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"/>
    </mc:Choice>
  </mc:AlternateContent>
  <xr:revisionPtr revIDLastSave="0" documentId="13_ncr:1_{7E4BCFFF-D7B1-4463-95C1-830B504DC280}" xr6:coauthVersionLast="47" xr6:coauthVersionMax="47" xr10:uidLastSave="{00000000-0000-0000-0000-000000000000}"/>
  <bookViews>
    <workbookView xWindow="-110" yWindow="-110" windowWidth="19420" windowHeight="11020" activeTab="1" xr2:uid="{A7A77088-BE98-43B1-8261-C12E516A8C9C}"/>
  </bookViews>
  <sheets>
    <sheet name="Feuil1" sheetId="1" r:id="rId1"/>
    <sheet name="Feuil2" sheetId="2" r:id="rId2"/>
    <sheet name="DATA" sheetId="3" r:id="rId3"/>
  </sheets>
  <definedNames>
    <definedName name="Indemnite">INDEX(DATA!$C$2:$D$6,MATCH(Feuil2!A2,DATA!$C$2:$C$6,),2)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2" l="1"/>
  <c r="L2" i="2"/>
  <c r="K2" i="2"/>
  <c r="J2" i="2"/>
  <c r="I2" i="2"/>
  <c r="H2" i="2"/>
  <c r="G2" i="2"/>
  <c r="F2" i="2"/>
  <c r="E2" i="2"/>
  <c r="D2" i="2"/>
  <c r="C2" i="2"/>
  <c r="N20" i="2"/>
  <c r="M5" i="2"/>
  <c r="M16" i="2"/>
  <c r="M18" i="2"/>
  <c r="M15" i="2"/>
  <c r="L9" i="2"/>
  <c r="L6" i="2"/>
  <c r="L12" i="2"/>
  <c r="L19" i="2"/>
  <c r="K13" i="2"/>
  <c r="K12" i="2"/>
  <c r="K14" i="2"/>
  <c r="K8" i="2"/>
  <c r="J17" i="2"/>
  <c r="J14" i="2"/>
  <c r="J11" i="2"/>
  <c r="I9" i="2"/>
  <c r="I18" i="2"/>
  <c r="I11" i="2"/>
  <c r="I5" i="2"/>
  <c r="H10" i="2"/>
  <c r="G14" i="2"/>
  <c r="F9" i="2"/>
  <c r="E7" i="2"/>
  <c r="D12" i="2"/>
  <c r="C12" i="2"/>
  <c r="E12" i="2"/>
  <c r="H18" i="2"/>
  <c r="G7" i="2"/>
  <c r="F14" i="2"/>
  <c r="E15" i="2"/>
  <c r="D11" i="2"/>
  <c r="C5" i="2"/>
  <c r="F13" i="2"/>
  <c r="D8" i="2"/>
  <c r="H7" i="2"/>
  <c r="G11" i="2"/>
  <c r="F8" i="2"/>
  <c r="E19" i="2"/>
  <c r="D15" i="2"/>
  <c r="C17" i="2"/>
  <c r="F11" i="2"/>
  <c r="C7" i="2"/>
  <c r="M14" i="2"/>
  <c r="L5" i="2"/>
  <c r="L18" i="2"/>
  <c r="K9" i="2"/>
  <c r="K15" i="2"/>
  <c r="J7" i="2"/>
  <c r="I19" i="2"/>
  <c r="H9" i="2"/>
  <c r="F7" i="2"/>
  <c r="C19" i="2"/>
  <c r="G6" i="2"/>
  <c r="D14" i="2"/>
  <c r="D13" i="2"/>
  <c r="F19" i="2"/>
  <c r="C8" i="2"/>
  <c r="M9" i="2"/>
  <c r="M6" i="2"/>
  <c r="M12" i="2"/>
  <c r="M19" i="2"/>
  <c r="L13" i="2"/>
  <c r="L10" i="2"/>
  <c r="L7" i="2"/>
  <c r="L8" i="2"/>
  <c r="K17" i="2"/>
  <c r="K16" i="2"/>
  <c r="K18" i="2"/>
  <c r="J5" i="2"/>
  <c r="J16" i="2"/>
  <c r="J18" i="2"/>
  <c r="J15" i="2"/>
  <c r="I6" i="2"/>
  <c r="I7" i="2"/>
  <c r="I8" i="2"/>
  <c r="I13" i="2"/>
  <c r="H11" i="2"/>
  <c r="G15" i="2"/>
  <c r="F12" i="2"/>
  <c r="E8" i="2"/>
  <c r="D19" i="2"/>
  <c r="C14" i="2"/>
  <c r="D7" i="2"/>
  <c r="H19" i="2"/>
  <c r="G8" i="2"/>
  <c r="F5" i="2"/>
  <c r="E16" i="2"/>
  <c r="C13" i="2"/>
  <c r="H14" i="2"/>
  <c r="F17" i="2"/>
  <c r="C9" i="2"/>
  <c r="H8" i="2"/>
  <c r="G12" i="2"/>
  <c r="F10" i="2"/>
  <c r="D5" i="2"/>
  <c r="C6" i="2"/>
  <c r="H15" i="2"/>
  <c r="F16" i="2"/>
  <c r="M17" i="2"/>
  <c r="M11" i="2"/>
  <c r="L16" i="2"/>
  <c r="L15" i="2"/>
  <c r="K10" i="2"/>
  <c r="J10" i="2"/>
  <c r="I14" i="2"/>
  <c r="G13" i="2"/>
  <c r="D6" i="2"/>
  <c r="E9" i="2"/>
  <c r="F15" i="2"/>
  <c r="C10" i="2"/>
  <c r="H6" i="2"/>
  <c r="E18" i="2"/>
  <c r="G19" i="2"/>
  <c r="M13" i="2"/>
  <c r="M10" i="2"/>
  <c r="M7" i="2"/>
  <c r="M8" i="2"/>
  <c r="L17" i="2"/>
  <c r="L14" i="2"/>
  <c r="L11" i="2"/>
  <c r="K5" i="2"/>
  <c r="K11" i="2"/>
  <c r="K6" i="2"/>
  <c r="K7" i="2"/>
  <c r="J9" i="2"/>
  <c r="J6" i="2"/>
  <c r="J12" i="2"/>
  <c r="J19" i="2"/>
  <c r="I10" i="2"/>
  <c r="I15" i="2"/>
  <c r="I12" i="2"/>
  <c r="I17" i="2"/>
  <c r="H12" i="2"/>
  <c r="G16" i="2"/>
  <c r="E5" i="2"/>
  <c r="D9" i="2"/>
  <c r="C18" i="2"/>
  <c r="H13" i="2"/>
  <c r="C16" i="2"/>
  <c r="G5" i="2"/>
  <c r="F6" i="2"/>
  <c r="E13" i="2"/>
  <c r="D17" i="2"/>
  <c r="C11" i="2"/>
  <c r="H16" i="2"/>
  <c r="E10" i="2"/>
  <c r="H5" i="2"/>
  <c r="G9" i="2"/>
  <c r="F18" i="2"/>
  <c r="E17" i="2"/>
  <c r="D16" i="2"/>
  <c r="C15" i="2"/>
  <c r="G17" i="2"/>
  <c r="E11" i="2"/>
  <c r="K19" i="2"/>
  <c r="J13" i="2"/>
  <c r="J8" i="2"/>
  <c r="I16" i="2"/>
  <c r="E6" i="2"/>
  <c r="H17" i="2"/>
  <c r="E14" i="2"/>
  <c r="G18" i="2"/>
  <c r="G10" i="2"/>
  <c r="D18" i="2"/>
  <c r="D1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LENOVO</author>
  </authors>
  <commentList>
    <comment ref="N5" authorId="0" shapeId="0" xr:uid="{9125AE21-7102-4328-8812-14A20033C094}">
      <text>
        <r>
          <rPr>
            <b/>
            <sz val="9"/>
            <color indexed="81"/>
            <rFont val="Tahoma"/>
            <family val="2"/>
          </rPr>
          <t>def: montant reçu par la quette syndicale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" authorId="0" shapeId="0" xr:uid="{423D0D80-DFDE-4C03-9E86-618B2A59B488}">
      <text>
        <r>
          <rPr>
            <b/>
            <sz val="9"/>
            <color indexed="81"/>
            <rFont val="Tahoma"/>
            <family val="2"/>
          </rPr>
          <t>def: redistribution de la cagnote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" authorId="0" shapeId="0" xr:uid="{12F373AE-7E60-4326-AAA1-17A396E27688}">
      <text>
        <r>
          <rPr>
            <b/>
            <sz val="9"/>
            <color indexed="81"/>
            <rFont val="Tahoma"/>
            <family val="2"/>
          </rPr>
          <t>def: perte réelle en fin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" authorId="0" shapeId="0" xr:uid="{4FD35C51-4ED8-4CC1-810C-AB92DF0B4BE9}">
      <text>
        <r>
          <rPr>
            <b/>
            <sz val="9"/>
            <color indexed="81"/>
            <rFont val="Tahoma"/>
            <family val="2"/>
          </rPr>
          <t>Def:</t>
        </r>
        <r>
          <rPr>
            <sz val="9"/>
            <color indexed="81"/>
            <rFont val="Tahoma"/>
            <family val="2"/>
          </rPr>
          <t xml:space="preserve">
sert à verifier la cohérence des calculs
cout de la gréve pour l'équipe - le versement de la cagnote syndicale/côte part de l'équipe.</t>
        </r>
      </text>
    </comment>
  </commentList>
</comments>
</file>

<file path=xl/sharedStrings.xml><?xml version="1.0" encoding="utf-8"?>
<sst xmlns="http://schemas.openxmlformats.org/spreadsheetml/2006/main" count="119" uniqueCount="75">
  <si>
    <t>NOM</t>
  </si>
  <si>
    <t>perte par agent sur paye (NET)</t>
  </si>
  <si>
    <t>participation à la perte collective(NET)</t>
  </si>
  <si>
    <t>pour le calcul</t>
  </si>
  <si>
    <t>à injecter dans la cagnotte (NET)</t>
  </si>
  <si>
    <t>à rembourser à l'agent (brut)</t>
  </si>
  <si>
    <t>à rembourser à l'agent (NET) avant injection dans cagnotte</t>
  </si>
  <si>
    <t xml:space="preserve">a donner à l'agent </t>
  </si>
  <si>
    <t>perte réelle par agent avant cagnotte (NET)</t>
  </si>
  <si>
    <t>perte si gréviste tous les jours (net)</t>
  </si>
  <si>
    <t>pourcentage de perte avant cagnotte de gréve</t>
  </si>
  <si>
    <t>montant reçu</t>
  </si>
  <si>
    <t>redristribution</t>
  </si>
  <si>
    <t>perte fin de gréve</t>
  </si>
  <si>
    <t>à ré-injecter dans le pot commun</t>
  </si>
  <si>
    <t>virement à effectuer</t>
  </si>
  <si>
    <t xml:space="preserve">% perte finale </t>
  </si>
  <si>
    <t>pour verif coherence</t>
  </si>
  <si>
    <t>taux horaire</t>
  </si>
  <si>
    <t>poste</t>
  </si>
  <si>
    <t>taux de convertion</t>
  </si>
  <si>
    <t>CE</t>
  </si>
  <si>
    <t>CED</t>
  </si>
  <si>
    <t>OP</t>
  </si>
  <si>
    <t>PT</t>
  </si>
  <si>
    <t>AGT</t>
  </si>
  <si>
    <t>DSE</t>
  </si>
  <si>
    <t>Matin</t>
  </si>
  <si>
    <t>AM</t>
  </si>
  <si>
    <t>Nuit</t>
  </si>
  <si>
    <t>1h</t>
  </si>
  <si>
    <t>Indemnité</t>
  </si>
  <si>
    <t>Type de quart</t>
  </si>
  <si>
    <t>Fonction</t>
  </si>
  <si>
    <t>Synthèse de greve</t>
  </si>
  <si>
    <t>Total</t>
  </si>
  <si>
    <t>Taux Horaire</t>
  </si>
  <si>
    <t>2h</t>
  </si>
  <si>
    <t>03/12/2023/Ma</t>
  </si>
  <si>
    <t>Agent1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</si>
  <si>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</si>
  <si>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</si>
  <si>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</si>
  <si>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</si>
  <si>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</si>
  <si>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</si>
  <si>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</si>
  <si>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</si>
  <si>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</si>
  <si>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Agent11</t>
  </si>
  <si>
    <t>Agent12</t>
  </si>
  <si>
    <t>Agent13</t>
  </si>
  <si>
    <t>Agent14</t>
  </si>
  <si>
    <t>Agent15</t>
  </si>
  <si>
    <t>04/12/2023/Ma</t>
  </si>
  <si>
    <t>05/12/2023/AM</t>
  </si>
  <si>
    <t>06/12/2023/AM</t>
  </si>
  <si>
    <t>07/12/2023/Nu</t>
  </si>
  <si>
    <t>08/12/2023/Nu</t>
  </si>
  <si>
    <t xml:space="preserve"> </t>
  </si>
  <si>
    <t>09/12/2023/Nu</t>
  </si>
  <si>
    <t>10/12/2023/Ma</t>
  </si>
  <si>
    <t>0,00</t>
  </si>
  <si>
    <t>555,00</t>
  </si>
  <si>
    <t>565,00</t>
  </si>
  <si>
    <t>495,00</t>
  </si>
  <si>
    <t>666,60</t>
  </si>
  <si>
    <t>653,40</t>
  </si>
  <si>
    <t>422,40</t>
  </si>
  <si>
    <t>1130,00</t>
  </si>
  <si>
    <t>11/12/2023/Ma</t>
  </si>
  <si>
    <t>545,00</t>
  </si>
  <si>
    <t>12/12/2023/AM</t>
  </si>
  <si>
    <t>610,00</t>
  </si>
  <si>
    <t>13/12/2023/AM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</si>
</sst>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0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24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5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horizontal="center" vertical="center" wrapText="1" shrinkToFit="1"/>
    </xf>
    <xf numFmtId="0" fontId="1" fillId="4" borderId="2" xfId="0" applyFont="1" applyFill="1" applyBorder="1" applyAlignment="1">
      <alignment horizontal="center" vertical="center" wrapText="1" shrinkToFit="1"/>
    </xf>
    <xf numFmtId="0" fontId="2" fillId="4" borderId="2" xfId="0" applyFont="1" applyFill="1" applyBorder="1" applyAlignment="1">
      <alignment horizontal="center" vertical="center" wrapText="1" shrinkToFit="1"/>
    </xf>
    <xf numFmtId="0" fontId="3" fillId="4" borderId="2" xfId="0" applyFont="1" applyFill="1" applyBorder="1" applyAlignment="1">
      <alignment horizontal="center" vertical="center" wrapText="1" shrinkToFit="1"/>
    </xf>
    <xf numFmtId="0" fontId="3" fillId="2" borderId="2" xfId="0" applyFont="1" applyFill="1" applyBorder="1" applyAlignment="1">
      <alignment horizontal="center" vertical="center" wrapText="1" shrinkToFit="1"/>
    </xf>
    <xf numFmtId="0" fontId="3" fillId="3" borderId="2" xfId="0" applyFont="1" applyFill="1" applyBorder="1" applyAlignment="1">
      <alignment horizontal="center" vertical="center" wrapText="1" shrinkToFit="1"/>
    </xf>
    <xf numFmtId="0" fontId="1" fillId="4" borderId="3" xfId="0" applyFont="1" applyFill="1" applyBorder="1" applyAlignment="1">
      <alignment horizontal="center" vertical="center" wrapText="1" shrinkToFit="1"/>
    </xf>
    <xf numFmtId="0" fontId="1" fillId="4" borderId="4" xfId="0" applyFont="1" applyFill="1" applyBorder="1" applyAlignment="1">
      <alignment horizontal="center" vertical="center" wrapText="1" shrinkToFit="1"/>
    </xf>
    <xf numFmtId="0" fontId="1" fillId="4" borderId="5" xfId="0" applyFont="1" applyFill="1" applyBorder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2" fontId="8" fillId="5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 wrapText="1" shrinkToFit="1"/>
    </xf>
    <xf numFmtId="0" fontId="3" fillId="0" borderId="0" xfId="0" applyFont="1" applyAlignment="1">
      <alignment horizontal="center" vertical="center" wrapText="1" shrinkToFit="1"/>
    </xf>
    <xf numFmtId="0" fontId="8" fillId="0" borderId="0" xfId="0" applyFont="1" applyAlignment="1">
      <alignment horizontal="center" vertical="center"/>
    </xf>
    <xf numFmtId="2" fontId="0" fillId="2" borderId="3" xfId="0" applyNumberFormat="1" applyFill="1" applyBorder="1" applyAlignment="1">
      <alignment horizontal="center" vertical="center"/>
    </xf>
  </cellXfs>
  <cellStyles count="1">
    <cellStyle name="Normal" xfId="0" builtinId="0"/>
  </cellStyles>
  <dxfs count="59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5" formatCode="0\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1</xdr:col>
          <xdr:colOff>622300</xdr:colOff>
          <xdr:row>0</xdr:row>
          <xdr:rowOff>355600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agent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12700</xdr:colOff>
          <xdr:row>0</xdr:row>
          <xdr:rowOff>57150</xdr:rowOff>
        </xdr:from>
        <xdr:to>
          <xdr:col>3</xdr:col>
          <xdr:colOff>946150</xdr:colOff>
          <xdr:row>0</xdr:row>
          <xdr:rowOff>355600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Tableur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234950</xdr:colOff>
          <xdr:row>0</xdr:row>
          <xdr:rowOff>101600</xdr:rowOff>
        </xdr:from>
        <xdr:to>
          <xdr:col>3</xdr:col>
          <xdr:colOff>914400</xdr:colOff>
          <xdr:row>0</xdr:row>
          <xdr:rowOff>393700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AD8581-930E-4E88-96B8-703B8C800685}" name="Tableau1" displayName="Tableau1" ref="A5:T21" totalsRowShown="0" headerRowDxfId="58" dataDxfId="56" headerRowBorderDxfId="57">
  <autoFilter ref="A5:T21" xr:uid="{5AAD8581-930E-4E88-96B8-703B8C800685}"/>
  <sortState xmlns:xlrd2="http://schemas.microsoft.com/office/spreadsheetml/2017/richdata2" ref="A5:T5">
    <sortCondition ref="A5:A6"/>
  </sortState>
  <tableColumns count="20">
    <tableColumn id="1" xr3:uid="{6F52F7A4-FFA6-49FA-A400-41CDC9ED484A}" name="NOM" dataDxfId="55"/>
    <tableColumn id="2" xr3:uid="{01E972DF-C31E-4BDB-96B7-690011960EA9}" name="taux horaire" dataDxfId="54"/>
    <tableColumn id="3" xr3:uid="{7CF7ABD8-A170-4ACD-B803-1BDC4EB4A62D}" name="poste" dataDxfId="53"/>
    <tableColumn id="4" xr3:uid="{37664AB7-3ECB-4094-A1DB-B9FAB49482E2}" name="perte par agent sur paye (NET)" dataDxfId="52"/>
    <tableColumn id="5" xr3:uid="{F1F4CFB6-6824-412C-8C1F-074F9CCA6516}" name="participation à la perte collective(NET)" dataDxfId="51"/>
    <tableColumn id="6" xr3:uid="{3A68268F-3413-424C-B113-308F2F5B7D7D}" name="pour le calcul" dataDxfId="50"/>
    <tableColumn id="7" xr3:uid="{8BF9C544-C033-4D66-920F-D8B9C18F92E0}" name="à injecter dans la cagnotte (NET)" dataDxfId="49"/>
    <tableColumn id="8" xr3:uid="{3E229217-9823-4683-9AD3-E9CBBCC57D64}" name="à rembourser à l'agent (brut)" dataDxfId="48"/>
    <tableColumn id="9" xr3:uid="{743AE40A-66B4-4236-8E7D-7220F49B3188}" name="à rembourser à l'agent (NET) avant injection dans cagnotte" dataDxfId="47"/>
    <tableColumn id="10" xr3:uid="{F8386232-1D1E-4949-A380-52090060A818}" name="a donner à l'agent " dataDxfId="46"/>
    <tableColumn id="11" xr3:uid="{E2E1D7B8-BDB7-4400-B040-DA735148640B}" name="perte réelle par agent avant cagnotte (NET)" dataDxfId="45"/>
    <tableColumn id="12" xr3:uid="{6B68B0D9-DF50-4FB0-8FAA-2078BD33AA56}" name="perte si gréviste tous les jours (net)" dataDxfId="44"/>
    <tableColumn id="13" xr3:uid="{F3B91320-72A5-4023-84B4-C5205C77DE64}" name="pourcentage de perte avant cagnotte de gréve" dataDxfId="43"/>
    <tableColumn id="14" xr3:uid="{3B848551-E8A2-45B5-AF31-5E4480AC91BD}" name="montant reçu" dataDxfId="42"/>
    <tableColumn id="15" xr3:uid="{4C34F8A7-F79E-4259-BDC7-29ED02C1296D}" name="redristribution" dataDxfId="41"/>
    <tableColumn id="16" xr3:uid="{E1A8505F-4853-46E2-9CDB-B90F71BFE7B7}" name="perte fin de gréve" dataDxfId="40"/>
    <tableColumn id="17" xr3:uid="{5E34D7FA-055A-4F9B-9C48-44AA22A79B3B}" name="à ré-injecter dans le pot commun" dataDxfId="39"/>
    <tableColumn id="18" xr3:uid="{C87A2304-AAE2-44F3-AF9E-93E883C8F176}" name="virement à effectuer" dataDxfId="38"/>
    <tableColumn id="19" xr3:uid="{0DAD77EB-8FF6-4B4E-8313-2078DB8F9734}" name="% perte finale " dataDxfId="37"/>
    <tableColumn id="20" xr3:uid="{5D72C76A-6A5F-4F2C-B670-6BC29ECC18E2}" name="pour verif coherence" dataDxfId="3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D88BF76-C292-4AE3-B6C2-C04AB1629E17}" name="Tableau3" displayName="Tableau3" ref="A4:N20" totalsRowCount="1" headerRowDxfId="35" dataDxfId="34" totalsRowDxfId="33" totalsRowBorderDxfId="32">
  <autoFilter ref="A4:N19" xr:uid="{BD88BF76-C292-4AE3-B6C2-C04AB1629E17}"/>
  <tableColumns count="14">
    <tableColumn id="1" xr3:uid="{D6E64F4A-8D51-4E0A-BF09-B2633AA3D6E4}" name="NOM" totalsRowLabel="Total" dataDxfId="31" totalsRowDxfId="30"/>
    <tableColumn id="2" xr3:uid="{2FF86CA1-3362-4E12-8084-EA55D8407C23}" name="Taux Horaire" totalsRowLabel=" " dataDxfId="29" totalsRowDxfId="28"/>
    <tableColumn id="3" xr3:uid="{F5F1E1E6-7756-4875-9F82-4DBC281B631D}" name="03/12/2023/Ma" totalsRowLabel="0,00" dataDxfId="27" totalsRowDxfId="26">
      <calculatedColumnFormula>calcul_cout_greve(C$2,$B5)</calculatedColumnFormula>
    </tableColumn>
    <tableColumn id="4" xr3:uid="{DB11A33A-CE9B-4C29-BDCC-2F5C1B1B2EE9}" name="04/12/2023/Ma" totalsRowLabel="555,00" dataDxfId="25" totalsRowDxfId="24">
      <calculatedColumnFormula>calcul_cout_greve(D$2,$B5)</calculatedColumnFormula>
    </tableColumn>
    <tableColumn id="6" xr3:uid="{73DD54D3-E38C-43AE-BCF4-5F2EDCBEDB85}" name="05/12/2023/AM" totalsRowLabel="565,00" dataDxfId="23" totalsRowDxfId="22">
      <calculatedColumnFormula>calcul_cout_greve(E$2,$B5)</calculatedColumnFormula>
    </tableColumn>
    <tableColumn id="7" xr3:uid="{501399A6-C1D0-49AC-A322-BF52B5BD5F71}" name="06/12/2023/AM" totalsRowLabel="495,00" dataDxfId="21" totalsRowDxfId="20">
      <calculatedColumnFormula>calcul_cout_greve(F$2,$B5)</calculatedColumnFormula>
    </tableColumn>
    <tableColumn id="8" xr3:uid="{80DC615E-68FA-4DA1-A50D-67CBE1A1B475}" name="07/12/2023/Nu" totalsRowLabel="666,60" dataDxfId="19" totalsRowDxfId="18">
      <calculatedColumnFormula>calcul_cout_greve(G$2,$B5)</calculatedColumnFormula>
    </tableColumn>
    <tableColumn id="9" xr3:uid="{79FAF6DA-6FED-4504-BB5B-69FFCF262182}" name="08/12/2023/Nu" totalsRowLabel="653,40" dataDxfId="17" totalsRowDxfId="16">
      <calculatedColumnFormula>calcul_cout_greve(H$2,$B5)</calculatedColumnFormula>
    </tableColumn>
    <tableColumn id="10" xr3:uid="{A1EBCE1F-4407-4FFE-8D1D-F3030FA7012F}" name="09/12/2023/Nu" totalsRowLabel="422,40" dataDxfId="15" totalsRowDxfId="14">
      <calculatedColumnFormula>calcul_cout_greve(I$2,$B5)</calculatedColumnFormula>
    </tableColumn>
    <tableColumn id="11" xr3:uid="{A4968CD0-2D36-45B7-9656-D8B6BA35C4A7}" name="10/12/2023/Ma" totalsRowLabel="1130,00" dataDxfId="13" totalsRowDxfId="12">
      <calculatedColumnFormula>calcul_cout_greve(J$2,$B5)</calculatedColumnFormula>
    </tableColumn>
    <tableColumn id="12" xr3:uid="{0847373B-311F-4964-A33C-D650E7A6EA05}" name="11/12/2023/Ma" totalsRowLabel="545,00" dataDxfId="11" totalsRowDxfId="10">
      <calculatedColumnFormula>calcul_cout_greve(K$2,$B5)</calculatedColumnFormula>
    </tableColumn>
    <tableColumn id="13" xr3:uid="{184AE2D9-8E52-4A57-8211-DDA2E9B05862}" name="12/12/2023/AM" totalsRowLabel="610,00" dataDxfId="9" totalsRowDxfId="8">
      <calculatedColumnFormula>calcul_cout_greve(L$2,$B5)</calculatedColumnFormula>
    </tableColumn>
    <tableColumn id="14" xr3:uid="{6695D176-3859-477E-BE47-D1541736B4B4}" name="13/12/2023/AM" totalsRowLabel="545,00" dataDxfId="7" totalsRowDxfId="6">
      <calculatedColumnFormula>calcul_cout_greve(M$2,$B5)</calculatedColumnFormula>
    </tableColumn>
    <tableColumn id="5" xr3:uid="{B57BA3E9-442C-49E4-B690-D09D93DDD7F2}" name="Total" totalsRowFunction="sum" dataDxfId="5" totalsRowDxfId="4"/>
  </tableColumns>
  <tableStyleInfo name="TableStyleMedium2" showFirstColumn="0" showLastColumn="1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F7031B-84D1-404D-9E9C-F88BA489AA6D}" name="Tableau5" displayName="Tableau5" ref="A1:A7" totalsRowShown="0">
  <autoFilter ref="A1:A7" xr:uid="{DEF7031B-84D1-404D-9E9C-F88BA489AA6D}"/>
  <tableColumns count="1">
    <tableColumn id="1" xr3:uid="{C2319759-4E3B-4B74-BA64-889476DBFDB5}" name="Fonct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175AE58-C0BE-4818-96BD-E7D4811F41F8}" name="Tableau6" displayName="Tableau6" ref="C1:D6" totalsRowShown="0" headerRowDxfId="3" dataDxfId="2">
  <autoFilter ref="C1:D6" xr:uid="{0175AE58-C0BE-4818-96BD-E7D4811F41F8}"/>
  <tableColumns count="2">
    <tableColumn id="1" xr3:uid="{2575185C-576D-4D70-8401-07DABE468DAB}" name="Type de quart" dataDxfId="1"/>
    <tableColumn id="2" xr3:uid="{0CB48604-B1EF-4475-85A2-2C89734B90D2}" name="Indemn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97CB0-ACB8-4901-89A4-A08425091600}">
  <sheetPr codeName="Feuil1"/>
  <dimension ref="A1:T21"/>
  <sheetViews>
    <sheetView topLeftCell="A4" workbookViewId="0">
      <selection activeCell="D9" sqref="D9"/>
    </sheetView>
  </sheetViews>
  <sheetFormatPr baseColWidth="10" defaultRowHeight="14.5" x14ac:dyDescent="0.35"/>
  <cols>
    <col min="1" max="1" width="17.26953125" customWidth="1"/>
    <col min="2" max="2" width="11.1796875" customWidth="1"/>
    <col min="4" max="4" width="23.7265625" customWidth="1"/>
    <col min="5" max="5" width="28.81640625" customWidth="1"/>
    <col min="6" max="6" width="11.81640625" customWidth="1"/>
    <col min="7" max="7" width="25" customWidth="1"/>
    <col min="8" max="8" width="22.54296875" customWidth="1"/>
    <col min="9" max="9" width="39.54296875" customWidth="1"/>
    <col min="10" max="10" width="14.54296875" customWidth="1"/>
    <col min="11" max="11" width="29.81640625" customWidth="1"/>
    <col min="12" max="12" width="26.54296875" customWidth="1"/>
    <col min="13" max="13" width="34.54296875" customWidth="1"/>
    <col min="14" max="14" width="13.1796875" customWidth="1"/>
    <col min="15" max="15" width="12.54296875" customWidth="1"/>
    <col min="16" max="16" width="14.81640625" customWidth="1"/>
    <col min="17" max="17" width="28.1796875" customWidth="1"/>
    <col min="18" max="18" width="18.26953125" customWidth="1"/>
    <col min="19" max="19" width="13.81640625" customWidth="1"/>
    <col min="20" max="20" width="17.1796875" customWidth="1"/>
  </cols>
  <sheetData>
    <row r="1" spans="1:20" ht="33.75" customHeight="1" x14ac:dyDescent="0.35">
      <c r="A1" s="16"/>
      <c r="B1" s="16"/>
      <c r="C1" s="16"/>
      <c r="D1" s="16"/>
      <c r="E1" s="19" t="s">
        <v>34</v>
      </c>
      <c r="F1" s="19"/>
      <c r="G1" s="19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</row>
    <row r="2" spans="1:20" ht="15" customHeight="1" x14ac:dyDescent="0.35">
      <c r="E2" s="18"/>
      <c r="F2" s="18"/>
      <c r="G2" s="18"/>
    </row>
    <row r="3" spans="1:20" ht="15" thickBot="1" x14ac:dyDescent="0.4"/>
    <row r="4" spans="1:20" ht="15" thickBot="1" x14ac:dyDescent="0.4">
      <c r="A4" s="10" t="s">
        <v>20</v>
      </c>
      <c r="B4" s="25">
        <v>0.8</v>
      </c>
    </row>
    <row r="5" spans="1:20" s="1" customFormat="1" ht="68.150000000000006" customHeight="1" thickBot="1" x14ac:dyDescent="0.4">
      <c r="A5" s="8" t="s">
        <v>0</v>
      </c>
      <c r="B5" s="9" t="s">
        <v>18</v>
      </c>
      <c r="C5" s="2" t="s">
        <v>19</v>
      </c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  <c r="I5" s="3" t="s">
        <v>6</v>
      </c>
      <c r="J5" s="3" t="s">
        <v>7</v>
      </c>
      <c r="K5" s="3" t="s">
        <v>8</v>
      </c>
      <c r="L5" s="2" t="s">
        <v>9</v>
      </c>
      <c r="M5" s="2" t="s">
        <v>10</v>
      </c>
      <c r="N5" s="4" t="s">
        <v>11</v>
      </c>
      <c r="O5" s="2" t="s">
        <v>12</v>
      </c>
      <c r="P5" s="2" t="s">
        <v>13</v>
      </c>
      <c r="Q5" s="5" t="s">
        <v>14</v>
      </c>
      <c r="R5" s="6" t="s">
        <v>15</v>
      </c>
      <c r="S5" s="4" t="s">
        <v>16</v>
      </c>
      <c r="T5" s="7" t="s">
        <v>17</v>
      </c>
    </row>
    <row r="6" spans="1:20" s="1" customFormat="1" ht="16" customHeight="1" x14ac:dyDescent="0.35">
      <c r="A6" s="1" t="s">
        <v>39</v>
      </c>
      <c r="B6" s="1">
        <v>31</v>
      </c>
      <c r="C6" s="1" t="s">
        <v>21</v>
      </c>
      <c r="D6" s="1">
        <v>620</v>
      </c>
      <c r="I6" s="22"/>
      <c r="J6" s="22"/>
      <c r="K6" s="22"/>
      <c r="N6" s="23"/>
      <c r="Q6" s="23"/>
      <c r="R6" s="23"/>
      <c r="S6" s="23"/>
    </row>
    <row r="7" spans="1:20" ht="13.5" customHeight="1" x14ac:dyDescent="0.35">
      <c r="A7" s="1" t="s">
        <v>40</v>
      </c>
      <c r="B7" s="1">
        <v>29</v>
      </c>
      <c r="C7" s="1" t="s">
        <v>22</v>
      </c>
      <c r="D7" s="1">
        <v>385.12</v>
      </c>
      <c r="E7" s="1"/>
      <c r="F7" s="1"/>
      <c r="G7" s="1"/>
      <c r="H7" s="1"/>
      <c r="I7" s="22"/>
      <c r="J7" s="22"/>
      <c r="K7" s="22"/>
      <c r="L7" s="1"/>
      <c r="M7" s="1"/>
      <c r="N7" s="23"/>
      <c r="O7" s="1"/>
      <c r="P7" s="1"/>
      <c r="Q7" s="23"/>
      <c r="R7" s="23"/>
      <c r="S7" s="23"/>
      <c r="T7" s="1"/>
    </row>
    <row r="8" spans="1:20" x14ac:dyDescent="0.35">
      <c r="A8" s="1" t="s">
        <v>41</v>
      </c>
      <c r="B8" s="1">
        <v>27</v>
      </c>
      <c r="C8" s="1" t="s">
        <v>26</v>
      </c>
      <c r="D8" s="1">
        <v>466.56000000000006</v>
      </c>
      <c r="E8" s="1"/>
      <c r="F8" s="1"/>
      <c r="G8" s="1"/>
      <c r="H8" s="1"/>
      <c r="I8" s="22"/>
      <c r="J8" s="22"/>
      <c r="K8" s="22"/>
      <c r="L8" s="1"/>
      <c r="M8" s="1"/>
      <c r="N8" s="23"/>
      <c r="O8" s="1"/>
      <c r="P8" s="1"/>
      <c r="Q8" s="23"/>
      <c r="R8" s="23"/>
      <c r="S8" s="23"/>
      <c r="T8" s="1"/>
    </row>
    <row r="9" spans="1:20" x14ac:dyDescent="0.35">
      <c r="A9" s="1" t="s">
        <v>42</v>
      </c>
      <c r="B9" s="1">
        <v>27</v>
      </c>
      <c r="C9" s="1" t="s">
        <v>24</v>
      </c>
      <c r="D9" s="1">
        <v>324</v>
      </c>
      <c r="E9" s="1"/>
      <c r="F9" s="1"/>
      <c r="G9" s="1"/>
      <c r="H9" s="1"/>
      <c r="I9" s="22"/>
      <c r="J9" s="22"/>
      <c r="K9" s="22"/>
      <c r="L9" s="1"/>
      <c r="M9" s="1"/>
      <c r="N9" s="23"/>
      <c r="O9" s="1"/>
      <c r="P9" s="1"/>
      <c r="Q9" s="23"/>
      <c r="R9" s="23"/>
      <c r="S9" s="23"/>
      <c r="T9" s="1"/>
    </row>
    <row r="10" spans="1:20" x14ac:dyDescent="0.35">
      <c r="A10" s="1" t="s">
        <v>43</v>
      </c>
      <c r="B10" s="1">
        <v>27</v>
      </c>
      <c r="C10" s="1" t="s">
        <v>24</v>
      </c>
      <c r="D10" s="1">
        <v>324</v>
      </c>
      <c r="E10" s="1"/>
      <c r="F10" s="1"/>
      <c r="G10" s="1"/>
      <c r="H10" s="1"/>
      <c r="I10" s="22"/>
      <c r="J10" s="22"/>
      <c r="K10" s="22"/>
      <c r="L10" s="1"/>
      <c r="M10" s="1"/>
      <c r="N10" s="23"/>
      <c r="O10" s="1"/>
      <c r="P10" s="1"/>
      <c r="Q10" s="23"/>
      <c r="R10" s="23"/>
      <c r="S10" s="23"/>
      <c r="T10" s="1"/>
    </row>
    <row r="11" spans="1:20" x14ac:dyDescent="0.35">
      <c r="A11" s="1" t="s">
        <v>44</v>
      </c>
      <c r="B11" s="1">
        <v>21</v>
      </c>
      <c r="C11" s="1" t="s">
        <v>23</v>
      </c>
      <c r="D11" s="1">
        <v>278.88000000000005</v>
      </c>
      <c r="E11" s="1"/>
      <c r="F11" s="1"/>
      <c r="G11" s="1"/>
      <c r="H11" s="1"/>
      <c r="I11" s="22"/>
      <c r="J11" s="22"/>
      <c r="K11" s="22"/>
      <c r="L11" s="1"/>
      <c r="M11" s="1"/>
      <c r="N11" s="23"/>
      <c r="O11" s="1"/>
      <c r="P11" s="1"/>
      <c r="Q11" s="23"/>
      <c r="R11" s="23"/>
      <c r="S11" s="23"/>
      <c r="T11" s="1"/>
    </row>
    <row r="12" spans="1:20" x14ac:dyDescent="0.35">
      <c r="A12" s="1" t="s">
        <v>45</v>
      </c>
      <c r="B12" s="1">
        <v>21</v>
      </c>
      <c r="C12" s="1" t="s">
        <v>23</v>
      </c>
      <c r="D12" s="1">
        <v>473.76000000000005</v>
      </c>
      <c r="E12" s="1"/>
      <c r="F12" s="1"/>
      <c r="G12" s="1"/>
      <c r="H12" s="1"/>
      <c r="I12" s="22"/>
      <c r="J12" s="22"/>
      <c r="K12" s="22"/>
      <c r="L12" s="1"/>
      <c r="M12" s="1"/>
      <c r="N12" s="23"/>
      <c r="O12" s="1"/>
      <c r="P12" s="1"/>
      <c r="Q12" s="23"/>
      <c r="R12" s="23"/>
      <c r="S12" s="23"/>
      <c r="T12" s="1"/>
    </row>
    <row r="13" spans="1:20" x14ac:dyDescent="0.35">
      <c r="A13" s="1" t="s">
        <v>46</v>
      </c>
      <c r="B13" s="1">
        <v>21</v>
      </c>
      <c r="C13" s="1" t="s">
        <v>23</v>
      </c>
      <c r="D13" s="1">
        <v>194.88</v>
      </c>
      <c r="E13" s="1"/>
      <c r="F13" s="1"/>
      <c r="G13" s="1"/>
      <c r="H13" s="1"/>
      <c r="I13" s="22"/>
      <c r="J13" s="22"/>
      <c r="K13" s="22"/>
      <c r="L13" s="1"/>
      <c r="M13" s="1"/>
      <c r="N13" s="23"/>
      <c r="O13" s="1"/>
      <c r="P13" s="1"/>
      <c r="Q13" s="23"/>
      <c r="R13" s="23"/>
      <c r="S13" s="23"/>
      <c r="T13" s="1"/>
    </row>
    <row r="14" spans="1:20" x14ac:dyDescent="0.35">
      <c r="A14" s="1" t="s">
        <v>47</v>
      </c>
      <c r="B14" s="1">
        <v>21</v>
      </c>
      <c r="C14" s="1" t="s">
        <v>23</v>
      </c>
      <c r="D14" s="1">
        <v>84</v>
      </c>
      <c r="E14" s="1"/>
      <c r="F14" s="1"/>
      <c r="G14" s="1"/>
      <c r="H14" s="1"/>
      <c r="I14" s="22"/>
      <c r="J14" s="22"/>
      <c r="K14" s="22"/>
      <c r="L14" s="1"/>
      <c r="M14" s="1"/>
      <c r="N14" s="23"/>
      <c r="O14" s="1"/>
      <c r="P14" s="1"/>
      <c r="Q14" s="23"/>
      <c r="R14" s="23"/>
      <c r="S14" s="23"/>
      <c r="T14" s="1"/>
    </row>
    <row r="15" spans="1:20" x14ac:dyDescent="0.35">
      <c r="A15" s="1" t="s">
        <v>48</v>
      </c>
      <c r="B15" s="1">
        <v>21</v>
      </c>
      <c r="C15" s="1" t="s">
        <v>23</v>
      </c>
      <c r="D15" s="1">
        <v>362.88000000000005</v>
      </c>
      <c r="E15" s="1"/>
      <c r="F15" s="1"/>
      <c r="G15" s="1"/>
      <c r="H15" s="1"/>
      <c r="I15" s="22"/>
      <c r="J15" s="22"/>
      <c r="K15" s="22"/>
      <c r="L15" s="1"/>
      <c r="M15" s="1"/>
      <c r="N15" s="23"/>
      <c r="O15" s="1"/>
      <c r="P15" s="1"/>
      <c r="Q15" s="23"/>
      <c r="R15" s="23"/>
      <c r="S15" s="23"/>
      <c r="T15" s="1"/>
    </row>
    <row r="16" spans="1:20" x14ac:dyDescent="0.35">
      <c r="A16" s="1" t="s">
        <v>49</v>
      </c>
      <c r="B16" s="1">
        <v>17</v>
      </c>
      <c r="C16" s="1" t="s">
        <v>25</v>
      </c>
      <c r="D16" s="1">
        <v>315.52</v>
      </c>
      <c r="E16" s="1"/>
      <c r="F16" s="1"/>
      <c r="G16" s="1"/>
      <c r="H16" s="1"/>
      <c r="I16" s="22"/>
      <c r="J16" s="22"/>
      <c r="K16" s="22"/>
      <c r="L16" s="1"/>
      <c r="M16" s="1"/>
      <c r="N16" s="23"/>
      <c r="O16" s="1"/>
      <c r="P16" s="1"/>
      <c r="Q16" s="23"/>
      <c r="R16" s="23"/>
      <c r="S16" s="23"/>
      <c r="T16" s="1"/>
    </row>
    <row r="17" spans="1:20" x14ac:dyDescent="0.35">
      <c r="A17" s="1" t="s">
        <v>50</v>
      </c>
      <c r="B17" s="1">
        <v>17</v>
      </c>
      <c r="C17" s="1" t="s">
        <v>25</v>
      </c>
      <c r="D17" s="1">
        <v>136</v>
      </c>
      <c r="E17" s="1"/>
      <c r="F17" s="1"/>
      <c r="G17" s="1"/>
      <c r="H17" s="1"/>
      <c r="I17" s="22"/>
      <c r="J17" s="22"/>
      <c r="K17" s="22"/>
      <c r="L17" s="1"/>
      <c r="M17" s="1"/>
      <c r="N17" s="23"/>
      <c r="O17" s="1"/>
      <c r="P17" s="1"/>
      <c r="Q17" s="23"/>
      <c r="R17" s="23"/>
      <c r="S17" s="23"/>
      <c r="T17" s="1"/>
    </row>
    <row r="18" spans="1:20" x14ac:dyDescent="0.35">
      <c r="A18" s="1" t="s">
        <v>51</v>
      </c>
      <c r="B18" s="1">
        <v>17</v>
      </c>
      <c r="C18" s="1" t="s">
        <v>25</v>
      </c>
      <c r="D18" s="1">
        <v>293.76</v>
      </c>
      <c r="E18" s="1"/>
      <c r="F18" s="1"/>
      <c r="G18" s="1"/>
      <c r="H18" s="1"/>
      <c r="I18" s="22"/>
      <c r="J18" s="22"/>
      <c r="K18" s="22"/>
      <c r="L18" s="1"/>
      <c r="M18" s="1"/>
      <c r="N18" s="23"/>
      <c r="O18" s="1"/>
      <c r="P18" s="1"/>
      <c r="Q18" s="23"/>
      <c r="R18" s="23"/>
      <c r="S18" s="23"/>
      <c r="T18" s="1"/>
    </row>
    <row r="19" spans="1:20" x14ac:dyDescent="0.35">
      <c r="A19" s="1" t="s">
        <v>52</v>
      </c>
      <c r="B19" s="1">
        <v>13</v>
      </c>
      <c r="C19" s="1" t="s">
        <v>25</v>
      </c>
      <c r="D19" s="1">
        <v>172.64000000000001</v>
      </c>
      <c r="E19" s="1"/>
      <c r="F19" s="1"/>
      <c r="G19" s="1"/>
      <c r="H19" s="1"/>
      <c r="I19" s="22"/>
      <c r="J19" s="22"/>
      <c r="K19" s="22"/>
      <c r="L19" s="1"/>
      <c r="M19" s="1"/>
      <c r="N19" s="23"/>
      <c r="O19" s="1"/>
      <c r="P19" s="1"/>
      <c r="Q19" s="23"/>
      <c r="R19" s="23"/>
      <c r="S19" s="23"/>
      <c r="T19" s="1"/>
    </row>
    <row r="20" spans="1:20" x14ac:dyDescent="0.35">
      <c r="A20" s="1" t="s">
        <v>53</v>
      </c>
      <c r="B20" s="1">
        <v>13</v>
      </c>
      <c r="C20" s="1" t="s">
        <v>25</v>
      </c>
      <c r="D20" s="1">
        <v>517.92000000000007</v>
      </c>
      <c r="E20" s="1"/>
      <c r="F20" s="1"/>
      <c r="G20" s="1"/>
      <c r="H20" s="1"/>
      <c r="I20" s="22"/>
      <c r="J20" s="22"/>
      <c r="K20" s="22"/>
      <c r="L20" s="1"/>
      <c r="M20" s="1"/>
      <c r="N20" s="23"/>
      <c r="O20" s="1"/>
      <c r="P20" s="1"/>
      <c r="Q20" s="23"/>
      <c r="R20" s="23"/>
      <c r="S20" s="23"/>
      <c r="T20" s="1"/>
    </row>
    <row r="21" spans="1:20" x14ac:dyDescent="0.35">
      <c r="D21">
        <v>4949.92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3" name="Button 6">
              <controlPr defaultSize="0" print="0" autoFill="0" autoPict="0" macro="[0]!OuvrirUSF1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1</xdr:col>
                    <xdr:colOff>622300</xdr:colOff>
                    <xdr:row>0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RAZ_Synthese">
                <anchor moveWithCells="1" sizeWithCells="1">
                  <from>
                    <xdr:col>2</xdr:col>
                    <xdr:colOff>12700</xdr:colOff>
                    <xdr:row>0</xdr:row>
                    <xdr:rowOff>57150</xdr:rowOff>
                  </from>
                  <to>
                    <xdr:col>3</xdr:col>
                    <xdr:colOff>946150</xdr:colOff>
                    <xdr:row>0</xdr:row>
                    <xdr:rowOff>355600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07CCB-6A76-41F9-8C29-00905757A809}">
  <sheetPr codeName="Feuil2"/>
  <dimension ref="A1:V20"/>
  <sheetViews>
    <sheetView tabSelected="1" topLeftCell="D2" workbookViewId="0">
      <selection activeCell="C22" sqref="C22"/>
    </sheetView>
  </sheetViews>
  <sheetFormatPr baseColWidth="10" defaultColWidth="10.81640625" defaultRowHeight="14.5" x14ac:dyDescent="0.35"/>
  <cols>
    <col min="1" max="1" width="13.26953125" style="12" customWidth="1"/>
    <col min="2" max="2" width="12.81640625" style="13" customWidth="1"/>
    <col min="3" max="3" width="16.81640625" style="12" customWidth="1"/>
    <col min="4" max="5" width="16.26953125" style="12" customWidth="1"/>
    <col min="6" max="6" width="12.26953125" style="12" customWidth="1"/>
    <col min="7" max="7" width="10.81640625" style="12"/>
    <col min="8" max="8" width="13.453125" style="13" customWidth="1"/>
    <col min="9" max="16384" width="10.81640625" style="12"/>
  </cols>
  <sheetData>
    <row r="1" spans="1:22" ht="33" customHeight="1" x14ac:dyDescent="0.35"/>
    <row r="2" spans="1:22" x14ac:dyDescent="0.35">
      <c r="C2" s="12">
        <f>Indemnite</f>
        <v>7.25</v>
      </c>
      <c r="D2" s="12">
        <f>Indemnite</f>
        <v>7.25</v>
      </c>
      <c r="E2" s="12">
        <f>Indemnite</f>
        <v>7.25</v>
      </c>
      <c r="F2" s="12">
        <f>Indemnite</f>
        <v>7.25</v>
      </c>
      <c r="G2" s="12">
        <f>Indemnite</f>
        <v>9.25</v>
      </c>
      <c r="H2" s="12">
        <f>Indemnite</f>
        <v>9.25</v>
      </c>
      <c r="I2" s="12">
        <f>Indemnite</f>
        <v>9.25</v>
      </c>
      <c r="J2" s="12">
        <f>Indemnite</f>
        <v>7.25</v>
      </c>
      <c r="K2" s="12">
        <f>Indemnite</f>
        <v>7.25</v>
      </c>
      <c r="L2" s="12">
        <f>Indemnite</f>
        <v>7.25</v>
      </c>
      <c r="M2" s="12">
        <f>Indemnite</f>
        <v>7.25</v>
      </c>
    </row>
    <row r="3" spans="1:22" x14ac:dyDescent="0.35">
      <c r="C3" s="12" t="s">
        <v>27</v>
      </c>
      <c r="D3" s="12" t="s">
        <v>27</v>
      </c>
      <c r="E3" s="12" t="s">
        <v>28</v>
      </c>
      <c r="F3" s="12" t="s">
        <v>28</v>
      </c>
      <c r="G3" s="12" t="s">
        <v>29</v>
      </c>
      <c r="H3" s="12" t="s">
        <v>29</v>
      </c>
      <c r="I3" s="12" t="s">
        <v>29</v>
      </c>
      <c r="J3" s="12" t="s">
        <v>27</v>
      </c>
      <c r="K3" s="12" t="s">
        <v>27</v>
      </c>
      <c r="L3" s="12" t="s">
        <v>28</v>
      </c>
      <c r="M3" s="12" t="s">
        <v>28</v>
      </c>
    </row>
    <row r="4" spans="1:22" x14ac:dyDescent="0.35">
      <c r="A4" s="11" t="s">
        <v>0</v>
      </c>
      <c r="B4" s="14" t="s">
        <v>36</v>
      </c>
      <c r="C4" s="14" t="s">
        <v>38</v>
      </c>
      <c r="D4" s="14" t="s">
        <v>54</v>
      </c>
      <c r="E4" s="14" t="s">
        <v>55</v>
      </c>
      <c r="F4" s="14" t="s">
        <v>56</v>
      </c>
      <c r="G4" s="14" t="s">
        <v>57</v>
      </c>
      <c r="H4" s="14" t="s">
        <v>58</v>
      </c>
      <c r="I4" s="14" t="s">
        <v>60</v>
      </c>
      <c r="J4" s="14" t="s">
        <v>61</v>
      </c>
      <c r="K4" s="14" t="s">
        <v>70</v>
      </c>
      <c r="L4" s="14" t="s">
        <v>72</v>
      </c>
      <c r="M4" s="14" t="s">
        <v>74</v>
      </c>
      <c r="N4" s="14" t="s">
        <v>35</v>
      </c>
      <c r="V4" s="16"/>
    </row>
    <row r="5" spans="1:22" s="15" customFormat="1" x14ac:dyDescent="0.35">
      <c r="A5" s="24" t="s">
        <v>39</v>
      </c>
      <c r="B5" s="14">
        <v>31</v>
      </c>
      <c r="C5" s="14">
        <f t="shared" ref="C5:C19" si="0">calcul_cout_greve(C$2,$B5)</f>
        <v>155</v>
      </c>
      <c r="D5" s="21">
        <f t="shared" ref="D5:D19" si="1">calcul_cout_greve(D$2,$B5)</f>
        <v>155</v>
      </c>
      <c r="E5" s="14">
        <f t="shared" ref="E5:E19" si="2">calcul_cout_greve(E$2,$B5)</f>
        <v>155</v>
      </c>
      <c r="F5" s="14">
        <f t="shared" ref="F5:F19" si="3">calcul_cout_greve(F$2,$B5)</f>
        <v>155</v>
      </c>
      <c r="G5" s="14">
        <f t="shared" ref="G5:G19" si="4">calcul_cout_greve(G$2,$B5)</f>
        <v>204.6</v>
      </c>
      <c r="H5" s="14">
        <f t="shared" ref="H5:H19" si="5">calcul_cout_greve(H$2,$B5)</f>
        <v>204.6</v>
      </c>
      <c r="I5" s="14">
        <f t="shared" ref="I5:I19" si="6">calcul_cout_greve(I$2,$B5)</f>
        <v>204.6</v>
      </c>
      <c r="J5" s="21">
        <f t="shared" ref="J5:J19" si="7">calcul_cout_greve(J$2,$B5)</f>
        <v>155</v>
      </c>
      <c r="K5" s="21">
        <f t="shared" ref="K5:K19" si="8">calcul_cout_greve(K$2,$B5)</f>
        <v>155</v>
      </c>
      <c r="L5" s="21">
        <f t="shared" ref="L5:L19" si="9">calcul_cout_greve(L$2,$B5)</f>
        <v>155</v>
      </c>
      <c r="M5" s="21">
        <f t="shared" ref="M5:M19" si="10">calcul_cout_greve(M$2,$B5)</f>
        <v>155</v>
      </c>
      <c r="N5" s="14">
        <v>775</v>
      </c>
      <c r="Q5" s="12"/>
      <c r="V5" s="17"/>
    </row>
    <row r="6" spans="1:22" x14ac:dyDescent="0.35">
      <c r="A6" s="24" t="s">
        <v>40</v>
      </c>
      <c r="B6" s="14">
        <v>29</v>
      </c>
      <c r="C6" s="14">
        <f t="shared" si="0"/>
        <v>145</v>
      </c>
      <c r="D6" s="21">
        <f t="shared" si="1"/>
        <v>145</v>
      </c>
      <c r="E6" s="14">
        <f t="shared" si="2"/>
        <v>145</v>
      </c>
      <c r="F6" s="14">
        <f t="shared" si="3"/>
        <v>145</v>
      </c>
      <c r="G6" s="21">
        <f t="shared" si="4"/>
        <v>191.4</v>
      </c>
      <c r="H6" s="14">
        <f t="shared" si="5"/>
        <v>191.4</v>
      </c>
      <c r="I6" s="14">
        <f t="shared" si="6"/>
        <v>191.4</v>
      </c>
      <c r="J6" s="21">
        <f t="shared" si="7"/>
        <v>145</v>
      </c>
      <c r="K6" s="14">
        <f t="shared" si="8"/>
        <v>145</v>
      </c>
      <c r="L6" s="14">
        <f t="shared" si="9"/>
        <v>145</v>
      </c>
      <c r="M6" s="14">
        <f t="shared" si="10"/>
        <v>145</v>
      </c>
      <c r="N6" s="14">
        <v>481.4</v>
      </c>
    </row>
    <row r="7" spans="1:22" x14ac:dyDescent="0.35">
      <c r="A7" s="24" t="s">
        <v>41</v>
      </c>
      <c r="B7" s="14">
        <v>27</v>
      </c>
      <c r="C7" s="14">
        <f t="shared" si="0"/>
        <v>135</v>
      </c>
      <c r="D7" s="14">
        <f t="shared" si="1"/>
        <v>135</v>
      </c>
      <c r="E7" s="21">
        <f t="shared" si="2"/>
        <v>135</v>
      </c>
      <c r="F7" s="14">
        <f t="shared" si="3"/>
        <v>135</v>
      </c>
      <c r="G7" s="14">
        <f t="shared" si="4"/>
        <v>178.2</v>
      </c>
      <c r="H7" s="21">
        <f t="shared" si="5"/>
        <v>178.2</v>
      </c>
      <c r="I7" s="14">
        <f t="shared" si="6"/>
        <v>178.2</v>
      </c>
      <c r="J7" s="21">
        <f t="shared" si="7"/>
        <v>135</v>
      </c>
      <c r="K7" s="14">
        <f t="shared" si="8"/>
        <v>135</v>
      </c>
      <c r="L7" s="21">
        <f t="shared" si="9"/>
        <v>135</v>
      </c>
      <c r="M7" s="14">
        <f t="shared" si="10"/>
        <v>135</v>
      </c>
      <c r="N7" s="14">
        <v>583.20000000000005</v>
      </c>
    </row>
    <row r="8" spans="1:22" x14ac:dyDescent="0.35">
      <c r="A8" s="24" t="s">
        <v>42</v>
      </c>
      <c r="B8" s="14">
        <v>27</v>
      </c>
      <c r="C8" s="14">
        <f t="shared" si="0"/>
        <v>135</v>
      </c>
      <c r="D8" s="14">
        <f t="shared" si="1"/>
        <v>135</v>
      </c>
      <c r="E8" s="14">
        <f t="shared" si="2"/>
        <v>135</v>
      </c>
      <c r="F8" s="21">
        <f t="shared" si="3"/>
        <v>135</v>
      </c>
      <c r="G8" s="14">
        <f t="shared" si="4"/>
        <v>178.2</v>
      </c>
      <c r="H8" s="14">
        <f t="shared" si="5"/>
        <v>178.2</v>
      </c>
      <c r="I8" s="14">
        <f t="shared" si="6"/>
        <v>178.2</v>
      </c>
      <c r="J8" s="21">
        <f t="shared" si="7"/>
        <v>135</v>
      </c>
      <c r="K8" s="14">
        <f t="shared" si="8"/>
        <v>135</v>
      </c>
      <c r="L8" s="14">
        <f t="shared" si="9"/>
        <v>135</v>
      </c>
      <c r="M8" s="21">
        <f t="shared" si="10"/>
        <v>135</v>
      </c>
      <c r="N8" s="14">
        <v>405</v>
      </c>
      <c r="T8" s="20"/>
    </row>
    <row r="9" spans="1:22" x14ac:dyDescent="0.35">
      <c r="A9" s="24" t="s">
        <v>43</v>
      </c>
      <c r="B9" s="14">
        <v>27</v>
      </c>
      <c r="C9" s="14">
        <f t="shared" si="0"/>
        <v>135</v>
      </c>
      <c r="D9" s="14">
        <f t="shared" si="1"/>
        <v>135</v>
      </c>
      <c r="E9" s="21">
        <f t="shared" si="2"/>
        <v>135</v>
      </c>
      <c r="F9" s="14">
        <f t="shared" si="3"/>
        <v>135</v>
      </c>
      <c r="G9" s="14">
        <f t="shared" si="4"/>
        <v>178.2</v>
      </c>
      <c r="H9" s="14">
        <f t="shared" si="5"/>
        <v>178.2</v>
      </c>
      <c r="I9" s="14">
        <f t="shared" si="6"/>
        <v>178.2</v>
      </c>
      <c r="J9" s="21">
        <f t="shared" si="7"/>
        <v>135</v>
      </c>
      <c r="K9" s="21">
        <f t="shared" si="8"/>
        <v>135</v>
      </c>
      <c r="L9" s="14">
        <f t="shared" si="9"/>
        <v>135</v>
      </c>
      <c r="M9" s="14">
        <f t="shared" si="10"/>
        <v>135</v>
      </c>
      <c r="N9" s="14">
        <v>405</v>
      </c>
    </row>
    <row r="10" spans="1:22" x14ac:dyDescent="0.35">
      <c r="A10" s="24" t="s">
        <v>44</v>
      </c>
      <c r="B10" s="14">
        <v>21</v>
      </c>
      <c r="C10" s="14">
        <f t="shared" si="0"/>
        <v>105</v>
      </c>
      <c r="D10" s="14">
        <f t="shared" si="1"/>
        <v>105</v>
      </c>
      <c r="E10" s="14">
        <f t="shared" si="2"/>
        <v>105</v>
      </c>
      <c r="F10" s="14">
        <f t="shared" si="3"/>
        <v>105</v>
      </c>
      <c r="G10" s="14">
        <f t="shared" si="4"/>
        <v>138.6</v>
      </c>
      <c r="H10" s="21">
        <f t="shared" si="5"/>
        <v>138.6</v>
      </c>
      <c r="I10" s="14">
        <f t="shared" si="6"/>
        <v>138.6</v>
      </c>
      <c r="J10" s="14">
        <f t="shared" si="7"/>
        <v>105</v>
      </c>
      <c r="K10" s="21">
        <f t="shared" si="8"/>
        <v>105</v>
      </c>
      <c r="L10" s="21">
        <f t="shared" si="9"/>
        <v>105</v>
      </c>
      <c r="M10" s="14">
        <f t="shared" si="10"/>
        <v>105</v>
      </c>
      <c r="N10" s="14">
        <v>348.6</v>
      </c>
      <c r="S10" s="13"/>
    </row>
    <row r="11" spans="1:22" x14ac:dyDescent="0.35">
      <c r="A11" s="24" t="s">
        <v>45</v>
      </c>
      <c r="B11" s="14">
        <v>21</v>
      </c>
      <c r="C11" s="14">
        <f t="shared" si="0"/>
        <v>105</v>
      </c>
      <c r="D11" s="14">
        <f t="shared" si="1"/>
        <v>105</v>
      </c>
      <c r="E11" s="21">
        <f t="shared" si="2"/>
        <v>105</v>
      </c>
      <c r="F11" s="21">
        <f t="shared" si="3"/>
        <v>105</v>
      </c>
      <c r="G11" s="21">
        <f t="shared" si="4"/>
        <v>138.6</v>
      </c>
      <c r="H11" s="14">
        <f t="shared" si="5"/>
        <v>138.6</v>
      </c>
      <c r="I11" s="21">
        <f t="shared" si="6"/>
        <v>138.6</v>
      </c>
      <c r="J11" s="14">
        <f t="shared" si="7"/>
        <v>105</v>
      </c>
      <c r="K11" s="14">
        <f t="shared" si="8"/>
        <v>105</v>
      </c>
      <c r="L11" s="14">
        <f t="shared" si="9"/>
        <v>105</v>
      </c>
      <c r="M11" s="21">
        <f t="shared" si="10"/>
        <v>105</v>
      </c>
      <c r="N11" s="14">
        <v>592.20000000000005</v>
      </c>
      <c r="S11" s="13"/>
    </row>
    <row r="12" spans="1:22" x14ac:dyDescent="0.35">
      <c r="A12" s="24" t="s">
        <v>46</v>
      </c>
      <c r="B12" s="14">
        <v>21</v>
      </c>
      <c r="C12" s="14">
        <f t="shared" si="0"/>
        <v>105</v>
      </c>
      <c r="D12" s="21">
        <f t="shared" si="1"/>
        <v>105</v>
      </c>
      <c r="E12" s="14">
        <f t="shared" si="2"/>
        <v>105</v>
      </c>
      <c r="F12" s="14">
        <f t="shared" si="3"/>
        <v>105</v>
      </c>
      <c r="G12" s="14">
        <f t="shared" si="4"/>
        <v>138.6</v>
      </c>
      <c r="H12" s="21">
        <f t="shared" si="5"/>
        <v>138.6</v>
      </c>
      <c r="I12" s="14">
        <f t="shared" si="6"/>
        <v>138.6</v>
      </c>
      <c r="J12" s="14">
        <f t="shared" si="7"/>
        <v>105</v>
      </c>
      <c r="K12" s="14">
        <f t="shared" si="8"/>
        <v>105</v>
      </c>
      <c r="L12" s="14">
        <f t="shared" si="9"/>
        <v>105</v>
      </c>
      <c r="M12" s="14">
        <f t="shared" si="10"/>
        <v>105</v>
      </c>
      <c r="N12" s="14">
        <v>243.6</v>
      </c>
      <c r="S12" s="13"/>
    </row>
    <row r="13" spans="1:22" x14ac:dyDescent="0.35">
      <c r="A13" s="24" t="s">
        <v>47</v>
      </c>
      <c r="B13" s="14">
        <v>21</v>
      </c>
      <c r="C13" s="14">
        <f t="shared" si="0"/>
        <v>105</v>
      </c>
      <c r="D13" s="14">
        <f t="shared" si="1"/>
        <v>105</v>
      </c>
      <c r="E13" s="14">
        <f t="shared" si="2"/>
        <v>105</v>
      </c>
      <c r="F13" s="14">
        <f t="shared" si="3"/>
        <v>105</v>
      </c>
      <c r="G13" s="14">
        <f t="shared" si="4"/>
        <v>138.6</v>
      </c>
      <c r="H13" s="14">
        <f t="shared" si="5"/>
        <v>138.6</v>
      </c>
      <c r="I13" s="14">
        <f t="shared" si="6"/>
        <v>138.6</v>
      </c>
      <c r="J13" s="21">
        <f t="shared" si="7"/>
        <v>105</v>
      </c>
      <c r="K13" s="14">
        <f t="shared" si="8"/>
        <v>105</v>
      </c>
      <c r="L13" s="14">
        <f t="shared" si="9"/>
        <v>105</v>
      </c>
      <c r="M13" s="14">
        <f t="shared" si="10"/>
        <v>105</v>
      </c>
      <c r="N13" s="14">
        <v>105</v>
      </c>
      <c r="S13" s="13"/>
    </row>
    <row r="14" spans="1:22" x14ac:dyDescent="0.35">
      <c r="A14" s="24" t="s">
        <v>48</v>
      </c>
      <c r="B14" s="14">
        <v>21</v>
      </c>
      <c r="C14" s="14">
        <f t="shared" si="0"/>
        <v>105</v>
      </c>
      <c r="D14" s="14">
        <f t="shared" si="1"/>
        <v>105</v>
      </c>
      <c r="E14" s="21">
        <f t="shared" si="2"/>
        <v>105</v>
      </c>
      <c r="F14" s="21">
        <f t="shared" si="3"/>
        <v>105</v>
      </c>
      <c r="G14" s="21">
        <f t="shared" si="4"/>
        <v>138.6</v>
      </c>
      <c r="H14" s="14">
        <f t="shared" si="5"/>
        <v>138.6</v>
      </c>
      <c r="I14" s="14">
        <f t="shared" si="6"/>
        <v>138.6</v>
      </c>
      <c r="J14" s="21">
        <f t="shared" si="7"/>
        <v>105</v>
      </c>
      <c r="K14" s="14">
        <f t="shared" si="8"/>
        <v>105</v>
      </c>
      <c r="L14" s="14">
        <f t="shared" si="9"/>
        <v>105</v>
      </c>
      <c r="M14" s="14">
        <f t="shared" si="10"/>
        <v>105</v>
      </c>
      <c r="N14" s="14">
        <v>453.6</v>
      </c>
      <c r="S14" s="13"/>
    </row>
    <row r="15" spans="1:22" x14ac:dyDescent="0.35">
      <c r="A15" s="24" t="s">
        <v>49</v>
      </c>
      <c r="B15" s="14">
        <v>17</v>
      </c>
      <c r="C15" s="14">
        <f t="shared" si="0"/>
        <v>85</v>
      </c>
      <c r="D15" s="21">
        <f t="shared" si="1"/>
        <v>85</v>
      </c>
      <c r="E15" s="14">
        <f t="shared" si="2"/>
        <v>85</v>
      </c>
      <c r="F15" s="14">
        <f t="shared" si="3"/>
        <v>85</v>
      </c>
      <c r="G15" s="14">
        <f t="shared" si="4"/>
        <v>112.2</v>
      </c>
      <c r="H15" s="21">
        <f t="shared" si="5"/>
        <v>112.2</v>
      </c>
      <c r="I15" s="21">
        <f t="shared" si="6"/>
        <v>112.2</v>
      </c>
      <c r="J15" s="14">
        <f t="shared" si="7"/>
        <v>85</v>
      </c>
      <c r="K15" s="21">
        <f t="shared" si="8"/>
        <v>85</v>
      </c>
      <c r="L15" s="14">
        <f t="shared" si="9"/>
        <v>85</v>
      </c>
      <c r="M15" s="14">
        <f t="shared" si="10"/>
        <v>85</v>
      </c>
      <c r="N15" s="14">
        <v>394.4</v>
      </c>
      <c r="S15" s="13"/>
    </row>
    <row r="16" spans="1:22" x14ac:dyDescent="0.35">
      <c r="A16" s="24" t="s">
        <v>50</v>
      </c>
      <c r="B16" s="14">
        <v>17</v>
      </c>
      <c r="C16" s="14">
        <f t="shared" si="0"/>
        <v>85</v>
      </c>
      <c r="D16" s="14">
        <f t="shared" si="1"/>
        <v>85</v>
      </c>
      <c r="E16" s="14">
        <f t="shared" si="2"/>
        <v>85</v>
      </c>
      <c r="F16" s="14">
        <f t="shared" si="3"/>
        <v>85</v>
      </c>
      <c r="G16" s="14">
        <f t="shared" si="4"/>
        <v>112.2</v>
      </c>
      <c r="H16" s="14">
        <f t="shared" si="5"/>
        <v>112.2</v>
      </c>
      <c r="I16" s="14">
        <f t="shared" si="6"/>
        <v>112.2</v>
      </c>
      <c r="J16" s="14">
        <f t="shared" si="7"/>
        <v>85</v>
      </c>
      <c r="K16" s="14">
        <f t="shared" si="8"/>
        <v>85</v>
      </c>
      <c r="L16" s="21">
        <f t="shared" si="9"/>
        <v>85</v>
      </c>
      <c r="M16" s="21">
        <f t="shared" si="10"/>
        <v>85</v>
      </c>
      <c r="N16" s="14">
        <v>170</v>
      </c>
      <c r="S16" s="13"/>
    </row>
    <row r="17" spans="1:19" x14ac:dyDescent="0.35">
      <c r="A17" s="24" t="s">
        <v>51</v>
      </c>
      <c r="B17" s="14">
        <v>17</v>
      </c>
      <c r="C17" s="14">
        <f t="shared" si="0"/>
        <v>85</v>
      </c>
      <c r="D17" s="14">
        <f t="shared" si="1"/>
        <v>85</v>
      </c>
      <c r="E17" s="21">
        <f t="shared" si="2"/>
        <v>85</v>
      </c>
      <c r="F17" s="21">
        <f t="shared" si="3"/>
        <v>85</v>
      </c>
      <c r="G17" s="21">
        <f t="shared" si="4"/>
        <v>112.2</v>
      </c>
      <c r="H17" s="14">
        <f t="shared" si="5"/>
        <v>112.2</v>
      </c>
      <c r="I17" s="14">
        <f t="shared" si="6"/>
        <v>112.2</v>
      </c>
      <c r="J17" s="21">
        <f t="shared" si="7"/>
        <v>85</v>
      </c>
      <c r="K17" s="14">
        <f t="shared" si="8"/>
        <v>85</v>
      </c>
      <c r="L17" s="14">
        <f t="shared" si="9"/>
        <v>85</v>
      </c>
      <c r="M17" s="14">
        <f t="shared" si="10"/>
        <v>85</v>
      </c>
      <c r="N17" s="14">
        <v>367.2</v>
      </c>
      <c r="S17" s="13"/>
    </row>
    <row r="18" spans="1:19" x14ac:dyDescent="0.35">
      <c r="A18" s="24" t="s">
        <v>52</v>
      </c>
      <c r="B18" s="14">
        <v>13</v>
      </c>
      <c r="C18" s="14">
        <f t="shared" si="0"/>
        <v>65</v>
      </c>
      <c r="D18" s="14">
        <f t="shared" si="1"/>
        <v>65</v>
      </c>
      <c r="E18" s="14">
        <f t="shared" si="2"/>
        <v>65</v>
      </c>
      <c r="F18" s="14">
        <f t="shared" si="3"/>
        <v>65</v>
      </c>
      <c r="G18" s="14">
        <f t="shared" si="4"/>
        <v>85.8</v>
      </c>
      <c r="H18" s="14">
        <f t="shared" si="5"/>
        <v>85.8</v>
      </c>
      <c r="I18" s="21">
        <f t="shared" si="6"/>
        <v>85.8</v>
      </c>
      <c r="J18" s="21">
        <f t="shared" si="7"/>
        <v>65</v>
      </c>
      <c r="K18" s="14">
        <f t="shared" si="8"/>
        <v>65</v>
      </c>
      <c r="L18" s="21">
        <f t="shared" si="9"/>
        <v>65</v>
      </c>
      <c r="M18" s="14">
        <f t="shared" si="10"/>
        <v>65</v>
      </c>
      <c r="N18" s="14">
        <v>215.8</v>
      </c>
      <c r="S18" s="13"/>
    </row>
    <row r="19" spans="1:19" x14ac:dyDescent="0.35">
      <c r="A19" s="24" t="s">
        <v>53</v>
      </c>
      <c r="B19" s="14">
        <v>13</v>
      </c>
      <c r="C19" s="14">
        <f t="shared" si="0"/>
        <v>65</v>
      </c>
      <c r="D19" s="21">
        <f t="shared" si="1"/>
        <v>65</v>
      </c>
      <c r="E19" s="14">
        <f t="shared" si="2"/>
        <v>65</v>
      </c>
      <c r="F19" s="21">
        <f t="shared" si="3"/>
        <v>65</v>
      </c>
      <c r="G19" s="21">
        <f t="shared" si="4"/>
        <v>85.8</v>
      </c>
      <c r="H19" s="21">
        <f t="shared" si="5"/>
        <v>85.8</v>
      </c>
      <c r="I19" s="21">
        <f t="shared" si="6"/>
        <v>85.8</v>
      </c>
      <c r="J19" s="21">
        <f t="shared" si="7"/>
        <v>65</v>
      </c>
      <c r="K19" s="21">
        <f t="shared" si="8"/>
        <v>65</v>
      </c>
      <c r="L19" s="21">
        <f t="shared" si="9"/>
        <v>65</v>
      </c>
      <c r="M19" s="21">
        <f t="shared" si="10"/>
        <v>65</v>
      </c>
      <c r="N19" s="14">
        <v>647.40000000000009</v>
      </c>
      <c r="S19" s="13"/>
    </row>
    <row r="20" spans="1:19" x14ac:dyDescent="0.35">
      <c r="A20" s="24" t="s">
        <v>35</v>
      </c>
      <c r="B20" s="14" t="s">
        <v>59</v>
      </c>
      <c r="C20" s="14" t="s">
        <v>62</v>
      </c>
      <c r="D20" s="14" t="s">
        <v>63</v>
      </c>
      <c r="E20" s="14" t="s">
        <v>64</v>
      </c>
      <c r="F20" s="14" t="s">
        <v>65</v>
      </c>
      <c r="G20" s="14" t="s">
        <v>66</v>
      </c>
      <c r="H20" s="14" t="s">
        <v>67</v>
      </c>
      <c r="I20" s="14" t="s">
        <v>68</v>
      </c>
      <c r="J20" s="14" t="s">
        <v>69</v>
      </c>
      <c r="K20" s="14" t="s">
        <v>71</v>
      </c>
      <c r="L20" s="14" t="s">
        <v>73</v>
      </c>
      <c r="M20" s="14" t="s">
        <v>71</v>
      </c>
      <c r="N20" s="14">
        <f>SUBTOTAL(109,Tableau3[Total])</f>
        <v>6187.4</v>
      </c>
      <c r="S20" s="13"/>
    </row>
  </sheetData>
  <phoneticPr fontId="9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1">
          <controlPr defaultSize="0" autoLine="0" autoPict="0" r:id="rId4">
            <anchor moveWithCells="1">
              <from>
                <xdr:col>2</xdr:col>
                <xdr:colOff>234950</xdr:colOff>
                <xdr:row>0</xdr:row>
                <xdr:rowOff>101600</xdr:rowOff>
              </from>
              <to>
                <xdr:col>3</xdr:col>
                <xdr:colOff>914400</xdr:colOff>
                <xdr:row>0</xdr:row>
                <xdr:rowOff>393700</xdr:rowOff>
              </to>
            </anchor>
          </controlPr>
        </control>
      </mc:Choice>
      <mc:Fallback>
        <control shapeId="2051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D1DB3-D947-4A39-9C70-B298F134B288}">
  <sheetPr codeName="Feuil3"/>
  <dimension ref="A1:D7"/>
  <sheetViews>
    <sheetView workbookViewId="0">
      <selection activeCell="D3" sqref="D3"/>
    </sheetView>
  </sheetViews>
  <sheetFormatPr baseColWidth="10" defaultRowHeight="14.5" x14ac:dyDescent="0.35"/>
  <cols>
    <col min="2" max="2" width="5.7265625" customWidth="1"/>
    <col min="3" max="3" width="18" customWidth="1"/>
  </cols>
  <sheetData>
    <row r="1" spans="1:4" x14ac:dyDescent="0.35">
      <c r="A1" t="s">
        <v>33</v>
      </c>
      <c r="C1" s="12" t="s">
        <v>32</v>
      </c>
      <c r="D1" s="12" t="s">
        <v>31</v>
      </c>
    </row>
    <row r="2" spans="1:4" x14ac:dyDescent="0.35">
      <c r="A2" t="s">
        <v>26</v>
      </c>
      <c r="C2" s="16" t="s">
        <v>27</v>
      </c>
      <c r="D2" s="16">
        <v>7.25</v>
      </c>
    </row>
    <row r="3" spans="1:4" x14ac:dyDescent="0.35">
      <c r="A3" t="s">
        <v>21</v>
      </c>
      <c r="C3" s="16" t="s">
        <v>28</v>
      </c>
      <c r="D3" s="16">
        <v>7.25</v>
      </c>
    </row>
    <row r="4" spans="1:4" x14ac:dyDescent="0.35">
      <c r="A4" t="s">
        <v>22</v>
      </c>
      <c r="C4" s="16" t="s">
        <v>29</v>
      </c>
      <c r="D4" s="16">
        <v>9.25</v>
      </c>
    </row>
    <row r="5" spans="1:4" x14ac:dyDescent="0.35">
      <c r="A5" t="s">
        <v>23</v>
      </c>
      <c r="C5" s="16" t="s">
        <v>30</v>
      </c>
      <c r="D5" s="16">
        <v>1</v>
      </c>
    </row>
    <row r="6" spans="1:4" x14ac:dyDescent="0.35">
      <c r="A6" t="s">
        <v>24</v>
      </c>
      <c r="C6" s="16" t="s">
        <v>37</v>
      </c>
      <c r="D6" s="16">
        <v>2</v>
      </c>
    </row>
    <row r="7" spans="1:4" x14ac:dyDescent="0.35">
      <c r="A7" t="s">
        <v>25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manceron brice</cp:lastModifiedBy>
  <dcterms:created xsi:type="dcterms:W3CDTF">2023-11-21T16:28:26Z</dcterms:created>
  <dcterms:modified xsi:type="dcterms:W3CDTF">2023-12-07T11:23:37Z</dcterms:modified>
</cp:coreProperties>
</file>