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1049DF1B-992D-4FDE-9685-B578E8AC6D70}" xr6:coauthVersionLast="47" xr6:coauthVersionMax="47" xr10:uidLastSave="{00000000-0000-0000-0000-000000000000}"/>
  <bookViews>
    <workbookView xWindow="-108" yWindow="-108" windowWidth="23256" windowHeight="12576" tabRatio="895" activeTab="13" xr2:uid="{BC96AF0A-616E-4737-825B-F68F5F0C43E1}"/>
  </bookViews>
  <sheets>
    <sheet name="Janvier" sheetId="3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Listes" sheetId="1" r:id="rId13"/>
    <sheet name="Accueil" sheetId="2" r:id="rId14"/>
  </sheets>
  <functionGroups builtInGroupCount="19"/>
  <definedNames>
    <definedName name="An">Accueil!$BG$14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" i="3" l="1"/>
  <c r="I13" i="3"/>
  <c r="L5" i="14"/>
  <c r="L5" i="13"/>
  <c r="L5" i="12"/>
  <c r="L5" i="11"/>
  <c r="L5" i="10"/>
  <c r="L5" i="9"/>
  <c r="L5" i="8"/>
  <c r="L5" i="7"/>
  <c r="L5" i="6"/>
  <c r="L5" i="5"/>
  <c r="L8" i="9"/>
  <c r="L6" i="9"/>
  <c r="L8" i="8"/>
  <c r="L6" i="8"/>
  <c r="L8" i="7"/>
  <c r="L6" i="7"/>
  <c r="L20" i="14"/>
  <c r="L21" i="14"/>
  <c r="L22" i="14"/>
  <c r="L23" i="14"/>
  <c r="L24" i="14"/>
  <c r="L25" i="14"/>
  <c r="L26" i="14"/>
  <c r="L27" i="14"/>
  <c r="L28" i="14"/>
  <c r="L29" i="14"/>
  <c r="L30" i="14"/>
  <c r="L31" i="14"/>
  <c r="L19" i="14"/>
  <c r="L12" i="14"/>
  <c r="L13" i="14"/>
  <c r="L14" i="14"/>
  <c r="L15" i="14"/>
  <c r="L16" i="14"/>
  <c r="L17" i="14"/>
  <c r="L11" i="14"/>
  <c r="L20" i="13"/>
  <c r="L21" i="13"/>
  <c r="L22" i="13"/>
  <c r="L23" i="13"/>
  <c r="L24" i="13"/>
  <c r="L25" i="13"/>
  <c r="L26" i="13"/>
  <c r="L27" i="13"/>
  <c r="L28" i="13"/>
  <c r="L29" i="13"/>
  <c r="L30" i="13"/>
  <c r="L31" i="13"/>
  <c r="L19" i="13"/>
  <c r="L12" i="13"/>
  <c r="L13" i="13"/>
  <c r="L14" i="13"/>
  <c r="L15" i="13"/>
  <c r="L16" i="13"/>
  <c r="L17" i="13"/>
  <c r="L11" i="13"/>
  <c r="L20" i="12"/>
  <c r="L21" i="12"/>
  <c r="L22" i="12"/>
  <c r="L23" i="12"/>
  <c r="L24" i="12"/>
  <c r="L25" i="12"/>
  <c r="L26" i="12"/>
  <c r="L27" i="12"/>
  <c r="L28" i="12"/>
  <c r="L29" i="12"/>
  <c r="L30" i="12"/>
  <c r="L31" i="12"/>
  <c r="L19" i="12"/>
  <c r="L12" i="12"/>
  <c r="L13" i="12"/>
  <c r="L14" i="12"/>
  <c r="L15" i="12"/>
  <c r="L16" i="12"/>
  <c r="L17" i="12"/>
  <c r="L11" i="12"/>
  <c r="L20" i="11"/>
  <c r="L21" i="11"/>
  <c r="L22" i="11"/>
  <c r="L23" i="11"/>
  <c r="L24" i="11"/>
  <c r="L25" i="11"/>
  <c r="L26" i="11"/>
  <c r="L27" i="11"/>
  <c r="L28" i="11"/>
  <c r="L29" i="11"/>
  <c r="L30" i="11"/>
  <c r="L31" i="11"/>
  <c r="L19" i="11"/>
  <c r="L12" i="11"/>
  <c r="L13" i="11"/>
  <c r="L14" i="11"/>
  <c r="L15" i="11"/>
  <c r="L16" i="11"/>
  <c r="L17" i="11"/>
  <c r="L11" i="11"/>
  <c r="L20" i="10"/>
  <c r="L21" i="10"/>
  <c r="L22" i="10"/>
  <c r="L23" i="10"/>
  <c r="L24" i="10"/>
  <c r="L25" i="10"/>
  <c r="L26" i="10"/>
  <c r="L27" i="10"/>
  <c r="L28" i="10"/>
  <c r="L29" i="10"/>
  <c r="L30" i="10"/>
  <c r="L31" i="10"/>
  <c r="L19" i="10"/>
  <c r="L12" i="10"/>
  <c r="L13" i="10"/>
  <c r="L14" i="10"/>
  <c r="L15" i="10"/>
  <c r="L16" i="10"/>
  <c r="L17" i="10"/>
  <c r="L11" i="10"/>
  <c r="L20" i="9"/>
  <c r="L21" i="9"/>
  <c r="L22" i="9"/>
  <c r="L23" i="9"/>
  <c r="L24" i="9"/>
  <c r="L25" i="9"/>
  <c r="L26" i="9"/>
  <c r="L27" i="9"/>
  <c r="L28" i="9"/>
  <c r="L29" i="9"/>
  <c r="L30" i="9"/>
  <c r="L31" i="9"/>
  <c r="L19" i="9"/>
  <c r="L12" i="9"/>
  <c r="L13" i="9"/>
  <c r="L14" i="9"/>
  <c r="L15" i="9"/>
  <c r="L16" i="9"/>
  <c r="L17" i="9"/>
  <c r="L11" i="9"/>
  <c r="L20" i="8"/>
  <c r="L21" i="8"/>
  <c r="L22" i="8"/>
  <c r="L23" i="8"/>
  <c r="L24" i="8"/>
  <c r="L25" i="8"/>
  <c r="L26" i="8"/>
  <c r="L27" i="8"/>
  <c r="L28" i="8"/>
  <c r="L29" i="8"/>
  <c r="L30" i="8"/>
  <c r="L31" i="8"/>
  <c r="L19" i="8"/>
  <c r="L12" i="8"/>
  <c r="L13" i="8"/>
  <c r="L14" i="8"/>
  <c r="L15" i="8"/>
  <c r="L16" i="8"/>
  <c r="L17" i="8"/>
  <c r="L11" i="8"/>
  <c r="L20" i="7"/>
  <c r="L21" i="7"/>
  <c r="L22" i="7"/>
  <c r="L23" i="7"/>
  <c r="L24" i="7"/>
  <c r="L25" i="7"/>
  <c r="L26" i="7"/>
  <c r="L27" i="7"/>
  <c r="L28" i="7"/>
  <c r="L29" i="7"/>
  <c r="L30" i="7"/>
  <c r="L31" i="7"/>
  <c r="L12" i="7"/>
  <c r="L13" i="7"/>
  <c r="L14" i="7"/>
  <c r="L15" i="7"/>
  <c r="L16" i="7"/>
  <c r="L17" i="7"/>
  <c r="L19" i="7"/>
  <c r="L11" i="7"/>
  <c r="L20" i="6"/>
  <c r="L21" i="6"/>
  <c r="L22" i="6"/>
  <c r="L23" i="6"/>
  <c r="L24" i="6"/>
  <c r="L25" i="6"/>
  <c r="L26" i="6"/>
  <c r="L27" i="6"/>
  <c r="L28" i="6"/>
  <c r="L29" i="6"/>
  <c r="L30" i="6"/>
  <c r="L31" i="6"/>
  <c r="L12" i="6"/>
  <c r="L13" i="6"/>
  <c r="L14" i="6"/>
  <c r="L15" i="6"/>
  <c r="L16" i="6"/>
  <c r="L17" i="6"/>
  <c r="L19" i="6"/>
  <c r="L11" i="6"/>
  <c r="L20" i="5"/>
  <c r="L21" i="5"/>
  <c r="L22" i="5"/>
  <c r="L23" i="5"/>
  <c r="L24" i="5"/>
  <c r="L25" i="5"/>
  <c r="L26" i="5"/>
  <c r="L27" i="5"/>
  <c r="L28" i="5"/>
  <c r="L29" i="5"/>
  <c r="L30" i="5"/>
  <c r="L31" i="5"/>
  <c r="L12" i="5"/>
  <c r="L13" i="5"/>
  <c r="L14" i="5"/>
  <c r="L15" i="5"/>
  <c r="L16" i="5"/>
  <c r="L17" i="5"/>
  <c r="L19" i="5"/>
  <c r="L19" i="3"/>
  <c r="L11" i="5"/>
  <c r="L11" i="3"/>
  <c r="L20" i="4"/>
  <c r="L21" i="4"/>
  <c r="L22" i="4"/>
  <c r="L23" i="4"/>
  <c r="L24" i="4"/>
  <c r="L25" i="4"/>
  <c r="L26" i="4"/>
  <c r="L27" i="4"/>
  <c r="L28" i="4"/>
  <c r="L29" i="4"/>
  <c r="L30" i="4"/>
  <c r="L31" i="4"/>
  <c r="L19" i="4"/>
  <c r="L12" i="4"/>
  <c r="L13" i="4"/>
  <c r="L14" i="4"/>
  <c r="L15" i="4"/>
  <c r="L16" i="4"/>
  <c r="L17" i="4"/>
  <c r="L11" i="4"/>
  <c r="L20" i="3"/>
  <c r="L21" i="3"/>
  <c r="L22" i="3"/>
  <c r="L23" i="3"/>
  <c r="L24" i="3"/>
  <c r="L25" i="3"/>
  <c r="L26" i="3"/>
  <c r="L27" i="3"/>
  <c r="L28" i="3"/>
  <c r="L29" i="3"/>
  <c r="L30" i="3"/>
  <c r="L31" i="3"/>
  <c r="L12" i="3"/>
  <c r="L13" i="3"/>
  <c r="L14" i="3"/>
  <c r="L15" i="3"/>
  <c r="L16" i="3"/>
  <c r="L17" i="3"/>
  <c r="L6" i="4"/>
  <c r="L6" i="5"/>
  <c r="L6" i="6"/>
  <c r="L6" i="10"/>
  <c r="L6" i="11"/>
  <c r="L6" i="12"/>
  <c r="L6" i="13"/>
  <c r="L6" i="14"/>
  <c r="L8" i="14"/>
  <c r="L8" i="13"/>
  <c r="L8" i="12"/>
  <c r="L8" i="11"/>
  <c r="L8" i="10"/>
  <c r="L8" i="6"/>
  <c r="L8" i="5"/>
  <c r="L8" i="4"/>
  <c r="L8" i="3"/>
  <c r="L6" i="3"/>
  <c r="BG9" i="2"/>
  <c r="B2" i="12" a="1"/>
  <c r="B2" i="13" a="1"/>
  <c r="B2" i="3" a="1"/>
  <c r="B2" i="4" a="1"/>
  <c r="B2" i="10" a="1"/>
  <c r="B2" i="6" a="1"/>
  <c r="B2" i="9" a="1"/>
  <c r="B2" i="8" a="1"/>
  <c r="B2" i="1" a="1"/>
  <c r="B2" i="14" a="1"/>
  <c r="B2" i="7" a="1"/>
  <c r="B2" i="11" a="1"/>
  <c r="B2" i="5" a="1"/>
  <c r="L5" i="3"/>
  <c r="L7" i="5"/>
  <c r="L7" i="6"/>
  <c r="L7" i="7"/>
  <c r="L7" i="8"/>
  <c r="L7" i="9"/>
  <c r="L7" i="10"/>
  <c r="L7" i="11"/>
  <c r="L7" i="12"/>
  <c r="L7" i="13"/>
  <c r="L7" i="14"/>
  <c r="L7" i="3" l="1"/>
  <c r="L9" i="13"/>
  <c r="L9" i="12"/>
  <c r="L9" i="5"/>
  <c r="L9" i="11"/>
  <c r="L9" i="7"/>
  <c r="L9" i="6"/>
  <c r="L9" i="9"/>
  <c r="L9" i="10"/>
  <c r="L9" i="14"/>
  <c r="L9" i="8"/>
  <c r="L9" i="3" l="1"/>
  <c r="L5" i="4" l="1"/>
  <c r="L7" i="4" l="1"/>
  <c r="L9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<sst xmlns="http://schemas.openxmlformats.org/spreadsheetml/2006/main" count="574" uniqueCount="110">
  <si>
    <t>dépenses</t>
  </si>
  <si>
    <t>Indemnités</t>
  </si>
  <si>
    <t>Rentes</t>
  </si>
  <si>
    <t>Allocations</t>
  </si>
  <si>
    <t>Salaires</t>
  </si>
  <si>
    <t>Logement</t>
  </si>
  <si>
    <t>iD</t>
  </si>
  <si>
    <t>rubrique</t>
  </si>
  <si>
    <t>libellé</t>
  </si>
  <si>
    <t>mouvement</t>
  </si>
  <si>
    <t>notes</t>
  </si>
  <si>
    <t>Espèces</t>
  </si>
  <si>
    <t>Loyer</t>
  </si>
  <si>
    <t>Alimentation</t>
  </si>
  <si>
    <t>Maison</t>
  </si>
  <si>
    <t>Santé</t>
  </si>
  <si>
    <t>CHF</t>
  </si>
  <si>
    <t>Feuilles mois</t>
  </si>
  <si>
    <t>Autres feuilles</t>
  </si>
  <si>
    <t>TS_Onglets</t>
  </si>
  <si>
    <t>Emprunts</t>
  </si>
  <si>
    <t>Remboursements</t>
  </si>
  <si>
    <t>Subsides</t>
  </si>
  <si>
    <t>Communications</t>
  </si>
  <si>
    <t>Dettes</t>
  </si>
  <si>
    <t>Loisirs</t>
  </si>
  <si>
    <t>Transports</t>
  </si>
  <si>
    <t>Vacances</t>
  </si>
  <si>
    <t>Voiture</t>
  </si>
  <si>
    <t>Janvier</t>
  </si>
  <si>
    <t>T01_Arc</t>
  </si>
  <si>
    <t>Banque BCGE</t>
  </si>
  <si>
    <t>Février</t>
  </si>
  <si>
    <t>T02_Arc</t>
  </si>
  <si>
    <t>Mars</t>
  </si>
  <si>
    <t>T03_Arc</t>
  </si>
  <si>
    <t>Avril</t>
  </si>
  <si>
    <t>T04_Arc</t>
  </si>
  <si>
    <t>Mai</t>
  </si>
  <si>
    <t>T05_Arc</t>
  </si>
  <si>
    <t>PostFinance</t>
  </si>
  <si>
    <t>Juin</t>
  </si>
  <si>
    <t>T06_Arc</t>
  </si>
  <si>
    <t>Virement bancaire</t>
  </si>
  <si>
    <t>Juillet</t>
  </si>
  <si>
    <t>T07_Arc</t>
  </si>
  <si>
    <t>Août</t>
  </si>
  <si>
    <t>T08_Arc</t>
  </si>
  <si>
    <t>Septembre</t>
  </si>
  <si>
    <t>T09_Arc</t>
  </si>
  <si>
    <t>Octobre</t>
  </si>
  <si>
    <t>T10_Arc</t>
  </si>
  <si>
    <t>Novembre</t>
  </si>
  <si>
    <t>T11_Arc</t>
  </si>
  <si>
    <t>Décembre</t>
  </si>
  <si>
    <t>T12_Arc</t>
  </si>
  <si>
    <t>Prime maladie 1</t>
  </si>
  <si>
    <t>Prime maladie 2</t>
  </si>
  <si>
    <t>Tables</t>
  </si>
  <si>
    <t>Archives</t>
  </si>
  <si>
    <t>Onglets</t>
  </si>
  <si>
    <t>TS_01</t>
  </si>
  <si>
    <t>TS_02</t>
  </si>
  <si>
    <t>TS_03</t>
  </si>
  <si>
    <t>TS_04</t>
  </si>
  <si>
    <t>TS_05</t>
  </si>
  <si>
    <t>TS_06</t>
  </si>
  <si>
    <t>TS_07</t>
  </si>
  <si>
    <t>TS_08</t>
  </si>
  <si>
    <t>TS_09</t>
  </si>
  <si>
    <t>TS_10</t>
  </si>
  <si>
    <t>TS_11</t>
  </si>
  <si>
    <t>TS_12</t>
  </si>
  <si>
    <t>Solde précédent</t>
  </si>
  <si>
    <t>Nouveau solde</t>
  </si>
  <si>
    <t>Saisir l'année</t>
  </si>
  <si>
    <t>Administration</t>
  </si>
  <si>
    <t>Impôts</t>
  </si>
  <si>
    <t>Semaine 1</t>
  </si>
  <si>
    <t>Salaire net 1</t>
  </si>
  <si>
    <t>Salaire net 2</t>
  </si>
  <si>
    <t>AVS net 1</t>
  </si>
  <si>
    <t>AVS net 2</t>
  </si>
  <si>
    <t>LPP net 1</t>
  </si>
  <si>
    <t>LPP net 2</t>
  </si>
  <si>
    <t>Société</t>
  </si>
  <si>
    <t>date valeur</t>
  </si>
  <si>
    <t>journal comptable</t>
  </si>
  <si>
    <t>Récapitulatif du mois</t>
  </si>
  <si>
    <t>revenus</t>
  </si>
  <si>
    <t>Revenus du mois</t>
  </si>
  <si>
    <t>Total revenus</t>
  </si>
  <si>
    <t>Total dépenses</t>
  </si>
  <si>
    <t>Détail revenus</t>
  </si>
  <si>
    <t>Détail dépenses</t>
  </si>
  <si>
    <t>Test 1</t>
  </si>
  <si>
    <t>Test 2</t>
  </si>
  <si>
    <t>Test 3</t>
  </si>
  <si>
    <t>Test 4</t>
  </si>
  <si>
    <t>Test 5</t>
  </si>
  <si>
    <t>Test 6</t>
  </si>
  <si>
    <t>Test 8</t>
  </si>
  <si>
    <t>Total</t>
  </si>
  <si>
    <t>Test 1 février</t>
  </si>
  <si>
    <t>Test 2 février</t>
  </si>
  <si>
    <t>Test 3 février</t>
  </si>
  <si>
    <t>Test 4 février</t>
  </si>
  <si>
    <t>Test 7</t>
  </si>
  <si>
    <t>02.01.2025</t>
  </si>
  <si>
    <t>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</si>
</sst>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5" formatCode="#,##0.00\ [$CHF-100C]"/>
  </numFmts>
  <fonts count="27" x14ac:knownFonts="1">
    <font>
      <sz val="8"/>
      <color theme="1"/>
      <name val="Tahoma"/>
      <family val="2"/>
    </font>
    <font>
      <sz val="8"/>
      <name val="Tahoma"/>
      <family val="2"/>
    </font>
    <font>
      <sz val="7"/>
      <color theme="1"/>
      <name val="Tahoma"/>
      <family val="2"/>
    </font>
    <font>
      <b/>
      <sz val="7"/>
      <color theme="0"/>
      <name val="Tahoma"/>
      <family val="2"/>
    </font>
    <font>
      <b/>
      <sz val="7"/>
      <color theme="1"/>
      <name val="Tahoma"/>
      <family val="2"/>
    </font>
    <font>
      <sz val="7"/>
      <name val="Tahoma"/>
      <family val="2"/>
    </font>
    <font>
      <b/>
      <sz val="18"/>
      <color theme="1"/>
      <name val="Arial"/>
      <family val="2"/>
    </font>
    <font>
      <b/>
      <sz val="18"/>
      <color indexed="8"/>
      <name val="Arial"/>
      <family val="2"/>
    </font>
    <font>
      <b/>
      <sz val="18"/>
      <color rgb="FFFFFF00"/>
      <name val="Arial"/>
      <family val="2"/>
    </font>
    <font>
      <sz val="7"/>
      <color theme="0" tint="-0.499984740745262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7"/>
      <color rgb="FFFFFF00"/>
      <name val="Tahoma"/>
      <family val="2"/>
    </font>
    <font>
      <b/>
      <sz val="8"/>
      <color theme="5" tint="-0.249977111117893"/>
      <name val="Arial"/>
      <family val="2"/>
    </font>
    <font>
      <b/>
      <sz val="8"/>
      <color theme="1"/>
      <name val="Tahoma"/>
      <family val="2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i/>
      <sz val="9"/>
      <color theme="1"/>
      <name val="Arial"/>
      <family val="2"/>
    </font>
    <font>
      <b/>
      <i/>
      <sz val="7"/>
      <color theme="0" tint="-0.499984740745262"/>
      <name val="Arial"/>
      <family val="2"/>
    </font>
    <font>
      <sz val="7"/>
      <name val="Arial"/>
      <family val="2"/>
    </font>
    <font>
      <b/>
      <sz val="7"/>
      <color theme="5" tint="-0.249977111117893"/>
      <name val="Arial"/>
      <family val="2"/>
    </font>
    <font>
      <sz val="7"/>
      <color theme="1"/>
      <name val="Arial"/>
      <family val="2"/>
    </font>
    <font>
      <b/>
      <sz val="7"/>
      <color rgb="FFFFFF00"/>
      <name val="Arial"/>
      <family val="2"/>
    </font>
    <font>
      <b/>
      <sz val="7"/>
      <color theme="1"/>
      <name val="Arial"/>
      <family val="2"/>
    </font>
    <font>
      <b/>
      <i/>
      <sz val="7"/>
      <color indexed="23" tint="-0.49998474074526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6337778862885"/>
        <bgColor indexed="64"/>
      </patternFill>
    </fill>
  </fills>
  <borders count="29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right" vertical="center" indent="1"/>
    </xf>
    <xf numFmtId="14" fontId="2" fillId="0" borderId="0" xfId="0" applyNumberFormat="1" applyFont="1" applyAlignment="1">
      <alignment vertical="center"/>
    </xf>
    <xf numFmtId="4" fontId="2" fillId="0" borderId="0" xfId="0" applyNumberFormat="1" applyFont="1" applyAlignment="1">
      <alignment horizontal="right" vertical="center"/>
    </xf>
    <xf numFmtId="164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4" fontId="4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8" fillId="4" borderId="0" xfId="0" applyFont="1" applyFill="1" applyAlignment="1">
      <alignment vertical="center"/>
    </xf>
    <xf numFmtId="0" fontId="7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 inden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right" vertical="center" indent="1"/>
    </xf>
    <xf numFmtId="0" fontId="2" fillId="5" borderId="0" xfId="0" applyFont="1" applyFill="1" applyAlignment="1">
      <alignment vertical="center"/>
    </xf>
    <xf numFmtId="4" fontId="2" fillId="5" borderId="4" xfId="0" applyNumberFormat="1" applyFont="1" applyFill="1" applyBorder="1" applyAlignment="1">
      <alignment horizontal="right" vertical="center"/>
    </xf>
    <xf numFmtId="0" fontId="2" fillId="5" borderId="5" xfId="0" applyFont="1" applyFill="1" applyBorder="1" applyAlignment="1">
      <alignment vertical="center"/>
    </xf>
    <xf numFmtId="4" fontId="2" fillId="5" borderId="6" xfId="0" applyNumberFormat="1" applyFont="1" applyFill="1" applyBorder="1" applyAlignment="1">
      <alignment horizontal="right" vertical="center"/>
    </xf>
    <xf numFmtId="0" fontId="2" fillId="5" borderId="7" xfId="0" applyFont="1" applyFill="1" applyBorder="1" applyAlignment="1">
      <alignment vertical="center"/>
    </xf>
    <xf numFmtId="0" fontId="2" fillId="5" borderId="8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164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vertical="center"/>
    </xf>
    <xf numFmtId="14" fontId="3" fillId="6" borderId="0" xfId="0" applyNumberFormat="1" applyFont="1" applyFill="1" applyAlignment="1">
      <alignment vertical="center"/>
    </xf>
    <xf numFmtId="4" fontId="3" fillId="6" borderId="0" xfId="0" applyNumberFormat="1" applyFont="1" applyFill="1" applyAlignment="1">
      <alignment horizontal="right" vertical="center"/>
    </xf>
    <xf numFmtId="0" fontId="2" fillId="6" borderId="0" xfId="0" applyFont="1" applyFill="1" applyAlignment="1">
      <alignment vertical="center"/>
    </xf>
    <xf numFmtId="4" fontId="2" fillId="6" borderId="0" xfId="0" applyNumberFormat="1" applyFont="1" applyFill="1" applyAlignment="1">
      <alignment horizontal="right" vertical="center"/>
    </xf>
    <xf numFmtId="164" fontId="2" fillId="6" borderId="0" xfId="0" quotePrefix="1" applyNumberFormat="1" applyFont="1" applyFill="1" applyAlignment="1">
      <alignment horizontal="center" vertical="center"/>
    </xf>
    <xf numFmtId="14" fontId="2" fillId="6" borderId="0" xfId="0" applyNumberFormat="1" applyFont="1" applyFill="1" applyAlignment="1">
      <alignment horizontal="center" vertical="center"/>
    </xf>
    <xf numFmtId="164" fontId="2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vertical="center"/>
    </xf>
    <xf numFmtId="4" fontId="5" fillId="6" borderId="0" xfId="0" applyNumberFormat="1" applyFont="1" applyFill="1" applyAlignment="1">
      <alignment horizontal="right" vertical="center"/>
    </xf>
    <xf numFmtId="0" fontId="4" fillId="6" borderId="0" xfId="0" applyFont="1" applyFill="1" applyAlignment="1">
      <alignment vertical="center"/>
    </xf>
    <xf numFmtId="4" fontId="4" fillId="6" borderId="0" xfId="0" applyNumberFormat="1" applyFont="1" applyFill="1" applyAlignment="1">
      <alignment horizontal="center" vertical="center"/>
    </xf>
    <xf numFmtId="14" fontId="2" fillId="6" borderId="0" xfId="0" applyNumberFormat="1" applyFont="1" applyFill="1" applyAlignment="1">
      <alignment vertical="center"/>
    </xf>
    <xf numFmtId="0" fontId="9" fillId="0" borderId="0" xfId="0" applyFont="1" applyAlignment="1">
      <alignment vertical="center"/>
    </xf>
    <xf numFmtId="0" fontId="8" fillId="7" borderId="0" xfId="0" applyFont="1" applyFill="1" applyAlignment="1">
      <alignment vertical="center"/>
    </xf>
    <xf numFmtId="0" fontId="11" fillId="6" borderId="0" xfId="0" applyFont="1" applyFill="1" applyAlignment="1">
      <alignment vertical="center"/>
    </xf>
    <xf numFmtId="4" fontId="10" fillId="5" borderId="1" xfId="0" applyNumberFormat="1" applyFont="1" applyFill="1" applyBorder="1" applyAlignment="1">
      <alignment horizontal="right" vertical="center"/>
    </xf>
    <xf numFmtId="0" fontId="10" fillId="5" borderId="2" xfId="0" applyFont="1" applyFill="1" applyBorder="1" applyAlignment="1">
      <alignment vertical="center"/>
    </xf>
    <xf numFmtId="4" fontId="10" fillId="5" borderId="2" xfId="0" applyNumberFormat="1" applyFont="1" applyFill="1" applyBorder="1" applyAlignment="1">
      <alignment horizontal="right" vertical="center"/>
    </xf>
    <xf numFmtId="0" fontId="10" fillId="5" borderId="3" xfId="0" applyFont="1" applyFill="1" applyBorder="1" applyAlignment="1">
      <alignment vertical="center"/>
    </xf>
    <xf numFmtId="0" fontId="10" fillId="6" borderId="0" xfId="0" applyFont="1" applyFill="1" applyAlignment="1">
      <alignment vertical="center"/>
    </xf>
    <xf numFmtId="0" fontId="10" fillId="5" borderId="1" xfId="0" applyFont="1" applyFill="1" applyBorder="1" applyAlignment="1">
      <alignment vertical="center"/>
    </xf>
    <xf numFmtId="0" fontId="2" fillId="8" borderId="2" xfId="0" applyFont="1" applyFill="1" applyBorder="1" applyAlignment="1">
      <alignment vertical="center"/>
    </xf>
    <xf numFmtId="0" fontId="2" fillId="8" borderId="0" xfId="0" applyFont="1" applyFill="1" applyAlignment="1">
      <alignment vertical="center"/>
    </xf>
    <xf numFmtId="0" fontId="6" fillId="6" borderId="0" xfId="0" applyFont="1" applyFill="1" applyAlignment="1">
      <alignment vertical="center"/>
    </xf>
    <xf numFmtId="0" fontId="6" fillId="7" borderId="0" xfId="0" applyFont="1" applyFill="1" applyAlignment="1">
      <alignment vertical="center"/>
    </xf>
    <xf numFmtId="16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vertical="center"/>
    </xf>
    <xf numFmtId="14" fontId="12" fillId="0" borderId="0" xfId="0" applyNumberFormat="1" applyFont="1" applyAlignment="1">
      <alignment horizontal="center" vertical="center"/>
    </xf>
    <xf numFmtId="4" fontId="12" fillId="0" borderId="0" xfId="0" applyNumberFormat="1" applyFont="1" applyAlignment="1">
      <alignment horizontal="right" vertical="center" indent="1"/>
    </xf>
    <xf numFmtId="16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4" fontId="5" fillId="0" borderId="0" xfId="0" applyNumberFormat="1" applyFont="1" applyAlignment="1">
      <alignment horizontal="right" vertical="center" indent="1"/>
    </xf>
    <xf numFmtId="0" fontId="15" fillId="3" borderId="0" xfId="0" applyFont="1" applyFill="1" applyAlignment="1">
      <alignment horizontal="left" vertical="center"/>
    </xf>
    <xf numFmtId="0" fontId="16" fillId="3" borderId="0" xfId="0" applyFont="1" applyFill="1" applyAlignment="1">
      <alignment vertical="center"/>
    </xf>
    <xf numFmtId="0" fontId="16" fillId="3" borderId="0" xfId="0" applyFont="1" applyFill="1" applyAlignment="1">
      <alignment horizontal="center" vertical="center"/>
    </xf>
    <xf numFmtId="0" fontId="16" fillId="3" borderId="0" xfId="0" applyFont="1" applyFill="1" applyAlignment="1">
      <alignment horizontal="right" vertical="center" indent="1"/>
    </xf>
    <xf numFmtId="0" fontId="17" fillId="3" borderId="0" xfId="0" applyFont="1" applyFill="1" applyAlignment="1">
      <alignment horizontal="right" vertical="center"/>
    </xf>
    <xf numFmtId="0" fontId="18" fillId="3" borderId="0" xfId="0" applyFont="1" applyFill="1" applyAlignment="1">
      <alignment horizontal="right" vertical="center"/>
    </xf>
    <xf numFmtId="0" fontId="19" fillId="3" borderId="0" xfId="0" applyFont="1" applyFill="1" applyAlignment="1">
      <alignment horizontal="right" vertical="center"/>
    </xf>
    <xf numFmtId="0" fontId="20" fillId="3" borderId="0" xfId="0" applyFont="1" applyFill="1" applyAlignment="1">
      <alignment horizontal="center" vertical="center"/>
    </xf>
    <xf numFmtId="0" fontId="20" fillId="3" borderId="0" xfId="0" applyFont="1" applyFill="1" applyAlignment="1">
      <alignment vertical="center"/>
    </xf>
    <xf numFmtId="4" fontId="0" fillId="0" borderId="0" xfId="0" applyNumberFormat="1" applyAlignment="1">
      <alignment horizontal="right" vertical="center" indent="1"/>
    </xf>
    <xf numFmtId="0" fontId="21" fillId="0" borderId="9" xfId="0" applyFont="1" applyBorder="1" applyAlignment="1">
      <alignment horizontal="left" vertical="center" indent="1"/>
    </xf>
    <xf numFmtId="0" fontId="21" fillId="0" borderId="11" xfId="0" applyFont="1" applyBorder="1" applyAlignment="1">
      <alignment horizontal="left" vertical="center" indent="1"/>
    </xf>
    <xf numFmtId="0" fontId="23" fillId="0" borderId="9" xfId="0" applyFont="1" applyBorder="1" applyAlignment="1">
      <alignment horizontal="left" vertical="center" indent="1"/>
    </xf>
    <xf numFmtId="0" fontId="23" fillId="0" borderId="11" xfId="0" applyFont="1" applyBorder="1" applyAlignment="1">
      <alignment horizontal="left" vertical="center" indent="1"/>
    </xf>
    <xf numFmtId="4" fontId="21" fillId="0" borderId="10" xfId="0" applyNumberFormat="1" applyFont="1" applyBorder="1" applyAlignment="1">
      <alignment horizontal="right" vertical="center" indent="1"/>
    </xf>
    <xf numFmtId="4" fontId="23" fillId="0" borderId="10" xfId="0" applyNumberFormat="1" applyFont="1" applyBorder="1" applyAlignment="1">
      <alignment horizontal="right" vertical="center" indent="1"/>
    </xf>
    <xf numFmtId="4" fontId="23" fillId="0" borderId="12" xfId="0" applyNumberFormat="1" applyFont="1" applyBorder="1" applyAlignment="1">
      <alignment horizontal="right" vertical="center" indent="1"/>
    </xf>
    <xf numFmtId="0" fontId="13" fillId="2" borderId="19" xfId="0" applyFont="1" applyFill="1" applyBorder="1" applyAlignment="1">
      <alignment vertical="center"/>
    </xf>
    <xf numFmtId="0" fontId="22" fillId="2" borderId="20" xfId="0" applyFont="1" applyFill="1" applyBorder="1" applyAlignment="1">
      <alignment horizontal="center" vertical="center"/>
    </xf>
    <xf numFmtId="4" fontId="21" fillId="0" borderId="24" xfId="0" applyNumberFormat="1" applyFont="1" applyBorder="1" applyAlignment="1">
      <alignment horizontal="right" vertical="center" indent="1"/>
    </xf>
    <xf numFmtId="4" fontId="21" fillId="0" borderId="26" xfId="0" applyNumberFormat="1" applyFont="1" applyBorder="1" applyAlignment="1">
      <alignment horizontal="right" vertical="center" indent="1"/>
    </xf>
    <xf numFmtId="4" fontId="21" fillId="5" borderId="22" xfId="0" applyNumberFormat="1" applyFont="1" applyFill="1" applyBorder="1" applyAlignment="1">
      <alignment horizontal="right" vertical="center" indent="1"/>
    </xf>
    <xf numFmtId="0" fontId="21" fillId="0" borderId="13" xfId="0" applyFont="1" applyBorder="1" applyAlignment="1">
      <alignment horizontal="left" vertical="center" indent="1"/>
    </xf>
    <xf numFmtId="4" fontId="23" fillId="0" borderId="14" xfId="0" applyNumberFormat="1" applyFont="1" applyBorder="1" applyAlignment="1">
      <alignment horizontal="right" vertical="center" indent="1"/>
    </xf>
    <xf numFmtId="0" fontId="13" fillId="2" borderId="27" xfId="0" applyFont="1" applyFill="1" applyBorder="1" applyAlignment="1">
      <alignment vertical="center"/>
    </xf>
    <xf numFmtId="0" fontId="22" fillId="2" borderId="28" xfId="0" applyFont="1" applyFill="1" applyBorder="1" applyAlignment="1">
      <alignment horizontal="center" vertical="center"/>
    </xf>
    <xf numFmtId="0" fontId="23" fillId="0" borderId="13" xfId="0" applyFont="1" applyBorder="1" applyAlignment="1">
      <alignment horizontal="left" vertical="center" indent="1"/>
    </xf>
    <xf numFmtId="0" fontId="21" fillId="0" borderId="23" xfId="0" applyFont="1" applyBorder="1" applyAlignment="1">
      <alignment horizontal="left" vertical="center" indent="1"/>
    </xf>
    <xf numFmtId="0" fontId="21" fillId="0" borderId="25" xfId="0" applyFont="1" applyBorder="1" applyAlignment="1">
      <alignment horizontal="left" vertical="center" indent="1"/>
    </xf>
    <xf numFmtId="0" fontId="24" fillId="7" borderId="0" xfId="0" applyFont="1" applyFill="1" applyAlignment="1">
      <alignment vertical="center"/>
    </xf>
    <xf numFmtId="0" fontId="25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0" fillId="5" borderId="21" xfId="0" applyFont="1" applyFill="1" applyBorder="1" applyAlignment="1">
      <alignment horizontal="left" vertical="center" indent="1"/>
    </xf>
    <xf numFmtId="0" fontId="26" fillId="5" borderId="21" xfId="0" applyFont="1" applyFill="1" applyBorder="1" applyAlignment="1">
      <alignment horizontal="left" vertical="center" inden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0" fontId="8" fillId="4" borderId="0" xfId="0" applyFont="1" applyFill="1" applyAlignment="1">
      <alignment horizontal="left" vertical="center"/>
    </xf>
    <xf numFmtId="0" fontId="8" fillId="4" borderId="0" xfId="0" applyFont="1" applyFill="1" applyAlignment="1">
      <alignment horizontal="center" vertical="center"/>
    </xf>
    <xf numFmtId="0" fontId="10" fillId="5" borderId="18" xfId="0" applyFont="1" applyFill="1" applyBorder="1" applyAlignment="1">
      <alignment horizontal="left" vertical="center"/>
    </xf>
    <xf numFmtId="4" fontId="14" fillId="3" borderId="15" xfId="0" applyNumberFormat="1" applyFont="1" applyFill="1" applyBorder="1" applyAlignment="1">
      <alignment horizontal="right" vertical="center" indent="1"/>
    </xf>
    <xf numFmtId="4" fontId="14" fillId="3" borderId="16" xfId="0" applyNumberFormat="1" applyFont="1" applyFill="1" applyBorder="1" applyAlignment="1">
      <alignment horizontal="right" vertical="center" indent="1"/>
    </xf>
    <xf numFmtId="4" fontId="14" fillId="3" borderId="17" xfId="0" applyNumberFormat="1" applyFont="1" applyFill="1" applyBorder="1" applyAlignment="1">
      <alignment horizontal="right" vertical="center" indent="1"/>
    </xf>
    <xf numFmtId="0" fontId="2" fillId="5" borderId="0" xfId="0" applyFont="1" applyFill="1" applyAlignment="1">
      <alignment horizontal="center" vertical="center"/>
    </xf>
    <xf numFmtId="0" fontId="14" fillId="3" borderId="15" xfId="0" applyFont="1" applyFill="1" applyBorder="1" applyAlignment="1">
      <alignment horizontal="right" vertical="center" indent="1"/>
    </xf>
    <xf numFmtId="0" fontId="14" fillId="3" borderId="16" xfId="0" applyFont="1" applyFill="1" applyBorder="1" applyAlignment="1">
      <alignment horizontal="right" vertical="center" indent="1"/>
    </xf>
    <xf numFmtId="0" fontId="14" fillId="3" borderId="17" xfId="0" applyFont="1" applyFill="1" applyBorder="1" applyAlignment="1">
      <alignment horizontal="right" vertical="center" indent="1"/>
    </xf>
  </cellXfs>
  <cellStyles count="1">
    <cellStyle name="Normal" xfId="0" builtinId="0"/>
  </cellStyles>
  <dxfs count="132"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rgb="FFFFFF00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rgb="FFFFFF00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auto="1"/>
        <name val="Tahoma"/>
        <family val="2"/>
        <scheme val="none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4" formatCode="#,##0.00"/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Tahoma"/>
        <family val="2"/>
        <scheme val="none"/>
      </font>
      <numFmt numFmtId="164" formatCode="0000"/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7"/>
        <color theme="0" tint="-0.499984740745262"/>
        <name val="Arial"/>
        <family val="2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2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1F088F3-8A05-4959-A7D6-8F4554D592B1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Premier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DB9CAC00-24EC-469F-AD18-AEACB82C56AB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11" name="Rectangle à coins arrondis 1">
          <a:extLst>
            <a:ext uri="{FF2B5EF4-FFF2-40B4-BE49-F238E27FC236}">
              <a16:creationId xmlns:a16="http://schemas.microsoft.com/office/drawing/2014/main" id="{AD70F4B2-449D-42A7-B784-B071DA2EC08F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788DBD7-A0AB-4FE5-A4F2-82F66260A3A7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3" textlink="">
      <xdr:nvSpPr>
        <xdr:cNvPr id="6" name="Rectangle à coins arrondis 1">
          <a:extLst>
            <a:ext uri="{FF2B5EF4-FFF2-40B4-BE49-F238E27FC236}">
              <a16:creationId xmlns:a16="http://schemas.microsoft.com/office/drawing/2014/main" id="{49F80728-EBE4-4866-8B08-3DB4EE3EB5A7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1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FB52F05A-C7B6-46E7-983C-3D6DDABF3413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8" name="Rectangle à coins arrondis 1">
          <a:extLst>
            <a:ext uri="{FF2B5EF4-FFF2-40B4-BE49-F238E27FC236}">
              <a16:creationId xmlns:a16="http://schemas.microsoft.com/office/drawing/2014/main" id="{B6E9F6F6-1A49-4E43-9E4C-94768CF90F8C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9" name="Rectangle à coins arrondis 1">
          <a:extLst>
            <a:ext uri="{FF2B5EF4-FFF2-40B4-BE49-F238E27FC236}">
              <a16:creationId xmlns:a16="http://schemas.microsoft.com/office/drawing/2014/main" id="{3AA87435-4560-4163-8841-BB389E475FF6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472013</xdr:colOff>
      <xdr:row>1</xdr:row>
      <xdr:rowOff>29633</xdr:rowOff>
    </xdr:from>
    <xdr:to>
      <xdr:col>11</xdr:col>
      <xdr:colOff>832013</xdr:colOff>
      <xdr:row>1</xdr:row>
      <xdr:rowOff>267233</xdr:rowOff>
    </xdr:to>
    <xdr:sp macro="[0]!GoToSheet4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A0C0BE2A-2B3B-4D13-839E-A3A896A811D6}"/>
            </a:ext>
          </a:extLst>
        </xdr:cNvPr>
        <xdr:cNvSpPr/>
      </xdr:nvSpPr>
      <xdr:spPr>
        <a:xfrm>
          <a:off x="97557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84666</xdr:colOff>
      <xdr:row>1</xdr:row>
      <xdr:rowOff>29631</xdr:rowOff>
    </xdr:from>
    <xdr:to>
      <xdr:col>11</xdr:col>
      <xdr:colOff>444666</xdr:colOff>
      <xdr:row>1</xdr:row>
      <xdr:rowOff>267231</xdr:rowOff>
    </xdr:to>
    <xdr:sp macro="[0]!GoToSheet2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41793BA2-A605-4B08-B96B-F1CF46171E6D}"/>
            </a:ext>
          </a:extLst>
        </xdr:cNvPr>
        <xdr:cNvSpPr/>
      </xdr:nvSpPr>
      <xdr:spPr>
        <a:xfrm>
          <a:off x="93683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431798</xdr:colOff>
      <xdr:row>1</xdr:row>
      <xdr:rowOff>33864</xdr:rowOff>
    </xdr:from>
    <xdr:to>
      <xdr:col>11</xdr:col>
      <xdr:colOff>57498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66D5D58C-DEB7-44A1-9578-C000DE2565F0}"/>
            </a:ext>
          </a:extLst>
        </xdr:cNvPr>
        <xdr:cNvSpPr/>
      </xdr:nvSpPr>
      <xdr:spPr>
        <a:xfrm>
          <a:off x="85851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476250</xdr:colOff>
      <xdr:row>1</xdr:row>
      <xdr:rowOff>31750</xdr:rowOff>
    </xdr:from>
    <xdr:to>
      <xdr:col>10</xdr:col>
      <xdr:colOff>394050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CD39F0B8-281A-4717-AD3F-9E95753437FB}"/>
            </a:ext>
          </a:extLst>
        </xdr:cNvPr>
        <xdr:cNvSpPr/>
      </xdr:nvSpPr>
      <xdr:spPr>
        <a:xfrm>
          <a:off x="77914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5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DAB986D9-CCBC-4F0C-9205-8F9BFA84C8CF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3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26959E2F-EA8A-4FA5-98CA-FEA467177A6C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269CB37F-D3E7-4AEC-9C99-148B540E71CC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AED2C04A-1A69-4EA5-A682-72437E83C03E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472013</xdr:colOff>
      <xdr:row>1</xdr:row>
      <xdr:rowOff>29633</xdr:rowOff>
    </xdr:from>
    <xdr:to>
      <xdr:col>11</xdr:col>
      <xdr:colOff>832013</xdr:colOff>
      <xdr:row>1</xdr:row>
      <xdr:rowOff>267233</xdr:rowOff>
    </xdr:to>
    <xdr:sp macro="[0]!GoToSheet6" textlink="">
      <xdr:nvSpPr>
        <xdr:cNvPr id="6" name="Rectangle à coins arrondis 1">
          <a:extLst>
            <a:ext uri="{FF2B5EF4-FFF2-40B4-BE49-F238E27FC236}">
              <a16:creationId xmlns:a16="http://schemas.microsoft.com/office/drawing/2014/main" id="{F18757FC-67CB-4954-9564-E6025A9A48BD}"/>
            </a:ext>
          </a:extLst>
        </xdr:cNvPr>
        <xdr:cNvSpPr/>
      </xdr:nvSpPr>
      <xdr:spPr>
        <a:xfrm>
          <a:off x="97557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84666</xdr:colOff>
      <xdr:row>1</xdr:row>
      <xdr:rowOff>29631</xdr:rowOff>
    </xdr:from>
    <xdr:to>
      <xdr:col>11</xdr:col>
      <xdr:colOff>444666</xdr:colOff>
      <xdr:row>1</xdr:row>
      <xdr:rowOff>267231</xdr:rowOff>
    </xdr:to>
    <xdr:sp macro="[0]!GoToSheet4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0B7121D0-F04B-453B-AC8F-8966EFD39941}"/>
            </a:ext>
          </a:extLst>
        </xdr:cNvPr>
        <xdr:cNvSpPr/>
      </xdr:nvSpPr>
      <xdr:spPr>
        <a:xfrm>
          <a:off x="93683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431798</xdr:colOff>
      <xdr:row>1</xdr:row>
      <xdr:rowOff>33864</xdr:rowOff>
    </xdr:from>
    <xdr:to>
      <xdr:col>11</xdr:col>
      <xdr:colOff>57498</xdr:colOff>
      <xdr:row>1</xdr:row>
      <xdr:rowOff>271464</xdr:rowOff>
    </xdr:to>
    <xdr:sp macro="[0]!ScrollAccueil" textlink="">
      <xdr:nvSpPr>
        <xdr:cNvPr id="8" name="Rectangle à coins arrondis 1">
          <a:extLst>
            <a:ext uri="{FF2B5EF4-FFF2-40B4-BE49-F238E27FC236}">
              <a16:creationId xmlns:a16="http://schemas.microsoft.com/office/drawing/2014/main" id="{AD696FD0-10D9-4CBC-946A-8B66F01BA2D9}"/>
            </a:ext>
          </a:extLst>
        </xdr:cNvPr>
        <xdr:cNvSpPr/>
      </xdr:nvSpPr>
      <xdr:spPr>
        <a:xfrm>
          <a:off x="85851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476250</xdr:colOff>
      <xdr:row>1</xdr:row>
      <xdr:rowOff>31750</xdr:rowOff>
    </xdr:from>
    <xdr:to>
      <xdr:col>10</xdr:col>
      <xdr:colOff>394050</xdr:colOff>
      <xdr:row>1</xdr:row>
      <xdr:rowOff>269350</xdr:rowOff>
    </xdr:to>
    <xdr:sp macro="[0]!ScrollRecap" textlink="">
      <xdr:nvSpPr>
        <xdr:cNvPr id="9" name="Rectangle à coins arrondis 1">
          <a:extLst>
            <a:ext uri="{FF2B5EF4-FFF2-40B4-BE49-F238E27FC236}">
              <a16:creationId xmlns:a16="http://schemas.microsoft.com/office/drawing/2014/main" id="{8E0694F3-8A4F-433C-B03F-F3095A018ACF}"/>
            </a:ext>
          </a:extLst>
        </xdr:cNvPr>
        <xdr:cNvSpPr/>
      </xdr:nvSpPr>
      <xdr:spPr>
        <a:xfrm>
          <a:off x="77914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7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CF1D4910-B6D6-4E50-BF31-056E178F3870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5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DA586BAF-604C-4BB7-B8CD-94AE85A27B43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DEF19ADA-A24E-41FB-85F0-131C8A59EDE7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8F1F743E-FAE8-4B0B-84F1-C8F3BBF9A2C5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8" textlink="">
      <xdr:nvSpPr>
        <xdr:cNvPr id="6" name="Rectangle à coins arrondis 1">
          <a:extLst>
            <a:ext uri="{FF2B5EF4-FFF2-40B4-BE49-F238E27FC236}">
              <a16:creationId xmlns:a16="http://schemas.microsoft.com/office/drawing/2014/main" id="{C81EB55D-4594-47D7-BA7F-A9CC4D4087A6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6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9CF3FD3C-EE80-4979-905D-8B079D98C614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8" name="Rectangle à coins arrondis 1">
          <a:extLst>
            <a:ext uri="{FF2B5EF4-FFF2-40B4-BE49-F238E27FC236}">
              <a16:creationId xmlns:a16="http://schemas.microsoft.com/office/drawing/2014/main" id="{A0CACF7D-2784-4891-A4CB-61A5D67F4F4D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9" name="Rectangle à coins arrondis 1">
          <a:extLst>
            <a:ext uri="{FF2B5EF4-FFF2-40B4-BE49-F238E27FC236}">
              <a16:creationId xmlns:a16="http://schemas.microsoft.com/office/drawing/2014/main" id="{DA443BBE-AD21-4340-A97F-DD6ED89DA988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478363</xdr:colOff>
      <xdr:row>1</xdr:row>
      <xdr:rowOff>29633</xdr:rowOff>
    </xdr:from>
    <xdr:to>
      <xdr:col>11</xdr:col>
      <xdr:colOff>838363</xdr:colOff>
      <xdr:row>1</xdr:row>
      <xdr:rowOff>267233</xdr:rowOff>
    </xdr:to>
    <xdr:sp macro="[0]!GoToSheet9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CB1D067-3C25-4AC8-B6B0-0B9DF8111E20}"/>
            </a:ext>
          </a:extLst>
        </xdr:cNvPr>
        <xdr:cNvSpPr/>
      </xdr:nvSpPr>
      <xdr:spPr>
        <a:xfrm>
          <a:off x="976206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91016</xdr:colOff>
      <xdr:row>1</xdr:row>
      <xdr:rowOff>29631</xdr:rowOff>
    </xdr:from>
    <xdr:to>
      <xdr:col>11</xdr:col>
      <xdr:colOff>451016</xdr:colOff>
      <xdr:row>1</xdr:row>
      <xdr:rowOff>267231</xdr:rowOff>
    </xdr:to>
    <xdr:sp macro="[0]!GoToSheet7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64BE3B40-1D09-4B90-B33B-173C6B54CFCC}"/>
            </a:ext>
          </a:extLst>
        </xdr:cNvPr>
        <xdr:cNvSpPr/>
      </xdr:nvSpPr>
      <xdr:spPr>
        <a:xfrm>
          <a:off x="937471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438148</xdr:colOff>
      <xdr:row>1</xdr:row>
      <xdr:rowOff>33864</xdr:rowOff>
    </xdr:from>
    <xdr:to>
      <xdr:col>11</xdr:col>
      <xdr:colOff>63848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A6A81100-271A-408A-ABF5-353B64C1A7CF}"/>
            </a:ext>
          </a:extLst>
        </xdr:cNvPr>
        <xdr:cNvSpPr/>
      </xdr:nvSpPr>
      <xdr:spPr>
        <a:xfrm>
          <a:off x="859154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482600</xdr:colOff>
      <xdr:row>1</xdr:row>
      <xdr:rowOff>31750</xdr:rowOff>
    </xdr:from>
    <xdr:to>
      <xdr:col>10</xdr:col>
      <xdr:colOff>400400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75138D98-B066-46D1-A79B-98764C964BE6}"/>
            </a:ext>
          </a:extLst>
        </xdr:cNvPr>
        <xdr:cNvSpPr/>
      </xdr:nvSpPr>
      <xdr:spPr>
        <a:xfrm>
          <a:off x="779780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10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151C70A8-4DB9-4727-AC7B-601772D93902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8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E4278CFC-1433-46A3-AE5D-A78E4CF734E1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1350E58B-CBDF-4298-9F6A-F55DB68BEA6D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88A11E36-86F2-4242-AFD1-4039B0D641FE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11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E7498A8E-633D-4C48-8EFC-80F0724E1F04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9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5B086F16-647B-4B93-ACBD-3F70F8D20E51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3C1FDE90-84A0-4B53-8A33-72B1B5AFA236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55FEF554-60D1-4C84-A884-A6DC5731067C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GoToSheet12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D7AC1265-2478-4DB1-9D57-5F77EF1EB476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10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BDDB6AAC-F1CB-4F59-9DB6-2F6ACD4AD8E7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A3142202-5A4D-4F50-BE3C-32EEFA37CBF3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97FA84F8-DC76-4026-8E1D-63C4AB0A7CD8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484713</xdr:colOff>
      <xdr:row>1</xdr:row>
      <xdr:rowOff>29633</xdr:rowOff>
    </xdr:from>
    <xdr:to>
      <xdr:col>12</xdr:col>
      <xdr:colOff>163</xdr:colOff>
      <xdr:row>1</xdr:row>
      <xdr:rowOff>267233</xdr:rowOff>
    </xdr:to>
    <xdr:sp macro="[0]!Dern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6C3DE1B-5C25-4182-B80C-431CDD4F680A}"/>
            </a:ext>
          </a:extLst>
        </xdr:cNvPr>
        <xdr:cNvSpPr/>
      </xdr:nvSpPr>
      <xdr:spPr>
        <a:xfrm>
          <a:off x="9768413" y="61383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&gt;</a:t>
          </a:r>
        </a:p>
      </xdr:txBody>
    </xdr:sp>
    <xdr:clientData fPrintsWithSheet="0"/>
  </xdr:twoCellAnchor>
  <xdr:twoCellAnchor>
    <xdr:from>
      <xdr:col>11</xdr:col>
      <xdr:colOff>97366</xdr:colOff>
      <xdr:row>1</xdr:row>
      <xdr:rowOff>29631</xdr:rowOff>
    </xdr:from>
    <xdr:to>
      <xdr:col>11</xdr:col>
      <xdr:colOff>457366</xdr:colOff>
      <xdr:row>1</xdr:row>
      <xdr:rowOff>267231</xdr:rowOff>
    </xdr:to>
    <xdr:sp macro="[0]!GoToSheet11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09AFBF16-4815-4921-8B93-AF3F008381A1}"/>
            </a:ext>
          </a:extLst>
        </xdr:cNvPr>
        <xdr:cNvSpPr/>
      </xdr:nvSpPr>
      <xdr:spPr>
        <a:xfrm>
          <a:off x="9381066" y="61381"/>
          <a:ext cx="360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&lt;</a:t>
          </a:r>
        </a:p>
      </xdr:txBody>
    </xdr:sp>
    <xdr:clientData fPrintsWithSheet="0"/>
  </xdr:twoCellAnchor>
  <xdr:twoCellAnchor>
    <xdr:from>
      <xdr:col>10</xdr:col>
      <xdr:colOff>444498</xdr:colOff>
      <xdr:row>1</xdr:row>
      <xdr:rowOff>33864</xdr:rowOff>
    </xdr:from>
    <xdr:to>
      <xdr:col>11</xdr:col>
      <xdr:colOff>70198</xdr:colOff>
      <xdr:row>1</xdr:row>
      <xdr:rowOff>271464</xdr:rowOff>
    </xdr:to>
    <xdr:sp macro="[0]!ScrollAccueil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78EE4376-0E20-47A1-B099-089DCA41AADD}"/>
            </a:ext>
          </a:extLst>
        </xdr:cNvPr>
        <xdr:cNvSpPr/>
      </xdr:nvSpPr>
      <xdr:spPr>
        <a:xfrm>
          <a:off x="8597898" y="65614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accueil</a:t>
          </a:r>
        </a:p>
      </xdr:txBody>
    </xdr:sp>
    <xdr:clientData fPrintsWithSheet="0"/>
  </xdr:twoCellAnchor>
  <xdr:twoCellAnchor>
    <xdr:from>
      <xdr:col>8</xdr:col>
      <xdr:colOff>488950</xdr:colOff>
      <xdr:row>1</xdr:row>
      <xdr:rowOff>31750</xdr:rowOff>
    </xdr:from>
    <xdr:to>
      <xdr:col>10</xdr:col>
      <xdr:colOff>406750</xdr:colOff>
      <xdr:row>1</xdr:row>
      <xdr:rowOff>269350</xdr:rowOff>
    </xdr:to>
    <xdr:sp macro="[0]!ScrollRecap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6D1A7FC7-2916-4EAB-90FD-F9934499147E}"/>
            </a:ext>
          </a:extLst>
        </xdr:cNvPr>
        <xdr:cNvSpPr/>
      </xdr:nvSpPr>
      <xdr:spPr>
        <a:xfrm>
          <a:off x="7804150" y="63500"/>
          <a:ext cx="756000" cy="237600"/>
        </a:xfrm>
        <a:prstGeom prst="roundRect">
          <a:avLst/>
        </a:prstGeom>
        <a:gradFill flip="none" rotWithShape="1">
          <a:gsLst>
            <a:gs pos="0">
              <a:srgbClr val="70AD47">
                <a:lumMod val="67000"/>
              </a:srgbClr>
            </a:gs>
            <a:gs pos="48000">
              <a:srgbClr val="70AD47">
                <a:lumMod val="97000"/>
                <a:lumOff val="3000"/>
              </a:srgbClr>
            </a:gs>
            <a:gs pos="100000">
              <a:srgbClr val="70AD47">
                <a:lumMod val="60000"/>
                <a:lumOff val="40000"/>
              </a:srgbClr>
            </a:gs>
          </a:gsLst>
          <a:lin ang="16200000" scaled="1"/>
          <a:tileRect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18000" tIns="18000" rIns="18000" bIns="18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recap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122</xdr:col>
      <xdr:colOff>19050</xdr:colOff>
      <xdr:row>1</xdr:row>
      <xdr:rowOff>25400</xdr:rowOff>
    </xdr:from>
    <xdr:to>
      <xdr:col>133</xdr:col>
      <xdr:colOff>42700</xdr:colOff>
      <xdr:row>1</xdr:row>
      <xdr:rowOff>263000</xdr:rowOff>
    </xdr:to>
    <xdr:sp macro="[0]!ShowData" textlink="">
      <xdr:nvSpPr>
        <xdr:cNvPr id="3" name="Rectangle 2">
          <a:extLst>
            <a:ext uri="{FF2B5EF4-FFF2-40B4-BE49-F238E27FC236}">
              <a16:creationId xmlns:a16="http://schemas.microsoft.com/office/drawing/2014/main" id="{8480E7D7-A349-4F35-A8B2-BA1D8295E3A9}"/>
            </a:ext>
          </a:extLst>
        </xdr:cNvPr>
        <xdr:cNvSpPr/>
      </xdr:nvSpPr>
      <xdr:spPr>
        <a:xfrm>
          <a:off x="8502650" y="57150"/>
          <a:ext cx="792000" cy="237600"/>
        </a:xfrm>
        <a:prstGeom prst="rect">
          <a:avLst/>
        </a:prstGeom>
        <a:solidFill>
          <a:sysClr val="window" lastClr="FFFFFF">
            <a:lumMod val="85000"/>
          </a:sysClr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lIns="36000" tIns="36000" rIns="36000" bIns="36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Tahoma" panose="020B0604030504040204" pitchFamily="34" charset="0"/>
              <a:cs typeface="Arial" panose="020B0604020202020204" pitchFamily="34" charset="0"/>
            </a:rPr>
            <a:t>formulaire</a:t>
          </a:r>
        </a:p>
      </xdr:txBody>
    </xdr:sp>
    <xdr:clientData fPrintsWithSheet="0"/>
  </xdr:twoCellAnchor>
  <xdr:twoCellAnchor>
    <xdr:from>
      <xdr:col>76</xdr:col>
      <xdr:colOff>0</xdr:colOff>
      <xdr:row>4</xdr:row>
      <xdr:rowOff>101600</xdr:rowOff>
    </xdr:from>
    <xdr:to>
      <xdr:col>135</xdr:col>
      <xdr:colOff>12700</xdr:colOff>
      <xdr:row>22</xdr:row>
      <xdr:rowOff>114300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EF53250-7933-405E-A18F-06EE537B109A}"/>
            </a:ext>
          </a:extLst>
        </xdr:cNvPr>
        <xdr:cNvSpPr txBox="1"/>
      </xdr:nvSpPr>
      <xdr:spPr>
        <a:xfrm>
          <a:off x="5270500" y="603250"/>
          <a:ext cx="4133850" cy="2870200"/>
        </a:xfrm>
        <a:prstGeom prst="rect">
          <a:avLst/>
        </a:prstGeom>
        <a:solidFill>
          <a:srgbClr val="FFF2CC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Projet de réalistion d'un journal comptable familial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Sur une idée originale de AFEH excel-pratique.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Contribution mafraise excel-pratique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Adaptation jk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CH" sz="9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1. Objectif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comptabilité familiale.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répertorier les revenus et les dépenses pour chaque mois de l'année.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récapitulatif mensuel (feuille du mois).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récapitulatif annuel (feuille Recap).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CH" sz="9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2. Caractéristiques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un seul UserForm pour 12 tableaux structurés.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UserForm polyvalent (consultation; création; modification; suppression).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-navigation du formulaire (premier; précédent; suivant; dernier).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combobox en cascade (rubrique et libellé)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recherche intuitive type "google".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CH" sz="9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- calendrier pour la saisie de dates.</a:t>
          </a:r>
          <a:endParaRPr kumimoji="0" lang="fr-CH" sz="900" b="1" i="0" u="none" strike="noStrike" kern="0" cap="none" spc="0" normalizeH="0" baseline="0" noProof="0">
            <a:ln>
              <a:noFill/>
            </a:ln>
            <a:solidFill>
              <a:prstClr val="black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CH" sz="9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669C3F-17BB-4888-AA3D-DE7248AE77B9}" name="TS_01" displayName="TS_01" ref="B4:I13" totalsRowCount="1" headerRowDxfId="131">
  <autoFilter ref="B4:I12" xr:uid="{32669C3F-17BB-4888-AA3D-DE7248AE77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3DA1900-3E0C-4170-9A06-26D0BF82B0E1}" name="iD" totalsRowLabel="Total" dataDxfId="130" totalsRowDxfId="129"/>
    <tableColumn id="2" xr3:uid="{BADB8C4E-E44C-4792-8D5F-5B118EC9A11C}" name="rubrique" dataDxfId="128" totalsRowDxfId="127"/>
    <tableColumn id="3" xr3:uid="{786870ED-9B06-413F-B77D-414CFA3C8230}" name="libellé" dataDxfId="126" totalsRowDxfId="125"/>
    <tableColumn id="4" xr3:uid="{FB89962D-451F-4AD8-8DA3-6FBFFEE609F5}" name="notes" dataDxfId="124" totalsRowDxfId="123"/>
    <tableColumn id="5" xr3:uid="{3EED345A-0DD7-4985-9E56-E039F2DCFE5A}" name="mouvement" dataDxfId="122" totalsRowDxfId="121"/>
    <tableColumn id="6" xr3:uid="{D6D6304D-6477-4A29-AF57-022A611AFA93}" name="date valeur" dataDxfId="120" totalsRowDxfId="119"/>
    <tableColumn id="7" xr3:uid="{4D1C6224-77B6-4EFE-B8F7-96535B15E6E7}" name="revenus" totalsRowFunction="sum" dataDxfId="118" totalsRowDxfId="117"/>
    <tableColumn id="8" xr3:uid="{F7775DE2-8F83-422E-8C6E-DC0E0A8A07AE}" name="dépenses" totalsRowFunction="sum" dataDxfId="116" totalsRowDxfId="115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E885FF-3EE3-49B6-A520-376E1960B9C6}" name="TS_02" displayName="TS_02" ref="B4:I8" totalsRowShown="0" headerRowDxfId="114" dataDxfId="113">
  <autoFilter ref="B4:I8" xr:uid="{60E885FF-3EE3-49B6-A520-376E1960B9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469AD86-8737-4009-8601-B0F8C338F748}" name="iD" dataDxfId="112"/>
    <tableColumn id="2" xr3:uid="{CA24DF75-2565-4F18-95B9-3A0FD8F31351}" name="rubrique" dataDxfId="111"/>
    <tableColumn id="3" xr3:uid="{8FC622A4-2863-456D-9C99-CDDCA4293D26}" name="libellé" dataDxfId="110"/>
    <tableColumn id="4" xr3:uid="{3457E38B-4A82-4F81-AEA7-1B7ECAAB1D3D}" name="notes" dataDxfId="109"/>
    <tableColumn id="5" xr3:uid="{F38D48ED-1AD0-4BF3-BEA0-C2132112B947}" name="mouvement" dataDxfId="108"/>
    <tableColumn id="6" xr3:uid="{123DD605-D014-47A8-8D7F-2841522264DE}" name="date valeur" dataDxfId="107"/>
    <tableColumn id="7" xr3:uid="{7ACB92E6-D2A7-4B8C-B82C-80E23160D7A7}" name="revenus" dataDxfId="106"/>
    <tableColumn id="8" xr3:uid="{92033A74-072C-47D7-83F0-7340F015940B}" name="dépenses" dataDxfId="105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DFA6201-9CBD-4DA5-BD21-CA976AC8ED82}" name="TS_03" displayName="TS_03" ref="B4:I5" insertRow="1" totalsRowShown="0" headerRowDxfId="104" dataDxfId="103">
  <autoFilter ref="B4:I5" xr:uid="{3DFA6201-9CBD-4DA5-BD21-CA976AC8ED8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284CA98-29D8-47E5-B4EC-398E80150670}" name="iD" dataDxfId="102"/>
    <tableColumn id="2" xr3:uid="{4F25CFFA-623C-4C75-8758-191FE100FC1A}" name="rubrique" dataDxfId="101"/>
    <tableColumn id="3" xr3:uid="{FBBA3D34-295A-48CD-B84F-3C54D9F15076}" name="libellé" dataDxfId="100"/>
    <tableColumn id="4" xr3:uid="{6A4B8977-E56E-4CAF-85BA-6031485056E6}" name="notes" dataDxfId="99"/>
    <tableColumn id="5" xr3:uid="{1E2C286B-9921-4E7C-B966-2D0609BC77E2}" name="mouvement" dataDxfId="98"/>
    <tableColumn id="6" xr3:uid="{DE9724B2-9CBD-4DB2-8A41-08626EA31BBC}" name="date valeur" dataDxfId="97"/>
    <tableColumn id="7" xr3:uid="{2173DDE3-0E5D-4A12-8C86-D47115DAA010}" name="revenus" dataDxfId="96"/>
    <tableColumn id="8" xr3:uid="{3AB934F1-A57A-498A-9F18-2B6C820D6AD4}" name="dépenses" dataDxfId="95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7A6D99F-CC9F-45BF-BF5D-94CB2A1EA27E}" name="TS_04" displayName="TS_04" ref="B4:I5" insertRow="1" totalsRowShown="0" headerRowDxfId="94" dataDxfId="93">
  <autoFilter ref="B4:I5" xr:uid="{D7A6D99F-CC9F-45BF-BF5D-94CB2A1EA2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FB3FCBD-D115-4B5E-8614-42BFB3E1C50D}" name="iD" dataDxfId="92"/>
    <tableColumn id="2" xr3:uid="{4A5D1303-6666-4D30-BEE1-8AD07170A21D}" name="rubrique" dataDxfId="91"/>
    <tableColumn id="3" xr3:uid="{A2F7A601-5A75-4DE7-9BC0-E87B6FC8E6D0}" name="libellé" dataDxfId="90"/>
    <tableColumn id="4" xr3:uid="{31F88F4B-F20A-4013-9BA4-1F2C3F1079F6}" name="notes" dataDxfId="89"/>
    <tableColumn id="5" xr3:uid="{00757C68-88A8-40D8-B5B7-B489D2AA33D5}" name="mouvement" dataDxfId="88"/>
    <tableColumn id="6" xr3:uid="{9D1868E9-7394-4384-8899-471F188F45AC}" name="date valeur" dataDxfId="87"/>
    <tableColumn id="7" xr3:uid="{BE0AE320-1C71-4A37-B73E-17B91784BA68}" name="revenus" dataDxfId="86"/>
    <tableColumn id="8" xr3:uid="{A55F9D80-32F2-40CD-8222-EBE58BCB32DD}" name="dépenses" dataDxfId="85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F5DBFED-F738-4252-8694-A28CA1ABE8DB}" name="TS_05" displayName="TS_05" ref="B4:I5" insertRow="1" totalsRowShown="0" headerRowDxfId="84" dataDxfId="83">
  <autoFilter ref="B4:I5" xr:uid="{BF5DBFED-F738-4252-8694-A28CA1ABE8D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5DA82EBC-6C30-471C-A8C8-E87E767FCE51}" name="iD" dataDxfId="82"/>
    <tableColumn id="2" xr3:uid="{3AC375D1-D692-4A0B-BFFE-DE939DAD1691}" name="rubrique" dataDxfId="81"/>
    <tableColumn id="3" xr3:uid="{C60A66BD-B9E8-46DC-8A2D-E07FE96D7556}" name="libellé" dataDxfId="80"/>
    <tableColumn id="4" xr3:uid="{F1E4B44F-5E99-42B3-88B3-192DA93B1572}" name="notes" dataDxfId="79"/>
    <tableColumn id="5" xr3:uid="{E5309C56-8FAC-4686-B7A3-E2C0D3FD518E}" name="mouvement" dataDxfId="78"/>
    <tableColumn id="6" xr3:uid="{A42099C5-F8DD-45A3-96F1-4FE2DB1DDB7D}" name="date valeur" dataDxfId="77"/>
    <tableColumn id="7" xr3:uid="{1A258B6F-E177-4DCD-A285-506070A9632E}" name="revenus" dataDxfId="76"/>
    <tableColumn id="8" xr3:uid="{59318914-E6D1-4E97-9866-4F7BCCBC91C6}" name="dépenses" dataDxfId="75"/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5E5F8EF-F585-48F3-8A20-87C36140D800}" name="TS_06" displayName="TS_06" ref="B4:I5" insertRow="1" totalsRowShown="0" headerRowDxfId="74" dataDxfId="73">
  <autoFilter ref="B4:I5" xr:uid="{65E5F8EF-F585-48F3-8A20-87C36140D8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E06F73AB-A2B0-4736-8C0A-D7F1B0DA6B88}" name="iD" dataDxfId="72"/>
    <tableColumn id="2" xr3:uid="{D39D3C4E-BB69-4A35-B6CF-BA70C32F8F1B}" name="rubrique" dataDxfId="71"/>
    <tableColumn id="3" xr3:uid="{DA9D05F4-E140-448B-A8B9-A62A8749AB31}" name="libellé" dataDxfId="70"/>
    <tableColumn id="4" xr3:uid="{F02E4E79-01F5-400B-A858-DB935EA2FDBF}" name="notes" dataDxfId="69"/>
    <tableColumn id="5" xr3:uid="{C05B43A2-EA12-4312-8DAF-232703A02837}" name="mouvement" dataDxfId="68"/>
    <tableColumn id="6" xr3:uid="{E1E6938A-766D-4AE2-BA30-E825C04EF541}" name="date valeur" dataDxfId="67"/>
    <tableColumn id="7" xr3:uid="{FEC505C8-A611-45F2-8F17-00BB5B20449F}" name="revenus" dataDxfId="66"/>
    <tableColumn id="8" xr3:uid="{46DD795C-9E5E-47F4-A745-AFC1C04EA69A}" name="dépenses" dataDxfId="65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0912A36-2883-4F30-B668-73BFB9311EBC}" name="TS_07" displayName="TS_07" ref="B4:I5" insertRow="1" totalsRowShown="0" headerRowDxfId="64" dataDxfId="63">
  <autoFilter ref="B4:I5" xr:uid="{70912A36-2883-4F30-B668-73BFB9311EB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AA3A897-B9B4-4FC8-A64A-934E623ED7EA}" name="iD" dataDxfId="62"/>
    <tableColumn id="2" xr3:uid="{6D81C1DC-173B-4586-A250-B49CBB0705B7}" name="rubrique" dataDxfId="61"/>
    <tableColumn id="3" xr3:uid="{5C70B964-8AAB-451A-9B53-88979F8134D5}" name="libellé" dataDxfId="60"/>
    <tableColumn id="4" xr3:uid="{91AF488D-E005-492A-A618-1FCF500E21D9}" name="notes" dataDxfId="59"/>
    <tableColumn id="5" xr3:uid="{83FC2562-E299-4E42-8509-1AC51D10FAAC}" name="mouvement" dataDxfId="58"/>
    <tableColumn id="6" xr3:uid="{677974A8-4357-4748-A350-143B1FB19F87}" name="date valeur" dataDxfId="57"/>
    <tableColumn id="7" xr3:uid="{2162DE8F-E386-42C4-BF92-3A12367332A8}" name="revenus" dataDxfId="56"/>
    <tableColumn id="8" xr3:uid="{3DA2F03B-1727-41B1-A86A-24F33DF8B137}" name="dépenses" dataDxfId="55"/>
  </tableColumns>
  <tableStyleInfo name="TableStyleLight1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4FA690D-84A3-45E7-A879-EB47FF264E1E}" name="TS_08" displayName="TS_08" ref="B4:I5" insertRow="1" totalsRowShown="0" headerRowDxfId="54" dataDxfId="53">
  <autoFilter ref="B4:I5" xr:uid="{44FA690D-84A3-45E7-A879-EB47FF264E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EFE19D4-7817-447E-9646-9A457E2C3544}" name="iD" dataDxfId="52"/>
    <tableColumn id="2" xr3:uid="{D7280E3D-F7A3-439E-AF62-8705593EFF6E}" name="rubrique" dataDxfId="51"/>
    <tableColumn id="3" xr3:uid="{3564730D-55FD-423B-9CF1-DEB39845268E}" name="libellé" dataDxfId="50"/>
    <tableColumn id="4" xr3:uid="{E97D5714-2C17-4600-AB6A-816FA36DA6A0}" name="notes" dataDxfId="49"/>
    <tableColumn id="5" xr3:uid="{07A8A889-D269-4288-B6B7-0921394B9D03}" name="mouvement" dataDxfId="48"/>
    <tableColumn id="6" xr3:uid="{A18DBE12-26E2-4CE3-8EE1-598E8351553C}" name="date valeur" dataDxfId="47"/>
    <tableColumn id="7" xr3:uid="{FC8A329B-BF71-4278-A5C3-3D9A0165CC2C}" name="revenus" dataDxfId="46"/>
    <tableColumn id="8" xr3:uid="{703E449E-BF10-427D-882B-B9643F2BCDA5}" name="dépenses" dataDxfId="45"/>
  </tableColumns>
  <tableStyleInfo name="TableStyleLight1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F20069A-B327-4E54-9BB4-79EFD53D3538}" name="TS_09" displayName="TS_09" ref="B4:I5" insertRow="1" totalsRowShown="0" headerRowDxfId="44" dataDxfId="43">
  <autoFilter ref="B4:I5" xr:uid="{4F20069A-B327-4E54-9BB4-79EFD53D35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CD77D90-F6F8-4406-9333-F5AE88688A8F}" name="iD" dataDxfId="42"/>
    <tableColumn id="2" xr3:uid="{34B1DDCD-CD1F-4D7F-AA07-850B91D50521}" name="rubrique" dataDxfId="41"/>
    <tableColumn id="3" xr3:uid="{88D8EA89-1154-4AAB-86D0-D981C5FE0B3E}" name="libellé" dataDxfId="40"/>
    <tableColumn id="4" xr3:uid="{A394263C-AC2E-4BDE-95B0-30055777C813}" name="notes" dataDxfId="39"/>
    <tableColumn id="5" xr3:uid="{306D8C0A-A6BC-4037-B3F0-295EBC2F8314}" name="mouvement" dataDxfId="38"/>
    <tableColumn id="6" xr3:uid="{ECC26215-1339-4B20-94A7-78DAD11DFFCA}" name="date valeur" dataDxfId="37"/>
    <tableColumn id="7" xr3:uid="{35E71306-76DB-40A0-A6A8-ADDB0D792E9B}" name="revenus" dataDxfId="36"/>
    <tableColumn id="8" xr3:uid="{17EF14CC-367E-4665-B3CD-235E9597D61C}" name="dépenses" dataDxfId="35"/>
  </tableColumns>
  <tableStyleInfo name="TableStyleLight1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DC19F3C-334C-4FDB-9DC3-670508A70A01}" name="TS_10" displayName="TS_10" ref="B4:I5" insertRow="1" totalsRowShown="0" headerRowDxfId="34" dataDxfId="33">
  <autoFilter ref="B4:I5" xr:uid="{4DC19F3C-334C-4FDB-9DC3-670508A70A0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610DE48-D6B4-49C6-A42D-B28F0E6AD61E}" name="iD" dataDxfId="32"/>
    <tableColumn id="2" xr3:uid="{48481FA9-E019-4246-9E61-904F7C2D0B76}" name="rubrique" dataDxfId="31"/>
    <tableColumn id="3" xr3:uid="{9BAC1266-240B-4E44-A27E-657339771EF3}" name="libellé" dataDxfId="30"/>
    <tableColumn id="4" xr3:uid="{7ECE199A-1135-407D-A7C8-E55814AB69F2}" name="notes" dataDxfId="29"/>
    <tableColumn id="5" xr3:uid="{212D992A-D61C-4F87-AE06-D04748433EEB}" name="mouvement" dataDxfId="28"/>
    <tableColumn id="6" xr3:uid="{739D2134-76A0-4C40-93C6-7490BD1F29A1}" name="date valeur" dataDxfId="27"/>
    <tableColumn id="7" xr3:uid="{9F96DA14-9FD9-42A1-820E-11F6AE1509BA}" name="revenus" dataDxfId="26"/>
    <tableColumn id="8" xr3:uid="{3BE1847D-14E1-4F8D-92E8-6CA631575B83}" name="dépenses" dataDxfId="25"/>
  </tableColumns>
  <tableStyleInfo name="TableStyleLight1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9BF9DCF6-BAC8-4BFA-A76E-AF3E8EDE0940}" name="TS_11" displayName="TS_11" ref="B4:I5" insertRow="1" totalsRowShown="0" headerRowDxfId="24" dataDxfId="23">
  <autoFilter ref="B4:I5" xr:uid="{9BF9DCF6-BAC8-4BFA-A76E-AF3E8EDE094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549F3CF-8669-473C-A6CF-8B676E75278A}" name="iD" dataDxfId="22"/>
    <tableColumn id="2" xr3:uid="{6232BCDD-0E1F-4265-B871-352BCD0FA2F3}" name="rubrique" dataDxfId="21"/>
    <tableColumn id="3" xr3:uid="{C1796C19-AD85-436B-95A2-41376A117415}" name="libellé" dataDxfId="20"/>
    <tableColumn id="4" xr3:uid="{3534D4E3-E4A8-4AD3-8B62-20D85F75A130}" name="notes" dataDxfId="19"/>
    <tableColumn id="5" xr3:uid="{069FCF18-7663-4461-99BD-F7C00C996D56}" name="mouvement" dataDxfId="18"/>
    <tableColumn id="6" xr3:uid="{FAB0A6B4-6724-42E3-8E4E-F9AD4172022C}" name="date valeur" dataDxfId="17"/>
    <tableColumn id="7" xr3:uid="{3AAC7036-7263-4322-97E2-2A8087B86361}" name="revenus" dataDxfId="16"/>
    <tableColumn id="8" xr3:uid="{97DB1DF5-2E27-4ACB-A557-32B5AC67451C}" name="dépenses" dataDxfId="15"/>
  </tableColumns>
  <tableStyleInfo name="TableStyleLight1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5F79844-2974-42CD-8E40-98576E3B2727}" name="TS_12" displayName="TS_12" ref="B4:I5" insertRow="1" totalsRowShown="0" headerRowDxfId="14" dataDxfId="13">
  <autoFilter ref="B4:I5" xr:uid="{25F79844-2974-42CD-8E40-98576E3B272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9EA44F6-8A09-4252-B7CB-FCCF843D030B}" name="iD" dataDxfId="12"/>
    <tableColumn id="2" xr3:uid="{DC08BBD1-D271-46BC-A753-94E76702BBC8}" name="rubrique" dataDxfId="11"/>
    <tableColumn id="3" xr3:uid="{4071BA20-CF17-4D7A-9BE6-ADA3DC7CAD61}" name="libellé" dataDxfId="10"/>
    <tableColumn id="4" xr3:uid="{8143B931-F609-4F4C-9DAB-B291E6F9C89E}" name="notes" dataDxfId="9"/>
    <tableColumn id="5" xr3:uid="{13E2EA35-98EF-4251-BC59-896787B2A0C1}" name="mouvement" dataDxfId="8"/>
    <tableColumn id="6" xr3:uid="{66DCA640-F649-4C9C-ABBF-3902F73D12DA}" name="date valeur" dataDxfId="7"/>
    <tableColumn id="7" xr3:uid="{7B173C62-1B79-43DA-A69E-F8E46CEDCB41}" name="revenus" dataDxfId="6"/>
    <tableColumn id="8" xr3:uid="{3D2B833D-1E6D-40BD-B156-F7B6BB667B34}" name="dépenses" dataDxfId="5"/>
  </tableColumns>
  <tableStyleInfo name="TableStyleLight18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397DF53B-F60A-444E-B9A6-E5DF1C6C8C46}" name="TS_Onglets" displayName="TS_Onglets" ref="B5:D17" totalsRowShown="0" headerRowDxfId="4" dataDxfId="3">
  <autoFilter ref="B5:D17" xr:uid="{397DF53B-F60A-444E-B9A6-E5DF1C6C8C46}">
    <filterColumn colId="0" hiddenButton="1"/>
    <filterColumn colId="1" hiddenButton="1"/>
    <filterColumn colId="2" hiddenButton="1"/>
  </autoFilter>
  <tableColumns count="3">
    <tableColumn id="1" xr3:uid="{E1B74F62-6D38-459F-9A73-68082F038A10}" name="Onglets" dataDxfId="2"/>
    <tableColumn id="2" xr3:uid="{221A3FA0-B738-4D32-B276-501A64083156}" name="Tables" dataDxfId="1"/>
    <tableColumn id="3" xr3:uid="{BCBFF2DB-EA0E-4F3D-B0CF-8129845E0AED}" name="Archiv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4D92C-6C2E-47E2-992B-ED68B1515618}">
  <sheetPr codeName="Janvier"/>
  <dimension ref="A1:L96"/>
  <sheetViews>
    <sheetView showZeros="0" zoomScale="117" zoomScaleNormal="117" workbookViewId="0">
      <selection activeCell="E16" sqref="E16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1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6"/>
      <c r="K2" s="66"/>
      <c r="L2" s="68" t="s">
        <v>87</v>
      </c>
    </row>
    <row r="3" spans="1:12" s="11" customFormat="1" ht="2.5499999999999998" customHeight="1" thickBot="1" x14ac:dyDescent="0.25">
      <c r="B3" s="13"/>
      <c r="G3" s="14"/>
      <c r="H3" s="15"/>
      <c r="I3" s="15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6">
        <v>1</v>
      </c>
      <c r="C5" s="1" t="s">
        <v>2</v>
      </c>
      <c r="D5" s="1" t="s">
        <v>81</v>
      </c>
      <c r="E5" s="1" t="s">
        <v>95</v>
      </c>
      <c r="F5" s="1" t="s">
        <v>43</v>
      </c>
      <c r="G5" s="2">
        <v>45658</v>
      </c>
      <c r="H5" s="3">
        <v>1750</v>
      </c>
      <c r="K5" s="89" t="s">
        <v>73</v>
      </c>
      <c r="L5" s="81">
        <f>IF(OR(L6=0,L8=0),0,Accueil!BG10)</f>
        <v>1001.99</v>
      </c>
    </row>
    <row r="6" spans="1:12" ht="10.95" customHeight="1" x14ac:dyDescent="0.2">
      <c r="B6" s="6">
        <v>2</v>
      </c>
      <c r="C6" s="1" t="s">
        <v>2</v>
      </c>
      <c r="D6" s="1" t="s">
        <v>82</v>
      </c>
      <c r="E6" s="1" t="s">
        <v>96</v>
      </c>
      <c r="F6" s="1" t="s">
        <v>43</v>
      </c>
      <c r="G6" s="2">
        <v>45658</v>
      </c>
      <c r="H6" s="3">
        <v>1890</v>
      </c>
      <c r="K6" s="72" t="s">
        <v>90</v>
      </c>
      <c r="L6" s="76">
        <f>SUM(TS_01[revenus])</f>
        <v>6990.56</v>
      </c>
    </row>
    <row r="7" spans="1:12" ht="10.95" customHeight="1" x14ac:dyDescent="0.2">
      <c r="B7" s="6">
        <v>3</v>
      </c>
      <c r="C7" s="1" t="s">
        <v>2</v>
      </c>
      <c r="D7" s="1" t="s">
        <v>83</v>
      </c>
      <c r="E7" s="1" t="s">
        <v>97</v>
      </c>
      <c r="F7" s="1" t="s">
        <v>43</v>
      </c>
      <c r="G7" s="2">
        <v>45659</v>
      </c>
      <c r="H7" s="3">
        <v>1700.01</v>
      </c>
      <c r="K7" s="72" t="s">
        <v>91</v>
      </c>
      <c r="L7" s="76">
        <f>SUM(L5:L6)</f>
        <v>7992.55</v>
      </c>
    </row>
    <row r="8" spans="1:12" ht="10.95" customHeight="1" x14ac:dyDescent="0.2">
      <c r="B8" s="6">
        <v>4</v>
      </c>
      <c r="C8" s="1" t="s">
        <v>2</v>
      </c>
      <c r="D8" s="1" t="s">
        <v>84</v>
      </c>
      <c r="E8" s="1" t="s">
        <v>98</v>
      </c>
      <c r="F8" s="1" t="s">
        <v>43</v>
      </c>
      <c r="G8" s="2">
        <v>45659</v>
      </c>
      <c r="H8" s="3">
        <v>1650.55</v>
      </c>
      <c r="K8" s="90" t="s">
        <v>92</v>
      </c>
      <c r="L8" s="82">
        <f>SUM(TS_01[dépenses])</f>
        <v>3459.0200000000004</v>
      </c>
    </row>
    <row r="9" spans="1:12" ht="10.95" customHeight="1" thickBot="1" x14ac:dyDescent="0.25">
      <c r="B9" s="6">
        <v>5</v>
      </c>
      <c r="C9" s="1" t="s">
        <v>5</v>
      </c>
      <c r="D9" s="1" t="s">
        <v>12</v>
      </c>
      <c r="E9" s="1" t="s">
        <v>99</v>
      </c>
      <c r="F9" s="1" t="s">
        <v>40</v>
      </c>
      <c r="G9" s="2">
        <v>45658</v>
      </c>
      <c r="I9" s="3">
        <v>1890.1</v>
      </c>
      <c r="K9" s="94" t="s">
        <v>74</v>
      </c>
      <c r="L9" s="83">
        <f>L7-L8</f>
        <v>4533.53</v>
      </c>
    </row>
    <row r="10" spans="1:12" ht="10.95" customHeight="1" thickTop="1" x14ac:dyDescent="0.2">
      <c r="B10" s="6">
        <v>6</v>
      </c>
      <c r="C10" s="1" t="s">
        <v>15</v>
      </c>
      <c r="D10" s="1" t="s">
        <v>56</v>
      </c>
      <c r="E10" s="1" t="s">
        <v>100</v>
      </c>
      <c r="F10" s="1" t="s">
        <v>40</v>
      </c>
      <c r="G10" s="2">
        <v>45658</v>
      </c>
      <c r="I10" s="3">
        <v>595.99</v>
      </c>
      <c r="K10" s="86" t="s">
        <v>93</v>
      </c>
      <c r="L10" s="87" t="s">
        <v>16</v>
      </c>
    </row>
    <row r="11" spans="1:12" ht="10.95" customHeight="1" x14ac:dyDescent="0.2">
      <c r="B11" s="6">
        <v>7</v>
      </c>
      <c r="C11" s="1" t="s">
        <v>15</v>
      </c>
      <c r="D11" s="1" t="s">
        <v>57</v>
      </c>
      <c r="E11" s="1" t="s">
        <v>107</v>
      </c>
      <c r="F11" s="1" t="s">
        <v>40</v>
      </c>
      <c r="G11" s="2" t="s">
        <v>108</v>
      </c>
      <c r="I11" s="3">
        <v>594.88</v>
      </c>
      <c r="K11" s="84" t="s">
        <v>3</v>
      </c>
      <c r="L11" s="85">
        <f>SUMIF(TS_01[[rubrique]:[rubrique]],$K11,TS_01[revenus])</f>
        <v>0</v>
      </c>
    </row>
    <row r="12" spans="1:12" ht="10.95" customHeight="1" x14ac:dyDescent="0.2">
      <c r="B12" s="6">
        <v>8</v>
      </c>
      <c r="C12" s="1" t="s">
        <v>13</v>
      </c>
      <c r="D12" s="1" t="s">
        <v>78</v>
      </c>
      <c r="E12" s="1" t="s">
        <v>101</v>
      </c>
      <c r="F12" s="1" t="s">
        <v>11</v>
      </c>
      <c r="G12" s="2">
        <v>45658</v>
      </c>
      <c r="I12" s="3">
        <v>378.05</v>
      </c>
      <c r="K12" s="72" t="s">
        <v>20</v>
      </c>
      <c r="L12" s="77">
        <f>SUMIF(TS_01[[rubrique]:[rubrique]],$K12,TS_01[revenus])</f>
        <v>0</v>
      </c>
    </row>
    <row r="13" spans="1:12" ht="10.95" customHeight="1" x14ac:dyDescent="0.2">
      <c r="B13" s="96" t="s">
        <v>102</v>
      </c>
      <c r="G13" s="96"/>
      <c r="H13" s="3">
        <f>SUBTOTAL(109,TS_01[revenus])</f>
        <v>6990.56</v>
      </c>
      <c r="I13" s="3">
        <f>SUBTOTAL(109,TS_01[dépenses])</f>
        <v>3459.0200000000004</v>
      </c>
      <c r="K13" s="72" t="s">
        <v>1</v>
      </c>
      <c r="L13" s="77">
        <f>SUMIF(TS_01[[rubrique]:[rubrique]],$K13,TS_01[revenus])</f>
        <v>0</v>
      </c>
    </row>
    <row r="14" spans="1:12" ht="10.95" customHeight="1" x14ac:dyDescent="0.2">
      <c r="K14" s="72" t="s">
        <v>21</v>
      </c>
      <c r="L14" s="77">
        <f>SUMIF(TS_01[[rubrique]:[rubrique]],$K14,TS_01[revenus])</f>
        <v>0</v>
      </c>
    </row>
    <row r="15" spans="1:12" ht="10.95" customHeight="1" x14ac:dyDescent="0.2">
      <c r="K15" s="72" t="s">
        <v>2</v>
      </c>
      <c r="L15" s="77">
        <f>SUMIF(TS_01[[rubrique]:[rubrique]],$K15,TS_01[revenus])</f>
        <v>6990.56</v>
      </c>
    </row>
    <row r="16" spans="1:12" ht="10.95" customHeight="1" x14ac:dyDescent="0.2">
      <c r="F16" s="97"/>
      <c r="K16" s="72" t="s">
        <v>4</v>
      </c>
      <c r="L16" s="77">
        <f>SUMIF(TS_01[[rubrique]:[rubrique]],$K16,TS_01[revenus])</f>
        <v>0</v>
      </c>
    </row>
    <row r="17" spans="11:12" ht="10.95" customHeight="1" thickBot="1" x14ac:dyDescent="0.25">
      <c r="K17" s="73" t="s">
        <v>22</v>
      </c>
      <c r="L17" s="78">
        <f>SUMIF(TS_01[[rubrique]:[rubrique]],$K17,TS_01[revenus])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SUMIF(TS_01[[rubrique]:[rubrique]],$K19,TS_01[dépenses])</f>
        <v>0</v>
      </c>
    </row>
    <row r="20" spans="11:12" ht="10.95" customHeight="1" x14ac:dyDescent="0.2">
      <c r="K20" s="74" t="s">
        <v>13</v>
      </c>
      <c r="L20" s="77">
        <f>SUMIF(TS_01[[rubrique]:[rubrique]],$K20,TS_01[dépenses])</f>
        <v>378.05</v>
      </c>
    </row>
    <row r="21" spans="11:12" ht="10.95" customHeight="1" x14ac:dyDescent="0.2">
      <c r="K21" s="74" t="s">
        <v>23</v>
      </c>
      <c r="L21" s="77">
        <f>SUMIF(TS_01[[rubrique]:[rubrique]],$K21,TS_01[dépenses])</f>
        <v>0</v>
      </c>
    </row>
    <row r="22" spans="11:12" ht="10.95" customHeight="1" x14ac:dyDescent="0.2">
      <c r="K22" s="74" t="s">
        <v>24</v>
      </c>
      <c r="L22" s="77">
        <f>SUMIF(TS_01[[rubrique]:[rubrique]],$K22,TS_01[dépenses])</f>
        <v>0</v>
      </c>
    </row>
    <row r="23" spans="11:12" ht="10.95" customHeight="1" x14ac:dyDescent="0.2">
      <c r="K23" s="74" t="s">
        <v>77</v>
      </c>
      <c r="L23" s="77">
        <f>SUMIF(TS_01[[rubrique]:[rubrique]],$K23,TS_01[dépenses])</f>
        <v>0</v>
      </c>
    </row>
    <row r="24" spans="11:12" ht="10.95" customHeight="1" x14ac:dyDescent="0.2">
      <c r="K24" s="74" t="s">
        <v>5</v>
      </c>
      <c r="L24" s="77">
        <f>SUMIF(TS_01[[rubrique]:[rubrique]],$K24,TS_01[dépenses])</f>
        <v>1890.1</v>
      </c>
    </row>
    <row r="25" spans="11:12" ht="10.95" customHeight="1" x14ac:dyDescent="0.2">
      <c r="K25" s="74" t="s">
        <v>25</v>
      </c>
      <c r="L25" s="77">
        <f>SUMIF(TS_01[[rubrique]:[rubrique]],$K25,TS_01[dépenses])</f>
        <v>0</v>
      </c>
    </row>
    <row r="26" spans="11:12" ht="10.95" customHeight="1" x14ac:dyDescent="0.2">
      <c r="K26" s="74" t="s">
        <v>14</v>
      </c>
      <c r="L26" s="77">
        <f>SUMIF(TS_01[[rubrique]:[rubrique]],$K26,TS_01[dépenses])</f>
        <v>0</v>
      </c>
    </row>
    <row r="27" spans="11:12" ht="10.95" customHeight="1" x14ac:dyDescent="0.2">
      <c r="K27" s="74" t="s">
        <v>15</v>
      </c>
      <c r="L27" s="77">
        <f>SUMIF(TS_01[[rubrique]:[rubrique]],$K27,TS_01[dépenses])</f>
        <v>1190.8699999999999</v>
      </c>
    </row>
    <row r="28" spans="11:12" ht="10.95" customHeight="1" x14ac:dyDescent="0.2">
      <c r="K28" s="74" t="s">
        <v>85</v>
      </c>
      <c r="L28" s="77">
        <f>SUMIF(TS_01[[rubrique]:[rubrique]],$K28,TS_01[dépenses])</f>
        <v>0</v>
      </c>
    </row>
    <row r="29" spans="11:12" ht="10.95" customHeight="1" x14ac:dyDescent="0.2">
      <c r="K29" s="74" t="s">
        <v>26</v>
      </c>
      <c r="L29" s="77">
        <f>SUMIF(TS_01[[rubrique]:[rubrique]],$K29,TS_01[dépenses])</f>
        <v>0</v>
      </c>
    </row>
    <row r="30" spans="11:12" ht="10.95" customHeight="1" x14ac:dyDescent="0.2">
      <c r="K30" s="74" t="s">
        <v>27</v>
      </c>
      <c r="L30" s="77">
        <f>SUMIF(TS_01[[rubrique]:[rubrique]],$K30,TS_01[dépenses])</f>
        <v>0</v>
      </c>
    </row>
    <row r="31" spans="11:12" ht="10.95" customHeight="1" thickBot="1" x14ac:dyDescent="0.25">
      <c r="K31" s="75" t="s">
        <v>28</v>
      </c>
      <c r="L31" s="78">
        <f>SUMIF(TS_01[[rubrique]:[rubrique]],$K31,TS_01[dépenses])</f>
        <v>0</v>
      </c>
    </row>
    <row r="32" spans="11:12" ht="10.95" customHeight="1" thickTop="1" x14ac:dyDescent="0.2"/>
    <row r="33" spans="12:12" ht="10.95" customHeight="1" x14ac:dyDescent="0.2"/>
    <row r="34" spans="12:12" ht="10.95" customHeight="1" x14ac:dyDescent="0.2"/>
    <row r="35" spans="12:12" ht="10.95" customHeight="1" x14ac:dyDescent="0.2"/>
    <row r="36" spans="12:12" ht="10.95" customHeight="1" x14ac:dyDescent="0.2"/>
    <row r="37" spans="12:12" ht="10.95" customHeight="1" x14ac:dyDescent="0.2">
      <c r="L37" s="71"/>
    </row>
    <row r="38" spans="12:12" ht="10.95" customHeight="1" x14ac:dyDescent="0.2"/>
    <row r="39" spans="12:12" ht="10.95" customHeight="1" x14ac:dyDescent="0.2"/>
    <row r="40" spans="12:12" ht="10.95" customHeight="1" x14ac:dyDescent="0.2"/>
    <row r="41" spans="12:12" ht="10.95" customHeight="1" x14ac:dyDescent="0.2"/>
    <row r="42" spans="12:12" ht="10.95" customHeight="1" x14ac:dyDescent="0.2"/>
    <row r="43" spans="12:12" ht="10.95" customHeight="1" x14ac:dyDescent="0.2"/>
    <row r="44" spans="12:12" ht="10.95" customHeight="1" x14ac:dyDescent="0.2"/>
    <row r="45" spans="12:12" ht="10.95" customHeight="1" x14ac:dyDescent="0.2"/>
    <row r="46" spans="12:12" ht="10.95" customHeight="1" x14ac:dyDescent="0.2"/>
    <row r="47" spans="12:12" ht="10.95" customHeight="1" x14ac:dyDescent="0.2"/>
    <row r="48" spans="12:12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19685039370078741" right="0.19685039370078741" top="0.27559055118110237" bottom="0.19685039370078741" header="0" footer="0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01AA3-E34C-49C9-81EB-3ED75E9BC0BF}">
  <sheetPr codeName="Février"/>
  <dimension ref="A1:L96"/>
  <sheetViews>
    <sheetView showZeros="0" zoomScale="117" zoomScaleNormal="117" workbookViewId="0">
      <selection activeCell="E12" sqref="E12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2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>
        <v>1</v>
      </c>
      <c r="C5" s="59" t="s">
        <v>4</v>
      </c>
      <c r="D5" s="59" t="s">
        <v>79</v>
      </c>
      <c r="E5" s="59" t="s">
        <v>103</v>
      </c>
      <c r="F5" s="59" t="s">
        <v>43</v>
      </c>
      <c r="G5" s="60">
        <v>45690</v>
      </c>
      <c r="H5" s="61">
        <v>6348.01</v>
      </c>
      <c r="I5" s="61"/>
      <c r="K5" s="89" t="s">
        <v>73</v>
      </c>
      <c r="L5" s="81">
        <f>IF(OR(L6=0,L8=0),0,Janvier!L9)</f>
        <v>4533.53</v>
      </c>
    </row>
    <row r="6" spans="1:12" ht="10.95" customHeight="1" x14ac:dyDescent="0.2">
      <c r="B6" s="58">
        <v>2</v>
      </c>
      <c r="C6" s="59" t="s">
        <v>4</v>
      </c>
      <c r="D6" s="59" t="s">
        <v>80</v>
      </c>
      <c r="E6" s="59" t="s">
        <v>104</v>
      </c>
      <c r="F6" s="59" t="s">
        <v>43</v>
      </c>
      <c r="G6" s="60">
        <v>45691</v>
      </c>
      <c r="H6" s="61">
        <v>2455.88</v>
      </c>
      <c r="I6" s="61"/>
      <c r="K6" s="72" t="s">
        <v>90</v>
      </c>
      <c r="L6" s="76">
        <f>SUM(TS_02[revenus])</f>
        <v>8803.89</v>
      </c>
    </row>
    <row r="7" spans="1:12" ht="10.95" customHeight="1" x14ac:dyDescent="0.2">
      <c r="B7" s="58">
        <v>3</v>
      </c>
      <c r="C7" s="59" t="s">
        <v>5</v>
      </c>
      <c r="D7" s="59" t="s">
        <v>12</v>
      </c>
      <c r="E7" s="59" t="s">
        <v>105</v>
      </c>
      <c r="F7" s="59" t="s">
        <v>40</v>
      </c>
      <c r="G7" s="60">
        <v>45685</v>
      </c>
      <c r="H7" s="61"/>
      <c r="I7" s="61">
        <v>1092.33</v>
      </c>
      <c r="K7" s="72" t="s">
        <v>91</v>
      </c>
      <c r="L7" s="76">
        <f>SUM(L5:L6)</f>
        <v>13337.419999999998</v>
      </c>
    </row>
    <row r="8" spans="1:12" ht="10.95" customHeight="1" x14ac:dyDescent="0.2">
      <c r="B8" s="58">
        <v>4</v>
      </c>
      <c r="C8" s="59" t="s">
        <v>15</v>
      </c>
      <c r="D8" s="59" t="s">
        <v>56</v>
      </c>
      <c r="E8" s="59" t="s">
        <v>106</v>
      </c>
      <c r="F8" s="59" t="s">
        <v>31</v>
      </c>
      <c r="G8" s="60">
        <v>44593</v>
      </c>
      <c r="H8" s="61"/>
      <c r="I8" s="61">
        <v>895.99</v>
      </c>
      <c r="K8" s="90" t="s">
        <v>92</v>
      </c>
      <c r="L8" s="82">
        <f>SUM(TS_02[dépenses])</f>
        <v>1988.32</v>
      </c>
    </row>
    <row r="9" spans="1:12" ht="10.95" customHeight="1" thickBot="1" x14ac:dyDescent="0.25">
      <c r="K9" s="95" t="s">
        <v>74</v>
      </c>
      <c r="L9" s="83">
        <f>L7-L8</f>
        <v>11349.099999999999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SUMIF(TS_02[[rubrique]:[rubrique]],$K11,TS_02[revenus])</f>
        <v>0</v>
      </c>
    </row>
    <row r="12" spans="1:12" ht="10.95" customHeight="1" x14ac:dyDescent="0.2">
      <c r="K12" s="72" t="s">
        <v>20</v>
      </c>
      <c r="L12" s="77">
        <f>SUMIF(TS_02[[rubrique]:[rubrique]],$K12,TS_02[revenus])</f>
        <v>0</v>
      </c>
    </row>
    <row r="13" spans="1:12" ht="10.95" customHeight="1" x14ac:dyDescent="0.2">
      <c r="K13" s="72" t="s">
        <v>1</v>
      </c>
      <c r="L13" s="77">
        <f>SUMIF(TS_02[[rubrique]:[rubrique]],$K13,TS_02[revenus])</f>
        <v>0</v>
      </c>
    </row>
    <row r="14" spans="1:12" ht="10.95" customHeight="1" x14ac:dyDescent="0.2">
      <c r="K14" s="72" t="s">
        <v>21</v>
      </c>
      <c r="L14" s="77">
        <f>SUMIF(TS_02[[rubrique]:[rubrique]],$K14,TS_02[revenus])</f>
        <v>0</v>
      </c>
    </row>
    <row r="15" spans="1:12" ht="10.95" customHeight="1" x14ac:dyDescent="0.2">
      <c r="K15" s="72" t="s">
        <v>2</v>
      </c>
      <c r="L15" s="77">
        <f>SUMIF(TS_02[[rubrique]:[rubrique]],$K15,TS_02[revenus])</f>
        <v>0</v>
      </c>
    </row>
    <row r="16" spans="1:12" ht="10.95" customHeight="1" x14ac:dyDescent="0.2">
      <c r="K16" s="72" t="s">
        <v>4</v>
      </c>
      <c r="L16" s="77">
        <f>SUMIF(TS_02[[rubrique]:[rubrique]],$K16,TS_02[revenus])</f>
        <v>8803.89</v>
      </c>
    </row>
    <row r="17" spans="11:12" ht="10.95" customHeight="1" thickBot="1" x14ac:dyDescent="0.25">
      <c r="K17" s="73" t="s">
        <v>22</v>
      </c>
      <c r="L17" s="78">
        <f>SUMIF(TS_02[[rubrique]:[rubrique]],$K17,TS_02[revenus])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SUMIF(TS_02[[rubrique]:[rubrique]],$K19,TS_02[dépenses])</f>
        <v>0</v>
      </c>
    </row>
    <row r="20" spans="11:12" ht="10.95" customHeight="1" x14ac:dyDescent="0.2">
      <c r="K20" s="74" t="s">
        <v>13</v>
      </c>
      <c r="L20" s="77">
        <f>SUMIF(TS_02[[rubrique]:[rubrique]],$K20,TS_02[dépenses])</f>
        <v>0</v>
      </c>
    </row>
    <row r="21" spans="11:12" ht="10.95" customHeight="1" x14ac:dyDescent="0.2">
      <c r="K21" s="74" t="s">
        <v>23</v>
      </c>
      <c r="L21" s="77">
        <f>SUMIF(TS_02[[rubrique]:[rubrique]],$K21,TS_02[dépenses])</f>
        <v>0</v>
      </c>
    </row>
    <row r="22" spans="11:12" ht="10.95" customHeight="1" x14ac:dyDescent="0.2">
      <c r="K22" s="74" t="s">
        <v>24</v>
      </c>
      <c r="L22" s="77">
        <f>SUMIF(TS_02[[rubrique]:[rubrique]],$K22,TS_02[dépenses])</f>
        <v>0</v>
      </c>
    </row>
    <row r="23" spans="11:12" ht="10.95" customHeight="1" x14ac:dyDescent="0.2">
      <c r="K23" s="74" t="s">
        <v>77</v>
      </c>
      <c r="L23" s="77">
        <f>SUMIF(TS_02[[rubrique]:[rubrique]],$K23,TS_02[dépenses])</f>
        <v>0</v>
      </c>
    </row>
    <row r="24" spans="11:12" ht="10.95" customHeight="1" x14ac:dyDescent="0.2">
      <c r="K24" s="74" t="s">
        <v>5</v>
      </c>
      <c r="L24" s="77">
        <f>SUMIF(TS_02[[rubrique]:[rubrique]],$K24,TS_02[dépenses])</f>
        <v>1092.33</v>
      </c>
    </row>
    <row r="25" spans="11:12" ht="10.95" customHeight="1" x14ac:dyDescent="0.2">
      <c r="K25" s="74" t="s">
        <v>25</v>
      </c>
      <c r="L25" s="77">
        <f>SUMIF(TS_02[[rubrique]:[rubrique]],$K25,TS_02[dépenses])</f>
        <v>0</v>
      </c>
    </row>
    <row r="26" spans="11:12" ht="10.95" customHeight="1" x14ac:dyDescent="0.2">
      <c r="K26" s="74" t="s">
        <v>14</v>
      </c>
      <c r="L26" s="77">
        <f>SUMIF(TS_02[[rubrique]:[rubrique]],$K26,TS_02[dépenses])</f>
        <v>0</v>
      </c>
    </row>
    <row r="27" spans="11:12" ht="10.95" customHeight="1" x14ac:dyDescent="0.2">
      <c r="K27" s="74" t="s">
        <v>15</v>
      </c>
      <c r="L27" s="77">
        <f>SUMIF(TS_02[[rubrique]:[rubrique]],$K27,TS_02[dépenses])</f>
        <v>895.99</v>
      </c>
    </row>
    <row r="28" spans="11:12" ht="10.95" customHeight="1" x14ac:dyDescent="0.2">
      <c r="K28" s="74" t="s">
        <v>85</v>
      </c>
      <c r="L28" s="77">
        <f>SUMIF(TS_02[[rubrique]:[rubrique]],$K28,TS_02[dépenses])</f>
        <v>0</v>
      </c>
    </row>
    <row r="29" spans="11:12" ht="10.95" customHeight="1" x14ac:dyDescent="0.2">
      <c r="K29" s="74" t="s">
        <v>26</v>
      </c>
      <c r="L29" s="77">
        <f>SUMIF(TS_02[[rubrique]:[rubrique]],$K29,TS_02[dépenses])</f>
        <v>0</v>
      </c>
    </row>
    <row r="30" spans="11:12" ht="10.95" customHeight="1" x14ac:dyDescent="0.2">
      <c r="K30" s="74" t="s">
        <v>27</v>
      </c>
      <c r="L30" s="77">
        <f>SUMIF(TS_02[[rubrique]:[rubrique]],$K30,TS_02[dépenses])</f>
        <v>0</v>
      </c>
    </row>
    <row r="31" spans="11:12" ht="10.95" customHeight="1" thickBot="1" x14ac:dyDescent="0.25">
      <c r="K31" s="75" t="s">
        <v>28</v>
      </c>
      <c r="L31" s="78">
        <f>SUMIF(TS_02[[rubrique]:[rubrique]],$K31,TS_02[dépenses])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9C05F-3A86-4821-A603-404B518789F9}">
  <sheetPr codeName="Mars"/>
  <dimension ref="A1:L96"/>
  <sheetViews>
    <sheetView showZeros="0" zoomScale="117" zoomScaleNormal="117" workbookViewId="0">
      <selection activeCell="G13" sqref="G13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3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4"/>
      <c r="C5" s="55"/>
      <c r="D5" s="55"/>
      <c r="E5" s="55"/>
      <c r="F5" s="55"/>
      <c r="G5" s="56"/>
      <c r="H5" s="57"/>
      <c r="I5" s="57"/>
      <c r="K5" s="89" t="s">
        <v>73</v>
      </c>
      <c r="L5" s="81">
        <f>IF(OR(L6=0,L8=0),0,Février!L9)</f>
        <v>0</v>
      </c>
    </row>
    <row r="6" spans="1:12" ht="10.95" customHeight="1" x14ac:dyDescent="0.2">
      <c r="K6" s="72" t="s">
        <v>90</v>
      </c>
      <c r="L6" s="76">
        <f>SUM(TS_03[revenus])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SUM(TS_03[dépenses])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SUMIF(TS_03[[rubrique]:[rubrique]],$K11,TS_03[revenus])</f>
        <v>0</v>
      </c>
    </row>
    <row r="12" spans="1:12" ht="10.95" customHeight="1" x14ac:dyDescent="0.2">
      <c r="K12" s="72" t="s">
        <v>20</v>
      </c>
      <c r="L12" s="77">
        <f>SUMIF(TS_03[[rubrique]:[rubrique]],$K12,TS_03[revenus])</f>
        <v>0</v>
      </c>
    </row>
    <row r="13" spans="1:12" ht="10.95" customHeight="1" x14ac:dyDescent="0.2">
      <c r="K13" s="72" t="s">
        <v>1</v>
      </c>
      <c r="L13" s="77">
        <f>SUMIF(TS_03[[rubrique]:[rubrique]],$K13,TS_03[revenus])</f>
        <v>0</v>
      </c>
    </row>
    <row r="14" spans="1:12" ht="10.95" customHeight="1" x14ac:dyDescent="0.2">
      <c r="K14" s="72" t="s">
        <v>21</v>
      </c>
      <c r="L14" s="77">
        <f>SUMIF(TS_03[[rubrique]:[rubrique]],$K14,TS_03[revenus])</f>
        <v>0</v>
      </c>
    </row>
    <row r="15" spans="1:12" ht="10.95" customHeight="1" x14ac:dyDescent="0.2">
      <c r="K15" s="72" t="s">
        <v>2</v>
      </c>
      <c r="L15" s="77">
        <f>SUMIF(TS_03[[rubrique]:[rubrique]],$K15,TS_03[revenus])</f>
        <v>0</v>
      </c>
    </row>
    <row r="16" spans="1:12" ht="10.95" customHeight="1" x14ac:dyDescent="0.2">
      <c r="K16" s="72" t="s">
        <v>4</v>
      </c>
      <c r="L16" s="77">
        <f>SUMIF(TS_03[[rubrique]:[rubrique]],$K16,TS_03[revenus])</f>
        <v>0</v>
      </c>
    </row>
    <row r="17" spans="11:12" ht="10.95" customHeight="1" thickBot="1" x14ac:dyDescent="0.25">
      <c r="K17" s="73" t="s">
        <v>22</v>
      </c>
      <c r="L17" s="78">
        <f>SUMIF(TS_03[[rubrique]:[rubrique]],$K17,TS_03[revenus])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SUMIF(TS_03[[rubrique]:[rubrique]],$K19,TS_03[dépenses])</f>
        <v>0</v>
      </c>
    </row>
    <row r="20" spans="11:12" ht="10.95" customHeight="1" x14ac:dyDescent="0.2">
      <c r="K20" s="74" t="s">
        <v>13</v>
      </c>
      <c r="L20" s="77">
        <f>SUMIF(TS_03[[rubrique]:[rubrique]],$K20,TS_03[dépenses])</f>
        <v>0</v>
      </c>
    </row>
    <row r="21" spans="11:12" ht="10.95" customHeight="1" x14ac:dyDescent="0.2">
      <c r="K21" s="74" t="s">
        <v>23</v>
      </c>
      <c r="L21" s="77">
        <f>SUMIF(TS_03[[rubrique]:[rubrique]],$K21,TS_03[dépenses])</f>
        <v>0</v>
      </c>
    </row>
    <row r="22" spans="11:12" ht="10.95" customHeight="1" x14ac:dyDescent="0.2">
      <c r="K22" s="74" t="s">
        <v>24</v>
      </c>
      <c r="L22" s="77">
        <f>SUMIF(TS_03[[rubrique]:[rubrique]],$K22,TS_03[dépenses])</f>
        <v>0</v>
      </c>
    </row>
    <row r="23" spans="11:12" ht="10.95" customHeight="1" x14ac:dyDescent="0.2">
      <c r="K23" s="74" t="s">
        <v>77</v>
      </c>
      <c r="L23" s="77">
        <f>SUMIF(TS_03[[rubrique]:[rubrique]],$K23,TS_03[dépenses])</f>
        <v>0</v>
      </c>
    </row>
    <row r="24" spans="11:12" ht="10.95" customHeight="1" x14ac:dyDescent="0.2">
      <c r="K24" s="74" t="s">
        <v>5</v>
      </c>
      <c r="L24" s="77">
        <f>SUMIF(TS_03[[rubrique]:[rubrique]],$K24,TS_03[dépenses])</f>
        <v>0</v>
      </c>
    </row>
    <row r="25" spans="11:12" ht="10.95" customHeight="1" x14ac:dyDescent="0.2">
      <c r="K25" s="74" t="s">
        <v>25</v>
      </c>
      <c r="L25" s="77">
        <f>SUMIF(TS_03[[rubrique]:[rubrique]],$K25,TS_03[dépenses])</f>
        <v>0</v>
      </c>
    </row>
    <row r="26" spans="11:12" ht="10.95" customHeight="1" x14ac:dyDescent="0.2">
      <c r="K26" s="74" t="s">
        <v>14</v>
      </c>
      <c r="L26" s="77">
        <f>SUMIF(TS_03[[rubrique]:[rubrique]],$K26,TS_03[dépenses])</f>
        <v>0</v>
      </c>
    </row>
    <row r="27" spans="11:12" ht="10.95" customHeight="1" x14ac:dyDescent="0.2">
      <c r="K27" s="74" t="s">
        <v>15</v>
      </c>
      <c r="L27" s="77">
        <f>SUMIF(TS_03[[rubrique]:[rubrique]],$K27,TS_03[dépenses])</f>
        <v>0</v>
      </c>
    </row>
    <row r="28" spans="11:12" ht="10.95" customHeight="1" x14ac:dyDescent="0.2">
      <c r="K28" s="74" t="s">
        <v>85</v>
      </c>
      <c r="L28" s="77">
        <f>SUMIF(TS_03[[rubrique]:[rubrique]],$K28,TS_03[dépenses])</f>
        <v>0</v>
      </c>
    </row>
    <row r="29" spans="11:12" ht="10.95" customHeight="1" x14ac:dyDescent="0.2">
      <c r="K29" s="74" t="s">
        <v>26</v>
      </c>
      <c r="L29" s="77">
        <f>SUMIF(TS_03[[rubrique]:[rubrique]],$K29,TS_03[dépenses])</f>
        <v>0</v>
      </c>
    </row>
    <row r="30" spans="11:12" ht="10.95" customHeight="1" x14ac:dyDescent="0.2">
      <c r="K30" s="74" t="s">
        <v>27</v>
      </c>
      <c r="L30" s="77">
        <f>SUMIF(TS_03[[rubrique]:[rubrique]],$K30,TS_03[dépenses])</f>
        <v>0</v>
      </c>
    </row>
    <row r="31" spans="11:12" ht="10.95" customHeight="1" thickBot="1" x14ac:dyDescent="0.25">
      <c r="K31" s="75" t="s">
        <v>28</v>
      </c>
      <c r="L31" s="78">
        <f>SUMIF(TS_03[[rubrique]:[rubrique]],$K31,TS_03[dépenses])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2422C-F52B-44F8-9832-36AE7BAC0A81}">
  <sheetPr codeName="Feuil6"/>
  <dimension ref="A1:L96"/>
  <sheetViews>
    <sheetView showZeros="0" zoomScale="117" zoomScaleNormal="117" workbookViewId="0">
      <selection activeCell="E5" sqref="E5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4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IF(OR(L6=0,L8=0),0,Mars!L9)</f>
        <v>0</v>
      </c>
    </row>
    <row r="6" spans="1:12" ht="10.95" customHeight="1" x14ac:dyDescent="0.2">
      <c r="K6" s="72" t="s">
        <v>90</v>
      </c>
      <c r="L6" s="76">
        <f>SUM(TS_04[revenus])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SUM(TS_04[dépenses])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SUMIF(TS_04[[rubrique]:[rubrique]],$K11,TS_04[revenus])</f>
        <v>0</v>
      </c>
    </row>
    <row r="12" spans="1:12" ht="10.95" customHeight="1" x14ac:dyDescent="0.2">
      <c r="K12" s="72" t="s">
        <v>20</v>
      </c>
      <c r="L12" s="77">
        <f>SUMIF(TS_04[[rubrique]:[rubrique]],$K12,TS_04[revenus])</f>
        <v>0</v>
      </c>
    </row>
    <row r="13" spans="1:12" ht="10.95" customHeight="1" x14ac:dyDescent="0.2">
      <c r="K13" s="72" t="s">
        <v>1</v>
      </c>
      <c r="L13" s="77">
        <f>SUMIF(TS_04[[rubrique]:[rubrique]],$K13,TS_04[revenus])</f>
        <v>0</v>
      </c>
    </row>
    <row r="14" spans="1:12" ht="10.95" customHeight="1" x14ac:dyDescent="0.2">
      <c r="K14" s="72" t="s">
        <v>21</v>
      </c>
      <c r="L14" s="77">
        <f>SUMIF(TS_04[[rubrique]:[rubrique]],$K14,TS_04[revenus])</f>
        <v>0</v>
      </c>
    </row>
    <row r="15" spans="1:12" ht="10.95" customHeight="1" x14ac:dyDescent="0.2">
      <c r="K15" s="72" t="s">
        <v>2</v>
      </c>
      <c r="L15" s="77">
        <f>SUMIF(TS_04[[rubrique]:[rubrique]],$K15,TS_04[revenus])</f>
        <v>0</v>
      </c>
    </row>
    <row r="16" spans="1:12" ht="10.95" customHeight="1" x14ac:dyDescent="0.2">
      <c r="K16" s="72" t="s">
        <v>4</v>
      </c>
      <c r="L16" s="77">
        <f>SUMIF(TS_04[[rubrique]:[rubrique]],$K16,TS_04[revenus])</f>
        <v>0</v>
      </c>
    </row>
    <row r="17" spans="11:12" ht="10.95" customHeight="1" thickBot="1" x14ac:dyDescent="0.25">
      <c r="K17" s="73" t="s">
        <v>22</v>
      </c>
      <c r="L17" s="78">
        <f>SUMIF(TS_04[[rubrique]:[rubrique]],$K17,TS_04[revenus])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SUMIF(TS_04[[rubrique]:[rubrique]],$K19,TS_04[dépenses])</f>
        <v>0</v>
      </c>
    </row>
    <row r="20" spans="11:12" ht="10.95" customHeight="1" x14ac:dyDescent="0.2">
      <c r="K20" s="74" t="s">
        <v>13</v>
      </c>
      <c r="L20" s="77">
        <f>SUMIF(TS_04[[rubrique]:[rubrique]],$K20,TS_04[dépenses])</f>
        <v>0</v>
      </c>
    </row>
    <row r="21" spans="11:12" ht="10.95" customHeight="1" x14ac:dyDescent="0.2">
      <c r="K21" s="74" t="s">
        <v>23</v>
      </c>
      <c r="L21" s="77">
        <f>SUMIF(TS_04[[rubrique]:[rubrique]],$K21,TS_04[dépenses])</f>
        <v>0</v>
      </c>
    </row>
    <row r="22" spans="11:12" ht="10.95" customHeight="1" x14ac:dyDescent="0.2">
      <c r="K22" s="74" t="s">
        <v>24</v>
      </c>
      <c r="L22" s="77">
        <f>SUMIF(TS_04[[rubrique]:[rubrique]],$K22,TS_04[dépenses])</f>
        <v>0</v>
      </c>
    </row>
    <row r="23" spans="11:12" ht="10.95" customHeight="1" x14ac:dyDescent="0.2">
      <c r="K23" s="74" t="s">
        <v>77</v>
      </c>
      <c r="L23" s="77">
        <f>SUMIF(TS_04[[rubrique]:[rubrique]],$K23,TS_04[dépenses])</f>
        <v>0</v>
      </c>
    </row>
    <row r="24" spans="11:12" ht="10.95" customHeight="1" x14ac:dyDescent="0.2">
      <c r="K24" s="74" t="s">
        <v>5</v>
      </c>
      <c r="L24" s="77">
        <f>SUMIF(TS_04[[rubrique]:[rubrique]],$K24,TS_04[dépenses])</f>
        <v>0</v>
      </c>
    </row>
    <row r="25" spans="11:12" ht="10.95" customHeight="1" x14ac:dyDescent="0.2">
      <c r="K25" s="74" t="s">
        <v>25</v>
      </c>
      <c r="L25" s="77">
        <f>SUMIF(TS_04[[rubrique]:[rubrique]],$K25,TS_04[dépenses])</f>
        <v>0</v>
      </c>
    </row>
    <row r="26" spans="11:12" ht="10.95" customHeight="1" x14ac:dyDescent="0.2">
      <c r="K26" s="74" t="s">
        <v>14</v>
      </c>
      <c r="L26" s="77">
        <f>SUMIF(TS_04[[rubrique]:[rubrique]],$K26,TS_04[dépenses])</f>
        <v>0</v>
      </c>
    </row>
    <row r="27" spans="11:12" ht="10.95" customHeight="1" x14ac:dyDescent="0.2">
      <c r="K27" s="74" t="s">
        <v>15</v>
      </c>
      <c r="L27" s="77">
        <f>SUMIF(TS_04[[rubrique]:[rubrique]],$K27,TS_04[dépenses])</f>
        <v>0</v>
      </c>
    </row>
    <row r="28" spans="11:12" ht="10.95" customHeight="1" x14ac:dyDescent="0.2">
      <c r="K28" s="74" t="s">
        <v>85</v>
      </c>
      <c r="L28" s="77">
        <f>SUMIF(TS_04[[rubrique]:[rubrique]],$K28,TS_04[dépenses])</f>
        <v>0</v>
      </c>
    </row>
    <row r="29" spans="11:12" ht="10.95" customHeight="1" x14ac:dyDescent="0.2">
      <c r="K29" s="74" t="s">
        <v>26</v>
      </c>
      <c r="L29" s="77">
        <f>SUMIF(TS_04[[rubrique]:[rubrique]],$K29,TS_04[dépenses])</f>
        <v>0</v>
      </c>
    </row>
    <row r="30" spans="11:12" ht="10.95" customHeight="1" x14ac:dyDescent="0.2">
      <c r="K30" s="74" t="s">
        <v>27</v>
      </c>
      <c r="L30" s="77">
        <f>SUMIF(TS_04[[rubrique]:[rubrique]],$K30,TS_04[dépenses])</f>
        <v>0</v>
      </c>
    </row>
    <row r="31" spans="11:12" ht="10.95" customHeight="1" thickBot="1" x14ac:dyDescent="0.25">
      <c r="K31" s="75" t="s">
        <v>28</v>
      </c>
      <c r="L31" s="78">
        <f>SUMIF(TS_04[[rubrique]:[rubrique]],$K31,TS_04[dépenses])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5DE02-0135-4022-8541-1972764E5762}">
  <sheetPr codeName="Feuil7"/>
  <dimension ref="A1:L96"/>
  <sheetViews>
    <sheetView showZeros="0" zoomScale="117" zoomScaleNormal="117" workbookViewId="0">
      <selection activeCell="L5" sqref="L5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5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IF(OR(L6=0,L8=0),0,Avril!L9)</f>
        <v>0</v>
      </c>
    </row>
    <row r="6" spans="1:12" ht="10.95" customHeight="1" x14ac:dyDescent="0.2">
      <c r="K6" s="72" t="s">
        <v>90</v>
      </c>
      <c r="L6" s="76">
        <f>SUM(TS_05[revenus])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SUM(TS_05[dépenses])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SUMIF(TS_05[[rubrique]:[rubrique]],$K11,TS_05[revenus])</f>
        <v>0</v>
      </c>
    </row>
    <row r="12" spans="1:12" ht="10.95" customHeight="1" x14ac:dyDescent="0.2">
      <c r="K12" s="72" t="s">
        <v>20</v>
      </c>
      <c r="L12" s="77">
        <f>SUMIF(TS_05[[rubrique]:[rubrique]],$K12,TS_05[revenus])</f>
        <v>0</v>
      </c>
    </row>
    <row r="13" spans="1:12" ht="10.95" customHeight="1" x14ac:dyDescent="0.2">
      <c r="K13" s="72" t="s">
        <v>1</v>
      </c>
      <c r="L13" s="77">
        <f>SUMIF(TS_05[[rubrique]:[rubrique]],$K13,TS_05[revenus])</f>
        <v>0</v>
      </c>
    </row>
    <row r="14" spans="1:12" ht="10.95" customHeight="1" x14ac:dyDescent="0.2">
      <c r="K14" s="72" t="s">
        <v>21</v>
      </c>
      <c r="L14" s="77">
        <f>SUMIF(TS_05[[rubrique]:[rubrique]],$K14,TS_05[revenus])</f>
        <v>0</v>
      </c>
    </row>
    <row r="15" spans="1:12" ht="10.95" customHeight="1" x14ac:dyDescent="0.2">
      <c r="K15" s="72" t="s">
        <v>2</v>
      </c>
      <c r="L15" s="77">
        <f>SUMIF(TS_05[[rubrique]:[rubrique]],$K15,TS_05[revenus])</f>
        <v>0</v>
      </c>
    </row>
    <row r="16" spans="1:12" ht="10.95" customHeight="1" x14ac:dyDescent="0.2">
      <c r="K16" s="72" t="s">
        <v>4</v>
      </c>
      <c r="L16" s="77">
        <f>SUMIF(TS_05[[rubrique]:[rubrique]],$K16,TS_05[revenus])</f>
        <v>0</v>
      </c>
    </row>
    <row r="17" spans="11:12" ht="10.95" customHeight="1" thickBot="1" x14ac:dyDescent="0.25">
      <c r="K17" s="73" t="s">
        <v>22</v>
      </c>
      <c r="L17" s="78">
        <f>SUMIF(TS_05[[rubrique]:[rubrique]],$K17,TS_05[revenus])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SUMIF(TS_05[[rubrique]:[rubrique]],$K19,TS_05[dépenses])</f>
        <v>0</v>
      </c>
    </row>
    <row r="20" spans="11:12" ht="10.95" customHeight="1" x14ac:dyDescent="0.2">
      <c r="K20" s="74" t="s">
        <v>13</v>
      </c>
      <c r="L20" s="77">
        <f>SUMIF(TS_05[[rubrique]:[rubrique]],$K20,TS_05[dépenses])</f>
        <v>0</v>
      </c>
    </row>
    <row r="21" spans="11:12" ht="10.95" customHeight="1" x14ac:dyDescent="0.2">
      <c r="K21" s="74" t="s">
        <v>23</v>
      </c>
      <c r="L21" s="77">
        <f>SUMIF(TS_05[[rubrique]:[rubrique]],$K21,TS_05[dépenses])</f>
        <v>0</v>
      </c>
    </row>
    <row r="22" spans="11:12" ht="10.95" customHeight="1" x14ac:dyDescent="0.2">
      <c r="K22" s="74" t="s">
        <v>24</v>
      </c>
      <c r="L22" s="77">
        <f>SUMIF(TS_05[[rubrique]:[rubrique]],$K22,TS_05[dépenses])</f>
        <v>0</v>
      </c>
    </row>
    <row r="23" spans="11:12" ht="10.95" customHeight="1" x14ac:dyDescent="0.2">
      <c r="K23" s="74" t="s">
        <v>77</v>
      </c>
      <c r="L23" s="77">
        <f>SUMIF(TS_05[[rubrique]:[rubrique]],$K23,TS_05[dépenses])</f>
        <v>0</v>
      </c>
    </row>
    <row r="24" spans="11:12" ht="10.95" customHeight="1" x14ac:dyDescent="0.2">
      <c r="K24" s="74" t="s">
        <v>5</v>
      </c>
      <c r="L24" s="77">
        <f>SUMIF(TS_05[[rubrique]:[rubrique]],$K24,TS_05[dépenses])</f>
        <v>0</v>
      </c>
    </row>
    <row r="25" spans="11:12" ht="10.95" customHeight="1" x14ac:dyDescent="0.2">
      <c r="K25" s="74" t="s">
        <v>25</v>
      </c>
      <c r="L25" s="77">
        <f>SUMIF(TS_05[[rubrique]:[rubrique]],$K25,TS_05[dépenses])</f>
        <v>0</v>
      </c>
    </row>
    <row r="26" spans="11:12" ht="10.95" customHeight="1" x14ac:dyDescent="0.2">
      <c r="K26" s="74" t="s">
        <v>14</v>
      </c>
      <c r="L26" s="77">
        <f>SUMIF(TS_05[[rubrique]:[rubrique]],$K26,TS_05[dépenses])</f>
        <v>0</v>
      </c>
    </row>
    <row r="27" spans="11:12" ht="10.95" customHeight="1" x14ac:dyDescent="0.2">
      <c r="K27" s="74" t="s">
        <v>15</v>
      </c>
      <c r="L27" s="77">
        <f>SUMIF(TS_05[[rubrique]:[rubrique]],$K27,TS_05[dépenses])</f>
        <v>0</v>
      </c>
    </row>
    <row r="28" spans="11:12" ht="10.95" customHeight="1" x14ac:dyDescent="0.2">
      <c r="K28" s="74" t="s">
        <v>85</v>
      </c>
      <c r="L28" s="77">
        <f>SUMIF(TS_05[[rubrique]:[rubrique]],$K28,TS_05[dépenses])</f>
        <v>0</v>
      </c>
    </row>
    <row r="29" spans="11:12" ht="10.95" customHeight="1" x14ac:dyDescent="0.2">
      <c r="K29" s="74" t="s">
        <v>26</v>
      </c>
      <c r="L29" s="77">
        <f>SUMIF(TS_05[[rubrique]:[rubrique]],$K29,TS_05[dépenses])</f>
        <v>0</v>
      </c>
    </row>
    <row r="30" spans="11:12" ht="10.95" customHeight="1" x14ac:dyDescent="0.2">
      <c r="K30" s="74" t="s">
        <v>27</v>
      </c>
      <c r="L30" s="77">
        <f>SUMIF(TS_05[[rubrique]:[rubrique]],$K30,TS_05[dépenses])</f>
        <v>0</v>
      </c>
    </row>
    <row r="31" spans="11:12" ht="10.95" customHeight="1" thickBot="1" x14ac:dyDescent="0.25">
      <c r="K31" s="75" t="s">
        <v>28</v>
      </c>
      <c r="L31" s="78">
        <f>SUMIF(TS_05[[rubrique]:[rubrique]],$K31,TS_05[dépenses])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364F37-6DA5-430A-BBAB-6BD263E8B904}">
  <sheetPr codeName="Feuil8"/>
  <dimension ref="A1:L96"/>
  <sheetViews>
    <sheetView showZeros="0" zoomScale="117" zoomScaleNormal="117" workbookViewId="0">
      <selection activeCell="G13" sqref="G13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6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IF(OR(L6=0,L8=0),0,Mai!L9)</f>
        <v>0</v>
      </c>
    </row>
    <row r="6" spans="1:12" ht="10.95" customHeight="1" x14ac:dyDescent="0.2">
      <c r="K6" s="72" t="s">
        <v>90</v>
      </c>
      <c r="L6" s="76">
        <f>SUM(TS_06[revenus])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SUM(TS_06[dépenses])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SUMIF(TS_06[[rubrique]:[rubrique]],$K11,TS_06[revenus])</f>
        <v>0</v>
      </c>
    </row>
    <row r="12" spans="1:12" ht="10.95" customHeight="1" x14ac:dyDescent="0.2">
      <c r="K12" s="72" t="s">
        <v>20</v>
      </c>
      <c r="L12" s="77">
        <f>SUMIF(TS_06[[rubrique]:[rubrique]],$K12,TS_06[revenus])</f>
        <v>0</v>
      </c>
    </row>
    <row r="13" spans="1:12" ht="10.95" customHeight="1" x14ac:dyDescent="0.2">
      <c r="K13" s="72" t="s">
        <v>1</v>
      </c>
      <c r="L13" s="77">
        <f>SUMIF(TS_06[[rubrique]:[rubrique]],$K13,TS_06[revenus])</f>
        <v>0</v>
      </c>
    </row>
    <row r="14" spans="1:12" ht="10.95" customHeight="1" x14ac:dyDescent="0.2">
      <c r="K14" s="72" t="s">
        <v>21</v>
      </c>
      <c r="L14" s="77">
        <f>SUMIF(TS_06[[rubrique]:[rubrique]],$K14,TS_06[revenus])</f>
        <v>0</v>
      </c>
    </row>
    <row r="15" spans="1:12" ht="10.95" customHeight="1" x14ac:dyDescent="0.2">
      <c r="K15" s="72" t="s">
        <v>2</v>
      </c>
      <c r="L15" s="77">
        <f>SUMIF(TS_06[[rubrique]:[rubrique]],$K15,TS_06[revenus])</f>
        <v>0</v>
      </c>
    </row>
    <row r="16" spans="1:12" ht="10.95" customHeight="1" x14ac:dyDescent="0.2">
      <c r="K16" s="72" t="s">
        <v>4</v>
      </c>
      <c r="L16" s="77">
        <f>SUMIF(TS_06[[rubrique]:[rubrique]],$K16,TS_06[revenus])</f>
        <v>0</v>
      </c>
    </row>
    <row r="17" spans="11:12" ht="10.95" customHeight="1" thickBot="1" x14ac:dyDescent="0.25">
      <c r="K17" s="73" t="s">
        <v>22</v>
      </c>
      <c r="L17" s="78">
        <f>SUMIF(TS_06[[rubrique]:[rubrique]],$K17,TS_06[revenus])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SUMIF(TS_06[[rubrique]:[rubrique]],$K19,TS_06[dépenses])</f>
        <v>0</v>
      </c>
    </row>
    <row r="20" spans="11:12" ht="10.95" customHeight="1" x14ac:dyDescent="0.2">
      <c r="K20" s="74" t="s">
        <v>13</v>
      </c>
      <c r="L20" s="77">
        <f>SUMIF(TS_06[[rubrique]:[rubrique]],$K20,TS_06[dépenses])</f>
        <v>0</v>
      </c>
    </row>
    <row r="21" spans="11:12" ht="10.95" customHeight="1" x14ac:dyDescent="0.2">
      <c r="K21" s="74" t="s">
        <v>23</v>
      </c>
      <c r="L21" s="77">
        <f>SUMIF(TS_06[[rubrique]:[rubrique]],$K21,TS_06[dépenses])</f>
        <v>0</v>
      </c>
    </row>
    <row r="22" spans="11:12" ht="10.95" customHeight="1" x14ac:dyDescent="0.2">
      <c r="K22" s="74" t="s">
        <v>24</v>
      </c>
      <c r="L22" s="77">
        <f>SUMIF(TS_06[[rubrique]:[rubrique]],$K22,TS_06[dépenses])</f>
        <v>0</v>
      </c>
    </row>
    <row r="23" spans="11:12" ht="10.95" customHeight="1" x14ac:dyDescent="0.2">
      <c r="K23" s="74" t="s">
        <v>77</v>
      </c>
      <c r="L23" s="77">
        <f>SUMIF(TS_06[[rubrique]:[rubrique]],$K23,TS_06[dépenses])</f>
        <v>0</v>
      </c>
    </row>
    <row r="24" spans="11:12" ht="10.95" customHeight="1" x14ac:dyDescent="0.2">
      <c r="K24" s="74" t="s">
        <v>5</v>
      </c>
      <c r="L24" s="77">
        <f>SUMIF(TS_06[[rubrique]:[rubrique]],$K24,TS_06[dépenses])</f>
        <v>0</v>
      </c>
    </row>
    <row r="25" spans="11:12" ht="10.95" customHeight="1" x14ac:dyDescent="0.2">
      <c r="K25" s="74" t="s">
        <v>25</v>
      </c>
      <c r="L25" s="77">
        <f>SUMIF(TS_06[[rubrique]:[rubrique]],$K25,TS_06[dépenses])</f>
        <v>0</v>
      </c>
    </row>
    <row r="26" spans="11:12" ht="10.95" customHeight="1" x14ac:dyDescent="0.2">
      <c r="K26" s="74" t="s">
        <v>14</v>
      </c>
      <c r="L26" s="77">
        <f>SUMIF(TS_06[[rubrique]:[rubrique]],$K26,TS_06[dépenses])</f>
        <v>0</v>
      </c>
    </row>
    <row r="27" spans="11:12" ht="10.95" customHeight="1" x14ac:dyDescent="0.2">
      <c r="K27" s="74" t="s">
        <v>15</v>
      </c>
      <c r="L27" s="77">
        <f>SUMIF(TS_06[[rubrique]:[rubrique]],$K27,TS_06[dépenses])</f>
        <v>0</v>
      </c>
    </row>
    <row r="28" spans="11:12" ht="10.95" customHeight="1" x14ac:dyDescent="0.2">
      <c r="K28" s="74" t="s">
        <v>85</v>
      </c>
      <c r="L28" s="77">
        <f>SUMIF(TS_06[[rubrique]:[rubrique]],$K28,TS_06[dépenses])</f>
        <v>0</v>
      </c>
    </row>
    <row r="29" spans="11:12" ht="10.95" customHeight="1" x14ac:dyDescent="0.2">
      <c r="K29" s="74" t="s">
        <v>26</v>
      </c>
      <c r="L29" s="77">
        <f>SUMIF(TS_06[[rubrique]:[rubrique]],$K29,TS_06[dépenses])</f>
        <v>0</v>
      </c>
    </row>
    <row r="30" spans="11:12" ht="10.95" customHeight="1" x14ac:dyDescent="0.2">
      <c r="K30" s="74" t="s">
        <v>27</v>
      </c>
      <c r="L30" s="77">
        <f>SUMIF(TS_06[[rubrique]:[rubrique]],$K30,TS_06[dépenses])</f>
        <v>0</v>
      </c>
    </row>
    <row r="31" spans="11:12" ht="10.95" customHeight="1" thickBot="1" x14ac:dyDescent="0.25">
      <c r="K31" s="75" t="s">
        <v>28</v>
      </c>
      <c r="L31" s="78">
        <f>SUMIF(TS_06[[rubrique]:[rubrique]],$K31,TS_06[dépenses])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32581-8AA1-47CB-A7EE-1FFC566F9D80}">
  <sheetPr codeName="Feuil9"/>
  <dimension ref="A1:L96"/>
  <sheetViews>
    <sheetView showZeros="0" zoomScale="117" zoomScaleNormal="117" workbookViewId="0">
      <selection activeCell="L5" sqref="L5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7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IF(OR(L6=0,L8=0),0,Juin!L9)</f>
        <v>0</v>
      </c>
    </row>
    <row r="6" spans="1:12" ht="10.95" customHeight="1" x14ac:dyDescent="0.2">
      <c r="K6" s="72" t="s">
        <v>90</v>
      </c>
      <c r="L6" s="76">
        <f>SUM(TS_07[revenus])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SUM(TS_07[dépenses])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SUMIF(TS_07[[rubrique]:[rubrique]],$K11,TS_07[revenus])</f>
        <v>0</v>
      </c>
    </row>
    <row r="12" spans="1:12" ht="10.95" customHeight="1" x14ac:dyDescent="0.2">
      <c r="K12" s="72" t="s">
        <v>20</v>
      </c>
      <c r="L12" s="77">
        <f>SUMIF(TS_07[[rubrique]:[rubrique]],$K12,TS_07[revenus])</f>
        <v>0</v>
      </c>
    </row>
    <row r="13" spans="1:12" ht="10.95" customHeight="1" x14ac:dyDescent="0.2">
      <c r="K13" s="72" t="s">
        <v>1</v>
      </c>
      <c r="L13" s="77">
        <f>SUMIF(TS_07[[rubrique]:[rubrique]],$K13,TS_07[revenus])</f>
        <v>0</v>
      </c>
    </row>
    <row r="14" spans="1:12" ht="10.95" customHeight="1" x14ac:dyDescent="0.2">
      <c r="K14" s="72" t="s">
        <v>21</v>
      </c>
      <c r="L14" s="77">
        <f>SUMIF(TS_07[[rubrique]:[rubrique]],$K14,TS_07[revenus])</f>
        <v>0</v>
      </c>
    </row>
    <row r="15" spans="1:12" ht="10.95" customHeight="1" x14ac:dyDescent="0.2">
      <c r="K15" s="72" t="s">
        <v>2</v>
      </c>
      <c r="L15" s="77">
        <f>SUMIF(TS_07[[rubrique]:[rubrique]],$K15,TS_07[revenus])</f>
        <v>0</v>
      </c>
    </row>
    <row r="16" spans="1:12" ht="10.95" customHeight="1" x14ac:dyDescent="0.2">
      <c r="K16" s="72" t="s">
        <v>4</v>
      </c>
      <c r="L16" s="77">
        <f>SUMIF(TS_07[[rubrique]:[rubrique]],$K16,TS_07[revenus])</f>
        <v>0</v>
      </c>
    </row>
    <row r="17" spans="11:12" ht="10.95" customHeight="1" thickBot="1" x14ac:dyDescent="0.25">
      <c r="K17" s="73" t="s">
        <v>22</v>
      </c>
      <c r="L17" s="78">
        <f>SUMIF(TS_07[[rubrique]:[rubrique]],$K17,TS_07[revenus])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SUMIF(TS_07[[rubrique]:[rubrique]],$K19,TS_07[dépenses])</f>
        <v>0</v>
      </c>
    </row>
    <row r="20" spans="11:12" ht="10.95" customHeight="1" x14ac:dyDescent="0.2">
      <c r="K20" s="74" t="s">
        <v>13</v>
      </c>
      <c r="L20" s="77">
        <f>SUMIF(TS_07[[rubrique]:[rubrique]],$K20,TS_07[dépenses])</f>
        <v>0</v>
      </c>
    </row>
    <row r="21" spans="11:12" ht="10.95" customHeight="1" x14ac:dyDescent="0.2">
      <c r="K21" s="74" t="s">
        <v>23</v>
      </c>
      <c r="L21" s="77">
        <f>SUMIF(TS_07[[rubrique]:[rubrique]],$K21,TS_07[dépenses])</f>
        <v>0</v>
      </c>
    </row>
    <row r="22" spans="11:12" ht="10.95" customHeight="1" x14ac:dyDescent="0.2">
      <c r="K22" s="74" t="s">
        <v>24</v>
      </c>
      <c r="L22" s="77">
        <f>SUMIF(TS_07[[rubrique]:[rubrique]],$K22,TS_07[dépenses])</f>
        <v>0</v>
      </c>
    </row>
    <row r="23" spans="11:12" ht="10.95" customHeight="1" x14ac:dyDescent="0.2">
      <c r="K23" s="74" t="s">
        <v>77</v>
      </c>
      <c r="L23" s="77">
        <f>SUMIF(TS_07[[rubrique]:[rubrique]],$K23,TS_07[dépenses])</f>
        <v>0</v>
      </c>
    </row>
    <row r="24" spans="11:12" ht="10.95" customHeight="1" x14ac:dyDescent="0.2">
      <c r="K24" s="74" t="s">
        <v>5</v>
      </c>
      <c r="L24" s="77">
        <f>SUMIF(TS_07[[rubrique]:[rubrique]],$K24,TS_07[dépenses])</f>
        <v>0</v>
      </c>
    </row>
    <row r="25" spans="11:12" ht="10.95" customHeight="1" x14ac:dyDescent="0.2">
      <c r="K25" s="74" t="s">
        <v>25</v>
      </c>
      <c r="L25" s="77">
        <f>SUMIF(TS_07[[rubrique]:[rubrique]],$K25,TS_07[dépenses])</f>
        <v>0</v>
      </c>
    </row>
    <row r="26" spans="11:12" ht="10.95" customHeight="1" x14ac:dyDescent="0.2">
      <c r="K26" s="74" t="s">
        <v>14</v>
      </c>
      <c r="L26" s="77">
        <f>SUMIF(TS_07[[rubrique]:[rubrique]],$K26,TS_07[dépenses])</f>
        <v>0</v>
      </c>
    </row>
    <row r="27" spans="11:12" ht="10.95" customHeight="1" x14ac:dyDescent="0.2">
      <c r="K27" s="74" t="s">
        <v>15</v>
      </c>
      <c r="L27" s="77">
        <f>SUMIF(TS_07[[rubrique]:[rubrique]],$K27,TS_07[dépenses])</f>
        <v>0</v>
      </c>
    </row>
    <row r="28" spans="11:12" ht="10.95" customHeight="1" x14ac:dyDescent="0.2">
      <c r="K28" s="74" t="s">
        <v>85</v>
      </c>
      <c r="L28" s="77">
        <f>SUMIF(TS_07[[rubrique]:[rubrique]],$K28,TS_07[dépenses])</f>
        <v>0</v>
      </c>
    </row>
    <row r="29" spans="11:12" ht="10.95" customHeight="1" x14ac:dyDescent="0.2">
      <c r="K29" s="74" t="s">
        <v>26</v>
      </c>
      <c r="L29" s="77">
        <f>SUMIF(TS_07[[rubrique]:[rubrique]],$K29,TS_07[dépenses])</f>
        <v>0</v>
      </c>
    </row>
    <row r="30" spans="11:12" ht="10.95" customHeight="1" x14ac:dyDescent="0.2">
      <c r="K30" s="74" t="s">
        <v>27</v>
      </c>
      <c r="L30" s="77">
        <f>SUMIF(TS_07[[rubrique]:[rubrique]],$K30,TS_07[dépenses])</f>
        <v>0</v>
      </c>
    </row>
    <row r="31" spans="11:12" ht="10.95" customHeight="1" thickBot="1" x14ac:dyDescent="0.25">
      <c r="K31" s="75" t="s">
        <v>28</v>
      </c>
      <c r="L31" s="78">
        <f>SUMIF(TS_07[[rubrique]:[rubrique]],$K31,TS_07[dépenses])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4CB86-7247-4D8A-9343-B3A820D87B98}">
  <sheetPr codeName="Feuil10"/>
  <dimension ref="A1:L96"/>
  <sheetViews>
    <sheetView showZeros="0" zoomScale="117" zoomScaleNormal="117" workbookViewId="0">
      <selection activeCell="G13" sqref="G13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8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IF(OR(L6=0,L8=0),0,Juillet!L9)</f>
        <v>0</v>
      </c>
    </row>
    <row r="6" spans="1:12" ht="10.95" customHeight="1" x14ac:dyDescent="0.2">
      <c r="K6" s="72" t="s">
        <v>90</v>
      </c>
      <c r="L6" s="76">
        <f>SUM(TS_08[revenus])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SUM(TS_08[dépenses])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SUMIF(TS_08[[rubrique]:[rubrique]],$K11,TS_08[revenus])</f>
        <v>0</v>
      </c>
    </row>
    <row r="12" spans="1:12" ht="10.95" customHeight="1" x14ac:dyDescent="0.2">
      <c r="K12" s="72" t="s">
        <v>20</v>
      </c>
      <c r="L12" s="77">
        <f>SUMIF(TS_08[[rubrique]:[rubrique]],$K12,TS_08[revenus])</f>
        <v>0</v>
      </c>
    </row>
    <row r="13" spans="1:12" ht="10.95" customHeight="1" x14ac:dyDescent="0.2">
      <c r="K13" s="72" t="s">
        <v>1</v>
      </c>
      <c r="L13" s="77">
        <f>SUMIF(TS_08[[rubrique]:[rubrique]],$K13,TS_08[revenus])</f>
        <v>0</v>
      </c>
    </row>
    <row r="14" spans="1:12" ht="10.95" customHeight="1" x14ac:dyDescent="0.2">
      <c r="K14" s="72" t="s">
        <v>21</v>
      </c>
      <c r="L14" s="77">
        <f>SUMIF(TS_08[[rubrique]:[rubrique]],$K14,TS_08[revenus])</f>
        <v>0</v>
      </c>
    </row>
    <row r="15" spans="1:12" ht="10.95" customHeight="1" x14ac:dyDescent="0.2">
      <c r="K15" s="72" t="s">
        <v>2</v>
      </c>
      <c r="L15" s="77">
        <f>SUMIF(TS_08[[rubrique]:[rubrique]],$K15,TS_08[revenus])</f>
        <v>0</v>
      </c>
    </row>
    <row r="16" spans="1:12" ht="10.95" customHeight="1" x14ac:dyDescent="0.2">
      <c r="K16" s="72" t="s">
        <v>4</v>
      </c>
      <c r="L16" s="77">
        <f>SUMIF(TS_08[[rubrique]:[rubrique]],$K16,TS_08[revenus])</f>
        <v>0</v>
      </c>
    </row>
    <row r="17" spans="11:12" ht="10.95" customHeight="1" thickBot="1" x14ac:dyDescent="0.25">
      <c r="K17" s="73" t="s">
        <v>22</v>
      </c>
      <c r="L17" s="78">
        <f>SUMIF(TS_08[[rubrique]:[rubrique]],$K17,TS_08[revenus])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SUMIF(TS_08[[rubrique]:[rubrique]],$K19,TS_08[dépenses])</f>
        <v>0</v>
      </c>
    </row>
    <row r="20" spans="11:12" ht="10.95" customHeight="1" x14ac:dyDescent="0.2">
      <c r="K20" s="74" t="s">
        <v>13</v>
      </c>
      <c r="L20" s="77">
        <f>SUMIF(TS_08[[rubrique]:[rubrique]],$K20,TS_08[dépenses])</f>
        <v>0</v>
      </c>
    </row>
    <row r="21" spans="11:12" ht="10.95" customHeight="1" x14ac:dyDescent="0.2">
      <c r="K21" s="74" t="s">
        <v>23</v>
      </c>
      <c r="L21" s="77">
        <f>SUMIF(TS_08[[rubrique]:[rubrique]],$K21,TS_08[dépenses])</f>
        <v>0</v>
      </c>
    </row>
    <row r="22" spans="11:12" ht="10.95" customHeight="1" x14ac:dyDescent="0.2">
      <c r="K22" s="74" t="s">
        <v>24</v>
      </c>
      <c r="L22" s="77">
        <f>SUMIF(TS_08[[rubrique]:[rubrique]],$K22,TS_08[dépenses])</f>
        <v>0</v>
      </c>
    </row>
    <row r="23" spans="11:12" ht="10.95" customHeight="1" x14ac:dyDescent="0.2">
      <c r="K23" s="74" t="s">
        <v>77</v>
      </c>
      <c r="L23" s="77">
        <f>SUMIF(TS_08[[rubrique]:[rubrique]],$K23,TS_08[dépenses])</f>
        <v>0</v>
      </c>
    </row>
    <row r="24" spans="11:12" ht="10.95" customHeight="1" x14ac:dyDescent="0.2">
      <c r="K24" s="74" t="s">
        <v>5</v>
      </c>
      <c r="L24" s="77">
        <f>SUMIF(TS_08[[rubrique]:[rubrique]],$K24,TS_08[dépenses])</f>
        <v>0</v>
      </c>
    </row>
    <row r="25" spans="11:12" ht="10.95" customHeight="1" x14ac:dyDescent="0.2">
      <c r="K25" s="74" t="s">
        <v>25</v>
      </c>
      <c r="L25" s="77">
        <f>SUMIF(TS_08[[rubrique]:[rubrique]],$K25,TS_08[dépenses])</f>
        <v>0</v>
      </c>
    </row>
    <row r="26" spans="11:12" ht="10.95" customHeight="1" x14ac:dyDescent="0.2">
      <c r="K26" s="74" t="s">
        <v>14</v>
      </c>
      <c r="L26" s="77">
        <f>SUMIF(TS_08[[rubrique]:[rubrique]],$K26,TS_08[dépenses])</f>
        <v>0</v>
      </c>
    </row>
    <row r="27" spans="11:12" ht="10.95" customHeight="1" x14ac:dyDescent="0.2">
      <c r="K27" s="74" t="s">
        <v>15</v>
      </c>
      <c r="L27" s="77">
        <f>SUMIF(TS_08[[rubrique]:[rubrique]],$K27,TS_08[dépenses])</f>
        <v>0</v>
      </c>
    </row>
    <row r="28" spans="11:12" ht="10.95" customHeight="1" x14ac:dyDescent="0.2">
      <c r="K28" s="74" t="s">
        <v>85</v>
      </c>
      <c r="L28" s="77">
        <f>SUMIF(TS_08[[rubrique]:[rubrique]],$K28,TS_08[dépenses])</f>
        <v>0</v>
      </c>
    </row>
    <row r="29" spans="11:12" ht="10.95" customHeight="1" x14ac:dyDescent="0.2">
      <c r="K29" s="74" t="s">
        <v>26</v>
      </c>
      <c r="L29" s="77">
        <f>SUMIF(TS_08[[rubrique]:[rubrique]],$K29,TS_08[dépenses])</f>
        <v>0</v>
      </c>
    </row>
    <row r="30" spans="11:12" ht="10.95" customHeight="1" x14ac:dyDescent="0.2">
      <c r="K30" s="74" t="s">
        <v>27</v>
      </c>
      <c r="L30" s="77">
        <f>SUMIF(TS_08[[rubrique]:[rubrique]],$K30,TS_08[dépenses])</f>
        <v>0</v>
      </c>
    </row>
    <row r="31" spans="11:12" ht="10.95" customHeight="1" thickBot="1" x14ac:dyDescent="0.25">
      <c r="K31" s="75" t="s">
        <v>28</v>
      </c>
      <c r="L31" s="78">
        <f>SUMIF(TS_08[[rubrique]:[rubrique]],$K31,TS_08[dépenses])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F03B4-13F2-417F-9585-8D37B47A14E2}">
  <sheetPr codeName="Feuil11"/>
  <dimension ref="A1:L96"/>
  <sheetViews>
    <sheetView showZeros="0" zoomScale="117" zoomScaleNormal="117" workbookViewId="0">
      <selection activeCell="F5" sqref="F5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9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IF(OR(L6=0,L8=0),0,Août!L9)</f>
        <v>0</v>
      </c>
    </row>
    <row r="6" spans="1:12" ht="10.95" customHeight="1" x14ac:dyDescent="0.2">
      <c r="K6" s="72" t="s">
        <v>90</v>
      </c>
      <c r="L6" s="76">
        <f>SUM(TS_09[revenus])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SUM(TS_09[dépenses])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SUMIF(TS_09[[rubrique]:[rubrique]],$K11,TS_09[revenus])</f>
        <v>0</v>
      </c>
    </row>
    <row r="12" spans="1:12" ht="10.95" customHeight="1" x14ac:dyDescent="0.2">
      <c r="K12" s="72" t="s">
        <v>20</v>
      </c>
      <c r="L12" s="77">
        <f>SUMIF(TS_09[[rubrique]:[rubrique]],$K12,TS_09[revenus])</f>
        <v>0</v>
      </c>
    </row>
    <row r="13" spans="1:12" ht="10.95" customHeight="1" x14ac:dyDescent="0.2">
      <c r="K13" s="72" t="s">
        <v>1</v>
      </c>
      <c r="L13" s="77">
        <f>SUMIF(TS_09[[rubrique]:[rubrique]],$K13,TS_09[revenus])</f>
        <v>0</v>
      </c>
    </row>
    <row r="14" spans="1:12" ht="10.95" customHeight="1" x14ac:dyDescent="0.2">
      <c r="K14" s="72" t="s">
        <v>21</v>
      </c>
      <c r="L14" s="77">
        <f>SUMIF(TS_09[[rubrique]:[rubrique]],$K14,TS_09[revenus])</f>
        <v>0</v>
      </c>
    </row>
    <row r="15" spans="1:12" ht="10.95" customHeight="1" x14ac:dyDescent="0.2">
      <c r="K15" s="72" t="s">
        <v>2</v>
      </c>
      <c r="L15" s="77">
        <f>SUMIF(TS_09[[rubrique]:[rubrique]],$K15,TS_09[revenus])</f>
        <v>0</v>
      </c>
    </row>
    <row r="16" spans="1:12" ht="10.95" customHeight="1" x14ac:dyDescent="0.2">
      <c r="K16" s="72" t="s">
        <v>4</v>
      </c>
      <c r="L16" s="77">
        <f>SUMIF(TS_09[[rubrique]:[rubrique]],$K16,TS_09[revenus])</f>
        <v>0</v>
      </c>
    </row>
    <row r="17" spans="11:12" ht="10.95" customHeight="1" thickBot="1" x14ac:dyDescent="0.25">
      <c r="K17" s="73" t="s">
        <v>22</v>
      </c>
      <c r="L17" s="78">
        <f>SUMIF(TS_09[[rubrique]:[rubrique]],$K17,TS_09[revenus])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SUMIF(TS_09[[rubrique]:[rubrique]],$K19,TS_09[dépenses])</f>
        <v>0</v>
      </c>
    </row>
    <row r="20" spans="11:12" ht="10.95" customHeight="1" x14ac:dyDescent="0.2">
      <c r="K20" s="74" t="s">
        <v>13</v>
      </c>
      <c r="L20" s="77">
        <f>SUMIF(TS_09[[rubrique]:[rubrique]],$K20,TS_09[dépenses])</f>
        <v>0</v>
      </c>
    </row>
    <row r="21" spans="11:12" ht="10.95" customHeight="1" x14ac:dyDescent="0.2">
      <c r="K21" s="74" t="s">
        <v>23</v>
      </c>
      <c r="L21" s="77">
        <f>SUMIF(TS_09[[rubrique]:[rubrique]],$K21,TS_09[dépenses])</f>
        <v>0</v>
      </c>
    </row>
    <row r="22" spans="11:12" ht="10.95" customHeight="1" x14ac:dyDescent="0.2">
      <c r="K22" s="74" t="s">
        <v>24</v>
      </c>
      <c r="L22" s="77">
        <f>SUMIF(TS_09[[rubrique]:[rubrique]],$K22,TS_09[dépenses])</f>
        <v>0</v>
      </c>
    </row>
    <row r="23" spans="11:12" ht="10.95" customHeight="1" x14ac:dyDescent="0.2">
      <c r="K23" s="74" t="s">
        <v>77</v>
      </c>
      <c r="L23" s="77">
        <f>SUMIF(TS_09[[rubrique]:[rubrique]],$K23,TS_09[dépenses])</f>
        <v>0</v>
      </c>
    </row>
    <row r="24" spans="11:12" ht="10.95" customHeight="1" x14ac:dyDescent="0.2">
      <c r="K24" s="74" t="s">
        <v>5</v>
      </c>
      <c r="L24" s="77">
        <f>SUMIF(TS_09[[rubrique]:[rubrique]],$K24,TS_09[dépenses])</f>
        <v>0</v>
      </c>
    </row>
    <row r="25" spans="11:12" ht="10.95" customHeight="1" x14ac:dyDescent="0.2">
      <c r="K25" s="74" t="s">
        <v>25</v>
      </c>
      <c r="L25" s="77">
        <f>SUMIF(TS_09[[rubrique]:[rubrique]],$K25,TS_09[dépenses])</f>
        <v>0</v>
      </c>
    </row>
    <row r="26" spans="11:12" ht="10.95" customHeight="1" x14ac:dyDescent="0.2">
      <c r="K26" s="74" t="s">
        <v>14</v>
      </c>
      <c r="L26" s="77">
        <f>SUMIF(TS_09[[rubrique]:[rubrique]],$K26,TS_09[dépenses])</f>
        <v>0</v>
      </c>
    </row>
    <row r="27" spans="11:12" ht="10.95" customHeight="1" x14ac:dyDescent="0.2">
      <c r="K27" s="74" t="s">
        <v>15</v>
      </c>
      <c r="L27" s="77">
        <f>SUMIF(TS_09[[rubrique]:[rubrique]],$K27,TS_09[dépenses])</f>
        <v>0</v>
      </c>
    </row>
    <row r="28" spans="11:12" ht="10.95" customHeight="1" x14ac:dyDescent="0.2">
      <c r="K28" s="74" t="s">
        <v>85</v>
      </c>
      <c r="L28" s="77">
        <f>SUMIF(TS_09[[rubrique]:[rubrique]],$K28,TS_09[dépenses])</f>
        <v>0</v>
      </c>
    </row>
    <row r="29" spans="11:12" ht="10.95" customHeight="1" x14ac:dyDescent="0.2">
      <c r="K29" s="74" t="s">
        <v>26</v>
      </c>
      <c r="L29" s="77">
        <f>SUMIF(TS_09[[rubrique]:[rubrique]],$K29,TS_09[dépenses])</f>
        <v>0</v>
      </c>
    </row>
    <row r="30" spans="11:12" ht="10.95" customHeight="1" x14ac:dyDescent="0.2">
      <c r="K30" s="74" t="s">
        <v>27</v>
      </c>
      <c r="L30" s="77">
        <f>SUMIF(TS_09[[rubrique]:[rubrique]],$K30,TS_09[dépenses])</f>
        <v>0</v>
      </c>
    </row>
    <row r="31" spans="11:12" ht="10.95" customHeight="1" thickBot="1" x14ac:dyDescent="0.25">
      <c r="K31" s="75" t="s">
        <v>28</v>
      </c>
      <c r="L31" s="78">
        <f>SUMIF(TS_09[[rubrique]:[rubrique]],$K31,TS_09[dépenses])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02ECE-DBF2-43F3-B815-5329BFDAF268}">
  <sheetPr codeName="Feuil12"/>
  <dimension ref="A1:L96"/>
  <sheetViews>
    <sheetView showZeros="0" zoomScale="117" zoomScaleNormal="117" workbookViewId="0">
      <selection activeCell="G13" sqref="G13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10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IF(OR(L6=0,L8=0),0,Septembre!L9)</f>
        <v>0</v>
      </c>
    </row>
    <row r="6" spans="1:12" ht="10.95" customHeight="1" x14ac:dyDescent="0.2">
      <c r="K6" s="72" t="s">
        <v>90</v>
      </c>
      <c r="L6" s="76">
        <f>SUM(TS_10[revenus])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SUM(TS_10[dépenses])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SUMIF(TS_10[[rubrique]:[rubrique]],$K11,TS_10[revenus])</f>
        <v>0</v>
      </c>
    </row>
    <row r="12" spans="1:12" ht="10.95" customHeight="1" x14ac:dyDescent="0.2">
      <c r="K12" s="72" t="s">
        <v>20</v>
      </c>
      <c r="L12" s="77">
        <f>SUMIF(TS_10[[rubrique]:[rubrique]],$K12,TS_10[revenus])</f>
        <v>0</v>
      </c>
    </row>
    <row r="13" spans="1:12" ht="10.95" customHeight="1" x14ac:dyDescent="0.2">
      <c r="K13" s="72" t="s">
        <v>1</v>
      </c>
      <c r="L13" s="77">
        <f>SUMIF(TS_10[[rubrique]:[rubrique]],$K13,TS_10[revenus])</f>
        <v>0</v>
      </c>
    </row>
    <row r="14" spans="1:12" ht="10.95" customHeight="1" x14ac:dyDescent="0.2">
      <c r="K14" s="72" t="s">
        <v>21</v>
      </c>
      <c r="L14" s="77">
        <f>SUMIF(TS_10[[rubrique]:[rubrique]],$K14,TS_10[revenus])</f>
        <v>0</v>
      </c>
    </row>
    <row r="15" spans="1:12" ht="10.95" customHeight="1" x14ac:dyDescent="0.2">
      <c r="K15" s="72" t="s">
        <v>2</v>
      </c>
      <c r="L15" s="77">
        <f>SUMIF(TS_10[[rubrique]:[rubrique]],$K15,TS_10[revenus])</f>
        <v>0</v>
      </c>
    </row>
    <row r="16" spans="1:12" ht="10.95" customHeight="1" x14ac:dyDescent="0.2">
      <c r="K16" s="72" t="s">
        <v>4</v>
      </c>
      <c r="L16" s="77">
        <f>SUMIF(TS_10[[rubrique]:[rubrique]],$K16,TS_10[revenus])</f>
        <v>0</v>
      </c>
    </row>
    <row r="17" spans="11:12" ht="10.95" customHeight="1" thickBot="1" x14ac:dyDescent="0.25">
      <c r="K17" s="73" t="s">
        <v>22</v>
      </c>
      <c r="L17" s="78">
        <f>SUMIF(TS_10[[rubrique]:[rubrique]],$K17,TS_10[revenus])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SUMIF(TS_10[[rubrique]:[rubrique]],$K19,TS_10[dépenses])</f>
        <v>0</v>
      </c>
    </row>
    <row r="20" spans="11:12" ht="10.95" customHeight="1" x14ac:dyDescent="0.2">
      <c r="K20" s="74" t="s">
        <v>13</v>
      </c>
      <c r="L20" s="77">
        <f>SUMIF(TS_10[[rubrique]:[rubrique]],$K20,TS_10[dépenses])</f>
        <v>0</v>
      </c>
    </row>
    <row r="21" spans="11:12" ht="10.95" customHeight="1" x14ac:dyDescent="0.2">
      <c r="K21" s="74" t="s">
        <v>23</v>
      </c>
      <c r="L21" s="77">
        <f>SUMIF(TS_10[[rubrique]:[rubrique]],$K21,TS_10[dépenses])</f>
        <v>0</v>
      </c>
    </row>
    <row r="22" spans="11:12" ht="10.95" customHeight="1" x14ac:dyDescent="0.2">
      <c r="K22" s="74" t="s">
        <v>24</v>
      </c>
      <c r="L22" s="77">
        <f>SUMIF(TS_10[[rubrique]:[rubrique]],$K22,TS_10[dépenses])</f>
        <v>0</v>
      </c>
    </row>
    <row r="23" spans="11:12" ht="10.95" customHeight="1" x14ac:dyDescent="0.2">
      <c r="K23" s="74" t="s">
        <v>77</v>
      </c>
      <c r="L23" s="77">
        <f>SUMIF(TS_10[[rubrique]:[rubrique]],$K23,TS_10[dépenses])</f>
        <v>0</v>
      </c>
    </row>
    <row r="24" spans="11:12" ht="10.95" customHeight="1" x14ac:dyDescent="0.2">
      <c r="K24" s="74" t="s">
        <v>5</v>
      </c>
      <c r="L24" s="77">
        <f>SUMIF(TS_10[[rubrique]:[rubrique]],$K24,TS_10[dépenses])</f>
        <v>0</v>
      </c>
    </row>
    <row r="25" spans="11:12" ht="10.95" customHeight="1" x14ac:dyDescent="0.2">
      <c r="K25" s="74" t="s">
        <v>25</v>
      </c>
      <c r="L25" s="77">
        <f>SUMIF(TS_10[[rubrique]:[rubrique]],$K25,TS_10[dépenses])</f>
        <v>0</v>
      </c>
    </row>
    <row r="26" spans="11:12" ht="10.95" customHeight="1" x14ac:dyDescent="0.2">
      <c r="K26" s="74" t="s">
        <v>14</v>
      </c>
      <c r="L26" s="77">
        <f>SUMIF(TS_10[[rubrique]:[rubrique]],$K26,TS_10[dépenses])</f>
        <v>0</v>
      </c>
    </row>
    <row r="27" spans="11:12" ht="10.95" customHeight="1" x14ac:dyDescent="0.2">
      <c r="K27" s="74" t="s">
        <v>15</v>
      </c>
      <c r="L27" s="77">
        <f>SUMIF(TS_10[[rubrique]:[rubrique]],$K27,TS_10[dépenses])</f>
        <v>0</v>
      </c>
    </row>
    <row r="28" spans="11:12" ht="10.95" customHeight="1" x14ac:dyDescent="0.2">
      <c r="K28" s="74" t="s">
        <v>85</v>
      </c>
      <c r="L28" s="77">
        <f>SUMIF(TS_10[[rubrique]:[rubrique]],$K28,TS_10[dépenses])</f>
        <v>0</v>
      </c>
    </row>
    <row r="29" spans="11:12" ht="10.95" customHeight="1" x14ac:dyDescent="0.2">
      <c r="K29" s="74" t="s">
        <v>26</v>
      </c>
      <c r="L29" s="77">
        <f>SUMIF(TS_10[[rubrique]:[rubrique]],$K29,TS_10[dépenses])</f>
        <v>0</v>
      </c>
    </row>
    <row r="30" spans="11:12" ht="10.95" customHeight="1" x14ac:dyDescent="0.2">
      <c r="K30" s="74" t="s">
        <v>27</v>
      </c>
      <c r="L30" s="77">
        <f>SUMIF(TS_10[[rubrique]:[rubrique]],$K30,TS_10[dépenses])</f>
        <v>0</v>
      </c>
    </row>
    <row r="31" spans="11:12" ht="10.95" customHeight="1" thickBot="1" x14ac:dyDescent="0.25">
      <c r="K31" s="75" t="s">
        <v>28</v>
      </c>
      <c r="L31" s="78">
        <f>SUMIF(TS_10[[rubrique]:[rubrique]],$K31,TS_10[dépenses])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AA0F3-679E-40D5-9BC4-5EAF68D7973C}">
  <sheetPr codeName="Feuil13"/>
  <dimension ref="A1:L96"/>
  <sheetViews>
    <sheetView showZeros="0" zoomScale="117" zoomScaleNormal="117" workbookViewId="0">
      <selection activeCell="G13" sqref="G13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11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IF(OR(L6=0,L8=0),0,Octobre!L9)</f>
        <v>0</v>
      </c>
    </row>
    <row r="6" spans="1:12" ht="10.95" customHeight="1" x14ac:dyDescent="0.2">
      <c r="K6" s="72" t="s">
        <v>90</v>
      </c>
      <c r="L6" s="76">
        <f>SUM(TS_11[revenus])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SUM(TS_11[dépenses])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SUMIF(TS_11[[rubrique]:[rubrique]],$K11,TS_11[revenus])</f>
        <v>0</v>
      </c>
    </row>
    <row r="12" spans="1:12" ht="10.95" customHeight="1" x14ac:dyDescent="0.2">
      <c r="K12" s="72" t="s">
        <v>20</v>
      </c>
      <c r="L12" s="77">
        <f>SUMIF(TS_11[[rubrique]:[rubrique]],$K12,TS_11[revenus])</f>
        <v>0</v>
      </c>
    </row>
    <row r="13" spans="1:12" ht="10.95" customHeight="1" x14ac:dyDescent="0.2">
      <c r="K13" s="72" t="s">
        <v>1</v>
      </c>
      <c r="L13" s="77">
        <f>SUMIF(TS_11[[rubrique]:[rubrique]],$K13,TS_11[revenus])</f>
        <v>0</v>
      </c>
    </row>
    <row r="14" spans="1:12" ht="10.95" customHeight="1" x14ac:dyDescent="0.2">
      <c r="K14" s="72" t="s">
        <v>21</v>
      </c>
      <c r="L14" s="77">
        <f>SUMIF(TS_11[[rubrique]:[rubrique]],$K14,TS_11[revenus])</f>
        <v>0</v>
      </c>
    </row>
    <row r="15" spans="1:12" ht="10.95" customHeight="1" x14ac:dyDescent="0.2">
      <c r="K15" s="72" t="s">
        <v>2</v>
      </c>
      <c r="L15" s="77">
        <f>SUMIF(TS_11[[rubrique]:[rubrique]],$K15,TS_11[revenus])</f>
        <v>0</v>
      </c>
    </row>
    <row r="16" spans="1:12" ht="10.95" customHeight="1" x14ac:dyDescent="0.2">
      <c r="K16" s="72" t="s">
        <v>4</v>
      </c>
      <c r="L16" s="77">
        <f>SUMIF(TS_11[[rubrique]:[rubrique]],$K16,TS_11[revenus])</f>
        <v>0</v>
      </c>
    </row>
    <row r="17" spans="11:12" ht="10.95" customHeight="1" thickBot="1" x14ac:dyDescent="0.25">
      <c r="K17" s="73" t="s">
        <v>22</v>
      </c>
      <c r="L17" s="78">
        <f>SUMIF(TS_11[[rubrique]:[rubrique]],$K17,TS_11[revenus])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SUMIF(TS_11[[rubrique]:[rubrique]],$K19,TS_11[dépenses])</f>
        <v>0</v>
      </c>
    </row>
    <row r="20" spans="11:12" ht="10.95" customHeight="1" x14ac:dyDescent="0.2">
      <c r="K20" s="74" t="s">
        <v>13</v>
      </c>
      <c r="L20" s="77">
        <f>SUMIF(TS_11[[rubrique]:[rubrique]],$K20,TS_11[dépenses])</f>
        <v>0</v>
      </c>
    </row>
    <row r="21" spans="11:12" ht="10.95" customHeight="1" x14ac:dyDescent="0.2">
      <c r="K21" s="74" t="s">
        <v>23</v>
      </c>
      <c r="L21" s="77">
        <f>SUMIF(TS_11[[rubrique]:[rubrique]],$K21,TS_11[dépenses])</f>
        <v>0</v>
      </c>
    </row>
    <row r="22" spans="11:12" ht="10.95" customHeight="1" x14ac:dyDescent="0.2">
      <c r="K22" s="74" t="s">
        <v>24</v>
      </c>
      <c r="L22" s="77">
        <f>SUMIF(TS_11[[rubrique]:[rubrique]],$K22,TS_11[dépenses])</f>
        <v>0</v>
      </c>
    </row>
    <row r="23" spans="11:12" ht="10.95" customHeight="1" x14ac:dyDescent="0.2">
      <c r="K23" s="74" t="s">
        <v>77</v>
      </c>
      <c r="L23" s="77">
        <f>SUMIF(TS_11[[rubrique]:[rubrique]],$K23,TS_11[dépenses])</f>
        <v>0</v>
      </c>
    </row>
    <row r="24" spans="11:12" ht="10.95" customHeight="1" x14ac:dyDescent="0.2">
      <c r="K24" s="74" t="s">
        <v>5</v>
      </c>
      <c r="L24" s="77">
        <f>SUMIF(TS_11[[rubrique]:[rubrique]],$K24,TS_11[dépenses])</f>
        <v>0</v>
      </c>
    </row>
    <row r="25" spans="11:12" ht="10.95" customHeight="1" x14ac:dyDescent="0.2">
      <c r="K25" s="74" t="s">
        <v>25</v>
      </c>
      <c r="L25" s="77">
        <f>SUMIF(TS_11[[rubrique]:[rubrique]],$K25,TS_11[dépenses])</f>
        <v>0</v>
      </c>
    </row>
    <row r="26" spans="11:12" ht="10.95" customHeight="1" x14ac:dyDescent="0.2">
      <c r="K26" s="74" t="s">
        <v>14</v>
      </c>
      <c r="L26" s="77">
        <f>SUMIF(TS_11[[rubrique]:[rubrique]],$K26,TS_11[dépenses])</f>
        <v>0</v>
      </c>
    </row>
    <row r="27" spans="11:12" ht="10.95" customHeight="1" x14ac:dyDescent="0.2">
      <c r="K27" s="74" t="s">
        <v>15</v>
      </c>
      <c r="L27" s="77">
        <f>SUMIF(TS_11[[rubrique]:[rubrique]],$K27,TS_11[dépenses])</f>
        <v>0</v>
      </c>
    </row>
    <row r="28" spans="11:12" ht="10.95" customHeight="1" x14ac:dyDescent="0.2">
      <c r="K28" s="74" t="s">
        <v>85</v>
      </c>
      <c r="L28" s="77">
        <f>SUMIF(TS_11[[rubrique]:[rubrique]],$K28,TS_11[dépenses])</f>
        <v>0</v>
      </c>
    </row>
    <row r="29" spans="11:12" ht="10.95" customHeight="1" x14ac:dyDescent="0.2">
      <c r="K29" s="74" t="s">
        <v>26</v>
      </c>
      <c r="L29" s="77">
        <f>SUMIF(TS_11[[rubrique]:[rubrique]],$K29,TS_11[dépenses])</f>
        <v>0</v>
      </c>
    </row>
    <row r="30" spans="11:12" ht="10.95" customHeight="1" x14ac:dyDescent="0.2">
      <c r="K30" s="74" t="s">
        <v>27</v>
      </c>
      <c r="L30" s="77">
        <f>SUMIF(TS_11[[rubrique]:[rubrique]],$K30,TS_11[dépenses])</f>
        <v>0</v>
      </c>
    </row>
    <row r="31" spans="11:12" ht="10.95" customHeight="1" thickBot="1" x14ac:dyDescent="0.25">
      <c r="K31" s="75" t="s">
        <v>28</v>
      </c>
      <c r="L31" s="78">
        <f>SUMIF(TS_11[[rubrique]:[rubrique]],$K31,TS_11[dépenses])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DED69-6162-4DAC-9BA1-F9C0C5815AC5}">
  <sheetPr codeName="Feuil14"/>
  <dimension ref="A1:L96"/>
  <sheetViews>
    <sheetView showZeros="0" zoomScale="117" zoomScaleNormal="117" workbookViewId="0">
      <selection activeCell="G13" sqref="G13"/>
    </sheetView>
  </sheetViews>
  <sheetFormatPr baseColWidth="10" defaultColWidth="11.5703125" defaultRowHeight="11.55" customHeight="1" x14ac:dyDescent="0.2"/>
  <cols>
    <col min="1" max="1" width="0.5703125" style="1" customWidth="1"/>
    <col min="2" max="2" width="6.28515625" style="6" customWidth="1"/>
    <col min="3" max="3" width="13.7109375" style="1" customWidth="1"/>
    <col min="4" max="4" width="19.7109375" style="1" customWidth="1"/>
    <col min="5" max="5" width="42.7109375" style="1" customWidth="1"/>
    <col min="6" max="6" width="14" style="1" customWidth="1"/>
    <col min="7" max="7" width="14" style="2" customWidth="1"/>
    <col min="8" max="9" width="14" style="3" customWidth="1"/>
    <col min="10" max="10" width="0.85546875" style="1" customWidth="1"/>
    <col min="11" max="11" width="19.7109375" style="1" customWidth="1"/>
    <col min="12" max="12" width="14.7109375" style="1" customWidth="1"/>
    <col min="13" max="13" width="0.5703125" style="1" customWidth="1"/>
    <col min="14" max="16384" width="11.5703125" style="1"/>
  </cols>
  <sheetData>
    <row r="1" spans="1:12" ht="2.5499999999999998" customHeight="1" x14ac:dyDescent="0.2">
      <c r="A1" s="1">
        <v>12</v>
      </c>
    </row>
    <row r="2" spans="1:12" s="11" customFormat="1" ht="16.05" customHeight="1" x14ac:dyDescent="0.2">
      <c r="B2" s="62" t="str" cm="1">
        <f t="array" ref="B2">"Comptabilité" &amp;" " &amp;Nom_Onglet() &amp; " " &amp; An</f>
        <v>Comptabilité  2025</v>
      </c>
      <c r="C2" s="63"/>
      <c r="D2" s="63"/>
      <c r="E2" s="63"/>
      <c r="F2" s="63"/>
      <c r="G2" s="64"/>
      <c r="H2" s="65"/>
      <c r="I2" s="65"/>
      <c r="J2" s="67"/>
      <c r="K2" s="67"/>
      <c r="L2" s="68" t="s">
        <v>87</v>
      </c>
    </row>
    <row r="3" spans="1:12" s="11" customFormat="1" ht="2.5499999999999998" customHeight="1" thickBot="1" x14ac:dyDescent="0.25">
      <c r="B3" s="13"/>
      <c r="C3" s="16"/>
      <c r="D3" s="16"/>
      <c r="E3" s="16"/>
      <c r="F3" s="16"/>
      <c r="G3" s="17"/>
      <c r="H3" s="18"/>
      <c r="I3" s="18"/>
      <c r="J3" s="16"/>
      <c r="K3" s="16"/>
    </row>
    <row r="4" spans="1:12" ht="10.95" customHeight="1" thickTop="1" x14ac:dyDescent="0.2">
      <c r="B4" s="69" t="s">
        <v>6</v>
      </c>
      <c r="C4" s="70" t="s">
        <v>7</v>
      </c>
      <c r="D4" s="70" t="s">
        <v>8</v>
      </c>
      <c r="E4" s="70" t="s">
        <v>10</v>
      </c>
      <c r="F4" s="70" t="s">
        <v>9</v>
      </c>
      <c r="G4" s="69" t="s">
        <v>86</v>
      </c>
      <c r="H4" s="69" t="s">
        <v>89</v>
      </c>
      <c r="I4" s="69" t="s">
        <v>0</v>
      </c>
      <c r="K4" s="79" t="s">
        <v>88</v>
      </c>
      <c r="L4" s="80" t="s">
        <v>16</v>
      </c>
    </row>
    <row r="5" spans="1:12" ht="10.95" customHeight="1" x14ac:dyDescent="0.2">
      <c r="B5" s="58"/>
      <c r="C5" s="59"/>
      <c r="D5" s="59"/>
      <c r="E5" s="59"/>
      <c r="F5" s="59"/>
      <c r="G5" s="60"/>
      <c r="H5" s="61"/>
      <c r="I5" s="61"/>
      <c r="K5" s="89" t="s">
        <v>73</v>
      </c>
      <c r="L5" s="81">
        <f>IF(OR(L6=0,L8=0),0,Novembre!L9)</f>
        <v>0</v>
      </c>
    </row>
    <row r="6" spans="1:12" ht="10.95" customHeight="1" x14ac:dyDescent="0.2">
      <c r="K6" s="72" t="s">
        <v>90</v>
      </c>
      <c r="L6" s="76">
        <f>SUM(TS_12[revenus])</f>
        <v>0</v>
      </c>
    </row>
    <row r="7" spans="1:12" ht="10.95" customHeight="1" x14ac:dyDescent="0.2">
      <c r="K7" s="72" t="s">
        <v>91</v>
      </c>
      <c r="L7" s="76">
        <f>SUM(L5:L6)</f>
        <v>0</v>
      </c>
    </row>
    <row r="8" spans="1:12" ht="10.95" customHeight="1" x14ac:dyDescent="0.2">
      <c r="K8" s="90" t="s">
        <v>92</v>
      </c>
      <c r="L8" s="82">
        <f>SUM(TS_12[dépenses])</f>
        <v>0</v>
      </c>
    </row>
    <row r="9" spans="1:12" ht="10.95" customHeight="1" thickBot="1" x14ac:dyDescent="0.25">
      <c r="K9" s="95" t="s">
        <v>74</v>
      </c>
      <c r="L9" s="83">
        <f>L7-L8</f>
        <v>0</v>
      </c>
    </row>
    <row r="10" spans="1:12" ht="10.95" customHeight="1" thickTop="1" x14ac:dyDescent="0.2">
      <c r="K10" s="86" t="s">
        <v>93</v>
      </c>
      <c r="L10" s="87" t="s">
        <v>16</v>
      </c>
    </row>
    <row r="11" spans="1:12" ht="10.95" customHeight="1" x14ac:dyDescent="0.2">
      <c r="K11" s="84" t="s">
        <v>3</v>
      </c>
      <c r="L11" s="85">
        <f>SUMIF(TS_12[[rubrique]:[rubrique]],$K11,TS_12[revenus])</f>
        <v>0</v>
      </c>
    </row>
    <row r="12" spans="1:12" ht="10.95" customHeight="1" x14ac:dyDescent="0.2">
      <c r="K12" s="72" t="s">
        <v>20</v>
      </c>
      <c r="L12" s="77">
        <f>SUMIF(TS_12[[rubrique]:[rubrique]],$K12,TS_12[revenus])</f>
        <v>0</v>
      </c>
    </row>
    <row r="13" spans="1:12" ht="10.95" customHeight="1" x14ac:dyDescent="0.2">
      <c r="K13" s="72" t="s">
        <v>1</v>
      </c>
      <c r="L13" s="77">
        <f>SUMIF(TS_12[[rubrique]:[rubrique]],$K13,TS_12[revenus])</f>
        <v>0</v>
      </c>
    </row>
    <row r="14" spans="1:12" ht="10.95" customHeight="1" x14ac:dyDescent="0.2">
      <c r="K14" s="72" t="s">
        <v>21</v>
      </c>
      <c r="L14" s="77">
        <f>SUMIF(TS_12[[rubrique]:[rubrique]],$K14,TS_12[revenus])</f>
        <v>0</v>
      </c>
    </row>
    <row r="15" spans="1:12" ht="10.95" customHeight="1" x14ac:dyDescent="0.2">
      <c r="K15" s="72" t="s">
        <v>2</v>
      </c>
      <c r="L15" s="77">
        <f>SUMIF(TS_12[[rubrique]:[rubrique]],$K15,TS_12[revenus])</f>
        <v>0</v>
      </c>
    </row>
    <row r="16" spans="1:12" ht="10.95" customHeight="1" x14ac:dyDescent="0.2">
      <c r="K16" s="72" t="s">
        <v>4</v>
      </c>
      <c r="L16" s="77">
        <f>SUMIF(TS_12[[rubrique]:[rubrique]],$K16,TS_12[revenus])</f>
        <v>0</v>
      </c>
    </row>
    <row r="17" spans="11:12" ht="10.95" customHeight="1" thickBot="1" x14ac:dyDescent="0.25">
      <c r="K17" s="73" t="s">
        <v>22</v>
      </c>
      <c r="L17" s="78">
        <f>SUMIF(TS_12[[rubrique]:[rubrique]],$K17,TS_12[revenus])</f>
        <v>0</v>
      </c>
    </row>
    <row r="18" spans="11:12" ht="10.95" customHeight="1" thickTop="1" x14ac:dyDescent="0.2">
      <c r="K18" s="86" t="s">
        <v>94</v>
      </c>
      <c r="L18" s="87" t="s">
        <v>16</v>
      </c>
    </row>
    <row r="19" spans="11:12" ht="10.95" customHeight="1" x14ac:dyDescent="0.2">
      <c r="K19" s="88" t="s">
        <v>76</v>
      </c>
      <c r="L19" s="85">
        <f>SUMIF(TS_12[[rubrique]:[rubrique]],$K19,TS_12[dépenses])</f>
        <v>0</v>
      </c>
    </row>
    <row r="20" spans="11:12" ht="10.95" customHeight="1" x14ac:dyDescent="0.2">
      <c r="K20" s="74" t="s">
        <v>13</v>
      </c>
      <c r="L20" s="77">
        <f>SUMIF(TS_12[[rubrique]:[rubrique]],$K20,TS_12[dépenses])</f>
        <v>0</v>
      </c>
    </row>
    <row r="21" spans="11:12" ht="10.95" customHeight="1" x14ac:dyDescent="0.2">
      <c r="K21" s="74" t="s">
        <v>23</v>
      </c>
      <c r="L21" s="77">
        <f>SUMIF(TS_12[[rubrique]:[rubrique]],$K21,TS_12[dépenses])</f>
        <v>0</v>
      </c>
    </row>
    <row r="22" spans="11:12" ht="10.95" customHeight="1" x14ac:dyDescent="0.2">
      <c r="K22" s="74" t="s">
        <v>24</v>
      </c>
      <c r="L22" s="77">
        <f>SUMIF(TS_12[[rubrique]:[rubrique]],$K22,TS_12[dépenses])</f>
        <v>0</v>
      </c>
    </row>
    <row r="23" spans="11:12" ht="10.95" customHeight="1" x14ac:dyDescent="0.2">
      <c r="K23" s="74" t="s">
        <v>77</v>
      </c>
      <c r="L23" s="77">
        <f>SUMIF(TS_12[[rubrique]:[rubrique]],$K23,TS_12[dépenses])</f>
        <v>0</v>
      </c>
    </row>
    <row r="24" spans="11:12" ht="10.95" customHeight="1" x14ac:dyDescent="0.2">
      <c r="K24" s="74" t="s">
        <v>5</v>
      </c>
      <c r="L24" s="77">
        <f>SUMIF(TS_12[[rubrique]:[rubrique]],$K24,TS_12[dépenses])</f>
        <v>0</v>
      </c>
    </row>
    <row r="25" spans="11:12" ht="10.95" customHeight="1" x14ac:dyDescent="0.2">
      <c r="K25" s="74" t="s">
        <v>25</v>
      </c>
      <c r="L25" s="77">
        <f>SUMIF(TS_12[[rubrique]:[rubrique]],$K25,TS_12[dépenses])</f>
        <v>0</v>
      </c>
    </row>
    <row r="26" spans="11:12" ht="10.95" customHeight="1" x14ac:dyDescent="0.2">
      <c r="K26" s="74" t="s">
        <v>14</v>
      </c>
      <c r="L26" s="77">
        <f>SUMIF(TS_12[[rubrique]:[rubrique]],$K26,TS_12[dépenses])</f>
        <v>0</v>
      </c>
    </row>
    <row r="27" spans="11:12" ht="10.95" customHeight="1" x14ac:dyDescent="0.2">
      <c r="K27" s="74" t="s">
        <v>15</v>
      </c>
      <c r="L27" s="77">
        <f>SUMIF(TS_12[[rubrique]:[rubrique]],$K27,TS_12[dépenses])</f>
        <v>0</v>
      </c>
    </row>
    <row r="28" spans="11:12" ht="10.95" customHeight="1" x14ac:dyDescent="0.2">
      <c r="K28" s="74" t="s">
        <v>85</v>
      </c>
      <c r="L28" s="77">
        <f>SUMIF(TS_12[[rubrique]:[rubrique]],$K28,TS_12[dépenses])</f>
        <v>0</v>
      </c>
    </row>
    <row r="29" spans="11:12" ht="10.95" customHeight="1" x14ac:dyDescent="0.2">
      <c r="K29" s="74" t="s">
        <v>26</v>
      </c>
      <c r="L29" s="77">
        <f>SUMIF(TS_12[[rubrique]:[rubrique]],$K29,TS_12[dépenses])</f>
        <v>0</v>
      </c>
    </row>
    <row r="30" spans="11:12" ht="10.95" customHeight="1" x14ac:dyDescent="0.2">
      <c r="K30" s="74" t="s">
        <v>27</v>
      </c>
      <c r="L30" s="77">
        <f>SUMIF(TS_12[[rubrique]:[rubrique]],$K30,TS_12[dépenses])</f>
        <v>0</v>
      </c>
    </row>
    <row r="31" spans="11:12" ht="10.95" customHeight="1" thickBot="1" x14ac:dyDescent="0.25">
      <c r="K31" s="75" t="s">
        <v>28</v>
      </c>
      <c r="L31" s="78">
        <f>SUMIF(TS_12[[rubrique]:[rubrique]],$K31,TS_12[dépenses])</f>
        <v>0</v>
      </c>
    </row>
    <row r="32" spans="11:12" ht="10.95" customHeight="1" thickTop="1" x14ac:dyDescent="0.2"/>
    <row r="33" ht="10.95" customHeight="1" x14ac:dyDescent="0.2"/>
    <row r="34" ht="10.95" customHeight="1" x14ac:dyDescent="0.2"/>
    <row r="35" ht="10.95" customHeight="1" x14ac:dyDescent="0.2"/>
    <row r="36" ht="10.95" customHeight="1" x14ac:dyDescent="0.2"/>
    <row r="37" ht="10.95" customHeight="1" x14ac:dyDescent="0.2"/>
    <row r="38" ht="10.95" customHeight="1" x14ac:dyDescent="0.2"/>
    <row r="39" ht="10.95" customHeight="1" x14ac:dyDescent="0.2"/>
    <row r="40" ht="10.95" customHeight="1" x14ac:dyDescent="0.2"/>
    <row r="41" ht="10.95" customHeight="1" x14ac:dyDescent="0.2"/>
    <row r="42" ht="10.95" customHeight="1" x14ac:dyDescent="0.2"/>
    <row r="43" ht="10.95" customHeight="1" x14ac:dyDescent="0.2"/>
    <row r="44" ht="10.95" customHeight="1" x14ac:dyDescent="0.2"/>
    <row r="45" ht="10.95" customHeight="1" x14ac:dyDescent="0.2"/>
    <row r="46" ht="10.95" customHeight="1" x14ac:dyDescent="0.2"/>
    <row r="47" ht="10.95" customHeight="1" x14ac:dyDescent="0.2"/>
    <row r="48" ht="10.95" customHeight="1" x14ac:dyDescent="0.2"/>
    <row r="49" ht="10.95" customHeight="1" x14ac:dyDescent="0.2"/>
    <row r="50" ht="10.95" customHeight="1" x14ac:dyDescent="0.2"/>
    <row r="51" ht="10.95" customHeight="1" x14ac:dyDescent="0.2"/>
    <row r="52" ht="10.95" customHeight="1" x14ac:dyDescent="0.2"/>
    <row r="53" ht="10.95" customHeight="1" x14ac:dyDescent="0.2"/>
    <row r="54" ht="10.95" customHeight="1" x14ac:dyDescent="0.2"/>
    <row r="55" ht="10.95" customHeight="1" x14ac:dyDescent="0.2"/>
    <row r="56" ht="10.95" customHeight="1" x14ac:dyDescent="0.2"/>
    <row r="57" ht="10.95" customHeight="1" x14ac:dyDescent="0.2"/>
    <row r="58" ht="10.95" customHeight="1" x14ac:dyDescent="0.2"/>
    <row r="59" ht="10.95" customHeight="1" x14ac:dyDescent="0.2"/>
    <row r="60" ht="10.95" customHeight="1" x14ac:dyDescent="0.2"/>
    <row r="61" ht="10.95" customHeight="1" x14ac:dyDescent="0.2"/>
    <row r="62" ht="10.95" customHeight="1" x14ac:dyDescent="0.2"/>
    <row r="63" ht="10.95" customHeight="1" x14ac:dyDescent="0.2"/>
    <row r="64" ht="10.95" customHeight="1" x14ac:dyDescent="0.2"/>
    <row r="65" ht="10.95" customHeight="1" x14ac:dyDescent="0.2"/>
    <row r="66" ht="10.95" customHeight="1" x14ac:dyDescent="0.2"/>
    <row r="67" ht="10.95" customHeight="1" x14ac:dyDescent="0.2"/>
    <row r="68" ht="10.95" customHeight="1" x14ac:dyDescent="0.2"/>
    <row r="69" ht="10.95" customHeight="1" x14ac:dyDescent="0.2"/>
    <row r="70" ht="10.95" customHeight="1" x14ac:dyDescent="0.2"/>
    <row r="71" ht="10.95" customHeight="1" x14ac:dyDescent="0.2"/>
    <row r="72" ht="10.95" customHeight="1" x14ac:dyDescent="0.2"/>
    <row r="73" ht="10.95" customHeight="1" x14ac:dyDescent="0.2"/>
    <row r="74" ht="10.95" customHeight="1" x14ac:dyDescent="0.2"/>
    <row r="75" ht="10.95" customHeight="1" x14ac:dyDescent="0.2"/>
    <row r="76" ht="10.95" customHeight="1" x14ac:dyDescent="0.2"/>
    <row r="77" ht="10.95" customHeight="1" x14ac:dyDescent="0.2"/>
    <row r="78" ht="10.95" customHeight="1" x14ac:dyDescent="0.2"/>
    <row r="79" ht="10.95" customHeight="1" x14ac:dyDescent="0.2"/>
    <row r="80" ht="10.95" customHeight="1" x14ac:dyDescent="0.2"/>
    <row r="81" ht="10.95" customHeight="1" x14ac:dyDescent="0.2"/>
    <row r="82" ht="10.95" customHeight="1" x14ac:dyDescent="0.2"/>
    <row r="83" ht="10.95" customHeight="1" x14ac:dyDescent="0.2"/>
    <row r="84" ht="10.95" customHeight="1" x14ac:dyDescent="0.2"/>
    <row r="85" ht="10.95" customHeight="1" x14ac:dyDescent="0.2"/>
    <row r="86" ht="10.95" customHeight="1" x14ac:dyDescent="0.2"/>
    <row r="87" ht="10.95" customHeight="1" x14ac:dyDescent="0.2"/>
    <row r="88" ht="10.95" customHeight="1" x14ac:dyDescent="0.2"/>
    <row r="89" ht="10.95" customHeight="1" x14ac:dyDescent="0.2"/>
    <row r="90" ht="10.95" customHeight="1" x14ac:dyDescent="0.2"/>
    <row r="91" ht="10.95" customHeight="1" x14ac:dyDescent="0.2"/>
    <row r="92" ht="10.95" customHeight="1" x14ac:dyDescent="0.2"/>
    <row r="93" ht="10.95" customHeight="1" x14ac:dyDescent="0.2"/>
    <row r="94" ht="10.95" customHeight="1" x14ac:dyDescent="0.2"/>
    <row r="95" ht="10.95" customHeight="1" x14ac:dyDescent="0.2"/>
    <row r="96" ht="10.95" customHeight="1" x14ac:dyDescent="0.2"/>
  </sheetData>
  <pageMargins left="0.39370078740157483" right="0.19685039370078741" top="0.19685039370078741" bottom="0.19685039370078741" header="0" footer="0"/>
  <pageSetup paperSize="9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4C95A-591F-4AE5-A561-B4FFDEAB368C}">
  <sheetPr codeName="Feuil1"/>
  <dimension ref="B1:E28"/>
  <sheetViews>
    <sheetView workbookViewId="0">
      <selection activeCell="D24" sqref="D24"/>
    </sheetView>
  </sheetViews>
  <sheetFormatPr baseColWidth="10" defaultColWidth="11.5703125" defaultRowHeight="12.45" customHeight="1" x14ac:dyDescent="0.2"/>
  <cols>
    <col min="1" max="1" width="0.85546875" style="1" customWidth="1"/>
    <col min="2" max="4" width="19.42578125" style="1" customWidth="1"/>
    <col min="5" max="5" width="0.5703125" style="1" customWidth="1"/>
    <col min="6" max="16384" width="11.5703125" style="1"/>
  </cols>
  <sheetData>
    <row r="1" spans="2:5" ht="3" customHeight="1" x14ac:dyDescent="0.2"/>
    <row r="2" spans="2:5" s="92" customFormat="1" ht="22.05" customHeight="1" x14ac:dyDescent="0.2">
      <c r="B2" s="42" t="str" cm="1">
        <f t="array" ref="B2">Nom_Onglet()</f>
        <v/>
      </c>
      <c r="C2" s="91"/>
      <c r="D2" s="91"/>
      <c r="E2" s="91"/>
    </row>
    <row r="3" spans="2:5" ht="3" customHeight="1" x14ac:dyDescent="0.2"/>
    <row r="4" spans="2:5" ht="12.45" customHeight="1" x14ac:dyDescent="0.2">
      <c r="B4" s="41" t="s">
        <v>19</v>
      </c>
      <c r="C4" s="41"/>
      <c r="D4" s="41"/>
      <c r="E4" s="41"/>
    </row>
    <row r="5" spans="2:5" ht="12.45" customHeight="1" x14ac:dyDescent="0.2">
      <c r="B5" s="93" t="s">
        <v>60</v>
      </c>
      <c r="C5" s="93" t="s">
        <v>58</v>
      </c>
      <c r="D5" s="93" t="s">
        <v>59</v>
      </c>
      <c r="E5" s="93"/>
    </row>
    <row r="6" spans="2:5" ht="12.45" customHeight="1" x14ac:dyDescent="0.2">
      <c r="B6" s="93" t="s">
        <v>29</v>
      </c>
      <c r="C6" s="93" t="s">
        <v>61</v>
      </c>
      <c r="D6" s="93" t="s">
        <v>30</v>
      </c>
      <c r="E6" s="93"/>
    </row>
    <row r="7" spans="2:5" ht="12.45" customHeight="1" x14ac:dyDescent="0.2">
      <c r="B7" s="93" t="s">
        <v>32</v>
      </c>
      <c r="C7" s="93" t="s">
        <v>62</v>
      </c>
      <c r="D7" s="93" t="s">
        <v>33</v>
      </c>
      <c r="E7" s="93"/>
    </row>
    <row r="8" spans="2:5" ht="12.45" customHeight="1" x14ac:dyDescent="0.2">
      <c r="B8" s="93" t="s">
        <v>34</v>
      </c>
      <c r="C8" s="93" t="s">
        <v>63</v>
      </c>
      <c r="D8" s="93" t="s">
        <v>35</v>
      </c>
      <c r="E8" s="93"/>
    </row>
    <row r="9" spans="2:5" ht="12.45" customHeight="1" x14ac:dyDescent="0.2">
      <c r="B9" s="93" t="s">
        <v>36</v>
      </c>
      <c r="C9" s="93" t="s">
        <v>64</v>
      </c>
      <c r="D9" s="93" t="s">
        <v>37</v>
      </c>
      <c r="E9" s="93"/>
    </row>
    <row r="10" spans="2:5" ht="12.45" customHeight="1" x14ac:dyDescent="0.2">
      <c r="B10" s="93" t="s">
        <v>38</v>
      </c>
      <c r="C10" s="93" t="s">
        <v>65</v>
      </c>
      <c r="D10" s="93" t="s">
        <v>39</v>
      </c>
      <c r="E10" s="93"/>
    </row>
    <row r="11" spans="2:5" ht="12.45" customHeight="1" x14ac:dyDescent="0.2">
      <c r="B11" s="93" t="s">
        <v>41</v>
      </c>
      <c r="C11" s="93" t="s">
        <v>66</v>
      </c>
      <c r="D11" s="93" t="s">
        <v>42</v>
      </c>
      <c r="E11" s="93"/>
    </row>
    <row r="12" spans="2:5" ht="12.45" customHeight="1" x14ac:dyDescent="0.2">
      <c r="B12" s="93" t="s">
        <v>44</v>
      </c>
      <c r="C12" s="93" t="s">
        <v>67</v>
      </c>
      <c r="D12" s="93" t="s">
        <v>45</v>
      </c>
      <c r="E12" s="93"/>
    </row>
    <row r="13" spans="2:5" ht="12.45" customHeight="1" x14ac:dyDescent="0.2">
      <c r="B13" s="93" t="s">
        <v>46</v>
      </c>
      <c r="C13" s="93" t="s">
        <v>68</v>
      </c>
      <c r="D13" s="93" t="s">
        <v>47</v>
      </c>
      <c r="E13" s="93"/>
    </row>
    <row r="14" spans="2:5" ht="12.45" customHeight="1" x14ac:dyDescent="0.2">
      <c r="B14" s="93" t="s">
        <v>48</v>
      </c>
      <c r="C14" s="93" t="s">
        <v>69</v>
      </c>
      <c r="D14" s="93" t="s">
        <v>49</v>
      </c>
      <c r="E14" s="93"/>
    </row>
    <row r="15" spans="2:5" ht="12.45" customHeight="1" x14ac:dyDescent="0.2">
      <c r="B15" s="93" t="s">
        <v>50</v>
      </c>
      <c r="C15" s="93" t="s">
        <v>70</v>
      </c>
      <c r="D15" s="93" t="s">
        <v>51</v>
      </c>
      <c r="E15" s="93"/>
    </row>
    <row r="16" spans="2:5" ht="12.45" customHeight="1" x14ac:dyDescent="0.2">
      <c r="B16" s="93" t="s">
        <v>52</v>
      </c>
      <c r="C16" s="93" t="s">
        <v>71</v>
      </c>
      <c r="D16" s="93" t="s">
        <v>53</v>
      </c>
      <c r="E16" s="93"/>
    </row>
    <row r="17" spans="2:5" ht="12.45" customHeight="1" x14ac:dyDescent="0.2">
      <c r="B17" s="93" t="s">
        <v>54</v>
      </c>
      <c r="C17" s="93" t="s">
        <v>72</v>
      </c>
      <c r="D17" s="93" t="s">
        <v>55</v>
      </c>
      <c r="E17" s="93"/>
    </row>
    <row r="18" spans="2:5" ht="12.45" customHeight="1" x14ac:dyDescent="0.2">
      <c r="B18" s="93"/>
      <c r="C18" s="93"/>
      <c r="D18" s="93"/>
      <c r="E18" s="93"/>
    </row>
    <row r="19" spans="2:5" ht="12.45" customHeight="1" x14ac:dyDescent="0.2">
      <c r="B19" s="93"/>
      <c r="C19" s="93"/>
      <c r="D19" s="93"/>
      <c r="E19" s="93"/>
    </row>
    <row r="20" spans="2:5" ht="12.45" customHeight="1" x14ac:dyDescent="0.2">
      <c r="B20" s="93"/>
      <c r="C20" s="93"/>
      <c r="D20" s="93"/>
      <c r="E20" s="93"/>
    </row>
    <row r="21" spans="2:5" ht="12.45" customHeight="1" x14ac:dyDescent="0.2">
      <c r="B21" s="93"/>
      <c r="C21" s="93"/>
      <c r="D21" s="93"/>
      <c r="E21" s="93"/>
    </row>
    <row r="22" spans="2:5" ht="12.45" customHeight="1" x14ac:dyDescent="0.2">
      <c r="B22" s="93"/>
      <c r="C22" s="93"/>
      <c r="D22" s="93"/>
      <c r="E22" s="93"/>
    </row>
    <row r="23" spans="2:5" ht="12.45" customHeight="1" x14ac:dyDescent="0.2">
      <c r="B23" s="93"/>
      <c r="C23" s="93"/>
      <c r="D23" s="93"/>
      <c r="E23" s="93"/>
    </row>
    <row r="24" spans="2:5" ht="12.45" customHeight="1" x14ac:dyDescent="0.2">
      <c r="B24" s="93"/>
      <c r="C24" s="93"/>
      <c r="D24" s="93"/>
      <c r="E24" s="93"/>
    </row>
    <row r="25" spans="2:5" ht="12.45" customHeight="1" x14ac:dyDescent="0.2">
      <c r="B25" s="93"/>
      <c r="C25" s="93"/>
      <c r="D25" s="93"/>
      <c r="E25" s="93"/>
    </row>
    <row r="26" spans="2:5" ht="12.45" customHeight="1" x14ac:dyDescent="0.2">
      <c r="B26" s="93"/>
      <c r="C26" s="93"/>
      <c r="D26" s="93"/>
      <c r="E26" s="93"/>
    </row>
    <row r="27" spans="2:5" ht="12.45" customHeight="1" x14ac:dyDescent="0.2">
      <c r="B27" s="93"/>
      <c r="C27" s="93"/>
      <c r="D27" s="93"/>
      <c r="E27" s="93"/>
    </row>
    <row r="28" spans="2:5" ht="12.45" customHeight="1" x14ac:dyDescent="0.2">
      <c r="B28" s="93"/>
      <c r="C28" s="93"/>
      <c r="D28" s="93"/>
      <c r="E28" s="93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0B025-6E14-4215-9D1D-8B769237C358}">
  <sheetPr codeName="Feuil2"/>
  <dimension ref="B1:GJ65"/>
  <sheetViews>
    <sheetView tabSelected="1" workbookViewId="0"/>
  </sheetViews>
  <sheetFormatPr baseColWidth="10" defaultColWidth="11.5703125" defaultRowHeight="11.55" customHeight="1" x14ac:dyDescent="0.2"/>
  <cols>
    <col min="1" max="1" width="0.5703125" style="1" customWidth="1"/>
    <col min="2" max="2" width="1.28515625" style="6" customWidth="1"/>
    <col min="3" max="5" width="1.28515625" style="1" customWidth="1"/>
    <col min="6" max="6" width="1.28515625" style="4" customWidth="1"/>
    <col min="7" max="7" width="1.28515625" style="1" customWidth="1"/>
    <col min="8" max="9" width="1.28515625" style="5" customWidth="1"/>
    <col min="10" max="11" width="1.28515625" style="1" customWidth="1"/>
    <col min="12" max="12" width="1.28515625" style="5" customWidth="1"/>
    <col min="13" max="221" width="1.28515625" style="1" customWidth="1"/>
    <col min="222" max="16384" width="11.5703125" style="1"/>
  </cols>
  <sheetData>
    <row r="1" spans="2:192" ht="2.5499999999999998" customHeight="1" x14ac:dyDescent="0.2"/>
    <row r="2" spans="2:192" s="11" customFormat="1" ht="22.05" customHeight="1" x14ac:dyDescent="0.2">
      <c r="B2" s="98" t="s">
        <v>109</v>
      </c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98"/>
      <c r="AH2" s="98"/>
      <c r="AI2" s="98"/>
      <c r="AJ2" s="98"/>
      <c r="AK2" s="98"/>
      <c r="AL2" s="98"/>
      <c r="AM2" s="98"/>
      <c r="AN2" s="98"/>
      <c r="AO2" s="98"/>
      <c r="AP2" s="98"/>
      <c r="AQ2" s="98"/>
      <c r="AR2" s="98"/>
      <c r="AS2" s="98"/>
      <c r="AT2" s="98"/>
      <c r="AU2" s="98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99"/>
      <c r="CS2" s="99"/>
      <c r="CT2" s="99"/>
      <c r="CU2" s="99"/>
      <c r="CV2" s="99"/>
      <c r="CW2" s="99"/>
      <c r="CX2" s="99"/>
      <c r="CY2" s="99"/>
      <c r="CZ2" s="99"/>
      <c r="DA2" s="99"/>
      <c r="DB2" s="99"/>
      <c r="DC2" s="99"/>
      <c r="DD2" s="99"/>
      <c r="DE2" s="99"/>
      <c r="DF2" s="99"/>
      <c r="DG2" s="99"/>
      <c r="DH2" s="99"/>
      <c r="DI2" s="99"/>
      <c r="DJ2" s="99"/>
      <c r="DK2" s="99"/>
      <c r="DL2" s="99"/>
      <c r="DM2" s="99"/>
      <c r="DN2" s="99"/>
      <c r="DO2" s="99"/>
      <c r="DP2" s="99"/>
      <c r="DQ2" s="99"/>
      <c r="DR2" s="99"/>
      <c r="DS2" s="99"/>
      <c r="DT2" s="99"/>
      <c r="DU2" s="99"/>
      <c r="DV2" s="99"/>
      <c r="DW2" s="99"/>
      <c r="DX2" s="99"/>
      <c r="DY2" s="99"/>
      <c r="DZ2" s="99"/>
      <c r="EA2" s="99"/>
      <c r="EB2" s="99"/>
      <c r="EC2" s="99"/>
      <c r="ED2" s="99"/>
      <c r="EE2" s="99"/>
      <c r="EF2" s="99"/>
      <c r="EG2" s="99"/>
      <c r="EH2" s="99"/>
      <c r="EI2" s="99"/>
      <c r="EJ2" s="99"/>
      <c r="EK2" s="99"/>
      <c r="EL2" s="99"/>
      <c r="EM2" s="99"/>
      <c r="EN2" s="99"/>
      <c r="EO2" s="99"/>
      <c r="EP2" s="99"/>
      <c r="EQ2" s="99"/>
      <c r="ER2" s="99"/>
      <c r="ES2" s="99"/>
      <c r="ET2" s="99"/>
      <c r="EU2" s="99"/>
      <c r="EV2" s="99"/>
      <c r="EW2" s="99"/>
      <c r="EX2" s="99"/>
      <c r="EY2" s="99"/>
      <c r="EZ2" s="99"/>
      <c r="FA2" s="99"/>
      <c r="FB2" s="99"/>
      <c r="FC2" s="99"/>
      <c r="FD2" s="99"/>
      <c r="FE2" s="99"/>
      <c r="FF2" s="99"/>
      <c r="FG2" s="99"/>
      <c r="FH2" s="99"/>
      <c r="FI2" s="99"/>
      <c r="FJ2" s="99"/>
      <c r="FK2" s="99"/>
      <c r="FL2" s="53"/>
      <c r="FM2" s="53"/>
      <c r="FN2" s="53"/>
      <c r="FO2" s="53"/>
      <c r="FP2" s="53"/>
      <c r="FQ2" s="53"/>
      <c r="FR2" s="53"/>
      <c r="FS2" s="52"/>
      <c r="FT2" s="52"/>
      <c r="FU2" s="52"/>
      <c r="FV2" s="52"/>
      <c r="FW2" s="52"/>
      <c r="FX2" s="52"/>
      <c r="FY2" s="52"/>
      <c r="FZ2" s="52"/>
      <c r="GA2" s="52"/>
      <c r="GB2" s="52"/>
      <c r="GC2" s="52"/>
      <c r="GD2" s="52"/>
      <c r="GE2" s="52"/>
      <c r="GF2" s="52"/>
      <c r="GG2" s="52"/>
      <c r="GH2" s="52"/>
      <c r="GI2" s="52"/>
      <c r="GJ2" s="52"/>
    </row>
    <row r="3" spans="2:192" ht="2.5499999999999998" customHeight="1" x14ac:dyDescent="0.2">
      <c r="B3" s="7"/>
      <c r="C3" s="7"/>
      <c r="D3" s="7"/>
      <c r="E3" s="7"/>
      <c r="G3" s="8"/>
      <c r="H3" s="10"/>
      <c r="I3" s="10"/>
      <c r="K3" s="7"/>
      <c r="L3" s="9"/>
      <c r="FL3" s="31"/>
      <c r="FM3" s="31"/>
      <c r="FN3" s="31"/>
      <c r="FO3" s="31"/>
      <c r="FP3" s="31"/>
      <c r="FQ3" s="31"/>
      <c r="FR3" s="31"/>
      <c r="FS3" s="31"/>
      <c r="FT3" s="31"/>
      <c r="FU3" s="31"/>
      <c r="FV3" s="31"/>
      <c r="FW3" s="31"/>
      <c r="FX3" s="31"/>
      <c r="FY3" s="31"/>
      <c r="FZ3" s="31"/>
      <c r="GA3" s="31"/>
      <c r="GB3" s="31"/>
      <c r="GC3" s="31"/>
      <c r="GD3" s="31"/>
      <c r="GE3" s="31"/>
      <c r="GF3" s="31"/>
      <c r="GG3" s="31"/>
      <c r="GH3" s="31"/>
      <c r="GI3" s="31"/>
      <c r="GJ3" s="31"/>
    </row>
    <row r="4" spans="2:192" ht="12.45" customHeight="1" x14ac:dyDescent="0.2">
      <c r="B4" s="27"/>
      <c r="C4" s="28"/>
      <c r="D4" s="28"/>
      <c r="E4" s="28"/>
      <c r="F4" s="29"/>
      <c r="G4" s="28"/>
      <c r="H4" s="30"/>
      <c r="I4" s="30"/>
      <c r="J4" s="31"/>
      <c r="K4" s="31"/>
      <c r="L4" s="32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1"/>
      <c r="CP4" s="31"/>
      <c r="CQ4" s="31"/>
      <c r="CR4" s="31"/>
      <c r="CS4" s="31"/>
      <c r="CT4" s="31"/>
      <c r="CU4" s="31"/>
      <c r="CV4" s="31"/>
      <c r="CW4" s="31"/>
      <c r="CX4" s="31"/>
      <c r="CY4" s="31"/>
      <c r="CZ4" s="31"/>
      <c r="DA4" s="31"/>
      <c r="DB4" s="31"/>
      <c r="DC4" s="31"/>
      <c r="DD4" s="31"/>
      <c r="DE4" s="31"/>
      <c r="DF4" s="31"/>
      <c r="DG4" s="31"/>
      <c r="DH4" s="31"/>
      <c r="DI4" s="31"/>
      <c r="DJ4" s="31"/>
      <c r="DK4" s="31"/>
      <c r="DL4" s="31"/>
      <c r="DM4" s="31"/>
      <c r="DN4" s="31"/>
      <c r="DO4" s="31"/>
      <c r="DP4" s="31"/>
      <c r="DQ4" s="31"/>
      <c r="DR4" s="31"/>
      <c r="DS4" s="31"/>
      <c r="DT4" s="31"/>
      <c r="DU4" s="31"/>
      <c r="DV4" s="31"/>
      <c r="DW4" s="31"/>
      <c r="DX4" s="31"/>
      <c r="DY4" s="31"/>
      <c r="DZ4" s="31"/>
      <c r="EA4" s="31"/>
      <c r="EB4" s="31"/>
      <c r="EC4" s="31"/>
      <c r="ED4" s="31"/>
      <c r="EE4" s="31"/>
      <c r="EF4" s="31"/>
      <c r="EG4" s="31"/>
      <c r="EH4" s="31"/>
      <c r="EI4" s="31"/>
      <c r="EJ4" s="31"/>
      <c r="EK4" s="31"/>
      <c r="EL4" s="31"/>
      <c r="EM4" s="31"/>
      <c r="EN4" s="31"/>
      <c r="EO4" s="31"/>
      <c r="EP4" s="31"/>
      <c r="EQ4" s="31"/>
      <c r="ER4" s="31"/>
      <c r="ES4" s="31"/>
      <c r="ET4" s="31"/>
      <c r="EU4" s="31"/>
      <c r="EV4" s="31"/>
      <c r="EW4" s="31"/>
      <c r="EX4" s="31"/>
      <c r="EY4" s="31"/>
      <c r="EZ4" s="31"/>
      <c r="FA4" s="31"/>
      <c r="FB4" s="31"/>
      <c r="FC4" s="31"/>
      <c r="FD4" s="31"/>
      <c r="FE4" s="31"/>
      <c r="FF4" s="31"/>
      <c r="FG4" s="31"/>
      <c r="FH4" s="31"/>
      <c r="FI4" s="31"/>
      <c r="FJ4" s="31"/>
      <c r="FK4" s="31"/>
      <c r="FL4" s="31"/>
      <c r="FM4" s="31"/>
      <c r="FN4" s="31"/>
      <c r="FO4" s="31"/>
      <c r="FP4" s="31"/>
      <c r="FQ4" s="31"/>
      <c r="FR4" s="31"/>
      <c r="FS4" s="31"/>
      <c r="FT4" s="31"/>
      <c r="FU4" s="31"/>
      <c r="FV4" s="31"/>
      <c r="FW4" s="31"/>
      <c r="FX4" s="31"/>
      <c r="FY4" s="31"/>
      <c r="FZ4" s="31"/>
      <c r="GA4" s="31"/>
      <c r="GB4" s="31"/>
      <c r="GC4" s="31"/>
      <c r="GD4" s="31"/>
      <c r="GE4" s="31"/>
      <c r="GF4" s="31"/>
      <c r="GG4" s="31"/>
      <c r="GH4" s="31"/>
      <c r="GI4" s="31"/>
      <c r="GJ4" s="31"/>
    </row>
    <row r="5" spans="2:192" ht="12.45" customHeight="1" x14ac:dyDescent="0.2">
      <c r="B5" s="27"/>
      <c r="C5" s="28"/>
      <c r="D5" s="28"/>
      <c r="E5" s="28"/>
      <c r="F5" s="29"/>
      <c r="G5" s="28"/>
      <c r="H5" s="30"/>
      <c r="I5" s="30"/>
      <c r="J5" s="31"/>
      <c r="K5" s="31"/>
      <c r="L5" s="32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  <c r="BZ5" s="31"/>
      <c r="CA5" s="31"/>
      <c r="CB5" s="31"/>
      <c r="CC5" s="31"/>
      <c r="CD5" s="31"/>
      <c r="CE5" s="31"/>
      <c r="CF5" s="31"/>
      <c r="CG5" s="31"/>
      <c r="CH5" s="31"/>
      <c r="CI5" s="31"/>
      <c r="CJ5" s="31"/>
      <c r="CK5" s="31"/>
      <c r="CL5" s="31"/>
      <c r="CM5" s="31"/>
      <c r="CN5" s="31"/>
      <c r="CO5" s="31"/>
      <c r="CP5" s="31"/>
      <c r="CQ5" s="31"/>
      <c r="CR5" s="31"/>
      <c r="CS5" s="31"/>
      <c r="CT5" s="31"/>
      <c r="CU5" s="31"/>
      <c r="CV5" s="31"/>
      <c r="CW5" s="31"/>
      <c r="CX5" s="31"/>
      <c r="CY5" s="31"/>
      <c r="CZ5" s="31"/>
      <c r="DA5" s="31"/>
      <c r="DB5" s="31"/>
      <c r="DC5" s="31"/>
      <c r="DD5" s="31"/>
      <c r="DE5" s="31"/>
      <c r="DF5" s="31"/>
      <c r="DG5" s="31"/>
      <c r="DH5" s="31"/>
      <c r="DI5" s="31"/>
      <c r="DJ5" s="31"/>
      <c r="DK5" s="31"/>
      <c r="DL5" s="31"/>
      <c r="DM5" s="31"/>
      <c r="DN5" s="31"/>
      <c r="DO5" s="31"/>
      <c r="DP5" s="31"/>
      <c r="DQ5" s="31"/>
      <c r="DR5" s="31"/>
      <c r="DS5" s="31"/>
      <c r="DT5" s="31"/>
      <c r="DU5" s="31"/>
      <c r="DV5" s="31"/>
      <c r="DW5" s="31"/>
      <c r="DX5" s="31"/>
      <c r="DY5" s="31"/>
      <c r="DZ5" s="31"/>
      <c r="EA5" s="31"/>
      <c r="EB5" s="31"/>
      <c r="EC5" s="31"/>
      <c r="ED5" s="31"/>
      <c r="EE5" s="31"/>
      <c r="EF5" s="31"/>
      <c r="EG5" s="31"/>
      <c r="EH5" s="31"/>
      <c r="EI5" s="31"/>
      <c r="EJ5" s="31"/>
      <c r="EK5" s="31"/>
      <c r="EL5" s="31"/>
      <c r="EM5" s="31"/>
      <c r="EN5" s="31"/>
      <c r="EO5" s="31"/>
      <c r="EP5" s="31"/>
      <c r="EQ5" s="31"/>
      <c r="ER5" s="31"/>
      <c r="ES5" s="31"/>
      <c r="ET5" s="31"/>
      <c r="EU5" s="31"/>
      <c r="EV5" s="31"/>
      <c r="EW5" s="31"/>
      <c r="EX5" s="31"/>
      <c r="EY5" s="31"/>
      <c r="EZ5" s="31"/>
      <c r="FA5" s="31"/>
      <c r="FB5" s="31"/>
      <c r="FC5" s="31"/>
      <c r="FD5" s="31"/>
      <c r="FE5" s="31"/>
      <c r="FF5" s="31"/>
      <c r="FG5" s="31"/>
      <c r="FH5" s="31"/>
      <c r="FI5" s="31"/>
      <c r="FJ5" s="31"/>
      <c r="FK5" s="31"/>
      <c r="FL5" s="31"/>
      <c r="FM5" s="31"/>
      <c r="FN5" s="31"/>
      <c r="FO5" s="31"/>
      <c r="FP5" s="31"/>
      <c r="FQ5" s="31"/>
      <c r="FR5" s="31"/>
      <c r="FS5" s="31"/>
      <c r="FT5" s="31"/>
      <c r="FU5" s="31"/>
      <c r="FV5" s="31"/>
      <c r="FW5" s="31"/>
      <c r="FX5" s="31"/>
      <c r="FY5" s="31"/>
      <c r="FZ5" s="31"/>
      <c r="GA5" s="31"/>
      <c r="GB5" s="31"/>
      <c r="GC5" s="31"/>
      <c r="GD5" s="31"/>
      <c r="GE5" s="31"/>
      <c r="GF5" s="31"/>
      <c r="GG5" s="31"/>
      <c r="GH5" s="31"/>
      <c r="GI5" s="31"/>
      <c r="GJ5" s="31"/>
    </row>
    <row r="6" spans="2:192" ht="12.45" customHeight="1" x14ac:dyDescent="0.2">
      <c r="B6" s="33"/>
      <c r="C6" s="31"/>
      <c r="D6" s="31"/>
      <c r="E6" s="31"/>
      <c r="F6" s="34"/>
      <c r="G6" s="31"/>
      <c r="H6" s="32"/>
      <c r="I6" s="32"/>
      <c r="J6" s="31"/>
      <c r="K6" s="31"/>
      <c r="L6" s="32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1"/>
      <c r="CP6" s="31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  <c r="DO6" s="31"/>
      <c r="DP6" s="31"/>
      <c r="DQ6" s="31"/>
      <c r="DR6" s="31"/>
      <c r="DS6" s="31"/>
      <c r="DT6" s="31"/>
      <c r="DU6" s="31"/>
      <c r="DV6" s="31"/>
      <c r="DW6" s="31"/>
      <c r="DX6" s="31"/>
      <c r="DY6" s="31"/>
      <c r="DZ6" s="31"/>
      <c r="EA6" s="31"/>
      <c r="EB6" s="31"/>
      <c r="EC6" s="31"/>
      <c r="ED6" s="31"/>
      <c r="EE6" s="31"/>
      <c r="EF6" s="31"/>
      <c r="EG6" s="31"/>
      <c r="EH6" s="31"/>
      <c r="EI6" s="31"/>
      <c r="EJ6" s="31"/>
      <c r="EK6" s="31"/>
      <c r="EL6" s="31"/>
      <c r="EM6" s="31"/>
      <c r="EN6" s="31"/>
      <c r="EO6" s="31"/>
      <c r="EP6" s="31"/>
      <c r="EQ6" s="31"/>
      <c r="ER6" s="31"/>
      <c r="ES6" s="31"/>
      <c r="ET6" s="31"/>
      <c r="EU6" s="31"/>
      <c r="EV6" s="31"/>
      <c r="EW6" s="31"/>
      <c r="EX6" s="31"/>
      <c r="EY6" s="31"/>
      <c r="EZ6" s="31"/>
      <c r="FA6" s="31"/>
      <c r="FB6" s="31"/>
      <c r="FC6" s="31"/>
      <c r="FD6" s="31"/>
      <c r="FE6" s="31"/>
      <c r="FF6" s="31"/>
      <c r="FG6" s="31"/>
      <c r="FH6" s="31"/>
      <c r="FI6" s="31"/>
      <c r="FJ6" s="31"/>
      <c r="FK6" s="31"/>
      <c r="FL6" s="31"/>
      <c r="FM6" s="31"/>
      <c r="FN6" s="31"/>
      <c r="FO6" s="31"/>
      <c r="FP6" s="31"/>
      <c r="FQ6" s="31"/>
      <c r="FR6" s="31"/>
      <c r="FS6" s="31"/>
      <c r="FT6" s="31"/>
      <c r="FU6" s="31"/>
      <c r="FV6" s="31"/>
      <c r="FW6" s="31"/>
      <c r="FX6" s="31"/>
      <c r="FY6" s="31"/>
      <c r="FZ6" s="31"/>
      <c r="GA6" s="31"/>
      <c r="GB6" s="31"/>
      <c r="GC6" s="31"/>
      <c r="GD6" s="31"/>
      <c r="GE6" s="31"/>
      <c r="GF6" s="31"/>
      <c r="GG6" s="31"/>
      <c r="GH6" s="31"/>
      <c r="GI6" s="31"/>
      <c r="GJ6" s="31"/>
    </row>
    <row r="7" spans="2:192" ht="12.45" customHeight="1" x14ac:dyDescent="0.2">
      <c r="B7" s="35"/>
      <c r="C7" s="31"/>
      <c r="D7" s="31"/>
      <c r="E7" s="31"/>
      <c r="F7" s="34"/>
      <c r="G7" s="31"/>
      <c r="H7" s="32"/>
      <c r="I7" s="32"/>
      <c r="J7" s="31"/>
      <c r="K7" s="36"/>
      <c r="L7" s="37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</row>
    <row r="8" spans="2:192" ht="12.45" customHeight="1" thickBot="1" x14ac:dyDescent="0.25">
      <c r="B8" s="35"/>
      <c r="C8" s="31"/>
      <c r="D8" s="31"/>
      <c r="E8" s="31"/>
      <c r="F8" s="34"/>
      <c r="G8" s="31"/>
      <c r="H8" s="32"/>
      <c r="I8" s="32"/>
      <c r="J8" s="31"/>
      <c r="K8" s="38"/>
      <c r="L8" s="39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1"/>
      <c r="DS8" s="31"/>
      <c r="DT8" s="31"/>
      <c r="DU8" s="31"/>
      <c r="DV8" s="31"/>
      <c r="DW8" s="31"/>
      <c r="DX8" s="31"/>
      <c r="DY8" s="31"/>
      <c r="DZ8" s="31"/>
      <c r="EA8" s="31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1"/>
      <c r="EQ8" s="31"/>
      <c r="ER8" s="31"/>
      <c r="ES8" s="31"/>
      <c r="ET8" s="31"/>
      <c r="EU8" s="31"/>
      <c r="EV8" s="31"/>
      <c r="EW8" s="31"/>
      <c r="EX8" s="31"/>
      <c r="EY8" s="31"/>
      <c r="EZ8" s="31"/>
      <c r="FA8" s="31"/>
      <c r="FB8" s="31"/>
      <c r="FC8" s="31"/>
      <c r="FD8" s="31"/>
      <c r="FE8" s="31"/>
      <c r="FF8" s="31"/>
      <c r="FG8" s="31"/>
      <c r="FH8" s="31"/>
      <c r="FI8" s="31"/>
      <c r="FJ8" s="31"/>
      <c r="FK8" s="31"/>
      <c r="FL8" s="31"/>
      <c r="FM8" s="31"/>
      <c r="FN8" s="31"/>
      <c r="FO8" s="31"/>
      <c r="FP8" s="31"/>
      <c r="FQ8" s="31"/>
      <c r="FR8" s="31"/>
      <c r="FS8" s="31"/>
      <c r="FT8" s="31"/>
      <c r="FU8" s="31"/>
      <c r="FV8" s="31"/>
      <c r="FW8" s="31"/>
      <c r="FX8" s="31"/>
      <c r="FY8" s="31"/>
      <c r="FZ8" s="31"/>
      <c r="GA8" s="31"/>
      <c r="GB8" s="31"/>
      <c r="GC8" s="31"/>
      <c r="GD8" s="31"/>
      <c r="GE8" s="31"/>
      <c r="GF8" s="31"/>
      <c r="GG8" s="31"/>
      <c r="GH8" s="31"/>
      <c r="GI8" s="31"/>
      <c r="GJ8" s="31"/>
    </row>
    <row r="9" spans="2:192" ht="12.45" customHeight="1" thickTop="1" x14ac:dyDescent="0.2">
      <c r="B9" s="35"/>
      <c r="C9" s="31"/>
      <c r="D9" s="31"/>
      <c r="E9" s="31"/>
      <c r="F9" s="40"/>
      <c r="G9" s="31"/>
      <c r="H9" s="32"/>
      <c r="I9" s="44"/>
      <c r="J9" s="45"/>
      <c r="K9" s="45" t="s">
        <v>17</v>
      </c>
      <c r="L9" s="46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7"/>
      <c r="AK9" s="48"/>
      <c r="AL9" s="43"/>
      <c r="AM9" s="48"/>
      <c r="AN9" s="49"/>
      <c r="AO9" s="45"/>
      <c r="AP9" s="45" t="s">
        <v>18</v>
      </c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7"/>
      <c r="BC9" s="48"/>
      <c r="BD9" s="48"/>
      <c r="BE9" s="48"/>
      <c r="BF9" s="49"/>
      <c r="BG9" s="100" t="str">
        <f>"Solde " &amp; An-1 &amp; " en CHF"</f>
        <v>Solde 2024 en CHF</v>
      </c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47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31"/>
      <c r="DC9" s="31"/>
      <c r="DD9" s="31"/>
      <c r="DE9" s="31"/>
      <c r="DF9" s="31"/>
      <c r="DG9" s="31"/>
      <c r="DH9" s="31"/>
      <c r="DI9" s="31"/>
      <c r="DJ9" s="31"/>
      <c r="DK9" s="31"/>
      <c r="DL9" s="31"/>
      <c r="DM9" s="31"/>
      <c r="DN9" s="31"/>
      <c r="DO9" s="31"/>
      <c r="DP9" s="31"/>
      <c r="DQ9" s="31"/>
      <c r="DR9" s="31"/>
      <c r="DS9" s="31"/>
      <c r="DT9" s="31"/>
      <c r="DU9" s="31"/>
      <c r="DV9" s="31"/>
      <c r="DW9" s="31"/>
      <c r="DX9" s="31"/>
      <c r="DY9" s="31"/>
      <c r="DZ9" s="31"/>
      <c r="EA9" s="31"/>
      <c r="EB9" s="31"/>
      <c r="EC9" s="31"/>
      <c r="ED9" s="31"/>
      <c r="EE9" s="31"/>
      <c r="EF9" s="31"/>
      <c r="EG9" s="31"/>
      <c r="EH9" s="31"/>
      <c r="EI9" s="31"/>
      <c r="EJ9" s="31"/>
      <c r="EK9" s="31"/>
      <c r="EL9" s="31"/>
      <c r="EM9" s="31"/>
      <c r="EN9" s="31"/>
      <c r="EO9" s="31"/>
      <c r="EP9" s="31"/>
      <c r="EQ9" s="31"/>
      <c r="ER9" s="31"/>
      <c r="ES9" s="31"/>
      <c r="ET9" s="31"/>
      <c r="EU9" s="31"/>
      <c r="EV9" s="31"/>
      <c r="EW9" s="31"/>
      <c r="EX9" s="31"/>
      <c r="EY9" s="31"/>
      <c r="EZ9" s="31"/>
      <c r="FA9" s="31"/>
      <c r="FB9" s="31"/>
      <c r="FC9" s="31"/>
      <c r="FD9" s="31"/>
      <c r="FE9" s="31"/>
      <c r="FF9" s="31"/>
      <c r="FG9" s="31"/>
      <c r="FH9" s="31"/>
      <c r="FI9" s="31"/>
      <c r="FJ9" s="31"/>
      <c r="FK9" s="31"/>
      <c r="FL9" s="31"/>
      <c r="FM9" s="31"/>
      <c r="FN9" s="31"/>
      <c r="FO9" s="31"/>
      <c r="FP9" s="31"/>
      <c r="FQ9" s="31"/>
      <c r="FR9" s="31"/>
      <c r="FS9" s="31"/>
      <c r="FT9" s="31"/>
      <c r="FU9" s="31"/>
      <c r="FV9" s="31"/>
      <c r="FW9" s="31"/>
      <c r="FX9" s="31"/>
      <c r="FY9" s="31"/>
      <c r="FZ9" s="31"/>
      <c r="GA9" s="31"/>
      <c r="GB9" s="31"/>
      <c r="GC9" s="31"/>
      <c r="GD9" s="31"/>
      <c r="GE9" s="31"/>
      <c r="GF9" s="31"/>
      <c r="GG9" s="31"/>
      <c r="GH9" s="31"/>
      <c r="GI9" s="31"/>
      <c r="GJ9" s="31"/>
    </row>
    <row r="10" spans="2:192" ht="12.45" customHeight="1" x14ac:dyDescent="0.2">
      <c r="B10" s="35"/>
      <c r="C10" s="31"/>
      <c r="D10" s="31"/>
      <c r="E10" s="31"/>
      <c r="F10" s="40"/>
      <c r="G10" s="31"/>
      <c r="H10" s="32"/>
      <c r="I10" s="20"/>
      <c r="J10" s="19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9"/>
      <c r="X10" s="104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4"/>
      <c r="AJ10" s="21"/>
      <c r="AK10" s="31"/>
      <c r="AL10" s="31"/>
      <c r="AM10" s="31"/>
      <c r="AN10" s="25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21"/>
      <c r="BC10" s="31"/>
      <c r="BD10" s="31"/>
      <c r="BE10" s="31"/>
      <c r="BF10" s="25"/>
      <c r="BG10" s="101">
        <v>1001.99</v>
      </c>
      <c r="BH10" s="102"/>
      <c r="BI10" s="102"/>
      <c r="BJ10" s="102"/>
      <c r="BK10" s="102"/>
      <c r="BL10" s="102"/>
      <c r="BM10" s="102"/>
      <c r="BN10" s="102"/>
      <c r="BO10" s="102"/>
      <c r="BP10" s="102"/>
      <c r="BQ10" s="102"/>
      <c r="BR10" s="102"/>
      <c r="BS10" s="103"/>
      <c r="BT10" s="2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  <c r="DS10" s="31"/>
      <c r="DT10" s="31"/>
      <c r="DU10" s="31"/>
      <c r="DV10" s="31"/>
      <c r="DW10" s="31"/>
      <c r="DX10" s="31"/>
      <c r="DY10" s="31"/>
      <c r="DZ10" s="31"/>
      <c r="EA10" s="31"/>
      <c r="EB10" s="31"/>
      <c r="EC10" s="31"/>
      <c r="ED10" s="31"/>
      <c r="EE10" s="31"/>
      <c r="EF10" s="31"/>
      <c r="EG10" s="31"/>
      <c r="EH10" s="31"/>
      <c r="EI10" s="31"/>
      <c r="EJ10" s="31"/>
      <c r="EK10" s="31"/>
      <c r="EL10" s="31"/>
      <c r="EM10" s="31"/>
      <c r="EN10" s="31"/>
      <c r="EO10" s="31"/>
      <c r="EP10" s="31"/>
      <c r="EQ10" s="31"/>
      <c r="ER10" s="31"/>
      <c r="ES10" s="31"/>
      <c r="ET10" s="31"/>
      <c r="EU10" s="31"/>
      <c r="EV10" s="31"/>
      <c r="EW10" s="31"/>
      <c r="EX10" s="31"/>
      <c r="EY10" s="31"/>
      <c r="EZ10" s="31"/>
      <c r="FA10" s="31"/>
      <c r="FB10" s="31"/>
      <c r="FC10" s="31"/>
      <c r="FD10" s="31"/>
      <c r="FE10" s="31"/>
      <c r="FF10" s="31"/>
      <c r="FG10" s="31"/>
      <c r="FH10" s="31"/>
      <c r="FI10" s="31"/>
      <c r="FJ10" s="31"/>
      <c r="FK10" s="31"/>
      <c r="FL10" s="31"/>
      <c r="FM10" s="31"/>
      <c r="FN10" s="31"/>
      <c r="FO10" s="31"/>
      <c r="FP10" s="31"/>
      <c r="FQ10" s="31"/>
      <c r="FR10" s="31"/>
      <c r="FS10" s="31"/>
      <c r="FT10" s="31"/>
      <c r="FU10" s="31"/>
      <c r="FV10" s="31"/>
      <c r="FW10" s="31"/>
      <c r="FX10" s="31"/>
      <c r="FY10" s="31"/>
      <c r="FZ10" s="31"/>
      <c r="GA10" s="31"/>
      <c r="GB10" s="31"/>
      <c r="GC10" s="31"/>
      <c r="GD10" s="31"/>
      <c r="GE10" s="31"/>
      <c r="GF10" s="31"/>
      <c r="GG10" s="31"/>
      <c r="GH10" s="31"/>
      <c r="GI10" s="31"/>
      <c r="GJ10" s="31"/>
    </row>
    <row r="11" spans="2:192" ht="12.45" customHeight="1" thickBot="1" x14ac:dyDescent="0.25">
      <c r="B11" s="35"/>
      <c r="C11" s="31"/>
      <c r="D11" s="31"/>
      <c r="E11" s="31"/>
      <c r="F11" s="40"/>
      <c r="G11" s="31"/>
      <c r="H11" s="32"/>
      <c r="I11" s="20"/>
      <c r="J11" s="19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  <c r="V11" s="104"/>
      <c r="W11" s="19"/>
      <c r="X11" s="104"/>
      <c r="Y11" s="104"/>
      <c r="Z11" s="104"/>
      <c r="AA11" s="104"/>
      <c r="AB11" s="104"/>
      <c r="AC11" s="104"/>
      <c r="AD11" s="104"/>
      <c r="AE11" s="104"/>
      <c r="AF11" s="104"/>
      <c r="AG11" s="104"/>
      <c r="AH11" s="104"/>
      <c r="AI11" s="104"/>
      <c r="AJ11" s="21"/>
      <c r="AK11" s="31"/>
      <c r="AL11" s="31"/>
      <c r="AM11" s="31"/>
      <c r="AN11" s="25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21"/>
      <c r="BC11" s="31"/>
      <c r="BD11" s="31"/>
      <c r="BE11" s="31"/>
      <c r="BF11" s="26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4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/>
      <c r="ET11" s="31"/>
      <c r="EU11" s="31"/>
      <c r="EV11" s="31"/>
      <c r="EW11" s="31"/>
      <c r="EX11" s="31"/>
      <c r="EY11" s="31"/>
      <c r="EZ11" s="31"/>
      <c r="FA11" s="31"/>
      <c r="FB11" s="31"/>
      <c r="FC11" s="31"/>
      <c r="FD11" s="31"/>
      <c r="FE11" s="31"/>
      <c r="FF11" s="31"/>
      <c r="FG11" s="31"/>
      <c r="FH11" s="31"/>
      <c r="FI11" s="31"/>
      <c r="FJ11" s="31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1"/>
      <c r="FV11" s="31"/>
      <c r="FW11" s="31"/>
      <c r="FX11" s="31"/>
      <c r="FY11" s="31"/>
      <c r="FZ11" s="31"/>
      <c r="GA11" s="31"/>
      <c r="GB11" s="31"/>
      <c r="GC11" s="31"/>
      <c r="GD11" s="31"/>
      <c r="GE11" s="31"/>
      <c r="GF11" s="31"/>
      <c r="GG11" s="31"/>
      <c r="GH11" s="31"/>
      <c r="GI11" s="31"/>
      <c r="GJ11" s="31"/>
    </row>
    <row r="12" spans="2:192" ht="12.45" customHeight="1" thickTop="1" thickBot="1" x14ac:dyDescent="0.25">
      <c r="B12" s="35"/>
      <c r="C12" s="31"/>
      <c r="D12" s="31"/>
      <c r="E12" s="31"/>
      <c r="F12" s="40"/>
      <c r="G12" s="31"/>
      <c r="H12" s="32"/>
      <c r="I12" s="20"/>
      <c r="J12" s="19"/>
      <c r="K12" s="104"/>
      <c r="L12" s="104"/>
      <c r="M12" s="104"/>
      <c r="N12" s="104"/>
      <c r="O12" s="104"/>
      <c r="P12" s="104"/>
      <c r="Q12" s="104"/>
      <c r="R12" s="104"/>
      <c r="S12" s="104"/>
      <c r="T12" s="104"/>
      <c r="U12" s="104"/>
      <c r="V12" s="104"/>
      <c r="W12" s="19"/>
      <c r="X12" s="104"/>
      <c r="Y12" s="104"/>
      <c r="Z12" s="104"/>
      <c r="AA12" s="104"/>
      <c r="AB12" s="104"/>
      <c r="AC12" s="104"/>
      <c r="AD12" s="104"/>
      <c r="AE12" s="104"/>
      <c r="AF12" s="104"/>
      <c r="AG12" s="104"/>
      <c r="AH12" s="104"/>
      <c r="AI12" s="104"/>
      <c r="AJ12" s="21"/>
      <c r="AK12" s="31"/>
      <c r="AL12" s="31"/>
      <c r="AM12" s="31"/>
      <c r="AN12" s="25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21"/>
      <c r="BC12" s="31"/>
      <c r="BD12" s="31"/>
      <c r="BE12" s="31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1"/>
      <c r="FV12" s="31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</row>
    <row r="13" spans="2:192" ht="12.45" customHeight="1" thickTop="1" x14ac:dyDescent="0.2">
      <c r="B13" s="35"/>
      <c r="C13" s="31"/>
      <c r="D13" s="31"/>
      <c r="E13" s="31"/>
      <c r="F13" s="40"/>
      <c r="G13" s="31"/>
      <c r="H13" s="32"/>
      <c r="I13" s="20"/>
      <c r="J13" s="19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9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21"/>
      <c r="AK13" s="31"/>
      <c r="AL13" s="31"/>
      <c r="AM13" s="31"/>
      <c r="AN13" s="25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21"/>
      <c r="BC13" s="31"/>
      <c r="BD13" s="31"/>
      <c r="BE13" s="31"/>
      <c r="BF13" s="49"/>
      <c r="BG13" s="100" t="s">
        <v>75</v>
      </c>
      <c r="BH13" s="100"/>
      <c r="BI13" s="100"/>
      <c r="BJ13" s="100"/>
      <c r="BK13" s="100"/>
      <c r="BL13" s="100"/>
      <c r="BM13" s="100"/>
      <c r="BN13" s="100"/>
      <c r="BO13" s="100"/>
      <c r="BP13" s="100"/>
      <c r="BQ13" s="100"/>
      <c r="BR13" s="100"/>
      <c r="BS13" s="100"/>
      <c r="BT13" s="47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1"/>
      <c r="DM13" s="31"/>
      <c r="DN13" s="31"/>
      <c r="DO13" s="31"/>
      <c r="DP13" s="31"/>
      <c r="DQ13" s="31"/>
      <c r="DR13" s="31"/>
      <c r="DS13" s="31"/>
      <c r="DT13" s="31"/>
      <c r="DU13" s="31"/>
      <c r="DV13" s="31"/>
      <c r="DW13" s="31"/>
      <c r="DX13" s="31"/>
      <c r="DY13" s="31"/>
      <c r="DZ13" s="31"/>
      <c r="EA13" s="31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1"/>
      <c r="ER13" s="31"/>
      <c r="ES13" s="31"/>
      <c r="ET13" s="31"/>
      <c r="EU13" s="31"/>
      <c r="EV13" s="31"/>
      <c r="EW13" s="31"/>
      <c r="EX13" s="31"/>
      <c r="EY13" s="31"/>
      <c r="EZ13" s="31"/>
      <c r="FA13" s="31"/>
      <c r="FB13" s="31"/>
      <c r="FC13" s="31"/>
      <c r="FD13" s="31"/>
      <c r="FE13" s="31"/>
      <c r="FF13" s="31"/>
      <c r="FG13" s="31"/>
      <c r="FH13" s="31"/>
      <c r="FI13" s="31"/>
      <c r="FJ13" s="31"/>
      <c r="FK13" s="31"/>
      <c r="FL13" s="31"/>
      <c r="FM13" s="31"/>
      <c r="FN13" s="31"/>
      <c r="FO13" s="31"/>
      <c r="FP13" s="31"/>
      <c r="FQ13" s="31"/>
      <c r="FR13" s="31"/>
      <c r="FS13" s="31"/>
      <c r="FT13" s="31"/>
      <c r="FU13" s="31"/>
      <c r="FV13" s="31"/>
      <c r="FW13" s="31"/>
      <c r="FX13" s="31"/>
      <c r="FY13" s="31"/>
      <c r="FZ13" s="31"/>
      <c r="GA13" s="31"/>
      <c r="GB13" s="31"/>
      <c r="GC13" s="31"/>
      <c r="GD13" s="31"/>
      <c r="GE13" s="31"/>
      <c r="GF13" s="31"/>
      <c r="GG13" s="31"/>
      <c r="GH13" s="31"/>
      <c r="GI13" s="31"/>
      <c r="GJ13" s="31"/>
    </row>
    <row r="14" spans="2:192" ht="12.45" customHeight="1" x14ac:dyDescent="0.2">
      <c r="B14" s="35"/>
      <c r="C14" s="31"/>
      <c r="D14" s="31"/>
      <c r="E14" s="31"/>
      <c r="F14" s="40"/>
      <c r="G14" s="31"/>
      <c r="H14" s="32"/>
      <c r="I14" s="20"/>
      <c r="J14" s="19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9"/>
      <c r="X14" s="104"/>
      <c r="Y14" s="104"/>
      <c r="Z14" s="104"/>
      <c r="AA14" s="104"/>
      <c r="AB14" s="104"/>
      <c r="AC14" s="104"/>
      <c r="AD14" s="104"/>
      <c r="AE14" s="104"/>
      <c r="AF14" s="104"/>
      <c r="AG14" s="104"/>
      <c r="AH14" s="104"/>
      <c r="AI14" s="104"/>
      <c r="AJ14" s="21"/>
      <c r="AK14" s="31"/>
      <c r="AL14" s="31"/>
      <c r="AM14" s="31"/>
      <c r="AN14" s="25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21"/>
      <c r="BC14" s="31"/>
      <c r="BD14" s="31"/>
      <c r="BE14" s="31"/>
      <c r="BF14" s="25"/>
      <c r="BG14" s="105">
        <v>2025</v>
      </c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7"/>
      <c r="BT14" s="2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31"/>
      <c r="FU14" s="31"/>
      <c r="FV14" s="31"/>
      <c r="FW14" s="31"/>
      <c r="FX14" s="31"/>
      <c r="FY14" s="31"/>
      <c r="FZ14" s="31"/>
      <c r="GA14" s="31"/>
      <c r="GB14" s="31"/>
      <c r="GC14" s="31"/>
      <c r="GD14" s="31"/>
      <c r="GE14" s="31"/>
      <c r="GF14" s="31"/>
      <c r="GG14" s="31"/>
      <c r="GH14" s="31"/>
      <c r="GI14" s="31"/>
      <c r="GJ14" s="31"/>
    </row>
    <row r="15" spans="2:192" ht="12.45" customHeight="1" thickBot="1" x14ac:dyDescent="0.25">
      <c r="B15" s="35"/>
      <c r="C15" s="31"/>
      <c r="D15" s="31"/>
      <c r="E15" s="31"/>
      <c r="F15" s="40"/>
      <c r="G15" s="31"/>
      <c r="H15" s="32"/>
      <c r="I15" s="20"/>
      <c r="J15" s="19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9"/>
      <c r="X15" s="104"/>
      <c r="Y15" s="104"/>
      <c r="Z15" s="104"/>
      <c r="AA15" s="104"/>
      <c r="AB15" s="104"/>
      <c r="AC15" s="104"/>
      <c r="AD15" s="104"/>
      <c r="AE15" s="104"/>
      <c r="AF15" s="104"/>
      <c r="AG15" s="104"/>
      <c r="AH15" s="104"/>
      <c r="AI15" s="104"/>
      <c r="AJ15" s="21"/>
      <c r="AK15" s="31"/>
      <c r="AL15" s="31"/>
      <c r="AM15" s="31"/>
      <c r="AN15" s="25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21"/>
      <c r="BC15" s="31"/>
      <c r="BD15" s="31"/>
      <c r="BE15" s="31"/>
      <c r="BF15" s="26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4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1"/>
      <c r="DS15" s="31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1"/>
      <c r="EQ15" s="31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1"/>
      <c r="FO15" s="31"/>
      <c r="FP15" s="31"/>
      <c r="FQ15" s="31"/>
      <c r="FR15" s="31"/>
      <c r="FS15" s="31"/>
      <c r="FT15" s="31"/>
      <c r="FU15" s="31"/>
      <c r="FV15" s="31"/>
      <c r="FW15" s="31"/>
      <c r="FX15" s="31"/>
      <c r="FY15" s="31"/>
      <c r="FZ15" s="31"/>
      <c r="GA15" s="31"/>
      <c r="GB15" s="31"/>
      <c r="GC15" s="31"/>
      <c r="GD15" s="31"/>
      <c r="GE15" s="31"/>
      <c r="GF15" s="31"/>
      <c r="GG15" s="31"/>
      <c r="GH15" s="31"/>
      <c r="GI15" s="31"/>
      <c r="GJ15" s="31"/>
    </row>
    <row r="16" spans="2:192" ht="12.45" customHeight="1" thickTop="1" x14ac:dyDescent="0.2">
      <c r="B16" s="35"/>
      <c r="C16" s="31"/>
      <c r="D16" s="31"/>
      <c r="E16" s="31"/>
      <c r="F16" s="40"/>
      <c r="G16" s="31"/>
      <c r="H16" s="32"/>
      <c r="I16" s="20"/>
      <c r="J16" s="19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9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21"/>
      <c r="AK16" s="31"/>
      <c r="AL16" s="31"/>
      <c r="AM16" s="31"/>
      <c r="AN16" s="25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21"/>
      <c r="BC16" s="31"/>
      <c r="BD16" s="31"/>
      <c r="BE16" s="31"/>
      <c r="BF16" s="51"/>
      <c r="BG16" s="51"/>
      <c r="BH16" s="51"/>
      <c r="BI16" s="51"/>
      <c r="BJ16" s="51"/>
      <c r="BK16" s="51"/>
      <c r="BL16" s="51"/>
      <c r="BM16" s="51"/>
      <c r="BN16" s="51"/>
      <c r="BO16" s="51"/>
      <c r="BP16" s="51"/>
      <c r="BQ16" s="51"/>
      <c r="BR16" s="51"/>
      <c r="BS16" s="51"/>
      <c r="BT16" s="5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1"/>
      <c r="DY16" s="31"/>
      <c r="DZ16" s="31"/>
      <c r="EA16" s="31"/>
      <c r="EB16" s="31"/>
      <c r="EC16" s="31"/>
      <c r="ED16" s="31"/>
      <c r="EE16" s="31"/>
      <c r="EF16" s="31"/>
      <c r="EG16" s="31"/>
      <c r="EH16" s="31"/>
      <c r="EI16" s="31"/>
      <c r="EJ16" s="31"/>
      <c r="EK16" s="31"/>
      <c r="EL16" s="31"/>
      <c r="EM16" s="31"/>
      <c r="EN16" s="31"/>
      <c r="EO16" s="31"/>
      <c r="EP16" s="31"/>
      <c r="EQ16" s="31"/>
      <c r="ER16" s="31"/>
      <c r="ES16" s="31"/>
      <c r="ET16" s="31"/>
      <c r="EU16" s="31"/>
      <c r="EV16" s="31"/>
      <c r="EW16" s="31"/>
      <c r="EX16" s="31"/>
      <c r="EY16" s="31"/>
      <c r="EZ16" s="31"/>
      <c r="FA16" s="31"/>
      <c r="FB16" s="31"/>
      <c r="FC16" s="31"/>
      <c r="FD16" s="31"/>
      <c r="FE16" s="31"/>
      <c r="FF16" s="31"/>
      <c r="FG16" s="31"/>
      <c r="FH16" s="31"/>
      <c r="FI16" s="31"/>
      <c r="FJ16" s="31"/>
      <c r="FK16" s="31"/>
      <c r="FL16" s="31"/>
      <c r="FM16" s="31"/>
      <c r="FN16" s="31"/>
      <c r="FO16" s="31"/>
      <c r="FP16" s="31"/>
      <c r="FQ16" s="31"/>
      <c r="FR16" s="31"/>
      <c r="FS16" s="31"/>
      <c r="FT16" s="31"/>
      <c r="FU16" s="31"/>
      <c r="FV16" s="31"/>
      <c r="FW16" s="31"/>
      <c r="FX16" s="31"/>
      <c r="FY16" s="31"/>
      <c r="FZ16" s="31"/>
      <c r="GA16" s="31"/>
      <c r="GB16" s="31"/>
      <c r="GC16" s="31"/>
      <c r="GD16" s="31"/>
      <c r="GE16" s="31"/>
      <c r="GF16" s="31"/>
      <c r="GG16" s="31"/>
      <c r="GH16" s="31"/>
      <c r="GI16" s="31"/>
      <c r="GJ16" s="31"/>
    </row>
    <row r="17" spans="2:192" ht="12.45" customHeight="1" x14ac:dyDescent="0.2">
      <c r="B17" s="35"/>
      <c r="C17" s="31"/>
      <c r="D17" s="31"/>
      <c r="E17" s="31"/>
      <c r="F17" s="40"/>
      <c r="G17" s="31"/>
      <c r="H17" s="32"/>
      <c r="I17" s="20"/>
      <c r="J17" s="19"/>
      <c r="K17" s="104"/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9"/>
      <c r="X17" s="104"/>
      <c r="Y17" s="104"/>
      <c r="Z17" s="104"/>
      <c r="AA17" s="104"/>
      <c r="AB17" s="104"/>
      <c r="AC17" s="104"/>
      <c r="AD17" s="104"/>
      <c r="AE17" s="104"/>
      <c r="AF17" s="104"/>
      <c r="AG17" s="104"/>
      <c r="AH17" s="104"/>
      <c r="AI17" s="104"/>
      <c r="AJ17" s="21"/>
      <c r="AK17" s="31"/>
      <c r="AL17" s="31"/>
      <c r="AM17" s="31"/>
      <c r="AN17" s="25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21"/>
      <c r="BC17" s="31"/>
      <c r="BD17" s="31"/>
      <c r="BE17" s="31"/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51"/>
      <c r="BQ17" s="51"/>
      <c r="BR17" s="51"/>
      <c r="BS17" s="51"/>
      <c r="BT17" s="5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31"/>
      <c r="CJ17" s="31"/>
      <c r="CK17" s="31"/>
      <c r="CL17" s="31"/>
      <c r="CM17" s="31"/>
      <c r="CN17" s="31"/>
      <c r="CO17" s="31"/>
      <c r="CP17" s="31"/>
      <c r="CQ17" s="31"/>
      <c r="CR17" s="31"/>
      <c r="CS17" s="31"/>
      <c r="CT17" s="31"/>
      <c r="CU17" s="31"/>
      <c r="CV17" s="31"/>
      <c r="CW17" s="31"/>
      <c r="CX17" s="31"/>
      <c r="CY17" s="31"/>
      <c r="CZ17" s="31"/>
      <c r="DA17" s="31"/>
      <c r="DB17" s="31"/>
      <c r="DC17" s="31"/>
      <c r="DD17" s="31"/>
      <c r="DE17" s="31"/>
      <c r="DF17" s="31"/>
      <c r="DG17" s="31"/>
      <c r="DH17" s="31"/>
      <c r="DI17" s="31"/>
      <c r="DJ17" s="31"/>
      <c r="DK17" s="31"/>
      <c r="DL17" s="31"/>
      <c r="DM17" s="31"/>
      <c r="DN17" s="31"/>
      <c r="DO17" s="31"/>
      <c r="DP17" s="31"/>
      <c r="DQ17" s="31"/>
      <c r="DR17" s="31"/>
      <c r="DS17" s="31"/>
      <c r="DT17" s="31"/>
      <c r="DU17" s="31"/>
      <c r="DV17" s="31"/>
      <c r="DW17" s="31"/>
      <c r="DX17" s="31"/>
      <c r="DY17" s="31"/>
      <c r="DZ17" s="31"/>
      <c r="EA17" s="31"/>
      <c r="EB17" s="31"/>
      <c r="EC17" s="31"/>
      <c r="ED17" s="31"/>
      <c r="EE17" s="31"/>
      <c r="EF17" s="31"/>
      <c r="EG17" s="31"/>
      <c r="EH17" s="31"/>
      <c r="EI17" s="31"/>
      <c r="EJ17" s="31"/>
      <c r="EK17" s="31"/>
      <c r="EL17" s="31"/>
      <c r="EM17" s="31"/>
      <c r="EN17" s="31"/>
      <c r="EO17" s="31"/>
      <c r="EP17" s="31"/>
      <c r="EQ17" s="31"/>
      <c r="ER17" s="31"/>
      <c r="ES17" s="31"/>
      <c r="ET17" s="31"/>
      <c r="EU17" s="31"/>
      <c r="EV17" s="31"/>
      <c r="EW17" s="31"/>
      <c r="EX17" s="31"/>
      <c r="EY17" s="31"/>
      <c r="EZ17" s="31"/>
      <c r="FA17" s="31"/>
      <c r="FB17" s="31"/>
      <c r="FC17" s="31"/>
      <c r="FD17" s="31"/>
      <c r="FE17" s="31"/>
      <c r="FF17" s="31"/>
      <c r="FG17" s="31"/>
      <c r="FH17" s="31"/>
      <c r="FI17" s="31"/>
      <c r="FJ17" s="31"/>
      <c r="FK17" s="31"/>
      <c r="FL17" s="31"/>
      <c r="FM17" s="31"/>
      <c r="FN17" s="31"/>
      <c r="FO17" s="31"/>
      <c r="FP17" s="31"/>
      <c r="FQ17" s="31"/>
      <c r="FR17" s="31"/>
      <c r="FS17" s="31"/>
      <c r="FT17" s="31"/>
      <c r="FU17" s="31"/>
      <c r="FV17" s="31"/>
      <c r="FW17" s="31"/>
      <c r="FX17" s="31"/>
      <c r="FY17" s="31"/>
      <c r="FZ17" s="31"/>
      <c r="GA17" s="31"/>
      <c r="GB17" s="31"/>
      <c r="GC17" s="31"/>
      <c r="GD17" s="31"/>
      <c r="GE17" s="31"/>
      <c r="GF17" s="31"/>
      <c r="GG17" s="31"/>
      <c r="GH17" s="31"/>
      <c r="GI17" s="31"/>
      <c r="GJ17" s="31"/>
    </row>
    <row r="18" spans="2:192" ht="12.45" customHeight="1" thickBot="1" x14ac:dyDescent="0.25">
      <c r="B18" s="35"/>
      <c r="C18" s="31"/>
      <c r="D18" s="31"/>
      <c r="E18" s="31"/>
      <c r="F18" s="40"/>
      <c r="G18" s="31"/>
      <c r="H18" s="32"/>
      <c r="I18" s="20"/>
      <c r="J18" s="19"/>
      <c r="K18" s="104"/>
      <c r="L18" s="104"/>
      <c r="M18" s="104"/>
      <c r="N18" s="104"/>
      <c r="O18" s="104"/>
      <c r="P18" s="104"/>
      <c r="Q18" s="104"/>
      <c r="R18" s="104"/>
      <c r="S18" s="104"/>
      <c r="T18" s="104"/>
      <c r="U18" s="104"/>
      <c r="V18" s="104"/>
      <c r="W18" s="19"/>
      <c r="X18" s="104"/>
      <c r="Y18" s="104"/>
      <c r="Z18" s="104"/>
      <c r="AA18" s="104"/>
      <c r="AB18" s="104"/>
      <c r="AC18" s="104"/>
      <c r="AD18" s="104"/>
      <c r="AE18" s="104"/>
      <c r="AF18" s="104"/>
      <c r="AG18" s="104"/>
      <c r="AH18" s="104"/>
      <c r="AI18" s="104"/>
      <c r="AJ18" s="21"/>
      <c r="AK18" s="31"/>
      <c r="AL18" s="31"/>
      <c r="AM18" s="31"/>
      <c r="AN18" s="26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4"/>
      <c r="BC18" s="31"/>
      <c r="BD18" s="31"/>
      <c r="BE18" s="3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  <c r="CN18" s="31"/>
      <c r="CO18" s="31"/>
      <c r="CP18" s="31"/>
      <c r="CQ18" s="31"/>
      <c r="CR18" s="31"/>
      <c r="CS18" s="31"/>
      <c r="CT18" s="31"/>
      <c r="CU18" s="31"/>
      <c r="CV18" s="31"/>
      <c r="CW18" s="31"/>
      <c r="CX18" s="31"/>
      <c r="CY18" s="31"/>
      <c r="CZ18" s="31"/>
      <c r="DA18" s="31"/>
      <c r="DB18" s="31"/>
      <c r="DC18" s="31"/>
      <c r="DD18" s="31"/>
      <c r="DE18" s="31"/>
      <c r="DF18" s="31"/>
      <c r="DG18" s="31"/>
      <c r="DH18" s="31"/>
      <c r="DI18" s="31"/>
      <c r="DJ18" s="31"/>
      <c r="DK18" s="31"/>
      <c r="DL18" s="31"/>
      <c r="DM18" s="31"/>
      <c r="DN18" s="31"/>
      <c r="DO18" s="31"/>
      <c r="DP18" s="31"/>
      <c r="DQ18" s="31"/>
      <c r="DR18" s="31"/>
      <c r="DS18" s="31"/>
      <c r="DT18" s="31"/>
      <c r="DU18" s="31"/>
      <c r="DV18" s="31"/>
      <c r="DW18" s="31"/>
      <c r="DX18" s="31"/>
      <c r="DY18" s="31"/>
      <c r="DZ18" s="31"/>
      <c r="EA18" s="31"/>
      <c r="EB18" s="31"/>
      <c r="EC18" s="31"/>
      <c r="ED18" s="31"/>
      <c r="EE18" s="31"/>
      <c r="EF18" s="31"/>
      <c r="EG18" s="31"/>
      <c r="EH18" s="31"/>
      <c r="EI18" s="31"/>
      <c r="EJ18" s="31"/>
      <c r="EK18" s="31"/>
      <c r="EL18" s="31"/>
      <c r="EM18" s="31"/>
      <c r="EN18" s="31"/>
      <c r="EO18" s="31"/>
      <c r="EP18" s="31"/>
      <c r="EQ18" s="31"/>
      <c r="ER18" s="31"/>
      <c r="ES18" s="31"/>
      <c r="ET18" s="31"/>
      <c r="EU18" s="31"/>
      <c r="EV18" s="31"/>
      <c r="EW18" s="31"/>
      <c r="EX18" s="31"/>
      <c r="EY18" s="31"/>
      <c r="EZ18" s="31"/>
      <c r="FA18" s="31"/>
      <c r="FB18" s="31"/>
      <c r="FC18" s="31"/>
      <c r="FD18" s="31"/>
      <c r="FE18" s="31"/>
      <c r="FF18" s="31"/>
      <c r="FG18" s="31"/>
      <c r="FH18" s="31"/>
      <c r="FI18" s="31"/>
      <c r="FJ18" s="31"/>
      <c r="FK18" s="31"/>
      <c r="FL18" s="31"/>
      <c r="FM18" s="31"/>
      <c r="FN18" s="31"/>
      <c r="FO18" s="31"/>
      <c r="FP18" s="31"/>
      <c r="FQ18" s="31"/>
      <c r="FR18" s="31"/>
      <c r="FS18" s="31"/>
      <c r="FT18" s="31"/>
      <c r="FU18" s="31"/>
      <c r="FV18" s="31"/>
      <c r="FW18" s="31"/>
      <c r="FX18" s="31"/>
      <c r="FY18" s="31"/>
      <c r="FZ18" s="31"/>
      <c r="GA18" s="31"/>
      <c r="GB18" s="31"/>
      <c r="GC18" s="31"/>
      <c r="GD18" s="31"/>
      <c r="GE18" s="31"/>
      <c r="GF18" s="31"/>
      <c r="GG18" s="31"/>
      <c r="GH18" s="31"/>
      <c r="GI18" s="31"/>
      <c r="GJ18" s="31"/>
    </row>
    <row r="19" spans="2:192" ht="12.45" customHeight="1" thickTop="1" x14ac:dyDescent="0.2">
      <c r="B19" s="35"/>
      <c r="C19" s="31"/>
      <c r="D19" s="31"/>
      <c r="E19" s="31"/>
      <c r="F19" s="40"/>
      <c r="G19" s="31"/>
      <c r="H19" s="32"/>
      <c r="I19" s="20"/>
      <c r="J19" s="19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/>
      <c r="V19" s="104"/>
      <c r="W19" s="19"/>
      <c r="X19" s="104"/>
      <c r="Y19" s="104"/>
      <c r="Z19" s="104"/>
      <c r="AA19" s="104"/>
      <c r="AB19" s="104"/>
      <c r="AC19" s="104"/>
      <c r="AD19" s="104"/>
      <c r="AE19" s="104"/>
      <c r="AF19" s="104"/>
      <c r="AG19" s="104"/>
      <c r="AH19" s="104"/>
      <c r="AI19" s="104"/>
      <c r="AJ19" s="2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31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  <c r="DE19" s="31"/>
      <c r="DF19" s="31"/>
      <c r="DG19" s="31"/>
      <c r="DH19" s="31"/>
      <c r="DI19" s="31"/>
      <c r="DJ19" s="31"/>
      <c r="DK19" s="31"/>
      <c r="DL19" s="31"/>
      <c r="DM19" s="31"/>
      <c r="DN19" s="31"/>
      <c r="DO19" s="31"/>
      <c r="DP19" s="31"/>
      <c r="DQ19" s="31"/>
      <c r="DR19" s="31"/>
      <c r="DS19" s="31"/>
      <c r="DT19" s="31"/>
      <c r="DU19" s="31"/>
      <c r="DV19" s="31"/>
      <c r="DW19" s="31"/>
      <c r="DX19" s="31"/>
      <c r="DY19" s="31"/>
      <c r="DZ19" s="31"/>
      <c r="EA19" s="31"/>
      <c r="EB19" s="31"/>
      <c r="EC19" s="31"/>
      <c r="ED19" s="31"/>
      <c r="EE19" s="31"/>
      <c r="EF19" s="31"/>
      <c r="EG19" s="31"/>
      <c r="EH19" s="31"/>
      <c r="EI19" s="31"/>
      <c r="EJ19" s="31"/>
      <c r="EK19" s="31"/>
      <c r="EL19" s="31"/>
      <c r="EM19" s="31"/>
      <c r="EN19" s="31"/>
      <c r="EO19" s="31"/>
      <c r="EP19" s="31"/>
      <c r="EQ19" s="31"/>
      <c r="ER19" s="31"/>
      <c r="ES19" s="31"/>
      <c r="ET19" s="31"/>
      <c r="EU19" s="31"/>
      <c r="EV19" s="31"/>
      <c r="EW19" s="31"/>
      <c r="EX19" s="31"/>
      <c r="EY19" s="31"/>
      <c r="EZ19" s="31"/>
      <c r="FA19" s="31"/>
      <c r="FB19" s="31"/>
      <c r="FC19" s="31"/>
      <c r="FD19" s="31"/>
      <c r="FE19" s="31"/>
      <c r="FF19" s="31"/>
      <c r="FG19" s="31"/>
      <c r="FH19" s="31"/>
      <c r="FI19" s="31"/>
      <c r="FJ19" s="31"/>
      <c r="FK19" s="31"/>
      <c r="FL19" s="31"/>
      <c r="FM19" s="31"/>
      <c r="FN19" s="31"/>
      <c r="FO19" s="31"/>
      <c r="FP19" s="31"/>
      <c r="FQ19" s="31"/>
      <c r="FR19" s="31"/>
      <c r="FS19" s="31"/>
      <c r="FT19" s="31"/>
      <c r="FU19" s="31"/>
      <c r="FV19" s="31"/>
      <c r="FW19" s="31"/>
      <c r="FX19" s="31"/>
      <c r="FY19" s="31"/>
      <c r="FZ19" s="31"/>
      <c r="GA19" s="31"/>
      <c r="GB19" s="31"/>
      <c r="GC19" s="31"/>
      <c r="GD19" s="31"/>
      <c r="GE19" s="31"/>
      <c r="GF19" s="31"/>
      <c r="GG19" s="31"/>
      <c r="GH19" s="31"/>
      <c r="GI19" s="31"/>
      <c r="GJ19" s="31"/>
    </row>
    <row r="20" spans="2:192" ht="12.45" customHeight="1" x14ac:dyDescent="0.2">
      <c r="B20" s="35"/>
      <c r="C20" s="31"/>
      <c r="D20" s="31"/>
      <c r="E20" s="31"/>
      <c r="F20" s="40"/>
      <c r="G20" s="31"/>
      <c r="H20" s="32"/>
      <c r="I20" s="20"/>
      <c r="J20" s="19"/>
      <c r="K20" s="104"/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104"/>
      <c r="W20" s="19"/>
      <c r="X20" s="104"/>
      <c r="Y20" s="104"/>
      <c r="Z20" s="104"/>
      <c r="AA20" s="104"/>
      <c r="AB20" s="104"/>
      <c r="AC20" s="104"/>
      <c r="AD20" s="104"/>
      <c r="AE20" s="104"/>
      <c r="AF20" s="104"/>
      <c r="AG20" s="104"/>
      <c r="AH20" s="104"/>
      <c r="AI20" s="104"/>
      <c r="AJ20" s="2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  <c r="DS20" s="31"/>
      <c r="DT20" s="31"/>
      <c r="DU20" s="31"/>
      <c r="DV20" s="31"/>
      <c r="DW20" s="31"/>
      <c r="DX20" s="31"/>
      <c r="DY20" s="31"/>
      <c r="DZ20" s="31"/>
      <c r="EA20" s="31"/>
      <c r="EB20" s="31"/>
      <c r="EC20" s="3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/>
      <c r="ET20" s="31"/>
      <c r="EU20" s="31"/>
      <c r="EV20" s="31"/>
      <c r="EW20" s="31"/>
      <c r="EX20" s="31"/>
      <c r="EY20" s="31"/>
      <c r="EZ20" s="31"/>
      <c r="FA20" s="31"/>
      <c r="FB20" s="31"/>
      <c r="FC20" s="31"/>
      <c r="FD20" s="31"/>
      <c r="FE20" s="31"/>
      <c r="FF20" s="31"/>
      <c r="FG20" s="31"/>
      <c r="FH20" s="31"/>
      <c r="FI20" s="31"/>
      <c r="FJ20" s="31"/>
      <c r="FK20" s="31"/>
      <c r="FL20" s="31"/>
      <c r="FM20" s="31"/>
      <c r="FN20" s="31"/>
      <c r="FO20" s="31"/>
      <c r="FP20" s="31"/>
      <c r="FQ20" s="31"/>
      <c r="FR20" s="31"/>
      <c r="FS20" s="31"/>
      <c r="FT20" s="31"/>
      <c r="FU20" s="31"/>
      <c r="FV20" s="31"/>
      <c r="FW20" s="31"/>
      <c r="FX20" s="31"/>
      <c r="FY20" s="31"/>
      <c r="FZ20" s="31"/>
      <c r="GA20" s="31"/>
      <c r="GB20" s="31"/>
      <c r="GC20" s="31"/>
      <c r="GD20" s="31"/>
      <c r="GE20" s="31"/>
      <c r="GF20" s="31"/>
      <c r="GG20" s="31"/>
      <c r="GH20" s="31"/>
      <c r="GI20" s="31"/>
      <c r="GJ20" s="31"/>
    </row>
    <row r="21" spans="2:192" ht="12.45" customHeight="1" x14ac:dyDescent="0.2">
      <c r="B21" s="35"/>
      <c r="C21" s="31"/>
      <c r="D21" s="31"/>
      <c r="E21" s="31"/>
      <c r="F21" s="40"/>
      <c r="G21" s="31"/>
      <c r="H21" s="32"/>
      <c r="I21" s="20"/>
      <c r="J21" s="19"/>
      <c r="K21" s="104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9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4"/>
      <c r="AI21" s="104"/>
      <c r="AJ21" s="2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  <c r="CN21" s="31"/>
      <c r="CO21" s="31"/>
      <c r="CP21" s="31"/>
      <c r="CQ21" s="31"/>
      <c r="CR21" s="31"/>
      <c r="CS21" s="31"/>
      <c r="CT21" s="31"/>
      <c r="CU21" s="31"/>
      <c r="CV21" s="31"/>
      <c r="CW21" s="31"/>
      <c r="CX21" s="31"/>
      <c r="CY21" s="31"/>
      <c r="CZ21" s="31"/>
      <c r="DA21" s="31"/>
      <c r="DB21" s="31"/>
      <c r="DC21" s="31"/>
      <c r="DD21" s="31"/>
      <c r="DE21" s="31"/>
      <c r="DF21" s="31"/>
      <c r="DG21" s="31"/>
      <c r="DH21" s="31"/>
      <c r="DI21" s="31"/>
      <c r="DJ21" s="31"/>
      <c r="DK21" s="31"/>
      <c r="DL21" s="31"/>
      <c r="DM21" s="31"/>
      <c r="DN21" s="31"/>
      <c r="DO21" s="31"/>
      <c r="DP21" s="31"/>
      <c r="DQ21" s="31"/>
      <c r="DR21" s="31"/>
      <c r="DS21" s="31"/>
      <c r="DT21" s="31"/>
      <c r="DU21" s="31"/>
      <c r="DV21" s="31"/>
      <c r="DW21" s="31"/>
      <c r="DX21" s="31"/>
      <c r="DY21" s="31"/>
      <c r="DZ21" s="31"/>
      <c r="EA21" s="31"/>
      <c r="EB21" s="31"/>
      <c r="EC21" s="31"/>
      <c r="ED21" s="31"/>
      <c r="EE21" s="31"/>
      <c r="EF21" s="31"/>
      <c r="EG21" s="31"/>
      <c r="EH21" s="31"/>
      <c r="EI21" s="31"/>
      <c r="EJ21" s="31"/>
      <c r="EK21" s="31"/>
      <c r="EL21" s="31"/>
      <c r="EM21" s="31"/>
      <c r="EN21" s="31"/>
      <c r="EO21" s="31"/>
      <c r="EP21" s="31"/>
      <c r="EQ21" s="31"/>
      <c r="ER21" s="31"/>
      <c r="ES21" s="31"/>
      <c r="ET21" s="31"/>
      <c r="EU21" s="31"/>
      <c r="EV21" s="31"/>
      <c r="EW21" s="31"/>
      <c r="EX21" s="31"/>
      <c r="EY21" s="31"/>
      <c r="EZ21" s="31"/>
      <c r="FA21" s="31"/>
      <c r="FB21" s="31"/>
      <c r="FC21" s="31"/>
      <c r="FD21" s="31"/>
      <c r="FE21" s="31"/>
      <c r="FF21" s="31"/>
      <c r="FG21" s="31"/>
      <c r="FH21" s="31"/>
      <c r="FI21" s="31"/>
      <c r="FJ21" s="31"/>
      <c r="FK21" s="31"/>
      <c r="FL21" s="31"/>
      <c r="FM21" s="31"/>
      <c r="FN21" s="31"/>
      <c r="FO21" s="31"/>
      <c r="FP21" s="31"/>
      <c r="FQ21" s="31"/>
      <c r="FR21" s="31"/>
      <c r="FS21" s="31"/>
      <c r="FT21" s="31"/>
      <c r="FU21" s="31"/>
      <c r="FV21" s="31"/>
      <c r="FW21" s="31"/>
      <c r="FX21" s="31"/>
      <c r="FY21" s="31"/>
      <c r="FZ21" s="31"/>
      <c r="GA21" s="31"/>
      <c r="GB21" s="31"/>
      <c r="GC21" s="31"/>
      <c r="GD21" s="31"/>
      <c r="GE21" s="31"/>
      <c r="GF21" s="31"/>
      <c r="GG21" s="31"/>
      <c r="GH21" s="31"/>
      <c r="GI21" s="31"/>
      <c r="GJ21" s="31"/>
    </row>
    <row r="22" spans="2:192" ht="12.45" customHeight="1" thickBot="1" x14ac:dyDescent="0.25">
      <c r="B22" s="35"/>
      <c r="C22" s="31"/>
      <c r="D22" s="31"/>
      <c r="E22" s="31"/>
      <c r="F22" s="40"/>
      <c r="G22" s="31"/>
      <c r="H22" s="32"/>
      <c r="I22" s="22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4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  <c r="DE22" s="31"/>
      <c r="DF22" s="31"/>
      <c r="DG22" s="31"/>
      <c r="DH22" s="31"/>
      <c r="DI22" s="31"/>
      <c r="DJ22" s="31"/>
      <c r="DK22" s="31"/>
      <c r="DL22" s="31"/>
      <c r="DM22" s="31"/>
      <c r="DN22" s="31"/>
      <c r="DO22" s="31"/>
      <c r="DP22" s="31"/>
      <c r="DQ22" s="31"/>
      <c r="DR22" s="31"/>
      <c r="DS22" s="31"/>
      <c r="DT22" s="31"/>
      <c r="DU22" s="31"/>
      <c r="DV22" s="31"/>
      <c r="DW22" s="31"/>
      <c r="DX22" s="31"/>
      <c r="DY22" s="31"/>
      <c r="DZ22" s="31"/>
      <c r="EA22" s="31"/>
      <c r="EB22" s="31"/>
      <c r="EC22" s="3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31"/>
      <c r="EU22" s="31"/>
      <c r="EV22" s="31"/>
      <c r="EW22" s="31"/>
      <c r="EX22" s="31"/>
      <c r="EY22" s="31"/>
      <c r="EZ22" s="31"/>
      <c r="FA22" s="31"/>
      <c r="FB22" s="31"/>
      <c r="FC22" s="31"/>
      <c r="FD22" s="31"/>
      <c r="FE22" s="31"/>
      <c r="FF22" s="31"/>
      <c r="FG22" s="31"/>
      <c r="FH22" s="31"/>
      <c r="FI22" s="31"/>
      <c r="FJ22" s="31"/>
      <c r="FK22" s="31"/>
      <c r="FL22" s="31"/>
      <c r="FM22" s="31"/>
      <c r="FN22" s="31"/>
      <c r="FO22" s="31"/>
      <c r="FP22" s="31"/>
      <c r="FQ22" s="31"/>
      <c r="FR22" s="31"/>
      <c r="FS22" s="31"/>
      <c r="FT22" s="31"/>
      <c r="FU22" s="31"/>
      <c r="FV22" s="31"/>
      <c r="FW22" s="31"/>
      <c r="FX22" s="31"/>
      <c r="FY22" s="31"/>
      <c r="FZ22" s="31"/>
      <c r="GA22" s="31"/>
      <c r="GB22" s="31"/>
      <c r="GC22" s="31"/>
      <c r="GD22" s="31"/>
      <c r="GE22" s="31"/>
      <c r="GF22" s="31"/>
      <c r="GG22" s="31"/>
      <c r="GH22" s="31"/>
      <c r="GI22" s="31"/>
      <c r="GJ22" s="31"/>
    </row>
    <row r="23" spans="2:192" ht="12.45" customHeight="1" thickTop="1" x14ac:dyDescent="0.2">
      <c r="B23" s="35"/>
      <c r="C23" s="31"/>
      <c r="D23" s="31"/>
      <c r="E23" s="31"/>
      <c r="F23" s="40"/>
      <c r="G23" s="31"/>
      <c r="H23" s="32"/>
      <c r="I23" s="32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31"/>
      <c r="DH23" s="31"/>
      <c r="DI23" s="31"/>
      <c r="DJ23" s="31"/>
      <c r="DK23" s="31"/>
      <c r="DL23" s="31"/>
      <c r="DM23" s="31"/>
      <c r="DN23" s="31"/>
      <c r="DO23" s="31"/>
      <c r="DP23" s="31"/>
      <c r="DQ23" s="31"/>
      <c r="DR23" s="31"/>
      <c r="DS23" s="31"/>
      <c r="DT23" s="31"/>
      <c r="DU23" s="31"/>
      <c r="DV23" s="31"/>
      <c r="DW23" s="31"/>
      <c r="DX23" s="31"/>
      <c r="DY23" s="31"/>
      <c r="DZ23" s="31"/>
      <c r="EA23" s="31"/>
      <c r="EB23" s="31"/>
      <c r="EC23" s="31"/>
      <c r="ED23" s="31"/>
      <c r="EE23" s="31"/>
      <c r="EF23" s="31"/>
      <c r="EG23" s="31"/>
      <c r="EH23" s="31"/>
      <c r="EI23" s="31"/>
      <c r="EJ23" s="31"/>
      <c r="EK23" s="31"/>
      <c r="EL23" s="31"/>
      <c r="EM23" s="31"/>
      <c r="EN23" s="31"/>
      <c r="EO23" s="31"/>
      <c r="EP23" s="31"/>
      <c r="EQ23" s="31"/>
      <c r="ER23" s="31"/>
      <c r="ES23" s="31"/>
      <c r="ET23" s="31"/>
      <c r="EU23" s="31"/>
      <c r="EV23" s="31"/>
      <c r="EW23" s="31"/>
      <c r="EX23" s="31"/>
      <c r="EY23" s="31"/>
      <c r="EZ23" s="31"/>
      <c r="FA23" s="31"/>
      <c r="FB23" s="31"/>
      <c r="FC23" s="31"/>
      <c r="FD23" s="31"/>
      <c r="FE23" s="31"/>
      <c r="FF23" s="31"/>
      <c r="FG23" s="31"/>
      <c r="FH23" s="31"/>
      <c r="FI23" s="31"/>
      <c r="FJ23" s="31"/>
      <c r="FK23" s="31"/>
      <c r="FL23" s="31"/>
      <c r="FM23" s="31"/>
      <c r="FN23" s="31"/>
      <c r="FO23" s="31"/>
      <c r="FP23" s="31"/>
      <c r="FQ23" s="31"/>
      <c r="FR23" s="31"/>
      <c r="FS23" s="31"/>
      <c r="FT23" s="31"/>
      <c r="FU23" s="31"/>
      <c r="FV23" s="31"/>
      <c r="FW23" s="31"/>
      <c r="FX23" s="31"/>
      <c r="FY23" s="31"/>
      <c r="FZ23" s="31"/>
      <c r="GA23" s="31"/>
      <c r="GB23" s="31"/>
      <c r="GC23" s="31"/>
      <c r="GD23" s="31"/>
      <c r="GE23" s="31"/>
      <c r="GF23" s="31"/>
      <c r="GG23" s="31"/>
      <c r="GH23" s="31"/>
      <c r="GI23" s="31"/>
      <c r="GJ23" s="31"/>
    </row>
    <row r="24" spans="2:192" ht="12.45" customHeight="1" x14ac:dyDescent="0.2">
      <c r="B24" s="35"/>
      <c r="C24" s="31"/>
      <c r="D24" s="31"/>
      <c r="E24" s="31"/>
      <c r="F24" s="40"/>
      <c r="G24" s="31"/>
      <c r="H24" s="32"/>
      <c r="I24" s="32"/>
      <c r="J24" s="31"/>
      <c r="K24" s="31"/>
      <c r="L24" s="32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1"/>
      <c r="CT24" s="31"/>
      <c r="CU24" s="31"/>
      <c r="CV24" s="31"/>
      <c r="CW24" s="31"/>
      <c r="CX24" s="31"/>
      <c r="CY24" s="31"/>
      <c r="CZ24" s="31"/>
      <c r="DA24" s="31"/>
      <c r="DB24" s="31"/>
      <c r="DC24" s="31"/>
      <c r="DD24" s="31"/>
      <c r="DE24" s="31"/>
      <c r="DF24" s="31"/>
      <c r="DG24" s="31"/>
      <c r="DH24" s="31"/>
      <c r="DI24" s="31"/>
      <c r="DJ24" s="31"/>
      <c r="DK24" s="31"/>
      <c r="DL24" s="31"/>
      <c r="DM24" s="31"/>
      <c r="DN24" s="31"/>
      <c r="DO24" s="31"/>
      <c r="DP24" s="31"/>
      <c r="DQ24" s="31"/>
      <c r="DR24" s="31"/>
      <c r="DS24" s="31"/>
      <c r="DT24" s="31"/>
      <c r="DU24" s="31"/>
      <c r="DV24" s="31"/>
      <c r="DW24" s="31"/>
      <c r="DX24" s="31"/>
      <c r="DY24" s="31"/>
      <c r="DZ24" s="31"/>
      <c r="EA24" s="31"/>
      <c r="EB24" s="31"/>
      <c r="EC24" s="31"/>
      <c r="ED24" s="31"/>
      <c r="EE24" s="31"/>
      <c r="EF24" s="31"/>
      <c r="EG24" s="31"/>
      <c r="EH24" s="31"/>
      <c r="EI24" s="31"/>
      <c r="EJ24" s="31"/>
      <c r="EK24" s="31"/>
      <c r="EL24" s="31"/>
      <c r="EM24" s="31"/>
      <c r="EN24" s="31"/>
      <c r="EO24" s="31"/>
      <c r="EP24" s="31"/>
      <c r="EQ24" s="31"/>
      <c r="ER24" s="31"/>
      <c r="ES24" s="31"/>
      <c r="ET24" s="31"/>
      <c r="EU24" s="31"/>
      <c r="EV24" s="31"/>
      <c r="EW24" s="31"/>
      <c r="EX24" s="31"/>
      <c r="EY24" s="31"/>
      <c r="EZ24" s="31"/>
      <c r="FA24" s="31"/>
      <c r="FB24" s="31"/>
      <c r="FC24" s="31"/>
      <c r="FD24" s="31"/>
      <c r="FE24" s="31"/>
      <c r="FF24" s="31"/>
      <c r="FG24" s="31"/>
      <c r="FH24" s="31"/>
      <c r="FI24" s="31"/>
      <c r="FJ24" s="31"/>
      <c r="FK24" s="31"/>
      <c r="FL24" s="31"/>
      <c r="FM24" s="31"/>
      <c r="FN24" s="31"/>
      <c r="FO24" s="31"/>
      <c r="FP24" s="31"/>
      <c r="FQ24" s="31"/>
      <c r="FR24" s="31"/>
      <c r="FS24" s="31"/>
      <c r="FT24" s="31"/>
      <c r="FU24" s="31"/>
      <c r="FV24" s="31"/>
      <c r="FW24" s="31"/>
      <c r="FX24" s="31"/>
      <c r="FY24" s="31"/>
      <c r="FZ24" s="31"/>
      <c r="GA24" s="31"/>
      <c r="GB24" s="31"/>
      <c r="GC24" s="31"/>
      <c r="GD24" s="31"/>
      <c r="GE24" s="31"/>
      <c r="GF24" s="31"/>
      <c r="GG24" s="31"/>
      <c r="GH24" s="31"/>
      <c r="GI24" s="31"/>
      <c r="GJ24" s="31"/>
    </row>
    <row r="25" spans="2:192" ht="12.45" customHeight="1" x14ac:dyDescent="0.2">
      <c r="B25" s="35"/>
      <c r="C25" s="31"/>
      <c r="D25" s="31"/>
      <c r="E25" s="31"/>
      <c r="F25" s="40"/>
      <c r="G25" s="31"/>
      <c r="H25" s="32"/>
      <c r="I25" s="32"/>
      <c r="J25" s="31"/>
      <c r="K25" s="31"/>
      <c r="L25" s="32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31"/>
      <c r="DF25" s="31"/>
      <c r="DG25" s="31"/>
      <c r="DH25" s="31"/>
      <c r="DI25" s="31"/>
      <c r="DJ25" s="31"/>
      <c r="DK25" s="31"/>
      <c r="DL25" s="31"/>
      <c r="DM25" s="31"/>
      <c r="DN25" s="31"/>
      <c r="DO25" s="31"/>
      <c r="DP25" s="31"/>
      <c r="DQ25" s="31"/>
      <c r="DR25" s="31"/>
      <c r="DS25" s="31"/>
      <c r="DT25" s="31"/>
      <c r="DU25" s="31"/>
      <c r="DV25" s="31"/>
      <c r="DW25" s="31"/>
      <c r="DX25" s="31"/>
      <c r="DY25" s="31"/>
      <c r="DZ25" s="31"/>
      <c r="EA25" s="31"/>
      <c r="EB25" s="31"/>
      <c r="EC25" s="31"/>
      <c r="ED25" s="31"/>
      <c r="EE25" s="31"/>
      <c r="EF25" s="31"/>
      <c r="EG25" s="31"/>
      <c r="EH25" s="31"/>
      <c r="EI25" s="31"/>
      <c r="EJ25" s="31"/>
      <c r="EK25" s="31"/>
      <c r="EL25" s="31"/>
      <c r="EM25" s="31"/>
      <c r="EN25" s="31"/>
      <c r="EO25" s="31"/>
      <c r="EP25" s="31"/>
      <c r="EQ25" s="31"/>
      <c r="ER25" s="31"/>
      <c r="ES25" s="31"/>
      <c r="ET25" s="31"/>
      <c r="EU25" s="31"/>
      <c r="EV25" s="31"/>
      <c r="EW25" s="31"/>
      <c r="EX25" s="31"/>
      <c r="EY25" s="31"/>
      <c r="EZ25" s="31"/>
      <c r="FA25" s="31"/>
      <c r="FB25" s="31"/>
      <c r="FC25" s="31"/>
      <c r="FD25" s="31"/>
      <c r="FE25" s="31"/>
      <c r="FF25" s="31"/>
      <c r="FG25" s="31"/>
      <c r="FH25" s="31"/>
      <c r="FI25" s="31"/>
      <c r="FJ25" s="31"/>
      <c r="FK25" s="31"/>
      <c r="FL25" s="31"/>
      <c r="FM25" s="31"/>
      <c r="FN25" s="31"/>
      <c r="FO25" s="31"/>
      <c r="FP25" s="31"/>
      <c r="FQ25" s="31"/>
      <c r="FR25" s="31"/>
      <c r="FS25" s="31"/>
      <c r="FT25" s="31"/>
      <c r="FU25" s="31"/>
      <c r="FV25" s="31"/>
      <c r="FW25" s="31"/>
      <c r="FX25" s="31"/>
      <c r="FY25" s="31"/>
      <c r="FZ25" s="31"/>
      <c r="GA25" s="31"/>
      <c r="GB25" s="31"/>
      <c r="GC25" s="31"/>
      <c r="GD25" s="31"/>
      <c r="GE25" s="31"/>
      <c r="GF25" s="31"/>
      <c r="GG25" s="31"/>
      <c r="GH25" s="31"/>
      <c r="GI25" s="31"/>
      <c r="GJ25" s="31"/>
    </row>
    <row r="26" spans="2:192" ht="12.45" customHeight="1" x14ac:dyDescent="0.2">
      <c r="B26" s="35"/>
      <c r="C26" s="31"/>
      <c r="D26" s="31"/>
      <c r="E26" s="31"/>
      <c r="F26" s="40"/>
      <c r="G26" s="31"/>
      <c r="H26" s="32"/>
      <c r="I26" s="32"/>
      <c r="J26" s="31"/>
      <c r="K26" s="31"/>
      <c r="L26" s="32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  <c r="DE26" s="31"/>
      <c r="DF26" s="31"/>
      <c r="DG26" s="31"/>
      <c r="DH26" s="31"/>
      <c r="DI26" s="31"/>
      <c r="DJ26" s="31"/>
      <c r="DK26" s="31"/>
      <c r="DL26" s="31"/>
      <c r="DM26" s="31"/>
      <c r="DN26" s="31"/>
      <c r="DO26" s="31"/>
      <c r="DP26" s="31"/>
      <c r="DQ26" s="31"/>
      <c r="DR26" s="31"/>
      <c r="DS26" s="31"/>
      <c r="DT26" s="31"/>
      <c r="DU26" s="31"/>
      <c r="DV26" s="31"/>
      <c r="DW26" s="31"/>
      <c r="DX26" s="31"/>
      <c r="DY26" s="31"/>
      <c r="DZ26" s="31"/>
      <c r="EA26" s="31"/>
      <c r="EB26" s="31"/>
      <c r="EC26" s="31"/>
      <c r="ED26" s="31"/>
      <c r="EE26" s="31"/>
      <c r="EF26" s="31"/>
      <c r="EG26" s="31"/>
      <c r="EH26" s="31"/>
      <c r="EI26" s="31"/>
      <c r="EJ26" s="31"/>
      <c r="EK26" s="31"/>
      <c r="EL26" s="31"/>
      <c r="EM26" s="31"/>
      <c r="EN26" s="31"/>
      <c r="EO26" s="31"/>
      <c r="EP26" s="31"/>
      <c r="EQ26" s="31"/>
      <c r="ER26" s="31"/>
      <c r="ES26" s="31"/>
      <c r="ET26" s="31"/>
      <c r="EU26" s="31"/>
      <c r="EV26" s="31"/>
      <c r="EW26" s="31"/>
      <c r="EX26" s="31"/>
      <c r="EY26" s="31"/>
      <c r="EZ26" s="31"/>
      <c r="FA26" s="31"/>
      <c r="FB26" s="31"/>
      <c r="FC26" s="31"/>
      <c r="FD26" s="31"/>
      <c r="FE26" s="31"/>
      <c r="FF26" s="31"/>
      <c r="FG26" s="31"/>
      <c r="FH26" s="31"/>
      <c r="FI26" s="31"/>
      <c r="FJ26" s="31"/>
      <c r="FK26" s="31"/>
      <c r="FL26" s="31"/>
      <c r="FM26" s="31"/>
      <c r="FN26" s="31"/>
      <c r="FO26" s="31"/>
      <c r="FP26" s="31"/>
      <c r="FQ26" s="31"/>
      <c r="FR26" s="31"/>
      <c r="FS26" s="31"/>
      <c r="FT26" s="31"/>
      <c r="FU26" s="31"/>
      <c r="FV26" s="31"/>
      <c r="FW26" s="31"/>
      <c r="FX26" s="31"/>
      <c r="FY26" s="31"/>
      <c r="FZ26" s="31"/>
      <c r="GA26" s="31"/>
      <c r="GB26" s="31"/>
      <c r="GC26" s="31"/>
      <c r="GD26" s="31"/>
      <c r="GE26" s="31"/>
      <c r="GF26" s="31"/>
      <c r="GG26" s="31"/>
      <c r="GH26" s="31"/>
      <c r="GI26" s="31"/>
      <c r="GJ26" s="31"/>
    </row>
    <row r="27" spans="2:192" ht="12.45" customHeight="1" x14ac:dyDescent="0.2">
      <c r="B27" s="35"/>
      <c r="C27" s="31"/>
      <c r="D27" s="31"/>
      <c r="E27" s="31"/>
      <c r="F27" s="40"/>
      <c r="G27" s="31"/>
      <c r="H27" s="32"/>
      <c r="I27" s="32"/>
      <c r="J27" s="31"/>
      <c r="K27" s="31"/>
      <c r="L27" s="32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31"/>
      <c r="CS27" s="31"/>
      <c r="CT27" s="31"/>
      <c r="CU27" s="31"/>
      <c r="CV27" s="31"/>
      <c r="CW27" s="31"/>
      <c r="CX27" s="31"/>
      <c r="CY27" s="31"/>
      <c r="CZ27" s="31"/>
      <c r="DA27" s="31"/>
      <c r="DB27" s="31"/>
      <c r="DC27" s="31"/>
      <c r="DD27" s="31"/>
      <c r="DE27" s="31"/>
      <c r="DF27" s="31"/>
      <c r="DG27" s="31"/>
      <c r="DH27" s="31"/>
      <c r="DI27" s="31"/>
      <c r="DJ27" s="31"/>
      <c r="DK27" s="31"/>
      <c r="DL27" s="31"/>
      <c r="DM27" s="31"/>
      <c r="DN27" s="31"/>
      <c r="DO27" s="31"/>
      <c r="DP27" s="31"/>
      <c r="DQ27" s="31"/>
      <c r="DR27" s="31"/>
      <c r="DS27" s="31"/>
      <c r="DT27" s="31"/>
      <c r="DU27" s="31"/>
      <c r="DV27" s="31"/>
      <c r="DW27" s="31"/>
      <c r="DX27" s="31"/>
      <c r="DY27" s="31"/>
      <c r="DZ27" s="31"/>
      <c r="EA27" s="31"/>
      <c r="EB27" s="31"/>
      <c r="EC27" s="31"/>
      <c r="ED27" s="31"/>
      <c r="EE27" s="31"/>
      <c r="EF27" s="31"/>
      <c r="EG27" s="31"/>
      <c r="EH27" s="31"/>
      <c r="EI27" s="31"/>
      <c r="EJ27" s="31"/>
      <c r="EK27" s="31"/>
      <c r="EL27" s="31"/>
      <c r="EM27" s="31"/>
      <c r="EN27" s="31"/>
      <c r="EO27" s="31"/>
      <c r="EP27" s="31"/>
      <c r="EQ27" s="31"/>
      <c r="ER27" s="31"/>
      <c r="ES27" s="31"/>
      <c r="ET27" s="31"/>
      <c r="EU27" s="31"/>
      <c r="EV27" s="31"/>
      <c r="EW27" s="31"/>
      <c r="EX27" s="31"/>
      <c r="EY27" s="31"/>
      <c r="EZ27" s="31"/>
      <c r="FA27" s="31"/>
      <c r="FB27" s="31"/>
      <c r="FC27" s="31"/>
      <c r="FD27" s="31"/>
      <c r="FE27" s="31"/>
      <c r="FF27" s="31"/>
      <c r="FG27" s="31"/>
      <c r="FH27" s="31"/>
      <c r="FI27" s="31"/>
      <c r="FJ27" s="31"/>
      <c r="FK27" s="31"/>
      <c r="FL27" s="31"/>
      <c r="FM27" s="31"/>
      <c r="FN27" s="31"/>
      <c r="FO27" s="31"/>
      <c r="FP27" s="31"/>
      <c r="FQ27" s="31"/>
      <c r="FR27" s="31"/>
      <c r="FS27" s="31"/>
      <c r="FT27" s="31"/>
      <c r="FU27" s="31"/>
      <c r="FV27" s="31"/>
      <c r="FW27" s="31"/>
      <c r="FX27" s="31"/>
      <c r="FY27" s="31"/>
      <c r="FZ27" s="31"/>
      <c r="GA27" s="31"/>
      <c r="GB27" s="31"/>
      <c r="GC27" s="31"/>
      <c r="GD27" s="31"/>
      <c r="GE27" s="31"/>
      <c r="GF27" s="31"/>
      <c r="GG27" s="31"/>
      <c r="GH27" s="31"/>
      <c r="GI27" s="31"/>
      <c r="GJ27" s="31"/>
    </row>
    <row r="28" spans="2:192" ht="12.45" customHeight="1" x14ac:dyDescent="0.2">
      <c r="B28" s="35"/>
      <c r="C28" s="31"/>
      <c r="D28" s="31"/>
      <c r="E28" s="31"/>
      <c r="F28" s="40"/>
      <c r="G28" s="31"/>
      <c r="H28" s="32"/>
      <c r="I28" s="32"/>
      <c r="J28" s="31"/>
      <c r="K28" s="31"/>
      <c r="L28" s="32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31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31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31"/>
      <c r="GF28" s="31"/>
      <c r="GG28" s="31"/>
      <c r="GH28" s="31"/>
      <c r="GI28" s="31"/>
      <c r="GJ28" s="31"/>
    </row>
    <row r="29" spans="2:192" ht="12.45" customHeight="1" x14ac:dyDescent="0.2">
      <c r="B29" s="35"/>
      <c r="C29" s="31"/>
      <c r="D29" s="31"/>
      <c r="E29" s="31"/>
      <c r="F29" s="40"/>
      <c r="G29" s="31"/>
      <c r="H29" s="32"/>
      <c r="I29" s="32"/>
      <c r="J29" s="31"/>
      <c r="K29" s="31"/>
      <c r="L29" s="32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  <c r="DE29" s="31"/>
      <c r="DF29" s="31"/>
      <c r="DG29" s="31"/>
      <c r="DH29" s="31"/>
      <c r="DI29" s="31"/>
      <c r="DJ29" s="31"/>
      <c r="DK29" s="31"/>
      <c r="DL29" s="31"/>
      <c r="DM29" s="31"/>
      <c r="DN29" s="31"/>
      <c r="DO29" s="31"/>
      <c r="DP29" s="31"/>
      <c r="DQ29" s="31"/>
      <c r="DR29" s="31"/>
      <c r="DS29" s="31"/>
      <c r="DT29" s="31"/>
      <c r="DU29" s="31"/>
      <c r="DV29" s="31"/>
      <c r="DW29" s="31"/>
      <c r="DX29" s="31"/>
      <c r="DY29" s="31"/>
      <c r="DZ29" s="31"/>
      <c r="EA29" s="31"/>
      <c r="EB29" s="31"/>
      <c r="EC29" s="31"/>
      <c r="ED29" s="31"/>
      <c r="EE29" s="31"/>
      <c r="EF29" s="31"/>
      <c r="EG29" s="31"/>
      <c r="EH29" s="31"/>
      <c r="EI29" s="31"/>
      <c r="EJ29" s="31"/>
      <c r="EK29" s="31"/>
      <c r="EL29" s="31"/>
      <c r="EM29" s="31"/>
      <c r="EN29" s="31"/>
      <c r="EO29" s="31"/>
      <c r="EP29" s="31"/>
      <c r="EQ29" s="31"/>
      <c r="ER29" s="31"/>
      <c r="ES29" s="31"/>
      <c r="ET29" s="31"/>
      <c r="EU29" s="31"/>
      <c r="EV29" s="31"/>
      <c r="EW29" s="31"/>
      <c r="EX29" s="31"/>
      <c r="EY29" s="31"/>
      <c r="EZ29" s="31"/>
      <c r="FA29" s="31"/>
      <c r="FB29" s="31"/>
      <c r="FC29" s="31"/>
      <c r="FD29" s="31"/>
      <c r="FE29" s="31"/>
      <c r="FF29" s="31"/>
      <c r="FG29" s="31"/>
      <c r="FH29" s="31"/>
      <c r="FI29" s="31"/>
      <c r="FJ29" s="31"/>
      <c r="FK29" s="31"/>
      <c r="FL29" s="31"/>
      <c r="FM29" s="31"/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31"/>
      <c r="FY29" s="31"/>
      <c r="FZ29" s="31"/>
      <c r="GA29" s="31"/>
      <c r="GB29" s="31"/>
      <c r="GC29" s="31"/>
      <c r="GD29" s="31"/>
      <c r="GE29" s="31"/>
      <c r="GF29" s="31"/>
      <c r="GG29" s="31"/>
      <c r="GH29" s="31"/>
      <c r="GI29" s="31"/>
      <c r="GJ29" s="31"/>
    </row>
    <row r="30" spans="2:192" ht="12.45" customHeight="1" x14ac:dyDescent="0.2">
      <c r="B30" s="35"/>
      <c r="C30" s="31"/>
      <c r="D30" s="31"/>
      <c r="E30" s="31"/>
      <c r="F30" s="40"/>
      <c r="G30" s="31"/>
      <c r="H30" s="32"/>
      <c r="I30" s="32"/>
      <c r="J30" s="31"/>
      <c r="K30" s="31"/>
      <c r="L30" s="32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1"/>
      <c r="CT30" s="31"/>
      <c r="CU30" s="31"/>
      <c r="CV30" s="31"/>
      <c r="CW30" s="31"/>
      <c r="CX30" s="31"/>
      <c r="CY30" s="31"/>
      <c r="CZ30" s="31"/>
      <c r="DA30" s="31"/>
      <c r="DB30" s="31"/>
      <c r="DC30" s="31"/>
      <c r="DD30" s="31"/>
      <c r="DE30" s="31"/>
      <c r="DF30" s="31"/>
      <c r="DG30" s="31"/>
      <c r="DH30" s="31"/>
      <c r="DI30" s="31"/>
      <c r="DJ30" s="31"/>
      <c r="DK30" s="31"/>
      <c r="DL30" s="31"/>
      <c r="DM30" s="31"/>
      <c r="DN30" s="31"/>
      <c r="DO30" s="31"/>
      <c r="DP30" s="31"/>
      <c r="DQ30" s="31"/>
      <c r="DR30" s="31"/>
      <c r="DS30" s="31"/>
      <c r="DT30" s="31"/>
      <c r="DU30" s="31"/>
      <c r="DV30" s="31"/>
      <c r="DW30" s="31"/>
      <c r="DX30" s="31"/>
      <c r="DY30" s="31"/>
      <c r="DZ30" s="31"/>
      <c r="EA30" s="31"/>
      <c r="EB30" s="31"/>
      <c r="EC30" s="31"/>
      <c r="ED30" s="31"/>
      <c r="EE30" s="31"/>
      <c r="EF30" s="31"/>
      <c r="EG30" s="31"/>
      <c r="EH30" s="31"/>
      <c r="EI30" s="31"/>
      <c r="EJ30" s="31"/>
      <c r="EK30" s="31"/>
      <c r="EL30" s="31"/>
      <c r="EM30" s="31"/>
      <c r="EN30" s="31"/>
      <c r="EO30" s="31"/>
      <c r="EP30" s="31"/>
      <c r="EQ30" s="31"/>
      <c r="ER30" s="31"/>
      <c r="ES30" s="31"/>
      <c r="ET30" s="31"/>
      <c r="EU30" s="31"/>
      <c r="EV30" s="31"/>
      <c r="EW30" s="31"/>
      <c r="EX30" s="31"/>
      <c r="EY30" s="31"/>
      <c r="EZ30" s="31"/>
      <c r="FA30" s="31"/>
      <c r="FB30" s="31"/>
      <c r="FC30" s="31"/>
      <c r="FD30" s="31"/>
      <c r="FE30" s="31"/>
      <c r="FF30" s="31"/>
      <c r="FG30" s="31"/>
      <c r="FH30" s="31"/>
      <c r="FI30" s="31"/>
      <c r="FJ30" s="31"/>
      <c r="FK30" s="31"/>
      <c r="FL30" s="31"/>
      <c r="FM30" s="31"/>
      <c r="FN30" s="31"/>
      <c r="FO30" s="31"/>
      <c r="FP30" s="31"/>
      <c r="FQ30" s="31"/>
      <c r="FR30" s="31"/>
      <c r="FS30" s="31"/>
      <c r="FT30" s="31"/>
      <c r="FU30" s="31"/>
      <c r="FV30" s="31"/>
      <c r="FW30" s="31"/>
      <c r="FX30" s="31"/>
      <c r="FY30" s="31"/>
      <c r="FZ30" s="31"/>
      <c r="GA30" s="31"/>
      <c r="GB30" s="31"/>
      <c r="GC30" s="31"/>
      <c r="GD30" s="31"/>
      <c r="GE30" s="31"/>
      <c r="GF30" s="31"/>
      <c r="GG30" s="31"/>
      <c r="GH30" s="31"/>
      <c r="GI30" s="31"/>
      <c r="GJ30" s="31"/>
    </row>
    <row r="31" spans="2:192" ht="12.45" customHeight="1" x14ac:dyDescent="0.2">
      <c r="B31" s="35"/>
      <c r="C31" s="31"/>
      <c r="D31" s="31"/>
      <c r="E31" s="31"/>
      <c r="F31" s="40"/>
      <c r="G31" s="31"/>
      <c r="H31" s="32"/>
      <c r="I31" s="32"/>
      <c r="J31" s="31"/>
      <c r="K31" s="31"/>
      <c r="L31" s="32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1"/>
      <c r="CT31" s="31"/>
      <c r="CU31" s="31"/>
      <c r="CV31" s="31"/>
      <c r="CW31" s="31"/>
      <c r="CX31" s="31"/>
      <c r="CY31" s="31"/>
      <c r="CZ31" s="31"/>
      <c r="DA31" s="31"/>
      <c r="DB31" s="31"/>
      <c r="DC31" s="31"/>
      <c r="DD31" s="31"/>
      <c r="DE31" s="31"/>
      <c r="DF31" s="31"/>
      <c r="DG31" s="31"/>
      <c r="DH31" s="31"/>
      <c r="DI31" s="31"/>
      <c r="DJ31" s="31"/>
      <c r="DK31" s="31"/>
      <c r="DL31" s="31"/>
      <c r="DM31" s="31"/>
      <c r="DN31" s="31"/>
      <c r="DO31" s="31"/>
      <c r="DP31" s="31"/>
      <c r="DQ31" s="31"/>
      <c r="DR31" s="31"/>
      <c r="DS31" s="31"/>
      <c r="DT31" s="31"/>
      <c r="DU31" s="31"/>
      <c r="DV31" s="31"/>
      <c r="DW31" s="31"/>
      <c r="DX31" s="31"/>
      <c r="DY31" s="31"/>
      <c r="DZ31" s="31"/>
      <c r="EA31" s="31"/>
      <c r="EB31" s="31"/>
      <c r="EC31" s="31"/>
      <c r="ED31" s="31"/>
      <c r="EE31" s="31"/>
      <c r="EF31" s="31"/>
      <c r="EG31" s="31"/>
      <c r="EH31" s="31"/>
      <c r="EI31" s="31"/>
      <c r="EJ31" s="31"/>
      <c r="EK31" s="31"/>
      <c r="EL31" s="31"/>
      <c r="EM31" s="31"/>
      <c r="EN31" s="31"/>
      <c r="EO31" s="31"/>
      <c r="EP31" s="31"/>
      <c r="EQ31" s="31"/>
      <c r="ER31" s="31"/>
      <c r="ES31" s="31"/>
      <c r="ET31" s="31"/>
      <c r="EU31" s="31"/>
      <c r="EV31" s="31"/>
      <c r="EW31" s="31"/>
      <c r="EX31" s="31"/>
      <c r="EY31" s="31"/>
      <c r="EZ31" s="31"/>
      <c r="FA31" s="31"/>
      <c r="FB31" s="31"/>
      <c r="FC31" s="31"/>
      <c r="FD31" s="31"/>
      <c r="FE31" s="31"/>
      <c r="FF31" s="31"/>
      <c r="FG31" s="31"/>
      <c r="FH31" s="31"/>
      <c r="FI31" s="31"/>
      <c r="FJ31" s="31"/>
      <c r="FK31" s="31"/>
      <c r="FL31" s="31"/>
      <c r="FM31" s="31"/>
      <c r="FN31" s="31"/>
      <c r="FO31" s="31"/>
      <c r="FP31" s="31"/>
      <c r="FQ31" s="31"/>
      <c r="FR31" s="31"/>
      <c r="FS31" s="31"/>
      <c r="FT31" s="31"/>
      <c r="FU31" s="31"/>
      <c r="FV31" s="31"/>
      <c r="FW31" s="31"/>
      <c r="FX31" s="31"/>
      <c r="FY31" s="31"/>
      <c r="FZ31" s="31"/>
      <c r="GA31" s="31"/>
      <c r="GB31" s="31"/>
      <c r="GC31" s="31"/>
      <c r="GD31" s="31"/>
      <c r="GE31" s="31"/>
      <c r="GF31" s="31"/>
      <c r="GG31" s="31"/>
      <c r="GH31" s="31"/>
      <c r="GI31" s="31"/>
      <c r="GJ31" s="31"/>
    </row>
    <row r="32" spans="2:192" ht="12.45" customHeight="1" x14ac:dyDescent="0.2">
      <c r="B32" s="35"/>
      <c r="C32" s="31"/>
      <c r="D32" s="31"/>
      <c r="E32" s="31"/>
      <c r="F32" s="40"/>
      <c r="G32" s="31"/>
      <c r="H32" s="32"/>
      <c r="I32" s="32"/>
      <c r="J32" s="31"/>
      <c r="K32" s="31"/>
      <c r="L32" s="32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1"/>
      <c r="BK32" s="31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V32" s="31"/>
      <c r="BW32" s="31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  <c r="CN32" s="31"/>
      <c r="CO32" s="31"/>
      <c r="CP32" s="31"/>
      <c r="CQ32" s="31"/>
      <c r="CR32" s="31"/>
      <c r="CS32" s="31"/>
      <c r="CT32" s="31"/>
      <c r="CU32" s="31"/>
      <c r="CV32" s="31"/>
      <c r="CW32" s="31"/>
      <c r="CX32" s="31"/>
      <c r="CY32" s="31"/>
      <c r="CZ32" s="31"/>
      <c r="DA32" s="31"/>
      <c r="DB32" s="31"/>
      <c r="DC32" s="31"/>
      <c r="DD32" s="31"/>
      <c r="DE32" s="31"/>
      <c r="DF32" s="31"/>
      <c r="DG32" s="31"/>
      <c r="DH32" s="31"/>
      <c r="DI32" s="31"/>
      <c r="DJ32" s="31"/>
      <c r="DK32" s="31"/>
      <c r="DL32" s="31"/>
      <c r="DM32" s="31"/>
      <c r="DN32" s="31"/>
      <c r="DO32" s="31"/>
      <c r="DP32" s="31"/>
      <c r="DQ32" s="31"/>
      <c r="DR32" s="31"/>
      <c r="DS32" s="31"/>
      <c r="DT32" s="31"/>
      <c r="DU32" s="31"/>
      <c r="DV32" s="31"/>
      <c r="DW32" s="31"/>
      <c r="DX32" s="31"/>
      <c r="DY32" s="31"/>
      <c r="DZ32" s="31"/>
      <c r="EA32" s="31"/>
      <c r="EB32" s="31"/>
      <c r="EC32" s="31"/>
      <c r="ED32" s="31"/>
      <c r="EE32" s="31"/>
      <c r="EF32" s="31"/>
      <c r="EG32" s="31"/>
      <c r="EH32" s="31"/>
      <c r="EI32" s="31"/>
      <c r="EJ32" s="31"/>
      <c r="EK32" s="31"/>
      <c r="EL32" s="31"/>
      <c r="EM32" s="31"/>
      <c r="EN32" s="31"/>
      <c r="EO32" s="31"/>
      <c r="EP32" s="31"/>
      <c r="EQ32" s="31"/>
      <c r="ER32" s="31"/>
      <c r="ES32" s="31"/>
      <c r="ET32" s="31"/>
      <c r="EU32" s="31"/>
      <c r="EV32" s="31"/>
      <c r="EW32" s="31"/>
      <c r="EX32" s="31"/>
      <c r="EY32" s="31"/>
      <c r="EZ32" s="31"/>
      <c r="FA32" s="31"/>
      <c r="FB32" s="31"/>
      <c r="FC32" s="31"/>
      <c r="FD32" s="31"/>
      <c r="FE32" s="31"/>
      <c r="FF32" s="31"/>
      <c r="FG32" s="31"/>
      <c r="FH32" s="31"/>
      <c r="FI32" s="31"/>
      <c r="FJ32" s="31"/>
      <c r="FK32" s="31"/>
      <c r="FL32" s="31"/>
      <c r="FM32" s="31"/>
      <c r="FN32" s="31"/>
      <c r="FO32" s="31"/>
      <c r="FP32" s="31"/>
      <c r="FQ32" s="31"/>
      <c r="FR32" s="31"/>
      <c r="FS32" s="31"/>
      <c r="FT32" s="31"/>
      <c r="FU32" s="31"/>
      <c r="FV32" s="31"/>
      <c r="FW32" s="31"/>
      <c r="FX32" s="31"/>
      <c r="FY32" s="31"/>
      <c r="FZ32" s="31"/>
      <c r="GA32" s="31"/>
      <c r="GB32" s="31"/>
      <c r="GC32" s="31"/>
      <c r="GD32" s="31"/>
      <c r="GE32" s="31"/>
      <c r="GF32" s="31"/>
      <c r="GG32" s="31"/>
      <c r="GH32" s="31"/>
      <c r="GI32" s="31"/>
      <c r="GJ32" s="31"/>
    </row>
    <row r="33" spans="2:192" ht="12.45" customHeight="1" x14ac:dyDescent="0.2">
      <c r="B33" s="35"/>
      <c r="C33" s="31"/>
      <c r="D33" s="31"/>
      <c r="E33" s="31"/>
      <c r="F33" s="40"/>
      <c r="G33" s="31"/>
      <c r="H33" s="32"/>
      <c r="I33" s="32"/>
      <c r="J33" s="31"/>
      <c r="K33" s="31"/>
      <c r="L33" s="32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1"/>
      <c r="BK33" s="31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V33" s="31"/>
      <c r="BW33" s="31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  <c r="CN33" s="31"/>
      <c r="CO33" s="31"/>
      <c r="CP33" s="31"/>
      <c r="CQ33" s="31"/>
      <c r="CR33" s="31"/>
      <c r="CS33" s="31"/>
      <c r="CT33" s="31"/>
      <c r="CU33" s="31"/>
      <c r="CV33" s="31"/>
      <c r="CW33" s="31"/>
      <c r="CX33" s="31"/>
      <c r="CY33" s="31"/>
      <c r="CZ33" s="31"/>
      <c r="DA33" s="31"/>
      <c r="DB33" s="31"/>
      <c r="DC33" s="31"/>
      <c r="DD33" s="31"/>
      <c r="DE33" s="31"/>
      <c r="DF33" s="31"/>
      <c r="DG33" s="31"/>
      <c r="DH33" s="31"/>
      <c r="DI33" s="31"/>
      <c r="DJ33" s="31"/>
      <c r="DK33" s="31"/>
      <c r="DL33" s="31"/>
      <c r="DM33" s="31"/>
      <c r="DN33" s="31"/>
      <c r="DO33" s="31"/>
      <c r="DP33" s="31"/>
      <c r="DQ33" s="31"/>
      <c r="DR33" s="31"/>
      <c r="DS33" s="31"/>
      <c r="DT33" s="31"/>
      <c r="DU33" s="31"/>
      <c r="DV33" s="31"/>
      <c r="DW33" s="31"/>
      <c r="DX33" s="31"/>
      <c r="DY33" s="31"/>
      <c r="DZ33" s="31"/>
      <c r="EA33" s="31"/>
      <c r="EB33" s="31"/>
      <c r="EC33" s="31"/>
      <c r="ED33" s="31"/>
      <c r="EE33" s="31"/>
      <c r="EF33" s="31"/>
      <c r="EG33" s="31"/>
      <c r="EH33" s="31"/>
      <c r="EI33" s="31"/>
      <c r="EJ33" s="31"/>
      <c r="EK33" s="31"/>
      <c r="EL33" s="31"/>
      <c r="EM33" s="31"/>
      <c r="EN33" s="31"/>
      <c r="EO33" s="31"/>
      <c r="EP33" s="31"/>
      <c r="EQ33" s="31"/>
      <c r="ER33" s="31"/>
      <c r="ES33" s="31"/>
      <c r="ET33" s="31"/>
      <c r="EU33" s="31"/>
      <c r="EV33" s="31"/>
      <c r="EW33" s="31"/>
      <c r="EX33" s="31"/>
      <c r="EY33" s="31"/>
      <c r="EZ33" s="31"/>
      <c r="FA33" s="31"/>
      <c r="FB33" s="31"/>
      <c r="FC33" s="31"/>
      <c r="FD33" s="31"/>
      <c r="FE33" s="31"/>
      <c r="FF33" s="31"/>
      <c r="FG33" s="31"/>
      <c r="FH33" s="31"/>
      <c r="FI33" s="31"/>
      <c r="FJ33" s="31"/>
      <c r="FK33" s="31"/>
      <c r="FL33" s="31"/>
      <c r="FM33" s="31"/>
      <c r="FN33" s="31"/>
      <c r="FO33" s="31"/>
      <c r="FP33" s="31"/>
      <c r="FQ33" s="31"/>
      <c r="FR33" s="31"/>
      <c r="FS33" s="31"/>
      <c r="FT33" s="31"/>
      <c r="FU33" s="31"/>
      <c r="FV33" s="31"/>
      <c r="FW33" s="31"/>
      <c r="FX33" s="31"/>
      <c r="FY33" s="31"/>
      <c r="FZ33" s="31"/>
      <c r="GA33" s="31"/>
      <c r="GB33" s="31"/>
      <c r="GC33" s="31"/>
      <c r="GD33" s="31"/>
      <c r="GE33" s="31"/>
      <c r="GF33" s="31"/>
      <c r="GG33" s="31"/>
      <c r="GH33" s="31"/>
      <c r="GI33" s="31"/>
      <c r="GJ33" s="31"/>
    </row>
    <row r="34" spans="2:192" ht="12.45" customHeight="1" x14ac:dyDescent="0.2">
      <c r="B34" s="35"/>
      <c r="C34" s="31"/>
      <c r="D34" s="31"/>
      <c r="E34" s="31"/>
      <c r="F34" s="40"/>
      <c r="G34" s="31"/>
      <c r="H34" s="32"/>
      <c r="I34" s="32"/>
      <c r="J34" s="31"/>
      <c r="K34" s="31"/>
      <c r="L34" s="32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  <c r="DE34" s="31"/>
      <c r="DF34" s="31"/>
      <c r="DG34" s="31"/>
      <c r="DH34" s="31"/>
      <c r="DI34" s="31"/>
      <c r="DJ34" s="31"/>
      <c r="DK34" s="31"/>
      <c r="DL34" s="31"/>
      <c r="DM34" s="31"/>
      <c r="DN34" s="31"/>
      <c r="DO34" s="31"/>
      <c r="DP34" s="31"/>
      <c r="DQ34" s="31"/>
      <c r="DR34" s="31"/>
      <c r="DS34" s="31"/>
      <c r="DT34" s="31"/>
      <c r="DU34" s="31"/>
      <c r="DV34" s="31"/>
      <c r="DW34" s="31"/>
      <c r="DX34" s="31"/>
      <c r="DY34" s="31"/>
      <c r="DZ34" s="31"/>
      <c r="EA34" s="31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/>
      <c r="EU34" s="31"/>
      <c r="EV34" s="31"/>
      <c r="EW34" s="31"/>
      <c r="EX34" s="31"/>
      <c r="EY34" s="31"/>
      <c r="EZ34" s="31"/>
      <c r="FA34" s="31"/>
      <c r="FB34" s="31"/>
      <c r="FC34" s="31"/>
      <c r="FD34" s="31"/>
      <c r="FE34" s="31"/>
      <c r="FF34" s="31"/>
      <c r="FG34" s="31"/>
      <c r="FH34" s="31"/>
      <c r="FI34" s="31"/>
      <c r="FJ34" s="31"/>
      <c r="FK34" s="31"/>
      <c r="FL34" s="31"/>
      <c r="FM34" s="31"/>
      <c r="FN34" s="31"/>
      <c r="FO34" s="31"/>
      <c r="FP34" s="31"/>
      <c r="FQ34" s="31"/>
      <c r="FR34" s="31"/>
      <c r="FS34" s="31"/>
      <c r="FT34" s="31"/>
      <c r="FU34" s="31"/>
      <c r="FV34" s="31"/>
      <c r="FW34" s="31"/>
      <c r="FX34" s="31"/>
      <c r="FY34" s="31"/>
      <c r="FZ34" s="31"/>
      <c r="GA34" s="31"/>
      <c r="GB34" s="31"/>
      <c r="GC34" s="31"/>
      <c r="GD34" s="31"/>
      <c r="GE34" s="31"/>
      <c r="GF34" s="31"/>
      <c r="GG34" s="31"/>
      <c r="GH34" s="31"/>
      <c r="GI34" s="31"/>
      <c r="GJ34" s="31"/>
    </row>
    <row r="35" spans="2:192" ht="12.45" customHeight="1" x14ac:dyDescent="0.2">
      <c r="B35" s="35"/>
      <c r="C35" s="31"/>
      <c r="D35" s="31"/>
      <c r="E35" s="31"/>
      <c r="F35" s="40"/>
      <c r="G35" s="31"/>
      <c r="H35" s="32"/>
      <c r="I35" s="32"/>
      <c r="J35" s="31"/>
      <c r="K35" s="31"/>
      <c r="L35" s="32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31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1"/>
      <c r="BZ35" s="31"/>
      <c r="CA35" s="31"/>
      <c r="CB35" s="31"/>
      <c r="CC35" s="31"/>
      <c r="CD35" s="31"/>
      <c r="CE35" s="31"/>
      <c r="CF35" s="31"/>
      <c r="CG35" s="31"/>
      <c r="CH35" s="31"/>
      <c r="CI35" s="31"/>
      <c r="CJ35" s="31"/>
      <c r="CK35" s="31"/>
      <c r="CL35" s="31"/>
      <c r="CM35" s="31"/>
      <c r="CN35" s="31"/>
      <c r="CO35" s="31"/>
      <c r="CP35" s="31"/>
      <c r="CQ35" s="31"/>
      <c r="CR35" s="31"/>
      <c r="CS35" s="31"/>
      <c r="CT35" s="31"/>
      <c r="CU35" s="31"/>
      <c r="CV35" s="31"/>
      <c r="CW35" s="31"/>
      <c r="CX35" s="31"/>
      <c r="CY35" s="31"/>
      <c r="CZ35" s="31"/>
      <c r="DA35" s="31"/>
      <c r="DB35" s="31"/>
      <c r="DC35" s="31"/>
      <c r="DD35" s="31"/>
      <c r="DE35" s="31"/>
      <c r="DF35" s="31"/>
      <c r="DG35" s="31"/>
      <c r="DH35" s="31"/>
      <c r="DI35" s="31"/>
      <c r="DJ35" s="31"/>
      <c r="DK35" s="31"/>
      <c r="DL35" s="31"/>
      <c r="DM35" s="31"/>
      <c r="DN35" s="31"/>
      <c r="DO35" s="31"/>
      <c r="DP35" s="31"/>
      <c r="DQ35" s="31"/>
      <c r="DR35" s="31"/>
      <c r="DS35" s="31"/>
      <c r="DT35" s="31"/>
      <c r="DU35" s="31"/>
      <c r="DV35" s="31"/>
      <c r="DW35" s="31"/>
      <c r="DX35" s="31"/>
      <c r="DY35" s="31"/>
      <c r="DZ35" s="31"/>
      <c r="EA35" s="31"/>
      <c r="EB35" s="31"/>
      <c r="EC35" s="31"/>
      <c r="ED35" s="31"/>
      <c r="EE35" s="31"/>
      <c r="EF35" s="31"/>
      <c r="EG35" s="31"/>
      <c r="EH35" s="31"/>
      <c r="EI35" s="31"/>
      <c r="EJ35" s="31"/>
      <c r="EK35" s="31"/>
      <c r="EL35" s="31"/>
      <c r="EM35" s="31"/>
      <c r="EN35" s="31"/>
      <c r="EO35" s="31"/>
      <c r="EP35" s="31"/>
      <c r="EQ35" s="31"/>
      <c r="ER35" s="31"/>
      <c r="ES35" s="31"/>
      <c r="ET35" s="31"/>
      <c r="EU35" s="31"/>
      <c r="EV35" s="31"/>
      <c r="EW35" s="31"/>
      <c r="EX35" s="31"/>
      <c r="EY35" s="31"/>
      <c r="EZ35" s="31"/>
      <c r="FA35" s="31"/>
      <c r="FB35" s="31"/>
      <c r="FC35" s="31"/>
      <c r="FD35" s="31"/>
      <c r="FE35" s="31"/>
      <c r="FF35" s="31"/>
      <c r="FG35" s="31"/>
      <c r="FH35" s="31"/>
      <c r="FI35" s="31"/>
      <c r="FJ35" s="31"/>
      <c r="FK35" s="31"/>
      <c r="FL35" s="31"/>
      <c r="FM35" s="31"/>
      <c r="FN35" s="31"/>
      <c r="FO35" s="31"/>
      <c r="FP35" s="31"/>
      <c r="FQ35" s="31"/>
      <c r="FR35" s="31"/>
      <c r="FS35" s="31"/>
      <c r="FT35" s="31"/>
      <c r="FU35" s="31"/>
      <c r="FV35" s="31"/>
      <c r="FW35" s="31"/>
      <c r="FX35" s="31"/>
      <c r="FY35" s="31"/>
      <c r="FZ35" s="31"/>
      <c r="GA35" s="31"/>
      <c r="GB35" s="31"/>
      <c r="GC35" s="31"/>
      <c r="GD35" s="31"/>
      <c r="GE35" s="31"/>
      <c r="GF35" s="31"/>
      <c r="GG35" s="31"/>
      <c r="GH35" s="31"/>
      <c r="GI35" s="31"/>
      <c r="GJ35" s="31"/>
    </row>
    <row r="36" spans="2:192" ht="12.45" customHeight="1" x14ac:dyDescent="0.2">
      <c r="B36" s="35"/>
      <c r="C36" s="31"/>
      <c r="D36" s="31"/>
      <c r="E36" s="31"/>
      <c r="F36" s="40"/>
      <c r="G36" s="31"/>
      <c r="H36" s="32"/>
      <c r="I36" s="32"/>
      <c r="J36" s="31"/>
      <c r="K36" s="31"/>
      <c r="L36" s="32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1"/>
      <c r="CT36" s="31"/>
      <c r="CU36" s="31"/>
      <c r="CV36" s="31"/>
      <c r="CW36" s="31"/>
      <c r="CX36" s="31"/>
      <c r="CY36" s="31"/>
      <c r="CZ36" s="31"/>
      <c r="DA36" s="31"/>
      <c r="DB36" s="31"/>
      <c r="DC36" s="31"/>
      <c r="DD36" s="31"/>
      <c r="DE36" s="31"/>
      <c r="DF36" s="31"/>
      <c r="DG36" s="31"/>
      <c r="DH36" s="31"/>
      <c r="DI36" s="31"/>
      <c r="DJ36" s="31"/>
      <c r="DK36" s="31"/>
      <c r="DL36" s="31"/>
      <c r="DM36" s="31"/>
      <c r="DN36" s="31"/>
      <c r="DO36" s="31"/>
      <c r="DP36" s="31"/>
      <c r="DQ36" s="31"/>
      <c r="DR36" s="31"/>
      <c r="DS36" s="31"/>
      <c r="DT36" s="31"/>
      <c r="DU36" s="31"/>
      <c r="DV36" s="31"/>
      <c r="DW36" s="31"/>
      <c r="DX36" s="31"/>
      <c r="DY36" s="31"/>
      <c r="DZ36" s="31"/>
      <c r="EA36" s="31"/>
      <c r="EB36" s="31"/>
      <c r="EC36" s="31"/>
      <c r="ED36" s="31"/>
      <c r="EE36" s="31"/>
      <c r="EF36" s="31"/>
      <c r="EG36" s="31"/>
      <c r="EH36" s="31"/>
      <c r="EI36" s="31"/>
      <c r="EJ36" s="31"/>
      <c r="EK36" s="31"/>
      <c r="EL36" s="31"/>
      <c r="EM36" s="31"/>
      <c r="EN36" s="31"/>
      <c r="EO36" s="31"/>
      <c r="EP36" s="31"/>
      <c r="EQ36" s="31"/>
      <c r="ER36" s="31"/>
      <c r="ES36" s="31"/>
      <c r="ET36" s="31"/>
      <c r="EU36" s="31"/>
      <c r="EV36" s="31"/>
      <c r="EW36" s="31"/>
      <c r="EX36" s="31"/>
      <c r="EY36" s="31"/>
      <c r="EZ36" s="31"/>
      <c r="FA36" s="31"/>
      <c r="FB36" s="31"/>
      <c r="FC36" s="31"/>
      <c r="FD36" s="31"/>
      <c r="FE36" s="31"/>
      <c r="FF36" s="31"/>
      <c r="FG36" s="31"/>
      <c r="FH36" s="31"/>
      <c r="FI36" s="31"/>
      <c r="FJ36" s="31"/>
      <c r="FK36" s="31"/>
      <c r="FL36" s="31"/>
      <c r="FM36" s="31"/>
      <c r="FN36" s="31"/>
      <c r="FO36" s="31"/>
      <c r="FP36" s="31"/>
      <c r="FQ36" s="31"/>
      <c r="FR36" s="31"/>
      <c r="FS36" s="31"/>
      <c r="FT36" s="31"/>
      <c r="FU36" s="31"/>
      <c r="FV36" s="31"/>
      <c r="FW36" s="31"/>
      <c r="FX36" s="31"/>
      <c r="FY36" s="31"/>
      <c r="FZ36" s="31"/>
      <c r="GA36" s="31"/>
      <c r="GB36" s="31"/>
      <c r="GC36" s="31"/>
      <c r="GD36" s="31"/>
      <c r="GE36" s="31"/>
      <c r="GF36" s="31"/>
      <c r="GG36" s="31"/>
      <c r="GH36" s="31"/>
      <c r="GI36" s="31"/>
      <c r="GJ36" s="31"/>
    </row>
    <row r="37" spans="2:192" ht="12.45" customHeight="1" x14ac:dyDescent="0.2">
      <c r="B37" s="35"/>
      <c r="C37" s="31"/>
      <c r="D37" s="31"/>
      <c r="E37" s="31"/>
      <c r="F37" s="40"/>
      <c r="G37" s="31"/>
      <c r="H37" s="32"/>
      <c r="I37" s="32"/>
      <c r="J37" s="31"/>
      <c r="K37" s="31"/>
      <c r="L37" s="32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1"/>
      <c r="DS37" s="31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1"/>
      <c r="EQ37" s="31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1"/>
      <c r="FO37" s="31"/>
      <c r="FP37" s="31"/>
      <c r="FQ37" s="31"/>
      <c r="FR37" s="31"/>
      <c r="FS37" s="31"/>
      <c r="FT37" s="31"/>
      <c r="FU37" s="31"/>
      <c r="FV37" s="31"/>
      <c r="FW37" s="31"/>
      <c r="FX37" s="31"/>
      <c r="FY37" s="31"/>
      <c r="FZ37" s="31"/>
      <c r="GA37" s="31"/>
      <c r="GB37" s="31"/>
      <c r="GC37" s="31"/>
      <c r="GD37" s="31"/>
      <c r="GE37" s="31"/>
      <c r="GF37" s="31"/>
      <c r="GG37" s="31"/>
      <c r="GH37" s="31"/>
      <c r="GI37" s="31"/>
      <c r="GJ37" s="31"/>
    </row>
    <row r="38" spans="2:192" ht="12.45" customHeight="1" x14ac:dyDescent="0.2">
      <c r="B38" s="35"/>
      <c r="C38" s="31"/>
      <c r="D38" s="31"/>
      <c r="E38" s="31"/>
      <c r="F38" s="40"/>
      <c r="G38" s="31"/>
      <c r="H38" s="32"/>
      <c r="I38" s="32"/>
      <c r="J38" s="31"/>
      <c r="K38" s="31"/>
      <c r="L38" s="32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1"/>
      <c r="CT38" s="31"/>
      <c r="CU38" s="31"/>
      <c r="CV38" s="31"/>
      <c r="CW38" s="31"/>
      <c r="CX38" s="31"/>
      <c r="CY38" s="31"/>
      <c r="CZ38" s="31"/>
      <c r="DA38" s="31"/>
      <c r="DB38" s="31"/>
      <c r="DC38" s="31"/>
      <c r="DD38" s="31"/>
      <c r="DE38" s="31"/>
      <c r="DF38" s="31"/>
      <c r="DG38" s="31"/>
      <c r="DH38" s="31"/>
      <c r="DI38" s="31"/>
      <c r="DJ38" s="31"/>
      <c r="DK38" s="31"/>
      <c r="DL38" s="31"/>
      <c r="DM38" s="31"/>
      <c r="DN38" s="31"/>
      <c r="DO38" s="31"/>
      <c r="DP38" s="31"/>
      <c r="DQ38" s="31"/>
      <c r="DR38" s="31"/>
      <c r="DS38" s="31"/>
      <c r="DT38" s="31"/>
      <c r="DU38" s="31"/>
      <c r="DV38" s="31"/>
      <c r="DW38" s="31"/>
      <c r="DX38" s="31"/>
      <c r="DY38" s="31"/>
      <c r="DZ38" s="31"/>
      <c r="EA38" s="31"/>
      <c r="EB38" s="31"/>
      <c r="EC38" s="31"/>
      <c r="ED38" s="31"/>
      <c r="EE38" s="31"/>
      <c r="EF38" s="31"/>
      <c r="EG38" s="31"/>
      <c r="EH38" s="31"/>
      <c r="EI38" s="31"/>
      <c r="EJ38" s="31"/>
      <c r="EK38" s="31"/>
      <c r="EL38" s="31"/>
      <c r="EM38" s="31"/>
      <c r="EN38" s="31"/>
      <c r="EO38" s="31"/>
      <c r="EP38" s="31"/>
      <c r="EQ38" s="31"/>
      <c r="ER38" s="31"/>
      <c r="ES38" s="31"/>
      <c r="ET38" s="31"/>
      <c r="EU38" s="31"/>
      <c r="EV38" s="31"/>
      <c r="EW38" s="31"/>
      <c r="EX38" s="31"/>
      <c r="EY38" s="31"/>
      <c r="EZ38" s="31"/>
      <c r="FA38" s="31"/>
      <c r="FB38" s="31"/>
      <c r="FC38" s="31"/>
      <c r="FD38" s="31"/>
      <c r="FE38" s="31"/>
      <c r="FF38" s="31"/>
      <c r="FG38" s="31"/>
      <c r="FH38" s="31"/>
      <c r="FI38" s="31"/>
      <c r="FJ38" s="31"/>
      <c r="FK38" s="31"/>
      <c r="FL38" s="31"/>
      <c r="FM38" s="31"/>
      <c r="FN38" s="31"/>
      <c r="FO38" s="31"/>
      <c r="FP38" s="31"/>
      <c r="FQ38" s="31"/>
      <c r="FR38" s="31"/>
      <c r="FS38" s="31"/>
      <c r="FT38" s="31"/>
      <c r="FU38" s="31"/>
      <c r="FV38" s="31"/>
      <c r="FW38" s="31"/>
      <c r="FX38" s="31"/>
      <c r="FY38" s="31"/>
      <c r="FZ38" s="31"/>
      <c r="GA38" s="31"/>
      <c r="GB38" s="31"/>
      <c r="GC38" s="31"/>
      <c r="GD38" s="31"/>
      <c r="GE38" s="31"/>
      <c r="GF38" s="31"/>
      <c r="GG38" s="31"/>
      <c r="GH38" s="31"/>
      <c r="GI38" s="31"/>
      <c r="GJ38" s="31"/>
    </row>
    <row r="39" spans="2:192" ht="12.45" customHeight="1" x14ac:dyDescent="0.2">
      <c r="B39" s="35"/>
      <c r="C39" s="31"/>
      <c r="D39" s="31"/>
      <c r="E39" s="31"/>
      <c r="F39" s="40"/>
      <c r="G39" s="31"/>
      <c r="H39" s="32"/>
      <c r="I39" s="32"/>
      <c r="J39" s="31"/>
      <c r="K39" s="31"/>
      <c r="L39" s="32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  <c r="DE39" s="31"/>
      <c r="DF39" s="31"/>
      <c r="DG39" s="31"/>
      <c r="DH39" s="31"/>
      <c r="DI39" s="31"/>
      <c r="DJ39" s="31"/>
      <c r="DK39" s="31"/>
      <c r="DL39" s="31"/>
      <c r="DM39" s="31"/>
      <c r="DN39" s="31"/>
      <c r="DO39" s="31"/>
      <c r="DP39" s="31"/>
      <c r="DQ39" s="31"/>
      <c r="DR39" s="31"/>
      <c r="DS39" s="31"/>
      <c r="DT39" s="31"/>
      <c r="DU39" s="31"/>
      <c r="DV39" s="31"/>
      <c r="DW39" s="31"/>
      <c r="DX39" s="31"/>
      <c r="DY39" s="31"/>
      <c r="DZ39" s="31"/>
      <c r="EA39" s="31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/>
      <c r="ES39" s="31"/>
      <c r="ET39" s="31"/>
      <c r="EU39" s="31"/>
      <c r="EV39" s="31"/>
      <c r="EW39" s="31"/>
      <c r="EX39" s="31"/>
      <c r="EY39" s="31"/>
      <c r="EZ39" s="31"/>
      <c r="FA39" s="31"/>
      <c r="FB39" s="31"/>
      <c r="FC39" s="31"/>
      <c r="FD39" s="31"/>
      <c r="FE39" s="31"/>
      <c r="FF39" s="31"/>
      <c r="FG39" s="31"/>
      <c r="FH39" s="31"/>
      <c r="FI39" s="31"/>
      <c r="FJ39" s="31"/>
      <c r="FK39" s="31"/>
      <c r="FL39" s="31"/>
      <c r="FM39" s="31"/>
      <c r="FN39" s="31"/>
      <c r="FO39" s="31"/>
      <c r="FP39" s="31"/>
      <c r="FQ39" s="31"/>
      <c r="FR39" s="31"/>
      <c r="FS39" s="31"/>
      <c r="FT39" s="31"/>
      <c r="FU39" s="31"/>
      <c r="FV39" s="31"/>
      <c r="FW39" s="31"/>
      <c r="FX39" s="31"/>
      <c r="FY39" s="31"/>
      <c r="FZ39" s="31"/>
      <c r="GA39" s="31"/>
      <c r="GB39" s="31"/>
      <c r="GC39" s="31"/>
      <c r="GD39" s="31"/>
      <c r="GE39" s="31"/>
      <c r="GF39" s="31"/>
      <c r="GG39" s="31"/>
      <c r="GH39" s="31"/>
      <c r="GI39" s="31"/>
      <c r="GJ39" s="31"/>
    </row>
    <row r="40" spans="2:192" ht="12.45" customHeight="1" x14ac:dyDescent="0.2">
      <c r="B40" s="35"/>
      <c r="C40" s="31"/>
      <c r="D40" s="31"/>
      <c r="E40" s="31"/>
      <c r="F40" s="40"/>
      <c r="G40" s="31"/>
      <c r="H40" s="32"/>
      <c r="I40" s="32"/>
      <c r="J40" s="31"/>
      <c r="K40" s="31"/>
      <c r="L40" s="32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1"/>
      <c r="CU40" s="31"/>
      <c r="CV40" s="31"/>
      <c r="CW40" s="31"/>
      <c r="CX40" s="31"/>
      <c r="CY40" s="31"/>
      <c r="CZ40" s="31"/>
      <c r="DA40" s="31"/>
      <c r="DB40" s="31"/>
      <c r="DC40" s="31"/>
      <c r="DD40" s="31"/>
      <c r="DE40" s="31"/>
      <c r="DF40" s="31"/>
      <c r="DG40" s="31"/>
      <c r="DH40" s="31"/>
      <c r="DI40" s="31"/>
      <c r="DJ40" s="31"/>
      <c r="DK40" s="31"/>
      <c r="DL40" s="31"/>
      <c r="DM40" s="31"/>
      <c r="DN40" s="31"/>
      <c r="DO40" s="31"/>
      <c r="DP40" s="31"/>
      <c r="DQ40" s="31"/>
      <c r="DR40" s="31"/>
      <c r="DS40" s="31"/>
      <c r="DT40" s="31"/>
      <c r="DU40" s="31"/>
      <c r="DV40" s="31"/>
      <c r="DW40" s="31"/>
      <c r="DX40" s="31"/>
      <c r="DY40" s="31"/>
      <c r="DZ40" s="31"/>
      <c r="EA40" s="31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1"/>
      <c r="EQ40" s="31"/>
      <c r="ER40" s="31"/>
      <c r="ES40" s="31"/>
      <c r="ET40" s="31"/>
      <c r="EU40" s="31"/>
      <c r="EV40" s="31"/>
      <c r="EW40" s="31"/>
      <c r="EX40" s="31"/>
      <c r="EY40" s="31"/>
      <c r="EZ40" s="31"/>
      <c r="FA40" s="31"/>
      <c r="FB40" s="31"/>
      <c r="FC40" s="31"/>
      <c r="FD40" s="31"/>
      <c r="FE40" s="31"/>
      <c r="FF40" s="31"/>
      <c r="FG40" s="31"/>
      <c r="FH40" s="31"/>
      <c r="FI40" s="31"/>
      <c r="FJ40" s="31"/>
      <c r="FK40" s="31"/>
      <c r="FL40" s="31"/>
      <c r="FM40" s="31"/>
      <c r="FN40" s="31"/>
      <c r="FO40" s="31"/>
      <c r="FP40" s="31"/>
      <c r="FQ40" s="31"/>
      <c r="FR40" s="31"/>
      <c r="FS40" s="31"/>
      <c r="FT40" s="31"/>
      <c r="FU40" s="31"/>
      <c r="FV40" s="31"/>
      <c r="FW40" s="31"/>
      <c r="FX40" s="31"/>
      <c r="FY40" s="31"/>
      <c r="FZ40" s="31"/>
      <c r="GA40" s="31"/>
      <c r="GB40" s="31"/>
      <c r="GC40" s="31"/>
      <c r="GD40" s="31"/>
      <c r="GE40" s="31"/>
      <c r="GF40" s="31"/>
      <c r="GG40" s="31"/>
      <c r="GH40" s="31"/>
      <c r="GI40" s="31"/>
      <c r="GJ40" s="31"/>
    </row>
    <row r="41" spans="2:192" ht="12.45" customHeight="1" x14ac:dyDescent="0.2">
      <c r="B41" s="35"/>
      <c r="C41" s="31"/>
      <c r="D41" s="31"/>
      <c r="E41" s="31"/>
      <c r="F41" s="40"/>
      <c r="G41" s="31"/>
      <c r="H41" s="32"/>
      <c r="I41" s="32"/>
      <c r="J41" s="31"/>
      <c r="K41" s="31"/>
      <c r="L41" s="32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1"/>
      <c r="CU41" s="31"/>
      <c r="CV41" s="31"/>
      <c r="CW41" s="31"/>
      <c r="CX41" s="31"/>
      <c r="CY41" s="31"/>
      <c r="CZ41" s="31"/>
      <c r="DA41" s="31"/>
      <c r="DB41" s="31"/>
      <c r="DC41" s="31"/>
      <c r="DD41" s="31"/>
      <c r="DE41" s="31"/>
      <c r="DF41" s="31"/>
      <c r="DG41" s="31"/>
      <c r="DH41" s="31"/>
      <c r="DI41" s="31"/>
      <c r="DJ41" s="31"/>
      <c r="DK41" s="31"/>
      <c r="DL41" s="31"/>
      <c r="DM41" s="31"/>
      <c r="DN41" s="31"/>
      <c r="DO41" s="31"/>
      <c r="DP41" s="31"/>
      <c r="DQ41" s="31"/>
      <c r="DR41" s="31"/>
      <c r="DS41" s="31"/>
      <c r="DT41" s="31"/>
      <c r="DU41" s="31"/>
      <c r="DV41" s="31"/>
      <c r="DW41" s="31"/>
      <c r="DX41" s="31"/>
      <c r="DY41" s="31"/>
      <c r="DZ41" s="31"/>
      <c r="EA41" s="31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1"/>
      <c r="EQ41" s="31"/>
      <c r="ER41" s="31"/>
      <c r="ES41" s="31"/>
      <c r="ET41" s="31"/>
      <c r="EU41" s="31"/>
      <c r="EV41" s="31"/>
      <c r="EW41" s="31"/>
      <c r="EX41" s="31"/>
      <c r="EY41" s="31"/>
      <c r="EZ41" s="31"/>
      <c r="FA41" s="31"/>
      <c r="FB41" s="31"/>
      <c r="FC41" s="31"/>
      <c r="FD41" s="31"/>
      <c r="FE41" s="31"/>
      <c r="FF41" s="31"/>
      <c r="FG41" s="31"/>
      <c r="FH41" s="31"/>
      <c r="FI41" s="31"/>
      <c r="FJ41" s="31"/>
      <c r="FK41" s="31"/>
      <c r="FL41" s="31"/>
      <c r="FM41" s="31"/>
      <c r="FN41" s="31"/>
      <c r="FO41" s="31"/>
      <c r="FP41" s="31"/>
      <c r="FQ41" s="31"/>
      <c r="FR41" s="31"/>
      <c r="FS41" s="31"/>
      <c r="FT41" s="31"/>
      <c r="FU41" s="31"/>
      <c r="FV41" s="31"/>
      <c r="FW41" s="31"/>
      <c r="FX41" s="31"/>
      <c r="FY41" s="31"/>
      <c r="FZ41" s="31"/>
      <c r="GA41" s="31"/>
      <c r="GB41" s="31"/>
      <c r="GC41" s="31"/>
      <c r="GD41" s="31"/>
      <c r="GE41" s="31"/>
      <c r="GF41" s="31"/>
      <c r="GG41" s="31"/>
      <c r="GH41" s="31"/>
      <c r="GI41" s="31"/>
      <c r="GJ41" s="31"/>
    </row>
    <row r="42" spans="2:192" ht="12.45" customHeight="1" x14ac:dyDescent="0.2">
      <c r="B42" s="35"/>
      <c r="C42" s="31"/>
      <c r="D42" s="31"/>
      <c r="E42" s="31"/>
      <c r="F42" s="40"/>
      <c r="G42" s="31"/>
      <c r="H42" s="32"/>
      <c r="I42" s="32"/>
      <c r="J42" s="31"/>
      <c r="K42" s="31"/>
      <c r="L42" s="32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31"/>
      <c r="BI42" s="3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31"/>
      <c r="BU42" s="31"/>
      <c r="BV42" s="31"/>
      <c r="BW42" s="31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  <c r="CN42" s="31"/>
      <c r="CO42" s="31"/>
      <c r="CP42" s="31"/>
      <c r="CQ42" s="31"/>
      <c r="CR42" s="31"/>
      <c r="CS42" s="31"/>
      <c r="CT42" s="31"/>
      <c r="CU42" s="31"/>
      <c r="CV42" s="31"/>
      <c r="CW42" s="31"/>
      <c r="CX42" s="31"/>
      <c r="CY42" s="31"/>
      <c r="CZ42" s="31"/>
      <c r="DA42" s="31"/>
      <c r="DB42" s="31"/>
      <c r="DC42" s="31"/>
      <c r="DD42" s="31"/>
      <c r="DE42" s="31"/>
      <c r="DF42" s="31"/>
      <c r="DG42" s="31"/>
      <c r="DH42" s="31"/>
      <c r="DI42" s="31"/>
      <c r="DJ42" s="31"/>
      <c r="DK42" s="31"/>
      <c r="DL42" s="31"/>
      <c r="DM42" s="31"/>
      <c r="DN42" s="31"/>
      <c r="DO42" s="31"/>
      <c r="DP42" s="31"/>
      <c r="DQ42" s="31"/>
      <c r="DR42" s="31"/>
      <c r="DS42" s="31"/>
      <c r="DT42" s="31"/>
      <c r="DU42" s="31"/>
      <c r="DV42" s="31"/>
      <c r="DW42" s="31"/>
      <c r="DX42" s="31"/>
      <c r="DY42" s="31"/>
      <c r="DZ42" s="31"/>
      <c r="EA42" s="31"/>
      <c r="EB42" s="31"/>
      <c r="EC42" s="31"/>
      <c r="ED42" s="31"/>
      <c r="EE42" s="31"/>
      <c r="EF42" s="31"/>
      <c r="EG42" s="31"/>
      <c r="EH42" s="31"/>
      <c r="EI42" s="31"/>
      <c r="EJ42" s="31"/>
      <c r="EK42" s="31"/>
      <c r="EL42" s="31"/>
      <c r="EM42" s="31"/>
      <c r="EN42" s="31"/>
      <c r="EO42" s="31"/>
      <c r="EP42" s="31"/>
      <c r="EQ42" s="31"/>
      <c r="ER42" s="31"/>
      <c r="ES42" s="31"/>
      <c r="ET42" s="31"/>
      <c r="EU42" s="31"/>
      <c r="EV42" s="31"/>
      <c r="EW42" s="31"/>
      <c r="EX42" s="31"/>
      <c r="EY42" s="31"/>
      <c r="EZ42" s="31"/>
      <c r="FA42" s="31"/>
      <c r="FB42" s="31"/>
      <c r="FC42" s="31"/>
      <c r="FD42" s="31"/>
      <c r="FE42" s="31"/>
      <c r="FF42" s="31"/>
      <c r="FG42" s="31"/>
      <c r="FH42" s="31"/>
      <c r="FI42" s="31"/>
      <c r="FJ42" s="31"/>
      <c r="FK42" s="31"/>
      <c r="FL42" s="31"/>
      <c r="FM42" s="31"/>
      <c r="FN42" s="31"/>
      <c r="FO42" s="31"/>
      <c r="FP42" s="31"/>
      <c r="FQ42" s="31"/>
      <c r="FR42" s="31"/>
      <c r="FS42" s="31"/>
      <c r="FT42" s="31"/>
      <c r="FU42" s="31"/>
      <c r="FV42" s="31"/>
      <c r="FW42" s="31"/>
      <c r="FX42" s="31"/>
      <c r="FY42" s="31"/>
      <c r="FZ42" s="31"/>
      <c r="GA42" s="31"/>
      <c r="GB42" s="31"/>
      <c r="GC42" s="31"/>
      <c r="GD42" s="31"/>
      <c r="GE42" s="31"/>
      <c r="GF42" s="31"/>
      <c r="GG42" s="31"/>
      <c r="GH42" s="31"/>
      <c r="GI42" s="31"/>
      <c r="GJ42" s="31"/>
    </row>
    <row r="43" spans="2:192" ht="12.45" customHeight="1" x14ac:dyDescent="0.2">
      <c r="B43" s="35"/>
      <c r="C43" s="31"/>
      <c r="D43" s="31"/>
      <c r="E43" s="31"/>
      <c r="F43" s="40"/>
      <c r="G43" s="31"/>
      <c r="H43" s="32"/>
      <c r="I43" s="32"/>
      <c r="J43" s="31"/>
      <c r="K43" s="31"/>
      <c r="L43" s="32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31"/>
      <c r="BI43" s="3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31"/>
      <c r="BU43" s="31"/>
      <c r="BV43" s="31"/>
      <c r="BW43" s="31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31"/>
      <c r="CJ43" s="31"/>
      <c r="CK43" s="31"/>
      <c r="CL43" s="31"/>
      <c r="CM43" s="31"/>
      <c r="CN43" s="31"/>
      <c r="CO43" s="31"/>
      <c r="CP43" s="31"/>
      <c r="CQ43" s="31"/>
      <c r="CR43" s="31"/>
      <c r="CS43" s="31"/>
      <c r="CT43" s="31"/>
      <c r="CU43" s="31"/>
      <c r="CV43" s="31"/>
      <c r="CW43" s="31"/>
      <c r="CX43" s="31"/>
      <c r="CY43" s="31"/>
      <c r="CZ43" s="31"/>
      <c r="DA43" s="31"/>
      <c r="DB43" s="31"/>
      <c r="DC43" s="31"/>
      <c r="DD43" s="31"/>
      <c r="DE43" s="31"/>
      <c r="DF43" s="31"/>
      <c r="DG43" s="31"/>
      <c r="DH43" s="31"/>
      <c r="DI43" s="31"/>
      <c r="DJ43" s="31"/>
      <c r="DK43" s="31"/>
      <c r="DL43" s="31"/>
      <c r="DM43" s="31"/>
      <c r="DN43" s="31"/>
      <c r="DO43" s="31"/>
      <c r="DP43" s="31"/>
      <c r="DQ43" s="31"/>
      <c r="DR43" s="31"/>
      <c r="DS43" s="31"/>
      <c r="DT43" s="31"/>
      <c r="DU43" s="31"/>
      <c r="DV43" s="31"/>
      <c r="DW43" s="31"/>
      <c r="DX43" s="31"/>
      <c r="DY43" s="31"/>
      <c r="DZ43" s="31"/>
      <c r="EA43" s="31"/>
      <c r="EB43" s="31"/>
      <c r="EC43" s="31"/>
      <c r="ED43" s="31"/>
      <c r="EE43" s="31"/>
      <c r="EF43" s="31"/>
      <c r="EG43" s="31"/>
      <c r="EH43" s="31"/>
      <c r="EI43" s="31"/>
      <c r="EJ43" s="31"/>
      <c r="EK43" s="31"/>
      <c r="EL43" s="31"/>
      <c r="EM43" s="31"/>
      <c r="EN43" s="31"/>
      <c r="EO43" s="31"/>
      <c r="EP43" s="31"/>
      <c r="EQ43" s="31"/>
      <c r="ER43" s="31"/>
      <c r="ES43" s="31"/>
      <c r="ET43" s="31"/>
      <c r="EU43" s="31"/>
      <c r="EV43" s="31"/>
      <c r="EW43" s="31"/>
      <c r="EX43" s="31"/>
      <c r="EY43" s="31"/>
      <c r="EZ43" s="31"/>
      <c r="FA43" s="31"/>
      <c r="FB43" s="31"/>
      <c r="FC43" s="31"/>
      <c r="FD43" s="31"/>
      <c r="FE43" s="31"/>
      <c r="FF43" s="31"/>
      <c r="FG43" s="31"/>
      <c r="FH43" s="31"/>
      <c r="FI43" s="31"/>
      <c r="FJ43" s="31"/>
      <c r="FK43" s="31"/>
      <c r="FL43" s="31"/>
      <c r="FM43" s="31"/>
      <c r="FN43" s="31"/>
      <c r="FO43" s="31"/>
      <c r="FP43" s="31"/>
      <c r="FQ43" s="31"/>
      <c r="FR43" s="31"/>
      <c r="FS43" s="31"/>
      <c r="FT43" s="31"/>
      <c r="FU43" s="31"/>
      <c r="FV43" s="31"/>
      <c r="FW43" s="31"/>
      <c r="FX43" s="31"/>
      <c r="FY43" s="31"/>
      <c r="FZ43" s="31"/>
      <c r="GA43" s="31"/>
      <c r="GB43" s="31"/>
      <c r="GC43" s="31"/>
      <c r="GD43" s="31"/>
      <c r="GE43" s="31"/>
      <c r="GF43" s="31"/>
      <c r="GG43" s="31"/>
      <c r="GH43" s="31"/>
      <c r="GI43" s="31"/>
      <c r="GJ43" s="31"/>
    </row>
    <row r="44" spans="2:192" ht="12.45" customHeight="1" x14ac:dyDescent="0.2">
      <c r="B44" s="35"/>
      <c r="C44" s="31"/>
      <c r="D44" s="31"/>
      <c r="E44" s="31"/>
      <c r="F44" s="40"/>
      <c r="G44" s="31"/>
      <c r="H44" s="32"/>
      <c r="I44" s="32"/>
      <c r="J44" s="31"/>
      <c r="K44" s="31"/>
      <c r="L44" s="32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31"/>
      <c r="BH44" s="31"/>
      <c r="BI44" s="31"/>
      <c r="BJ44" s="31"/>
      <c r="BK44" s="31"/>
      <c r="BL44" s="31"/>
      <c r="BM44" s="31"/>
      <c r="BN44" s="31"/>
      <c r="BO44" s="31"/>
      <c r="BP44" s="31"/>
      <c r="BQ44" s="31"/>
      <c r="BR44" s="31"/>
      <c r="BS44" s="31"/>
      <c r="BT44" s="31"/>
      <c r="BU44" s="31"/>
      <c r="BV44" s="31"/>
      <c r="BW44" s="31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  <c r="CN44" s="31"/>
      <c r="CO44" s="31"/>
      <c r="CP44" s="31"/>
      <c r="CQ44" s="31"/>
      <c r="CR44" s="31"/>
      <c r="CS44" s="31"/>
      <c r="CT44" s="31"/>
      <c r="CU44" s="31"/>
      <c r="CV44" s="31"/>
      <c r="CW44" s="31"/>
      <c r="CX44" s="31"/>
      <c r="CY44" s="31"/>
      <c r="CZ44" s="31"/>
      <c r="DA44" s="31"/>
      <c r="DB44" s="31"/>
      <c r="DC44" s="31"/>
      <c r="DD44" s="31"/>
      <c r="DE44" s="31"/>
      <c r="DF44" s="31"/>
      <c r="DG44" s="31"/>
      <c r="DH44" s="31"/>
      <c r="DI44" s="31"/>
      <c r="DJ44" s="31"/>
      <c r="DK44" s="31"/>
      <c r="DL44" s="31"/>
      <c r="DM44" s="31"/>
      <c r="DN44" s="31"/>
      <c r="DO44" s="31"/>
      <c r="DP44" s="31"/>
      <c r="DQ44" s="31"/>
      <c r="DR44" s="31"/>
      <c r="DS44" s="31"/>
      <c r="DT44" s="31"/>
      <c r="DU44" s="31"/>
      <c r="DV44" s="31"/>
      <c r="DW44" s="31"/>
      <c r="DX44" s="31"/>
      <c r="DY44" s="31"/>
      <c r="DZ44" s="31"/>
      <c r="EA44" s="31"/>
      <c r="EB44" s="31"/>
      <c r="EC44" s="31"/>
      <c r="ED44" s="31"/>
      <c r="EE44" s="31"/>
      <c r="EF44" s="31"/>
      <c r="EG44" s="31"/>
      <c r="EH44" s="31"/>
      <c r="EI44" s="31"/>
      <c r="EJ44" s="31"/>
      <c r="EK44" s="31"/>
      <c r="EL44" s="31"/>
      <c r="EM44" s="31"/>
      <c r="EN44" s="31"/>
      <c r="EO44" s="31"/>
      <c r="EP44" s="31"/>
      <c r="EQ44" s="31"/>
      <c r="ER44" s="31"/>
      <c r="ES44" s="31"/>
      <c r="ET44" s="31"/>
      <c r="EU44" s="31"/>
      <c r="EV44" s="31"/>
      <c r="EW44" s="31"/>
      <c r="EX44" s="31"/>
      <c r="EY44" s="31"/>
      <c r="EZ44" s="31"/>
      <c r="FA44" s="31"/>
      <c r="FB44" s="31"/>
      <c r="FC44" s="31"/>
      <c r="FD44" s="31"/>
      <c r="FE44" s="31"/>
      <c r="FF44" s="31"/>
      <c r="FG44" s="31"/>
      <c r="FH44" s="31"/>
      <c r="FI44" s="31"/>
      <c r="FJ44" s="31"/>
      <c r="FK44" s="31"/>
      <c r="FL44" s="31"/>
      <c r="FM44" s="31"/>
      <c r="FN44" s="31"/>
      <c r="FO44" s="31"/>
      <c r="FP44" s="31"/>
      <c r="FQ44" s="31"/>
      <c r="FR44" s="31"/>
      <c r="FS44" s="31"/>
      <c r="FT44" s="31"/>
      <c r="FU44" s="31"/>
      <c r="FV44" s="31"/>
      <c r="FW44" s="31"/>
      <c r="FX44" s="31"/>
      <c r="FY44" s="31"/>
      <c r="FZ44" s="31"/>
      <c r="GA44" s="31"/>
      <c r="GB44" s="31"/>
      <c r="GC44" s="31"/>
      <c r="GD44" s="31"/>
      <c r="GE44" s="31"/>
      <c r="GF44" s="31"/>
      <c r="GG44" s="31"/>
      <c r="GH44" s="31"/>
      <c r="GI44" s="31"/>
      <c r="GJ44" s="31"/>
    </row>
    <row r="45" spans="2:192" ht="12.45" customHeight="1" x14ac:dyDescent="0.2">
      <c r="B45" s="35"/>
      <c r="C45" s="31"/>
      <c r="D45" s="31"/>
      <c r="E45" s="31"/>
      <c r="F45" s="40"/>
      <c r="G45" s="31"/>
      <c r="H45" s="32"/>
      <c r="I45" s="32"/>
      <c r="J45" s="31"/>
      <c r="K45" s="31"/>
      <c r="L45" s="32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V45" s="31"/>
      <c r="BW45" s="31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  <c r="CN45" s="31"/>
      <c r="CO45" s="31"/>
      <c r="CP45" s="31"/>
      <c r="CQ45" s="31"/>
      <c r="CR45" s="31"/>
      <c r="CS45" s="31"/>
      <c r="CT45" s="31"/>
      <c r="CU45" s="31"/>
      <c r="CV45" s="31"/>
      <c r="CW45" s="31"/>
      <c r="CX45" s="31"/>
      <c r="CY45" s="31"/>
      <c r="CZ45" s="31"/>
      <c r="DA45" s="31"/>
      <c r="DB45" s="31"/>
      <c r="DC45" s="31"/>
      <c r="DD45" s="31"/>
      <c r="DE45" s="31"/>
      <c r="DF45" s="31"/>
      <c r="DG45" s="31"/>
      <c r="DH45" s="31"/>
      <c r="DI45" s="31"/>
      <c r="DJ45" s="31"/>
      <c r="DK45" s="31"/>
      <c r="DL45" s="31"/>
      <c r="DM45" s="31"/>
      <c r="DN45" s="31"/>
      <c r="DO45" s="31"/>
      <c r="DP45" s="31"/>
      <c r="DQ45" s="31"/>
      <c r="DR45" s="31"/>
      <c r="DS45" s="31"/>
      <c r="DT45" s="31"/>
      <c r="DU45" s="31"/>
      <c r="DV45" s="31"/>
      <c r="DW45" s="31"/>
      <c r="DX45" s="31"/>
      <c r="DY45" s="31"/>
      <c r="DZ45" s="31"/>
      <c r="EA45" s="31"/>
      <c r="EB45" s="31"/>
      <c r="EC45" s="31"/>
      <c r="ED45" s="31"/>
      <c r="EE45" s="31"/>
      <c r="EF45" s="31"/>
      <c r="EG45" s="31"/>
      <c r="EH45" s="31"/>
      <c r="EI45" s="31"/>
      <c r="EJ45" s="31"/>
      <c r="EK45" s="31"/>
      <c r="EL45" s="31"/>
      <c r="EM45" s="31"/>
      <c r="EN45" s="31"/>
      <c r="EO45" s="31"/>
      <c r="EP45" s="31"/>
      <c r="EQ45" s="31"/>
      <c r="ER45" s="31"/>
      <c r="ES45" s="31"/>
      <c r="ET45" s="31"/>
      <c r="EU45" s="31"/>
      <c r="EV45" s="31"/>
      <c r="EW45" s="31"/>
      <c r="EX45" s="31"/>
      <c r="EY45" s="31"/>
      <c r="EZ45" s="31"/>
      <c r="FA45" s="31"/>
      <c r="FB45" s="31"/>
      <c r="FC45" s="31"/>
      <c r="FD45" s="31"/>
      <c r="FE45" s="31"/>
      <c r="FF45" s="31"/>
      <c r="FG45" s="31"/>
      <c r="FH45" s="31"/>
      <c r="FI45" s="31"/>
      <c r="FJ45" s="31"/>
      <c r="FK45" s="31"/>
      <c r="FL45" s="31"/>
      <c r="FM45" s="31"/>
      <c r="FN45" s="31"/>
      <c r="FO45" s="31"/>
      <c r="FP45" s="31"/>
      <c r="FQ45" s="31"/>
      <c r="FR45" s="31"/>
      <c r="FS45" s="31"/>
      <c r="FT45" s="31"/>
      <c r="FU45" s="31"/>
      <c r="FV45" s="31"/>
      <c r="FW45" s="31"/>
      <c r="FX45" s="31"/>
      <c r="FY45" s="31"/>
      <c r="FZ45" s="31"/>
      <c r="GA45" s="31"/>
      <c r="GB45" s="31"/>
      <c r="GC45" s="31"/>
      <c r="GD45" s="31"/>
      <c r="GE45" s="31"/>
      <c r="GF45" s="31"/>
      <c r="GG45" s="31"/>
      <c r="GH45" s="31"/>
      <c r="GI45" s="31"/>
      <c r="GJ45" s="31"/>
    </row>
    <row r="46" spans="2:192" ht="12.45" customHeight="1" x14ac:dyDescent="0.2">
      <c r="B46" s="35"/>
      <c r="C46" s="31"/>
      <c r="D46" s="31"/>
      <c r="E46" s="31"/>
      <c r="F46" s="40"/>
      <c r="G46" s="31"/>
      <c r="H46" s="32"/>
      <c r="I46" s="32"/>
      <c r="J46" s="31"/>
      <c r="K46" s="31"/>
      <c r="L46" s="32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  <c r="BO46" s="31"/>
      <c r="BP46" s="31"/>
      <c r="BQ46" s="31"/>
      <c r="BR46" s="31"/>
      <c r="BS46" s="31"/>
      <c r="BT46" s="31"/>
      <c r="BU46" s="31"/>
      <c r="BV46" s="31"/>
      <c r="BW46" s="31"/>
      <c r="BX46" s="31"/>
      <c r="BY46" s="31"/>
      <c r="BZ46" s="31"/>
      <c r="CA46" s="31"/>
      <c r="CB46" s="31"/>
      <c r="CC46" s="31"/>
      <c r="CD46" s="31"/>
      <c r="CE46" s="31"/>
      <c r="CF46" s="31"/>
      <c r="CG46" s="31"/>
      <c r="CH46" s="31"/>
      <c r="CI46" s="31"/>
      <c r="CJ46" s="31"/>
      <c r="CK46" s="31"/>
      <c r="CL46" s="31"/>
      <c r="CM46" s="31"/>
      <c r="CN46" s="31"/>
      <c r="CO46" s="31"/>
      <c r="CP46" s="31"/>
      <c r="CQ46" s="31"/>
      <c r="CR46" s="31"/>
      <c r="CS46" s="31"/>
      <c r="CT46" s="31"/>
      <c r="CU46" s="31"/>
      <c r="CV46" s="31"/>
      <c r="CW46" s="31"/>
      <c r="CX46" s="31"/>
      <c r="CY46" s="31"/>
      <c r="CZ46" s="31"/>
      <c r="DA46" s="31"/>
      <c r="DB46" s="31"/>
      <c r="DC46" s="31"/>
      <c r="DD46" s="31"/>
      <c r="DE46" s="31"/>
      <c r="DF46" s="31"/>
      <c r="DG46" s="31"/>
      <c r="DH46" s="31"/>
      <c r="DI46" s="31"/>
      <c r="DJ46" s="31"/>
      <c r="DK46" s="31"/>
      <c r="DL46" s="31"/>
      <c r="DM46" s="31"/>
      <c r="DN46" s="31"/>
      <c r="DO46" s="31"/>
      <c r="DP46" s="31"/>
      <c r="DQ46" s="31"/>
      <c r="DR46" s="31"/>
      <c r="DS46" s="31"/>
      <c r="DT46" s="31"/>
      <c r="DU46" s="31"/>
      <c r="DV46" s="31"/>
      <c r="DW46" s="31"/>
      <c r="DX46" s="31"/>
      <c r="DY46" s="31"/>
      <c r="DZ46" s="31"/>
      <c r="EA46" s="31"/>
      <c r="EB46" s="31"/>
      <c r="EC46" s="31"/>
      <c r="ED46" s="31"/>
      <c r="EE46" s="31"/>
      <c r="EF46" s="31"/>
      <c r="EG46" s="31"/>
      <c r="EH46" s="31"/>
      <c r="EI46" s="31"/>
      <c r="EJ46" s="31"/>
      <c r="EK46" s="31"/>
      <c r="EL46" s="31"/>
      <c r="EM46" s="31"/>
      <c r="EN46" s="31"/>
      <c r="EO46" s="31"/>
      <c r="EP46" s="31"/>
      <c r="EQ46" s="31"/>
      <c r="ER46" s="31"/>
      <c r="ES46" s="31"/>
      <c r="ET46" s="31"/>
      <c r="EU46" s="31"/>
      <c r="EV46" s="31"/>
      <c r="EW46" s="31"/>
      <c r="EX46" s="31"/>
      <c r="EY46" s="31"/>
      <c r="EZ46" s="31"/>
      <c r="FA46" s="31"/>
      <c r="FB46" s="31"/>
      <c r="FC46" s="31"/>
      <c r="FD46" s="31"/>
      <c r="FE46" s="31"/>
      <c r="FF46" s="31"/>
      <c r="FG46" s="31"/>
      <c r="FH46" s="31"/>
      <c r="FI46" s="31"/>
      <c r="FJ46" s="31"/>
      <c r="FK46" s="31"/>
      <c r="FL46" s="31"/>
      <c r="FM46" s="31"/>
      <c r="FN46" s="31"/>
      <c r="FO46" s="31"/>
      <c r="FP46" s="31"/>
      <c r="FQ46" s="31"/>
      <c r="FR46" s="31"/>
      <c r="FS46" s="31"/>
      <c r="FT46" s="31"/>
      <c r="FU46" s="31"/>
      <c r="FV46" s="31"/>
      <c r="FW46" s="31"/>
      <c r="FX46" s="31"/>
      <c r="FY46" s="31"/>
      <c r="FZ46" s="31"/>
      <c r="GA46" s="31"/>
      <c r="GB46" s="31"/>
      <c r="GC46" s="31"/>
      <c r="GD46" s="31"/>
      <c r="GE46" s="31"/>
      <c r="GF46" s="31"/>
      <c r="GG46" s="31"/>
      <c r="GH46" s="31"/>
      <c r="GI46" s="31"/>
      <c r="GJ46" s="31"/>
    </row>
    <row r="47" spans="2:192" ht="12.45" customHeight="1" x14ac:dyDescent="0.2">
      <c r="B47" s="35"/>
      <c r="C47" s="31"/>
      <c r="D47" s="31"/>
      <c r="E47" s="31"/>
      <c r="F47" s="40"/>
      <c r="G47" s="31"/>
      <c r="H47" s="32"/>
      <c r="I47" s="32"/>
      <c r="J47" s="31"/>
      <c r="K47" s="31"/>
      <c r="L47" s="32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  <c r="BO47" s="31"/>
      <c r="BP47" s="31"/>
      <c r="BQ47" s="31"/>
      <c r="BR47" s="31"/>
      <c r="BS47" s="31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1"/>
      <c r="CI47" s="31"/>
      <c r="CJ47" s="31"/>
      <c r="CK47" s="31"/>
      <c r="CL47" s="31"/>
      <c r="CM47" s="31"/>
      <c r="CN47" s="31"/>
      <c r="CO47" s="31"/>
      <c r="CP47" s="31"/>
      <c r="CQ47" s="31"/>
      <c r="CR47" s="31"/>
      <c r="CS47" s="31"/>
      <c r="CT47" s="31"/>
      <c r="CU47" s="31"/>
      <c r="CV47" s="31"/>
      <c r="CW47" s="31"/>
      <c r="CX47" s="31"/>
      <c r="CY47" s="31"/>
      <c r="CZ47" s="31"/>
      <c r="DA47" s="31"/>
      <c r="DB47" s="31"/>
      <c r="DC47" s="31"/>
      <c r="DD47" s="31"/>
      <c r="DE47" s="31"/>
      <c r="DF47" s="31"/>
      <c r="DG47" s="31"/>
      <c r="DH47" s="31"/>
      <c r="DI47" s="31"/>
      <c r="DJ47" s="31"/>
      <c r="DK47" s="31"/>
      <c r="DL47" s="31"/>
      <c r="DM47" s="31"/>
      <c r="DN47" s="31"/>
      <c r="DO47" s="31"/>
      <c r="DP47" s="31"/>
      <c r="DQ47" s="31"/>
      <c r="DR47" s="31"/>
      <c r="DS47" s="31"/>
      <c r="DT47" s="31"/>
      <c r="DU47" s="31"/>
      <c r="DV47" s="31"/>
      <c r="DW47" s="31"/>
      <c r="DX47" s="31"/>
      <c r="DY47" s="31"/>
      <c r="DZ47" s="31"/>
      <c r="EA47" s="31"/>
      <c r="EB47" s="31"/>
      <c r="EC47" s="31"/>
      <c r="ED47" s="31"/>
      <c r="EE47" s="31"/>
      <c r="EF47" s="31"/>
      <c r="EG47" s="31"/>
      <c r="EH47" s="31"/>
      <c r="EI47" s="31"/>
      <c r="EJ47" s="31"/>
      <c r="EK47" s="31"/>
      <c r="EL47" s="31"/>
      <c r="EM47" s="31"/>
      <c r="EN47" s="31"/>
      <c r="EO47" s="31"/>
      <c r="EP47" s="31"/>
      <c r="EQ47" s="31"/>
      <c r="ER47" s="31"/>
      <c r="ES47" s="31"/>
      <c r="ET47" s="31"/>
      <c r="EU47" s="31"/>
      <c r="EV47" s="31"/>
      <c r="EW47" s="31"/>
      <c r="EX47" s="31"/>
      <c r="EY47" s="31"/>
      <c r="EZ47" s="31"/>
      <c r="FA47" s="31"/>
      <c r="FB47" s="31"/>
      <c r="FC47" s="31"/>
      <c r="FD47" s="31"/>
      <c r="FE47" s="31"/>
      <c r="FF47" s="31"/>
      <c r="FG47" s="31"/>
      <c r="FH47" s="31"/>
      <c r="FI47" s="31"/>
      <c r="FJ47" s="31"/>
      <c r="FK47" s="31"/>
      <c r="FL47" s="31"/>
      <c r="FM47" s="31"/>
      <c r="FN47" s="31"/>
      <c r="FO47" s="31"/>
      <c r="FP47" s="31"/>
      <c r="FQ47" s="31"/>
      <c r="FR47" s="31"/>
      <c r="FS47" s="31"/>
      <c r="FT47" s="31"/>
      <c r="FU47" s="31"/>
      <c r="FV47" s="31"/>
      <c r="FW47" s="31"/>
      <c r="FX47" s="31"/>
      <c r="FY47" s="31"/>
      <c r="FZ47" s="31"/>
      <c r="GA47" s="31"/>
      <c r="GB47" s="31"/>
      <c r="GC47" s="31"/>
      <c r="GD47" s="31"/>
      <c r="GE47" s="31"/>
      <c r="GF47" s="31"/>
      <c r="GG47" s="31"/>
      <c r="GH47" s="31"/>
      <c r="GI47" s="31"/>
      <c r="GJ47" s="31"/>
    </row>
    <row r="48" spans="2:192" ht="12.45" customHeight="1" x14ac:dyDescent="0.2">
      <c r="B48" s="35"/>
      <c r="C48" s="31"/>
      <c r="D48" s="31"/>
      <c r="E48" s="31"/>
      <c r="F48" s="40"/>
      <c r="G48" s="31"/>
      <c r="H48" s="32"/>
      <c r="I48" s="32"/>
      <c r="J48" s="31"/>
      <c r="K48" s="31"/>
      <c r="L48" s="32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1"/>
      <c r="BF48" s="31"/>
      <c r="BG48" s="31"/>
      <c r="BH48" s="31"/>
      <c r="BI48" s="31"/>
      <c r="BJ48" s="31"/>
      <c r="BK48" s="31"/>
      <c r="BL48" s="31"/>
      <c r="BM48" s="31"/>
      <c r="BN48" s="31"/>
      <c r="BO48" s="31"/>
      <c r="BP48" s="31"/>
      <c r="BQ48" s="31"/>
      <c r="BR48" s="31"/>
      <c r="BS48" s="31"/>
      <c r="BT48" s="31"/>
      <c r="BU48" s="31"/>
      <c r="BV48" s="31"/>
      <c r="BW48" s="31"/>
      <c r="BX48" s="31"/>
      <c r="BY48" s="31"/>
      <c r="BZ48" s="31"/>
      <c r="CA48" s="31"/>
      <c r="CB48" s="31"/>
      <c r="CC48" s="31"/>
      <c r="CD48" s="31"/>
      <c r="CE48" s="31"/>
      <c r="CF48" s="31"/>
      <c r="CG48" s="31"/>
      <c r="CH48" s="31"/>
      <c r="CI48" s="31"/>
      <c r="CJ48" s="31"/>
      <c r="CK48" s="31"/>
      <c r="CL48" s="31"/>
      <c r="CM48" s="31"/>
      <c r="CN48" s="31"/>
      <c r="CO48" s="31"/>
      <c r="CP48" s="31"/>
      <c r="CQ48" s="31"/>
      <c r="CR48" s="31"/>
      <c r="CS48" s="31"/>
      <c r="CT48" s="31"/>
      <c r="CU48" s="31"/>
      <c r="CV48" s="31"/>
      <c r="CW48" s="31"/>
      <c r="CX48" s="31"/>
      <c r="CY48" s="31"/>
      <c r="CZ48" s="31"/>
      <c r="DA48" s="31"/>
      <c r="DB48" s="31"/>
      <c r="DC48" s="31"/>
      <c r="DD48" s="31"/>
      <c r="DE48" s="31"/>
      <c r="DF48" s="31"/>
      <c r="DG48" s="31"/>
      <c r="DH48" s="31"/>
      <c r="DI48" s="31"/>
      <c r="DJ48" s="31"/>
      <c r="DK48" s="31"/>
      <c r="DL48" s="31"/>
      <c r="DM48" s="31"/>
      <c r="DN48" s="31"/>
      <c r="DO48" s="31"/>
      <c r="DP48" s="31"/>
      <c r="DQ48" s="31"/>
      <c r="DR48" s="31"/>
      <c r="DS48" s="31"/>
      <c r="DT48" s="31"/>
      <c r="DU48" s="31"/>
      <c r="DV48" s="31"/>
      <c r="DW48" s="31"/>
      <c r="DX48" s="31"/>
      <c r="DY48" s="31"/>
      <c r="DZ48" s="31"/>
      <c r="EA48" s="31"/>
      <c r="EB48" s="31"/>
      <c r="EC48" s="31"/>
      <c r="ED48" s="31"/>
      <c r="EE48" s="31"/>
      <c r="EF48" s="31"/>
      <c r="EG48" s="31"/>
      <c r="EH48" s="31"/>
      <c r="EI48" s="31"/>
      <c r="EJ48" s="31"/>
      <c r="EK48" s="31"/>
      <c r="EL48" s="31"/>
      <c r="EM48" s="31"/>
      <c r="EN48" s="31"/>
      <c r="EO48" s="31"/>
      <c r="EP48" s="31"/>
      <c r="EQ48" s="31"/>
      <c r="ER48" s="31"/>
      <c r="ES48" s="31"/>
      <c r="ET48" s="31"/>
      <c r="EU48" s="31"/>
      <c r="EV48" s="31"/>
      <c r="EW48" s="31"/>
      <c r="EX48" s="31"/>
      <c r="EY48" s="31"/>
      <c r="EZ48" s="31"/>
      <c r="FA48" s="31"/>
      <c r="FB48" s="31"/>
      <c r="FC48" s="31"/>
      <c r="FD48" s="31"/>
      <c r="FE48" s="31"/>
      <c r="FF48" s="31"/>
      <c r="FG48" s="31"/>
      <c r="FH48" s="31"/>
      <c r="FI48" s="31"/>
      <c r="FJ48" s="31"/>
      <c r="FK48" s="31"/>
      <c r="FL48" s="31"/>
      <c r="FM48" s="31"/>
      <c r="FN48" s="31"/>
      <c r="FO48" s="31"/>
      <c r="FP48" s="31"/>
      <c r="FQ48" s="31"/>
      <c r="FR48" s="31"/>
      <c r="FS48" s="31"/>
      <c r="FT48" s="31"/>
      <c r="FU48" s="31"/>
      <c r="FV48" s="31"/>
      <c r="FW48" s="31"/>
      <c r="FX48" s="31"/>
      <c r="FY48" s="31"/>
      <c r="FZ48" s="31"/>
      <c r="GA48" s="31"/>
      <c r="GB48" s="31"/>
      <c r="GC48" s="31"/>
      <c r="GD48" s="31"/>
      <c r="GE48" s="31"/>
      <c r="GF48" s="31"/>
      <c r="GG48" s="31"/>
      <c r="GH48" s="31"/>
      <c r="GI48" s="31"/>
      <c r="GJ48" s="31"/>
    </row>
    <row r="49" spans="2:192" ht="10.95" customHeight="1" x14ac:dyDescent="0.2">
      <c r="B49" s="35"/>
      <c r="C49" s="31"/>
      <c r="D49" s="31"/>
      <c r="E49" s="31"/>
      <c r="F49" s="40"/>
      <c r="G49" s="31"/>
      <c r="H49" s="32"/>
      <c r="I49" s="32"/>
      <c r="J49" s="31"/>
      <c r="K49" s="31"/>
      <c r="L49" s="32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1"/>
      <c r="BF49" s="31"/>
      <c r="BG49" s="31"/>
      <c r="BH49" s="31"/>
      <c r="BI49" s="31"/>
      <c r="BJ49" s="31"/>
      <c r="BK49" s="31"/>
      <c r="BL49" s="31"/>
      <c r="BM49" s="31"/>
      <c r="BN49" s="31"/>
      <c r="BO49" s="31"/>
      <c r="BP49" s="31"/>
      <c r="BQ49" s="31"/>
      <c r="BR49" s="31"/>
      <c r="BS49" s="31"/>
      <c r="BT49" s="31"/>
      <c r="BU49" s="31"/>
      <c r="BV49" s="31"/>
      <c r="BW49" s="31"/>
      <c r="BX49" s="31"/>
      <c r="BY49" s="31"/>
      <c r="BZ49" s="31"/>
      <c r="CA49" s="31"/>
      <c r="CB49" s="31"/>
      <c r="CC49" s="31"/>
      <c r="CD49" s="31"/>
      <c r="CE49" s="31"/>
      <c r="CF49" s="31"/>
      <c r="CG49" s="31"/>
      <c r="CH49" s="31"/>
      <c r="CI49" s="31"/>
      <c r="CJ49" s="31"/>
      <c r="CK49" s="31"/>
      <c r="CL49" s="31"/>
      <c r="CM49" s="31"/>
      <c r="CN49" s="31"/>
      <c r="CO49" s="31"/>
      <c r="CP49" s="31"/>
      <c r="CQ49" s="31"/>
      <c r="CR49" s="31"/>
      <c r="CS49" s="31"/>
      <c r="CT49" s="31"/>
      <c r="CU49" s="31"/>
      <c r="CV49" s="31"/>
      <c r="CW49" s="31"/>
      <c r="CX49" s="31"/>
      <c r="CY49" s="31"/>
      <c r="CZ49" s="31"/>
      <c r="DA49" s="31"/>
      <c r="DB49" s="31"/>
      <c r="DC49" s="31"/>
      <c r="DD49" s="31"/>
      <c r="DE49" s="31"/>
      <c r="DF49" s="31"/>
      <c r="DG49" s="31"/>
      <c r="DH49" s="31"/>
      <c r="DI49" s="31"/>
      <c r="DJ49" s="31"/>
      <c r="DK49" s="31"/>
      <c r="DL49" s="31"/>
      <c r="DM49" s="31"/>
      <c r="DN49" s="31"/>
      <c r="DO49" s="31"/>
      <c r="DP49" s="31"/>
      <c r="DQ49" s="31"/>
      <c r="DR49" s="31"/>
      <c r="DS49" s="31"/>
      <c r="DT49" s="31"/>
      <c r="DU49" s="31"/>
      <c r="DV49" s="31"/>
      <c r="DW49" s="31"/>
      <c r="DX49" s="31"/>
      <c r="DY49" s="31"/>
      <c r="DZ49" s="31"/>
      <c r="EA49" s="31"/>
      <c r="EB49" s="31"/>
      <c r="EC49" s="31"/>
      <c r="ED49" s="31"/>
      <c r="EE49" s="31"/>
      <c r="EF49" s="31"/>
      <c r="EG49" s="31"/>
      <c r="EH49" s="31"/>
      <c r="EI49" s="31"/>
      <c r="EJ49" s="31"/>
      <c r="EK49" s="31"/>
      <c r="EL49" s="31"/>
      <c r="EM49" s="31"/>
      <c r="EN49" s="31"/>
      <c r="EO49" s="31"/>
      <c r="EP49" s="31"/>
      <c r="EQ49" s="31"/>
      <c r="ER49" s="31"/>
      <c r="ES49" s="31"/>
      <c r="ET49" s="31"/>
      <c r="EU49" s="31"/>
      <c r="EV49" s="31"/>
      <c r="EW49" s="31"/>
      <c r="EX49" s="31"/>
      <c r="EY49" s="31"/>
      <c r="EZ49" s="31"/>
      <c r="FA49" s="31"/>
      <c r="FB49" s="31"/>
      <c r="FC49" s="31"/>
      <c r="FD49" s="31"/>
      <c r="FE49" s="31"/>
      <c r="FF49" s="31"/>
      <c r="FG49" s="31"/>
      <c r="FH49" s="31"/>
      <c r="FI49" s="31"/>
      <c r="FJ49" s="31"/>
      <c r="FK49" s="31"/>
      <c r="FL49" s="31"/>
      <c r="FM49" s="31"/>
      <c r="FN49" s="31"/>
      <c r="FO49" s="31"/>
      <c r="FP49" s="31"/>
      <c r="FQ49" s="31"/>
      <c r="FR49" s="31"/>
      <c r="FS49" s="31"/>
      <c r="FT49" s="31"/>
      <c r="FU49" s="31"/>
      <c r="FV49" s="31"/>
      <c r="FW49" s="31"/>
      <c r="FX49" s="31"/>
      <c r="FY49" s="31"/>
      <c r="FZ49" s="31"/>
      <c r="GA49" s="31"/>
      <c r="GB49" s="31"/>
      <c r="GC49" s="31"/>
      <c r="GD49" s="31"/>
      <c r="GE49" s="31"/>
      <c r="GF49" s="31"/>
      <c r="GG49" s="31"/>
      <c r="GH49" s="31"/>
      <c r="GI49" s="31"/>
      <c r="GJ49" s="31"/>
    </row>
    <row r="50" spans="2:192" ht="10.95" customHeight="1" x14ac:dyDescent="0.2">
      <c r="B50" s="35"/>
      <c r="C50" s="31"/>
      <c r="D50" s="31"/>
      <c r="E50" s="31"/>
      <c r="F50" s="40"/>
      <c r="G50" s="31"/>
      <c r="H50" s="32"/>
      <c r="I50" s="32"/>
      <c r="J50" s="31"/>
      <c r="K50" s="31"/>
      <c r="L50" s="32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V50" s="31"/>
      <c r="BW50" s="31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  <c r="CN50" s="31"/>
      <c r="CO50" s="31"/>
      <c r="CP50" s="31"/>
      <c r="CQ50" s="31"/>
      <c r="CR50" s="31"/>
      <c r="CS50" s="31"/>
      <c r="CT50" s="31"/>
      <c r="CU50" s="31"/>
      <c r="CV50" s="31"/>
      <c r="CW50" s="31"/>
      <c r="CX50" s="31"/>
      <c r="CY50" s="31"/>
      <c r="CZ50" s="31"/>
      <c r="DA50" s="31"/>
      <c r="DB50" s="31"/>
      <c r="DC50" s="31"/>
      <c r="DD50" s="31"/>
      <c r="DE50" s="31"/>
      <c r="DF50" s="31"/>
      <c r="DG50" s="31"/>
      <c r="DH50" s="31"/>
      <c r="DI50" s="31"/>
      <c r="DJ50" s="31"/>
      <c r="DK50" s="31"/>
      <c r="DL50" s="31"/>
      <c r="DM50" s="31"/>
      <c r="DN50" s="31"/>
      <c r="DO50" s="31"/>
      <c r="DP50" s="31"/>
      <c r="DQ50" s="31"/>
      <c r="DR50" s="31"/>
      <c r="DS50" s="31"/>
      <c r="DT50" s="31"/>
      <c r="DU50" s="31"/>
      <c r="DV50" s="31"/>
      <c r="DW50" s="31"/>
      <c r="DX50" s="31"/>
      <c r="DY50" s="31"/>
      <c r="DZ50" s="31"/>
      <c r="EA50" s="31"/>
      <c r="EB50" s="31"/>
      <c r="EC50" s="31"/>
      <c r="ED50" s="31"/>
      <c r="EE50" s="31"/>
      <c r="EF50" s="31"/>
      <c r="EG50" s="31"/>
      <c r="EH50" s="31"/>
      <c r="EI50" s="31"/>
      <c r="EJ50" s="31"/>
      <c r="EK50" s="31"/>
      <c r="EL50" s="31"/>
      <c r="EM50" s="31"/>
      <c r="EN50" s="31"/>
      <c r="EO50" s="31"/>
      <c r="EP50" s="31"/>
      <c r="EQ50" s="31"/>
      <c r="ER50" s="31"/>
      <c r="ES50" s="31"/>
      <c r="ET50" s="31"/>
      <c r="EU50" s="31"/>
      <c r="EV50" s="31"/>
      <c r="EW50" s="31"/>
      <c r="EX50" s="31"/>
      <c r="EY50" s="31"/>
      <c r="EZ50" s="31"/>
      <c r="FA50" s="31"/>
      <c r="FB50" s="31"/>
      <c r="FC50" s="31"/>
      <c r="FD50" s="31"/>
      <c r="FE50" s="31"/>
      <c r="FF50" s="31"/>
      <c r="FG50" s="31"/>
      <c r="FH50" s="31"/>
      <c r="FI50" s="31"/>
      <c r="FJ50" s="31"/>
      <c r="FK50" s="31"/>
      <c r="FL50" s="31"/>
      <c r="FM50" s="31"/>
      <c r="FN50" s="31"/>
      <c r="FO50" s="31"/>
      <c r="FP50" s="31"/>
      <c r="FQ50" s="31"/>
      <c r="FR50" s="31"/>
      <c r="FS50" s="31"/>
      <c r="FT50" s="31"/>
      <c r="FU50" s="31"/>
      <c r="FV50" s="31"/>
      <c r="FW50" s="31"/>
      <c r="FX50" s="31"/>
      <c r="FY50" s="31"/>
      <c r="FZ50" s="31"/>
      <c r="GA50" s="31"/>
      <c r="GB50" s="31"/>
      <c r="GC50" s="31"/>
      <c r="GD50" s="31"/>
      <c r="GE50" s="31"/>
      <c r="GF50" s="31"/>
      <c r="GG50" s="31"/>
      <c r="GH50" s="31"/>
      <c r="GI50" s="31"/>
      <c r="GJ50" s="31"/>
    </row>
    <row r="51" spans="2:192" ht="10.95" customHeight="1" x14ac:dyDescent="0.2">
      <c r="B51" s="35"/>
      <c r="C51" s="31"/>
      <c r="D51" s="31"/>
      <c r="E51" s="31"/>
      <c r="F51" s="40"/>
      <c r="G51" s="31"/>
      <c r="H51" s="32"/>
      <c r="I51" s="32"/>
      <c r="J51" s="31"/>
      <c r="K51" s="31"/>
      <c r="L51" s="32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31"/>
      <c r="BB51" s="31"/>
      <c r="BC51" s="31"/>
      <c r="BD51" s="31"/>
      <c r="BE51" s="31"/>
      <c r="BF51" s="31"/>
      <c r="BG51" s="31"/>
      <c r="BH51" s="31"/>
      <c r="BI51" s="31"/>
      <c r="BJ51" s="31"/>
      <c r="BK51" s="31"/>
      <c r="BL51" s="31"/>
      <c r="BM51" s="31"/>
      <c r="BN51" s="31"/>
      <c r="BO51" s="31"/>
      <c r="BP51" s="31"/>
      <c r="BQ51" s="31"/>
      <c r="BR51" s="31"/>
      <c r="BS51" s="31"/>
      <c r="BT51" s="31"/>
      <c r="BU51" s="31"/>
      <c r="BV51" s="31"/>
      <c r="BW51" s="31"/>
      <c r="BX51" s="31"/>
      <c r="BY51" s="31"/>
      <c r="BZ51" s="31"/>
      <c r="CA51" s="31"/>
      <c r="CB51" s="31"/>
      <c r="CC51" s="31"/>
      <c r="CD51" s="31"/>
      <c r="CE51" s="31"/>
      <c r="CF51" s="31"/>
      <c r="CG51" s="31"/>
      <c r="CH51" s="31"/>
      <c r="CI51" s="31"/>
      <c r="CJ51" s="31"/>
      <c r="CK51" s="31"/>
      <c r="CL51" s="31"/>
      <c r="CM51" s="31"/>
      <c r="CN51" s="31"/>
      <c r="CO51" s="31"/>
      <c r="CP51" s="31"/>
      <c r="CQ51" s="31"/>
      <c r="CR51" s="31"/>
      <c r="CS51" s="31"/>
      <c r="CT51" s="31"/>
      <c r="CU51" s="31"/>
      <c r="CV51" s="31"/>
      <c r="CW51" s="31"/>
      <c r="CX51" s="31"/>
      <c r="CY51" s="31"/>
      <c r="CZ51" s="31"/>
      <c r="DA51" s="31"/>
      <c r="DB51" s="31"/>
      <c r="DC51" s="31"/>
      <c r="DD51" s="31"/>
      <c r="DE51" s="31"/>
      <c r="DF51" s="31"/>
      <c r="DG51" s="31"/>
      <c r="DH51" s="31"/>
      <c r="DI51" s="31"/>
      <c r="DJ51" s="31"/>
      <c r="DK51" s="31"/>
      <c r="DL51" s="31"/>
      <c r="DM51" s="31"/>
      <c r="DN51" s="31"/>
      <c r="DO51" s="31"/>
      <c r="DP51" s="31"/>
      <c r="DQ51" s="31"/>
      <c r="DR51" s="31"/>
      <c r="DS51" s="31"/>
      <c r="DT51" s="31"/>
      <c r="DU51" s="31"/>
      <c r="DV51" s="31"/>
      <c r="DW51" s="31"/>
      <c r="DX51" s="31"/>
      <c r="DY51" s="31"/>
      <c r="DZ51" s="31"/>
      <c r="EA51" s="31"/>
      <c r="EB51" s="31"/>
      <c r="EC51" s="31"/>
      <c r="ED51" s="31"/>
      <c r="EE51" s="31"/>
      <c r="EF51" s="31"/>
      <c r="EG51" s="31"/>
      <c r="EH51" s="31"/>
      <c r="EI51" s="31"/>
      <c r="EJ51" s="31"/>
      <c r="EK51" s="31"/>
      <c r="EL51" s="31"/>
      <c r="EM51" s="31"/>
      <c r="EN51" s="31"/>
      <c r="EO51" s="31"/>
      <c r="EP51" s="31"/>
      <c r="EQ51" s="31"/>
      <c r="ER51" s="31"/>
      <c r="ES51" s="31"/>
      <c r="ET51" s="31"/>
      <c r="EU51" s="31"/>
      <c r="EV51" s="31"/>
      <c r="EW51" s="31"/>
      <c r="EX51" s="31"/>
      <c r="EY51" s="31"/>
      <c r="EZ51" s="31"/>
      <c r="FA51" s="31"/>
      <c r="FB51" s="31"/>
      <c r="FC51" s="31"/>
      <c r="FD51" s="31"/>
      <c r="FE51" s="31"/>
      <c r="FF51" s="31"/>
      <c r="FG51" s="31"/>
      <c r="FH51" s="31"/>
      <c r="FI51" s="31"/>
      <c r="FJ51" s="31"/>
      <c r="FK51" s="31"/>
      <c r="FL51" s="31"/>
      <c r="FM51" s="31"/>
      <c r="FN51" s="31"/>
      <c r="FO51" s="31"/>
      <c r="FP51" s="31"/>
      <c r="FQ51" s="31"/>
      <c r="FR51" s="31"/>
      <c r="FS51" s="31"/>
      <c r="FT51" s="31"/>
      <c r="FU51" s="31"/>
      <c r="FV51" s="31"/>
      <c r="FW51" s="31"/>
      <c r="FX51" s="31"/>
      <c r="FY51" s="31"/>
      <c r="FZ51" s="31"/>
      <c r="GA51" s="31"/>
      <c r="GB51" s="31"/>
      <c r="GC51" s="31"/>
      <c r="GD51" s="31"/>
      <c r="GE51" s="31"/>
      <c r="GF51" s="31"/>
      <c r="GG51" s="31"/>
      <c r="GH51" s="31"/>
      <c r="GI51" s="31"/>
      <c r="GJ51" s="31"/>
    </row>
    <row r="52" spans="2:192" ht="10.95" customHeight="1" x14ac:dyDescent="0.2">
      <c r="B52" s="35"/>
      <c r="C52" s="31"/>
      <c r="D52" s="31"/>
      <c r="E52" s="31"/>
      <c r="F52" s="40"/>
      <c r="G52" s="31"/>
      <c r="H52" s="32"/>
      <c r="I52" s="32"/>
      <c r="J52" s="31"/>
      <c r="K52" s="31"/>
      <c r="L52" s="32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1"/>
      <c r="BW52" s="31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1"/>
      <c r="CU52" s="31"/>
      <c r="CV52" s="31"/>
      <c r="CW52" s="31"/>
      <c r="CX52" s="31"/>
      <c r="CY52" s="31"/>
      <c r="CZ52" s="31"/>
      <c r="DA52" s="31"/>
      <c r="DB52" s="31"/>
      <c r="DC52" s="31"/>
      <c r="DD52" s="31"/>
      <c r="DE52" s="31"/>
      <c r="DF52" s="31"/>
      <c r="DG52" s="31"/>
      <c r="DH52" s="31"/>
      <c r="DI52" s="31"/>
      <c r="DJ52" s="31"/>
      <c r="DK52" s="31"/>
      <c r="DL52" s="31"/>
      <c r="DM52" s="31"/>
      <c r="DN52" s="31"/>
      <c r="DO52" s="31"/>
      <c r="DP52" s="31"/>
      <c r="DQ52" s="31"/>
      <c r="DR52" s="31"/>
      <c r="DS52" s="31"/>
      <c r="DT52" s="31"/>
      <c r="DU52" s="31"/>
      <c r="DV52" s="31"/>
      <c r="DW52" s="31"/>
      <c r="DX52" s="31"/>
      <c r="DY52" s="31"/>
      <c r="DZ52" s="31"/>
      <c r="EA52" s="31"/>
      <c r="EB52" s="31"/>
      <c r="EC52" s="31"/>
      <c r="ED52" s="31"/>
      <c r="EE52" s="31"/>
      <c r="EF52" s="31"/>
      <c r="EG52" s="31"/>
      <c r="EH52" s="31"/>
      <c r="EI52" s="31"/>
      <c r="EJ52" s="31"/>
      <c r="EK52" s="31"/>
      <c r="EL52" s="31"/>
      <c r="EM52" s="31"/>
      <c r="EN52" s="31"/>
      <c r="EO52" s="31"/>
      <c r="EP52" s="31"/>
      <c r="EQ52" s="31"/>
      <c r="ER52" s="31"/>
      <c r="ES52" s="31"/>
      <c r="ET52" s="31"/>
      <c r="EU52" s="31"/>
      <c r="EV52" s="31"/>
      <c r="EW52" s="31"/>
      <c r="EX52" s="31"/>
      <c r="EY52" s="31"/>
      <c r="EZ52" s="31"/>
      <c r="FA52" s="31"/>
      <c r="FB52" s="31"/>
      <c r="FC52" s="31"/>
      <c r="FD52" s="31"/>
      <c r="FE52" s="31"/>
      <c r="FF52" s="31"/>
      <c r="FG52" s="31"/>
      <c r="FH52" s="31"/>
      <c r="FI52" s="31"/>
      <c r="FJ52" s="31"/>
      <c r="FK52" s="31"/>
      <c r="FL52" s="31"/>
      <c r="FM52" s="31"/>
      <c r="FN52" s="31"/>
      <c r="FO52" s="31"/>
      <c r="FP52" s="31"/>
      <c r="FQ52" s="31"/>
      <c r="FR52" s="31"/>
      <c r="FS52" s="31"/>
      <c r="FT52" s="31"/>
      <c r="FU52" s="31"/>
      <c r="FV52" s="31"/>
      <c r="FW52" s="31"/>
      <c r="FX52" s="31"/>
      <c r="FY52" s="31"/>
      <c r="FZ52" s="31"/>
      <c r="GA52" s="31"/>
      <c r="GB52" s="31"/>
      <c r="GC52" s="31"/>
      <c r="GD52" s="31"/>
      <c r="GE52" s="31"/>
      <c r="GF52" s="31"/>
      <c r="GG52" s="31"/>
      <c r="GH52" s="31"/>
      <c r="GI52" s="31"/>
      <c r="GJ52" s="31"/>
    </row>
    <row r="53" spans="2:192" ht="10.95" customHeight="1" x14ac:dyDescent="0.2">
      <c r="B53" s="35"/>
      <c r="C53" s="31"/>
      <c r="D53" s="31"/>
      <c r="E53" s="31"/>
      <c r="F53" s="40"/>
      <c r="G53" s="31"/>
      <c r="H53" s="32"/>
      <c r="I53" s="32"/>
      <c r="J53" s="31"/>
      <c r="K53" s="31"/>
      <c r="L53" s="32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31"/>
      <c r="BQ53" s="31"/>
      <c r="BR53" s="31"/>
      <c r="BS53" s="31"/>
      <c r="BT53" s="31"/>
      <c r="BU53" s="31"/>
      <c r="BV53" s="31"/>
      <c r="BW53" s="31"/>
      <c r="BX53" s="31"/>
      <c r="BY53" s="31"/>
      <c r="BZ53" s="31"/>
      <c r="CA53" s="31"/>
      <c r="CB53" s="31"/>
      <c r="CC53" s="31"/>
      <c r="CD53" s="31"/>
      <c r="CE53" s="31"/>
      <c r="CF53" s="31"/>
      <c r="CG53" s="31"/>
      <c r="CH53" s="31"/>
      <c r="CI53" s="31"/>
      <c r="CJ53" s="31"/>
      <c r="CK53" s="31"/>
      <c r="CL53" s="31"/>
      <c r="CM53" s="31"/>
      <c r="CN53" s="31"/>
      <c r="CO53" s="31"/>
      <c r="CP53" s="31"/>
      <c r="CQ53" s="31"/>
      <c r="CR53" s="31"/>
      <c r="CS53" s="31"/>
      <c r="CT53" s="31"/>
      <c r="CU53" s="31"/>
      <c r="CV53" s="31"/>
      <c r="CW53" s="31"/>
      <c r="CX53" s="31"/>
      <c r="CY53" s="31"/>
      <c r="CZ53" s="31"/>
      <c r="DA53" s="31"/>
      <c r="DB53" s="31"/>
      <c r="DC53" s="31"/>
      <c r="DD53" s="31"/>
      <c r="DE53" s="31"/>
      <c r="DF53" s="31"/>
      <c r="DG53" s="31"/>
      <c r="DH53" s="31"/>
      <c r="DI53" s="31"/>
      <c r="DJ53" s="31"/>
      <c r="DK53" s="31"/>
      <c r="DL53" s="31"/>
      <c r="DM53" s="31"/>
      <c r="DN53" s="31"/>
      <c r="DO53" s="31"/>
      <c r="DP53" s="31"/>
      <c r="DQ53" s="31"/>
      <c r="DR53" s="31"/>
      <c r="DS53" s="31"/>
      <c r="DT53" s="31"/>
      <c r="DU53" s="31"/>
      <c r="DV53" s="31"/>
      <c r="DW53" s="31"/>
      <c r="DX53" s="31"/>
      <c r="DY53" s="31"/>
      <c r="DZ53" s="31"/>
      <c r="EA53" s="31"/>
      <c r="EB53" s="31"/>
      <c r="EC53" s="31"/>
      <c r="ED53" s="31"/>
      <c r="EE53" s="31"/>
      <c r="EF53" s="31"/>
      <c r="EG53" s="31"/>
      <c r="EH53" s="31"/>
      <c r="EI53" s="31"/>
      <c r="EJ53" s="31"/>
      <c r="EK53" s="31"/>
      <c r="EL53" s="31"/>
      <c r="EM53" s="31"/>
      <c r="EN53" s="31"/>
      <c r="EO53" s="31"/>
      <c r="EP53" s="31"/>
      <c r="EQ53" s="31"/>
      <c r="ER53" s="31"/>
      <c r="ES53" s="31"/>
      <c r="ET53" s="31"/>
      <c r="EU53" s="31"/>
      <c r="EV53" s="31"/>
      <c r="EW53" s="31"/>
      <c r="EX53" s="31"/>
      <c r="EY53" s="31"/>
      <c r="EZ53" s="31"/>
      <c r="FA53" s="31"/>
      <c r="FB53" s="31"/>
      <c r="FC53" s="31"/>
      <c r="FD53" s="31"/>
      <c r="FE53" s="31"/>
      <c r="FF53" s="31"/>
      <c r="FG53" s="31"/>
      <c r="FH53" s="31"/>
      <c r="FI53" s="31"/>
      <c r="FJ53" s="31"/>
      <c r="FK53" s="31"/>
      <c r="FL53" s="31"/>
      <c r="FM53" s="31"/>
      <c r="FN53" s="31"/>
      <c r="FO53" s="31"/>
      <c r="FP53" s="31"/>
      <c r="FQ53" s="31"/>
      <c r="FR53" s="31"/>
      <c r="FS53" s="31"/>
      <c r="FT53" s="31"/>
      <c r="FU53" s="31"/>
      <c r="FV53" s="31"/>
      <c r="FW53" s="31"/>
      <c r="FX53" s="31"/>
      <c r="FY53" s="31"/>
      <c r="FZ53" s="31"/>
      <c r="GA53" s="31"/>
      <c r="GB53" s="31"/>
      <c r="GC53" s="31"/>
      <c r="GD53" s="31"/>
      <c r="GE53" s="31"/>
      <c r="GF53" s="31"/>
      <c r="GG53" s="31"/>
      <c r="GH53" s="31"/>
      <c r="GI53" s="31"/>
      <c r="GJ53" s="31"/>
    </row>
    <row r="54" spans="2:192" ht="10.95" customHeight="1" x14ac:dyDescent="0.2">
      <c r="B54" s="35"/>
      <c r="C54" s="31"/>
      <c r="D54" s="31"/>
      <c r="E54" s="31"/>
      <c r="F54" s="40"/>
      <c r="G54" s="31"/>
      <c r="H54" s="32"/>
      <c r="I54" s="32"/>
      <c r="J54" s="31"/>
      <c r="K54" s="31"/>
      <c r="L54" s="32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31"/>
      <c r="BQ54" s="31"/>
      <c r="BR54" s="31"/>
      <c r="BS54" s="31"/>
      <c r="BT54" s="31"/>
      <c r="BU54" s="31"/>
      <c r="BV54" s="31"/>
      <c r="BW54" s="31"/>
      <c r="BX54" s="31"/>
      <c r="BY54" s="31"/>
      <c r="BZ54" s="31"/>
      <c r="CA54" s="31"/>
      <c r="CB54" s="31"/>
      <c r="CC54" s="31"/>
      <c r="CD54" s="31"/>
      <c r="CE54" s="31"/>
      <c r="CF54" s="31"/>
      <c r="CG54" s="31"/>
      <c r="CH54" s="31"/>
      <c r="CI54" s="31"/>
      <c r="CJ54" s="31"/>
      <c r="CK54" s="31"/>
      <c r="CL54" s="31"/>
      <c r="CM54" s="31"/>
      <c r="CN54" s="31"/>
      <c r="CO54" s="31"/>
      <c r="CP54" s="31"/>
      <c r="CQ54" s="31"/>
      <c r="CR54" s="31"/>
      <c r="CS54" s="31"/>
      <c r="CT54" s="31"/>
      <c r="CU54" s="31"/>
      <c r="CV54" s="31"/>
      <c r="CW54" s="31"/>
      <c r="CX54" s="31"/>
      <c r="CY54" s="31"/>
      <c r="CZ54" s="31"/>
      <c r="DA54" s="31"/>
      <c r="DB54" s="31"/>
      <c r="DC54" s="31"/>
      <c r="DD54" s="31"/>
      <c r="DE54" s="31"/>
      <c r="DF54" s="31"/>
      <c r="DG54" s="31"/>
      <c r="DH54" s="31"/>
      <c r="DI54" s="31"/>
      <c r="DJ54" s="31"/>
      <c r="DK54" s="31"/>
      <c r="DL54" s="31"/>
      <c r="DM54" s="31"/>
      <c r="DN54" s="31"/>
      <c r="DO54" s="31"/>
      <c r="DP54" s="31"/>
      <c r="DQ54" s="31"/>
      <c r="DR54" s="31"/>
      <c r="DS54" s="31"/>
      <c r="DT54" s="31"/>
      <c r="DU54" s="31"/>
      <c r="DV54" s="31"/>
      <c r="DW54" s="31"/>
      <c r="DX54" s="31"/>
      <c r="DY54" s="31"/>
      <c r="DZ54" s="31"/>
      <c r="EA54" s="31"/>
      <c r="EB54" s="31"/>
      <c r="EC54" s="31"/>
      <c r="ED54" s="31"/>
      <c r="EE54" s="31"/>
      <c r="EF54" s="31"/>
      <c r="EG54" s="31"/>
      <c r="EH54" s="31"/>
      <c r="EI54" s="31"/>
      <c r="EJ54" s="31"/>
      <c r="EK54" s="31"/>
      <c r="EL54" s="31"/>
      <c r="EM54" s="31"/>
      <c r="EN54" s="31"/>
      <c r="EO54" s="31"/>
      <c r="EP54" s="31"/>
      <c r="EQ54" s="31"/>
      <c r="ER54" s="31"/>
      <c r="ES54" s="31"/>
      <c r="ET54" s="31"/>
      <c r="EU54" s="31"/>
      <c r="EV54" s="31"/>
      <c r="EW54" s="31"/>
      <c r="EX54" s="31"/>
      <c r="EY54" s="31"/>
      <c r="EZ54" s="31"/>
      <c r="FA54" s="31"/>
      <c r="FB54" s="31"/>
      <c r="FC54" s="31"/>
      <c r="FD54" s="31"/>
      <c r="FE54" s="31"/>
      <c r="FF54" s="31"/>
      <c r="FG54" s="31"/>
      <c r="FH54" s="31"/>
      <c r="FI54" s="31"/>
      <c r="FJ54" s="31"/>
      <c r="FK54" s="31"/>
      <c r="FL54" s="31"/>
      <c r="FM54" s="31"/>
      <c r="FN54" s="31"/>
      <c r="FO54" s="31"/>
      <c r="FP54" s="31"/>
      <c r="FQ54" s="31"/>
      <c r="FR54" s="31"/>
      <c r="FS54" s="31"/>
      <c r="FT54" s="31"/>
      <c r="FU54" s="31"/>
      <c r="FV54" s="31"/>
      <c r="FW54" s="31"/>
      <c r="FX54" s="31"/>
      <c r="FY54" s="31"/>
      <c r="FZ54" s="31"/>
      <c r="GA54" s="31"/>
      <c r="GB54" s="31"/>
      <c r="GC54" s="31"/>
      <c r="GD54" s="31"/>
      <c r="GE54" s="31"/>
      <c r="GF54" s="31"/>
      <c r="GG54" s="31"/>
      <c r="GH54" s="31"/>
      <c r="GI54" s="31"/>
      <c r="GJ54" s="31"/>
    </row>
    <row r="55" spans="2:192" ht="10.95" customHeight="1" x14ac:dyDescent="0.2">
      <c r="B55" s="35"/>
      <c r="C55" s="31"/>
      <c r="D55" s="31"/>
      <c r="E55" s="31"/>
      <c r="F55" s="40"/>
      <c r="G55" s="31"/>
      <c r="H55" s="32"/>
      <c r="I55" s="32"/>
      <c r="J55" s="31"/>
      <c r="K55" s="31"/>
      <c r="L55" s="32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31"/>
      <c r="BB55" s="31"/>
      <c r="BC55" s="31"/>
      <c r="BD55" s="31"/>
      <c r="BE55" s="31"/>
      <c r="BF55" s="31"/>
      <c r="BG55" s="31"/>
      <c r="BH55" s="31"/>
      <c r="BI55" s="31"/>
      <c r="BJ55" s="31"/>
      <c r="BK55" s="31"/>
      <c r="BL55" s="31"/>
      <c r="BM55" s="31"/>
      <c r="BN55" s="31"/>
      <c r="BO55" s="31"/>
      <c r="BP55" s="31"/>
      <c r="BQ55" s="31"/>
      <c r="BR55" s="31"/>
      <c r="BS55" s="31"/>
      <c r="BT55" s="31"/>
      <c r="BU55" s="31"/>
      <c r="BV55" s="31"/>
      <c r="BW55" s="31"/>
      <c r="BX55" s="31"/>
      <c r="BY55" s="31"/>
      <c r="BZ55" s="31"/>
      <c r="CA55" s="31"/>
      <c r="CB55" s="31"/>
      <c r="CC55" s="31"/>
      <c r="CD55" s="31"/>
      <c r="CE55" s="31"/>
      <c r="CF55" s="31"/>
      <c r="CG55" s="31"/>
      <c r="CH55" s="31"/>
      <c r="CI55" s="31"/>
      <c r="CJ55" s="31"/>
      <c r="CK55" s="31"/>
      <c r="CL55" s="31"/>
      <c r="CM55" s="31"/>
      <c r="CN55" s="31"/>
      <c r="CO55" s="31"/>
      <c r="CP55" s="31"/>
      <c r="CQ55" s="31"/>
      <c r="CR55" s="31"/>
      <c r="CS55" s="31"/>
      <c r="CT55" s="31"/>
      <c r="CU55" s="31"/>
      <c r="CV55" s="31"/>
      <c r="CW55" s="31"/>
      <c r="CX55" s="31"/>
      <c r="CY55" s="31"/>
      <c r="CZ55" s="31"/>
      <c r="DA55" s="31"/>
      <c r="DB55" s="31"/>
      <c r="DC55" s="31"/>
      <c r="DD55" s="31"/>
      <c r="DE55" s="31"/>
      <c r="DF55" s="31"/>
      <c r="DG55" s="31"/>
      <c r="DH55" s="31"/>
      <c r="DI55" s="31"/>
      <c r="DJ55" s="31"/>
      <c r="DK55" s="31"/>
      <c r="DL55" s="31"/>
      <c r="DM55" s="31"/>
      <c r="DN55" s="31"/>
      <c r="DO55" s="31"/>
      <c r="DP55" s="31"/>
      <c r="DQ55" s="31"/>
      <c r="DR55" s="31"/>
      <c r="DS55" s="31"/>
      <c r="DT55" s="31"/>
      <c r="DU55" s="31"/>
      <c r="DV55" s="31"/>
      <c r="DW55" s="31"/>
      <c r="DX55" s="31"/>
      <c r="DY55" s="31"/>
      <c r="DZ55" s="31"/>
      <c r="EA55" s="31"/>
      <c r="EB55" s="31"/>
      <c r="EC55" s="31"/>
      <c r="ED55" s="31"/>
      <c r="EE55" s="31"/>
      <c r="EF55" s="31"/>
      <c r="EG55" s="31"/>
      <c r="EH55" s="31"/>
      <c r="EI55" s="31"/>
      <c r="EJ55" s="31"/>
      <c r="EK55" s="31"/>
      <c r="EL55" s="31"/>
      <c r="EM55" s="31"/>
      <c r="EN55" s="31"/>
      <c r="EO55" s="31"/>
      <c r="EP55" s="31"/>
      <c r="EQ55" s="31"/>
      <c r="ER55" s="31"/>
      <c r="ES55" s="31"/>
      <c r="ET55" s="31"/>
      <c r="EU55" s="31"/>
      <c r="EV55" s="31"/>
      <c r="EW55" s="31"/>
      <c r="EX55" s="31"/>
      <c r="EY55" s="31"/>
      <c r="EZ55" s="31"/>
      <c r="FA55" s="31"/>
      <c r="FB55" s="31"/>
      <c r="FC55" s="31"/>
      <c r="FD55" s="31"/>
      <c r="FE55" s="31"/>
      <c r="FF55" s="31"/>
      <c r="FG55" s="31"/>
      <c r="FH55" s="31"/>
      <c r="FI55" s="31"/>
      <c r="FJ55" s="31"/>
      <c r="FK55" s="31"/>
      <c r="FL55" s="31"/>
      <c r="FM55" s="31"/>
      <c r="FN55" s="31"/>
      <c r="FO55" s="31"/>
      <c r="FP55" s="31"/>
      <c r="FQ55" s="31"/>
      <c r="FR55" s="31"/>
      <c r="FS55" s="31"/>
      <c r="FT55" s="31"/>
      <c r="FU55" s="31"/>
      <c r="FV55" s="31"/>
      <c r="FW55" s="31"/>
      <c r="FX55" s="31"/>
      <c r="FY55" s="31"/>
      <c r="FZ55" s="31"/>
      <c r="GA55" s="31"/>
      <c r="GB55" s="31"/>
      <c r="GC55" s="31"/>
      <c r="GD55" s="31"/>
      <c r="GE55" s="31"/>
      <c r="GF55" s="31"/>
      <c r="GG55" s="31"/>
      <c r="GH55" s="31"/>
      <c r="GI55" s="31"/>
      <c r="GJ55" s="31"/>
    </row>
    <row r="56" spans="2:192" ht="10.95" customHeight="1" x14ac:dyDescent="0.2">
      <c r="B56" s="35"/>
      <c r="C56" s="31"/>
      <c r="D56" s="31"/>
      <c r="E56" s="31"/>
      <c r="F56" s="40"/>
      <c r="G56" s="31"/>
      <c r="H56" s="32"/>
      <c r="I56" s="32"/>
      <c r="J56" s="31"/>
      <c r="K56" s="31"/>
      <c r="L56" s="32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  <c r="BE56" s="31"/>
      <c r="BF56" s="31"/>
      <c r="BG56" s="31"/>
      <c r="BH56" s="31"/>
      <c r="BI56" s="31"/>
      <c r="BJ56" s="31"/>
      <c r="BK56" s="31"/>
      <c r="BL56" s="31"/>
      <c r="BM56" s="31"/>
      <c r="BN56" s="31"/>
      <c r="BO56" s="31"/>
      <c r="BP56" s="31"/>
      <c r="BQ56" s="31"/>
      <c r="BR56" s="31"/>
      <c r="BS56" s="31"/>
      <c r="BT56" s="31"/>
      <c r="BU56" s="31"/>
      <c r="BV56" s="31"/>
      <c r="BW56" s="31"/>
      <c r="BX56" s="31"/>
      <c r="BY56" s="31"/>
      <c r="BZ56" s="31"/>
      <c r="CA56" s="31"/>
      <c r="CB56" s="31"/>
      <c r="CC56" s="31"/>
      <c r="CD56" s="31"/>
      <c r="CE56" s="31"/>
      <c r="CF56" s="31"/>
      <c r="CG56" s="31"/>
      <c r="CH56" s="31"/>
      <c r="CI56" s="31"/>
      <c r="CJ56" s="31"/>
      <c r="CK56" s="31"/>
      <c r="CL56" s="31"/>
      <c r="CM56" s="31"/>
      <c r="CN56" s="31"/>
      <c r="CO56" s="31"/>
      <c r="CP56" s="31"/>
      <c r="CQ56" s="31"/>
      <c r="CR56" s="31"/>
      <c r="CS56" s="31"/>
      <c r="CT56" s="31"/>
      <c r="CU56" s="31"/>
      <c r="CV56" s="31"/>
      <c r="CW56" s="31"/>
      <c r="CX56" s="31"/>
      <c r="CY56" s="31"/>
      <c r="CZ56" s="31"/>
      <c r="DA56" s="31"/>
      <c r="DB56" s="31"/>
      <c r="DC56" s="31"/>
      <c r="DD56" s="31"/>
      <c r="DE56" s="31"/>
      <c r="DF56" s="31"/>
      <c r="DG56" s="31"/>
      <c r="DH56" s="31"/>
      <c r="DI56" s="31"/>
      <c r="DJ56" s="31"/>
      <c r="DK56" s="31"/>
      <c r="DL56" s="31"/>
      <c r="DM56" s="31"/>
      <c r="DN56" s="31"/>
      <c r="DO56" s="31"/>
      <c r="DP56" s="31"/>
      <c r="DQ56" s="31"/>
      <c r="DR56" s="31"/>
      <c r="DS56" s="31"/>
      <c r="DT56" s="31"/>
      <c r="DU56" s="31"/>
      <c r="DV56" s="31"/>
      <c r="DW56" s="31"/>
      <c r="DX56" s="31"/>
      <c r="DY56" s="31"/>
      <c r="DZ56" s="31"/>
      <c r="EA56" s="31"/>
      <c r="EB56" s="31"/>
      <c r="EC56" s="31"/>
      <c r="ED56" s="31"/>
      <c r="EE56" s="31"/>
      <c r="EF56" s="31"/>
      <c r="EG56" s="31"/>
      <c r="EH56" s="31"/>
      <c r="EI56" s="31"/>
      <c r="EJ56" s="31"/>
      <c r="EK56" s="31"/>
      <c r="EL56" s="31"/>
      <c r="EM56" s="31"/>
      <c r="EN56" s="31"/>
      <c r="EO56" s="31"/>
      <c r="EP56" s="31"/>
      <c r="EQ56" s="31"/>
      <c r="ER56" s="31"/>
      <c r="ES56" s="31"/>
      <c r="ET56" s="31"/>
      <c r="EU56" s="31"/>
      <c r="EV56" s="31"/>
      <c r="EW56" s="31"/>
      <c r="EX56" s="31"/>
      <c r="EY56" s="31"/>
      <c r="EZ56" s="31"/>
      <c r="FA56" s="31"/>
      <c r="FB56" s="31"/>
      <c r="FC56" s="31"/>
      <c r="FD56" s="31"/>
      <c r="FE56" s="31"/>
      <c r="FF56" s="31"/>
      <c r="FG56" s="31"/>
      <c r="FH56" s="31"/>
      <c r="FI56" s="31"/>
      <c r="FJ56" s="31"/>
      <c r="FK56" s="31"/>
      <c r="FL56" s="31"/>
      <c r="FM56" s="31"/>
      <c r="FN56" s="31"/>
      <c r="FO56" s="31"/>
      <c r="FP56" s="31"/>
      <c r="FQ56" s="31"/>
      <c r="FR56" s="31"/>
      <c r="FS56" s="31"/>
      <c r="FT56" s="31"/>
      <c r="FU56" s="31"/>
      <c r="FV56" s="31"/>
      <c r="FW56" s="31"/>
      <c r="FX56" s="31"/>
      <c r="FY56" s="31"/>
      <c r="FZ56" s="31"/>
      <c r="GA56" s="31"/>
      <c r="GB56" s="31"/>
      <c r="GC56" s="31"/>
      <c r="GD56" s="31"/>
      <c r="GE56" s="31"/>
      <c r="GF56" s="31"/>
      <c r="GG56" s="31"/>
      <c r="GH56" s="31"/>
      <c r="GI56" s="31"/>
      <c r="GJ56" s="31"/>
    </row>
    <row r="57" spans="2:192" ht="10.95" customHeight="1" x14ac:dyDescent="0.2">
      <c r="B57" s="35"/>
      <c r="C57" s="31"/>
      <c r="D57" s="31"/>
      <c r="E57" s="31"/>
      <c r="F57" s="40"/>
      <c r="G57" s="31"/>
      <c r="H57" s="32"/>
      <c r="I57" s="32"/>
      <c r="J57" s="31"/>
      <c r="K57" s="31"/>
      <c r="L57" s="32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31"/>
      <c r="BB57" s="31"/>
      <c r="BC57" s="31"/>
      <c r="BD57" s="31"/>
      <c r="BE57" s="31"/>
      <c r="BF57" s="31"/>
      <c r="BG57" s="31"/>
      <c r="BH57" s="31"/>
      <c r="BI57" s="31"/>
      <c r="BJ57" s="31"/>
      <c r="BK57" s="31"/>
      <c r="BL57" s="31"/>
      <c r="BM57" s="31"/>
      <c r="BN57" s="31"/>
      <c r="BO57" s="31"/>
      <c r="BP57" s="31"/>
      <c r="BQ57" s="31"/>
      <c r="BR57" s="31"/>
      <c r="BS57" s="31"/>
      <c r="BT57" s="31"/>
      <c r="BU57" s="31"/>
      <c r="BV57" s="31"/>
      <c r="BW57" s="31"/>
      <c r="BX57" s="31"/>
      <c r="BY57" s="31"/>
      <c r="BZ57" s="31"/>
      <c r="CA57" s="31"/>
      <c r="CB57" s="31"/>
      <c r="CC57" s="31"/>
      <c r="CD57" s="31"/>
      <c r="CE57" s="31"/>
      <c r="CF57" s="31"/>
      <c r="CG57" s="31"/>
      <c r="CH57" s="31"/>
      <c r="CI57" s="31"/>
      <c r="CJ57" s="31"/>
      <c r="CK57" s="31"/>
      <c r="CL57" s="31"/>
      <c r="CM57" s="31"/>
      <c r="CN57" s="31"/>
      <c r="CO57" s="31"/>
      <c r="CP57" s="31"/>
      <c r="CQ57" s="31"/>
      <c r="CR57" s="31"/>
      <c r="CS57" s="31"/>
      <c r="CT57" s="31"/>
      <c r="CU57" s="31"/>
      <c r="CV57" s="31"/>
      <c r="CW57" s="31"/>
      <c r="CX57" s="31"/>
      <c r="CY57" s="31"/>
      <c r="CZ57" s="31"/>
      <c r="DA57" s="31"/>
      <c r="DB57" s="31"/>
      <c r="DC57" s="31"/>
      <c r="DD57" s="31"/>
      <c r="DE57" s="31"/>
      <c r="DF57" s="31"/>
      <c r="DG57" s="31"/>
      <c r="DH57" s="31"/>
      <c r="DI57" s="31"/>
      <c r="DJ57" s="31"/>
      <c r="DK57" s="31"/>
      <c r="DL57" s="31"/>
      <c r="DM57" s="31"/>
      <c r="DN57" s="31"/>
      <c r="DO57" s="31"/>
      <c r="DP57" s="31"/>
      <c r="DQ57" s="31"/>
      <c r="DR57" s="31"/>
      <c r="DS57" s="31"/>
      <c r="DT57" s="31"/>
      <c r="DU57" s="31"/>
      <c r="DV57" s="31"/>
      <c r="DW57" s="31"/>
      <c r="DX57" s="31"/>
      <c r="DY57" s="31"/>
      <c r="DZ57" s="31"/>
      <c r="EA57" s="31"/>
      <c r="EB57" s="31"/>
      <c r="EC57" s="31"/>
      <c r="ED57" s="31"/>
      <c r="EE57" s="31"/>
      <c r="EF57" s="31"/>
      <c r="EG57" s="31"/>
      <c r="EH57" s="31"/>
      <c r="EI57" s="31"/>
      <c r="EJ57" s="31"/>
      <c r="EK57" s="31"/>
      <c r="EL57" s="31"/>
      <c r="EM57" s="31"/>
      <c r="EN57" s="31"/>
      <c r="EO57" s="31"/>
      <c r="EP57" s="31"/>
      <c r="EQ57" s="31"/>
      <c r="ER57" s="31"/>
      <c r="ES57" s="31"/>
      <c r="ET57" s="31"/>
      <c r="EU57" s="31"/>
      <c r="EV57" s="31"/>
      <c r="EW57" s="31"/>
      <c r="EX57" s="31"/>
      <c r="EY57" s="31"/>
      <c r="EZ57" s="31"/>
      <c r="FA57" s="31"/>
      <c r="FB57" s="31"/>
      <c r="FC57" s="31"/>
      <c r="FD57" s="31"/>
      <c r="FE57" s="31"/>
      <c r="FF57" s="31"/>
      <c r="FG57" s="31"/>
      <c r="FH57" s="31"/>
      <c r="FI57" s="31"/>
      <c r="FJ57" s="31"/>
      <c r="FK57" s="31"/>
      <c r="FL57" s="31"/>
      <c r="FM57" s="31"/>
      <c r="FN57" s="31"/>
      <c r="FO57" s="31"/>
      <c r="FP57" s="31"/>
      <c r="FQ57" s="31"/>
      <c r="FR57" s="31"/>
      <c r="FS57" s="31"/>
      <c r="FT57" s="31"/>
      <c r="FU57" s="31"/>
      <c r="FV57" s="31"/>
      <c r="FW57" s="31"/>
      <c r="FX57" s="31"/>
      <c r="FY57" s="31"/>
      <c r="FZ57" s="31"/>
      <c r="GA57" s="31"/>
      <c r="GB57" s="31"/>
      <c r="GC57" s="31"/>
      <c r="GD57" s="31"/>
      <c r="GE57" s="31"/>
      <c r="GF57" s="31"/>
      <c r="GG57" s="31"/>
      <c r="GH57" s="31"/>
      <c r="GI57" s="31"/>
      <c r="GJ57" s="31"/>
    </row>
    <row r="58" spans="2:192" ht="10.95" customHeight="1" x14ac:dyDescent="0.2">
      <c r="B58" s="35"/>
      <c r="C58" s="31"/>
      <c r="D58" s="31"/>
      <c r="E58" s="31"/>
      <c r="F58" s="40"/>
      <c r="G58" s="31"/>
      <c r="H58" s="32"/>
      <c r="I58" s="32"/>
      <c r="J58" s="31"/>
      <c r="K58" s="31"/>
      <c r="L58" s="32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  <c r="BE58" s="31"/>
      <c r="BF58" s="31"/>
      <c r="BG58" s="31"/>
      <c r="BH58" s="31"/>
      <c r="BI58" s="31"/>
      <c r="BJ58" s="31"/>
      <c r="BK58" s="31"/>
      <c r="BL58" s="31"/>
      <c r="BM58" s="31"/>
      <c r="BN58" s="31"/>
      <c r="BO58" s="31"/>
      <c r="BP58" s="31"/>
      <c r="BQ58" s="31"/>
      <c r="BR58" s="31"/>
      <c r="BS58" s="31"/>
      <c r="BT58" s="31"/>
      <c r="BU58" s="31"/>
      <c r="BV58" s="31"/>
      <c r="BW58" s="31"/>
      <c r="BX58" s="31"/>
      <c r="BY58" s="31"/>
      <c r="BZ58" s="31"/>
      <c r="CA58" s="31"/>
      <c r="CB58" s="31"/>
      <c r="CC58" s="31"/>
      <c r="CD58" s="31"/>
      <c r="CE58" s="31"/>
      <c r="CF58" s="31"/>
      <c r="CG58" s="31"/>
      <c r="CH58" s="31"/>
      <c r="CI58" s="31"/>
      <c r="CJ58" s="31"/>
      <c r="CK58" s="31"/>
      <c r="CL58" s="31"/>
      <c r="CM58" s="31"/>
      <c r="CN58" s="31"/>
      <c r="CO58" s="31"/>
      <c r="CP58" s="31"/>
      <c r="CQ58" s="31"/>
      <c r="CR58" s="31"/>
      <c r="CS58" s="31"/>
      <c r="CT58" s="31"/>
      <c r="CU58" s="31"/>
      <c r="CV58" s="31"/>
      <c r="CW58" s="31"/>
      <c r="CX58" s="31"/>
      <c r="CY58" s="31"/>
      <c r="CZ58" s="31"/>
      <c r="DA58" s="31"/>
      <c r="DB58" s="31"/>
      <c r="DC58" s="31"/>
      <c r="DD58" s="31"/>
      <c r="DE58" s="31"/>
      <c r="DF58" s="31"/>
      <c r="DG58" s="31"/>
      <c r="DH58" s="31"/>
      <c r="DI58" s="31"/>
      <c r="DJ58" s="31"/>
      <c r="DK58" s="31"/>
      <c r="DL58" s="31"/>
      <c r="DM58" s="31"/>
      <c r="DN58" s="31"/>
      <c r="DO58" s="31"/>
      <c r="DP58" s="31"/>
      <c r="DQ58" s="31"/>
      <c r="DR58" s="31"/>
      <c r="DS58" s="31"/>
      <c r="DT58" s="31"/>
      <c r="DU58" s="31"/>
      <c r="DV58" s="31"/>
      <c r="DW58" s="31"/>
      <c r="DX58" s="31"/>
      <c r="DY58" s="31"/>
      <c r="DZ58" s="31"/>
      <c r="EA58" s="31"/>
      <c r="EB58" s="31"/>
      <c r="EC58" s="31"/>
      <c r="ED58" s="31"/>
      <c r="EE58" s="31"/>
      <c r="EF58" s="31"/>
      <c r="EG58" s="31"/>
      <c r="EH58" s="31"/>
      <c r="EI58" s="31"/>
      <c r="EJ58" s="31"/>
      <c r="EK58" s="31"/>
      <c r="EL58" s="31"/>
      <c r="EM58" s="31"/>
      <c r="EN58" s="31"/>
      <c r="EO58" s="31"/>
      <c r="EP58" s="31"/>
      <c r="EQ58" s="31"/>
      <c r="ER58" s="31"/>
      <c r="ES58" s="31"/>
      <c r="ET58" s="31"/>
      <c r="EU58" s="31"/>
      <c r="EV58" s="31"/>
      <c r="EW58" s="31"/>
      <c r="EX58" s="31"/>
      <c r="EY58" s="31"/>
      <c r="EZ58" s="31"/>
      <c r="FA58" s="31"/>
      <c r="FB58" s="31"/>
      <c r="FC58" s="31"/>
      <c r="FD58" s="31"/>
      <c r="FE58" s="31"/>
      <c r="FF58" s="31"/>
      <c r="FG58" s="31"/>
      <c r="FH58" s="31"/>
      <c r="FI58" s="31"/>
      <c r="FJ58" s="31"/>
      <c r="FK58" s="31"/>
      <c r="FL58" s="31"/>
      <c r="FM58" s="31"/>
      <c r="FN58" s="31"/>
      <c r="FO58" s="31"/>
      <c r="FP58" s="31"/>
      <c r="FQ58" s="31"/>
      <c r="FR58" s="31"/>
      <c r="FS58" s="31"/>
      <c r="FT58" s="31"/>
      <c r="FU58" s="31"/>
      <c r="FV58" s="31"/>
      <c r="FW58" s="31"/>
      <c r="FX58" s="31"/>
      <c r="FY58" s="31"/>
      <c r="FZ58" s="31"/>
      <c r="GA58" s="31"/>
      <c r="GB58" s="31"/>
      <c r="GC58" s="31"/>
      <c r="GD58" s="31"/>
      <c r="GE58" s="31"/>
      <c r="GF58" s="31"/>
      <c r="GG58" s="31"/>
      <c r="GH58" s="31"/>
      <c r="GI58" s="31"/>
      <c r="GJ58" s="31"/>
    </row>
    <row r="59" spans="2:192" ht="10.95" customHeight="1" x14ac:dyDescent="0.2"/>
    <row r="60" spans="2:192" ht="10.95" customHeight="1" x14ac:dyDescent="0.2"/>
    <row r="61" spans="2:192" ht="10.95" customHeight="1" x14ac:dyDescent="0.2"/>
    <row r="62" spans="2:192" ht="10.95" customHeight="1" x14ac:dyDescent="0.2"/>
    <row r="63" spans="2:192" ht="10.95" customHeight="1" x14ac:dyDescent="0.2"/>
    <row r="64" spans="2:192" ht="10.95" customHeight="1" x14ac:dyDescent="0.2"/>
    <row r="65" ht="10.95" customHeight="1" x14ac:dyDescent="0.2"/>
  </sheetData>
  <mergeCells count="23">
    <mergeCell ref="BG9:BS9"/>
    <mergeCell ref="BG13:BS13"/>
    <mergeCell ref="BG10:BS10"/>
    <mergeCell ref="K20:V21"/>
    <mergeCell ref="X10:AI11"/>
    <mergeCell ref="X12:AI13"/>
    <mergeCell ref="X14:AI15"/>
    <mergeCell ref="X16:AI17"/>
    <mergeCell ref="X18:AI19"/>
    <mergeCell ref="X20:AI21"/>
    <mergeCell ref="K10:V11"/>
    <mergeCell ref="K12:V13"/>
    <mergeCell ref="K14:V15"/>
    <mergeCell ref="K16:V17"/>
    <mergeCell ref="K18:V19"/>
    <mergeCell ref="BG14:BS14"/>
    <mergeCell ref="B2:AU2"/>
    <mergeCell ref="EZ2:FK2"/>
    <mergeCell ref="EN2:EY2"/>
    <mergeCell ref="CR2:DC2"/>
    <mergeCell ref="DD2:DO2"/>
    <mergeCell ref="DP2:EA2"/>
    <mergeCell ref="EB2:EM2"/>
  </mergeCells>
  <pageMargins left="0.19685039370078741" right="0.19685039370078741" top="0.19685039370078741" bottom="0.19685039370078741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Listes</vt:lpstr>
      <vt:lpstr>Accueil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Eric KERGRESSE</cp:lastModifiedBy>
  <cp:lastPrinted>2026-01-04T09:16:37Z</cp:lastPrinted>
  <dcterms:created xsi:type="dcterms:W3CDTF">2024-04-12T10:21:44Z</dcterms:created>
  <dcterms:modified xsi:type="dcterms:W3CDTF">2026-06-28T14:29:06Z</dcterms:modified>
</cp:coreProperties>
</file>