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131" codeName="{26A90621-87C4-6C01-FD6A-EE6E7C14090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BB8AFC7-2350-4FED-9BDE-987D8DAC84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épenses" sheetId="1" r:id="rId1"/>
  </sheets>
  <definedNames>
    <definedName name="Excel_BuiltIn_Print_Area_3" localSheetId="0">#REF!</definedName>
    <definedName name="Excel_BuiltIn_Print_Area_3">#REF!</definedName>
    <definedName name="TypesDepenses">Dépenses!$A$3:$A$7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D5" i="1" s="1"/>
  <c r="C7" i="1"/>
  <c r="D7" i="1" s="1"/>
  <c r="C3" i="1"/>
  <c r="D3" i="1" s="1"/>
  <c r="C4" i="1"/>
  <c r="D4" i="1" s="1"/>
  <c r="C6" i="1"/>
  <c r="D6" i="1" s="1"/>
  <c r="C10" i="1"/>
  <c r="D10" i="1"/>
  <c r="E10" i="1"/>
  <c r="F10" i="1"/>
  <c r="G10" i="1"/>
  <c r="H10" i="1"/>
  <c r="B10" i="1"/>
  <c r="I14" i="1"/>
  <c r="I13" i="1"/>
  <c r="I12" i="1"/>
  <c r="I10" i="1" l="1"/>
</calcChain>
</file>

<file path=xl/sharedStrings.xml><?xml version="1.0" encoding="utf-8"?>
<sst xmlns="http://schemas.openxmlformats.org/spreadsheetml/2006/main" count="25" uniqueCount="23">
  <si>
    <t>Hôtel</t>
  </si>
  <si>
    <t>Frais</t>
  </si>
  <si>
    <t>Frais Divers</t>
  </si>
  <si>
    <t>Date</t>
  </si>
  <si>
    <t>Hôtel TTC</t>
  </si>
  <si>
    <t>Repas HT</t>
  </si>
  <si>
    <t>TVA</t>
  </si>
  <si>
    <t>Gasoil HT</t>
  </si>
  <si>
    <t>TVA / Gasoil</t>
  </si>
  <si>
    <t>TVA / Frais Divers</t>
  </si>
  <si>
    <t>Gasoil</t>
  </si>
  <si>
    <t>Montant TTC</t>
  </si>
  <si>
    <t>Montant HT</t>
  </si>
  <si>
    <t>Repas</t>
  </si>
  <si>
    <t>Frais divers</t>
  </si>
  <si>
    <t>Type de dépenses</t>
  </si>
  <si>
    <t>Total TTC</t>
  </si>
  <si>
    <t>TVA / Repas</t>
  </si>
  <si>
    <t>Taux de Tva</t>
  </si>
  <si>
    <t>Taux de TVA à adapter</t>
  </si>
  <si>
    <t>A saisir</t>
  </si>
  <si>
    <t>Clic droit sur la cellule</t>
  </si>
  <si>
    <t>Boisson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</si>
</sst>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7" formatCode="0.0%"/>
    <numFmt numFmtId="168" formatCode="#,##0.00\ &quot;€&quot;"/>
  </numFmts>
  <fonts count="7" x14ac:knownFonts="1">
    <font>
      <sz val="10"/>
      <name val="DejaVu Sans"/>
      <family val="2"/>
    </font>
    <font>
      <sz val="9"/>
      <name val="DejaVu Sans"/>
      <family val="2"/>
    </font>
    <font>
      <b/>
      <sz val="10"/>
      <name val="DejaVu Sans"/>
      <family val="2"/>
    </font>
    <font>
      <sz val="10"/>
      <name val="DejaVu Sans"/>
      <family val="2"/>
    </font>
    <font>
      <sz val="10"/>
      <color theme="0"/>
      <name val="DejaVu Sans"/>
      <family val="2"/>
    </font>
    <font>
      <b/>
      <sz val="10"/>
      <color rgb="FFFF0000"/>
      <name val="DejaVu Sans"/>
      <family val="2"/>
    </font>
    <font>
      <sz val="9"/>
      <color theme="1"/>
      <name val="DejaVu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4">
    <xf numFmtId="0" fontId="0" fillId="0" borderId="0" xfId="0"/>
    <xf numFmtId="164" fontId="0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5" fillId="0" borderId="2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9" fontId="0" fillId="0" borderId="0" xfId="1" applyFont="1" applyAlignment="1">
      <alignment vertical="center"/>
    </xf>
    <xf numFmtId="2" fontId="0" fillId="0" borderId="1" xfId="0" applyNumberFormat="1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67" fontId="0" fillId="0" borderId="0" xfId="1" applyNumberFormat="1" applyFont="1" applyAlignment="1">
      <alignment vertical="center"/>
    </xf>
    <xf numFmtId="9" fontId="0" fillId="0" borderId="0" xfId="1" applyNumberFormat="1" applyFont="1" applyAlignment="1">
      <alignment vertical="center"/>
    </xf>
    <xf numFmtId="0" fontId="6" fillId="4" borderId="4" xfId="0" applyFont="1" applyFill="1" applyBorder="1" applyAlignment="1">
      <alignment horizontal="center" vertical="center"/>
    </xf>
    <xf numFmtId="168" fontId="0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/>
    </xf>
    <xf numFmtId="168" fontId="0" fillId="0" borderId="0" xfId="0" applyNumberFormat="1" applyFont="1" applyAlignment="1">
      <alignment horizontal="right" vertical="center"/>
    </xf>
    <xf numFmtId="164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center" vertical="top" wrapText="1"/>
    </xf>
    <xf numFmtId="0" fontId="4" fillId="2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4" fontId="2" fillId="0" borderId="0" xfId="0" applyNumberFormat="1" applyFont="1" applyAlignment="1">
      <alignment horizontal="right" vertical="top" wrapText="1"/>
    </xf>
    <xf numFmtId="4" fontId="2" fillId="0" borderId="0" xfId="0" applyNumberFormat="1" applyFont="1" applyAlignment="1">
      <alignment horizontal="center" vertical="top" wrapText="1"/>
    </xf>
    <xf numFmtId="0" fontId="0" fillId="0" borderId="0" xfId="0" applyFont="1" applyAlignment="1">
      <alignment vertical="top"/>
    </xf>
  </cellXfs>
  <cellStyles count="2">
    <cellStyle name="Normal" xfId="0" builtinId="0"/>
    <cellStyle name="Pourcentage" xfId="1" builtinId="5"/>
  </cellStyles>
  <dxfs count="22">
    <dxf>
      <font>
        <strike val="0"/>
        <outline val="0"/>
        <shadow val="0"/>
        <u val="none"/>
        <vertAlign val="baseline"/>
        <sz val="10"/>
        <name val="DejaVu Sans"/>
        <family val="2"/>
        <scheme val="none"/>
      </font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name val="DejaVu Sans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DejaVu San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4" formatCode="dd/mm/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829567-A604-481D-AFA9-5751C0FE714F}" name="t_Depenses" displayName="t_Depenses" ref="A11:I22" totalsRowShown="0" headerRowDxfId="0" dataDxfId="20">
  <autoFilter ref="A11:I22" xr:uid="{39829567-A604-481D-AFA9-5751C0FE714F}"/>
  <tableColumns count="9">
    <tableColumn id="1" xr3:uid="{67C0B9EB-5690-41A6-BCB0-46806E8745A9}" name="Date" dataDxfId="21"/>
    <tableColumn id="2" xr3:uid="{03CC7E89-AA61-486C-ADE2-F757A2ADE8B8}" name="Hôtel TTC" dataDxfId="8"/>
    <tableColumn id="3" xr3:uid="{5FFB43CC-5834-4924-837C-6C212F1C8E04}" name="Repas HT" dataDxfId="7"/>
    <tableColumn id="4" xr3:uid="{30915358-FAD5-4F54-B815-A0B0B9376B9C}" name="TVA / Repas" dataDxfId="6"/>
    <tableColumn id="5" xr3:uid="{EF37B530-88F5-45F1-82BE-6B97257FA141}" name="Gasoil HT" dataDxfId="5"/>
    <tableColumn id="6" xr3:uid="{587F39C1-693F-4EF5-8DF6-4CA3555E3208}" name="TVA / Gasoil" dataDxfId="4"/>
    <tableColumn id="7" xr3:uid="{2D2839C2-E886-4404-8849-9BA58205C282}" name="Frais Divers" dataDxfId="3"/>
    <tableColumn id="8" xr3:uid="{3F2D0F70-AB90-43FB-9054-4509613E7936}" name="TVA / Frais Divers" dataDxfId="2"/>
    <tableColumn id="9" xr3:uid="{427843EE-9117-4979-A60A-BDA44FD2BCB1}" name="Total TTC" dataDxfId="1">
      <calculatedColumnFormula>SUM(B12:H12)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92194B-FB09-407C-834A-1F54074FEC52}" name="t_Saisie" displayName="t_Saisie" ref="A2:F7" totalsRowShown="0" headerRowDxfId="16" dataDxfId="15" headerRowBorderDxfId="18" tableBorderDxfId="19" totalsRowBorderDxfId="17">
  <autoFilter ref="A2:F7" xr:uid="{3F92194B-FB09-407C-834A-1F54074FEC52}"/>
  <tableColumns count="6">
    <tableColumn id="1" xr3:uid="{46E92963-C227-4E04-9AAA-F94AF76940F9}" name="Type de dépenses" dataDxfId="14"/>
    <tableColumn id="2" xr3:uid="{6CEB5065-DBF3-4B6C-AB7D-BC209DA3B1B1}" name="Date" dataDxfId="13"/>
    <tableColumn id="3" xr3:uid="{D102B328-3145-4FC5-806B-961963459AEF}" name="Montant HT" dataDxfId="12"/>
    <tableColumn id="4" xr3:uid="{F6D5591C-6C03-474B-A5E4-CCA6A4A263D4}" name="TVA" dataDxfId="11"/>
    <tableColumn id="5" xr3:uid="{1C4E1345-6E3D-4301-9AA4-B4A677F34C4E}" name="Montant TTC" dataDxfId="9"/>
    <tableColumn id="6" xr3:uid="{21235080-4C11-494C-B796-1CC1DD5138DC}" name="Taux de Tva" dataDxfId="1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J41"/>
  <sheetViews>
    <sheetView showGridLines="0" tabSelected="1" workbookViewId="0">
      <pane ySplit="11" topLeftCell="A12" activePane="bottomLeft" state="frozen"/>
      <selection pane="bottomLeft" activeCell="G2" sqref="G2"/>
    </sheetView>
  </sheetViews>
  <sheetFormatPr baseColWidth="10" defaultRowHeight="13.2" x14ac:dyDescent="0.25"/>
  <cols>
    <col min="1" max="1" width="17.7265625" style="5" bestFit="1" customWidth="1"/>
    <col min="2" max="5" width="12.81640625" style="5" customWidth="1"/>
    <col min="6" max="6" width="18.08984375" style="5" customWidth="1"/>
    <col min="7" max="7" width="14.7265625" style="5" customWidth="1"/>
    <col min="8" max="8" width="16.7265625" style="5" customWidth="1"/>
    <col min="9" max="9" width="14.08984375" style="5" customWidth="1"/>
    <col min="10" max="10" width="19.1796875" style="5" customWidth="1"/>
    <col min="11" max="18" width="10.90625" style="5"/>
    <col min="19" max="19" width="15" style="5" bestFit="1" customWidth="1"/>
    <col min="20" max="16384" width="10.90625" style="5"/>
  </cols>
  <sheetData>
    <row r="1" spans="1:10" x14ac:dyDescent="0.25">
      <c r="A1" s="5" t="s">
        <v>21</v>
      </c>
      <c r="B1" s="5" t="s">
        <v>20</v>
      </c>
      <c r="E1" s="5" t="s">
        <v>20</v>
      </c>
      <c r="F1" s="5" t="s">
        <v>19</v>
      </c>
    </row>
    <row r="2" spans="1:10" s="8" customFormat="1" ht="29.4" customHeight="1" x14ac:dyDescent="0.25">
      <c r="A2" s="9" t="s">
        <v>15</v>
      </c>
      <c r="B2" s="23" t="s">
        <v>3</v>
      </c>
      <c r="C2" s="10" t="s">
        <v>12</v>
      </c>
      <c r="D2" s="10" t="s">
        <v>6</v>
      </c>
      <c r="E2" s="23" t="s">
        <v>11</v>
      </c>
      <c r="F2" s="20" t="s">
        <v>18</v>
      </c>
    </row>
    <row r="3" spans="1:10" x14ac:dyDescent="0.25">
      <c r="A3" s="11" t="s">
        <v>0</v>
      </c>
      <c r="B3" s="13"/>
      <c r="C3" s="19">
        <f>t_Saisie[[#This Row],[Montant TTC]]/(1+t_Saisie[[#This Row],[Taux de Tva]])</f>
        <v>0</v>
      </c>
      <c r="D3" s="19">
        <f>t_Saisie[[#This Row],[Montant TTC]]-t_Saisie[[#This Row],[Montant HT]]</f>
        <v>0</v>
      </c>
      <c r="E3" s="15"/>
      <c r="F3" s="22">
        <v>0.2</v>
      </c>
    </row>
    <row r="4" spans="1:10" x14ac:dyDescent="0.25">
      <c r="A4" s="11" t="s">
        <v>13</v>
      </c>
      <c r="B4" s="13"/>
      <c r="C4" s="19">
        <f>t_Saisie[[#This Row],[Montant TTC]]/(1+t_Saisie[[#This Row],[Taux de Tva]])</f>
        <v>0</v>
      </c>
      <c r="D4" s="19">
        <f>t_Saisie[[#This Row],[Montant TTC]]-t_Saisie[[#This Row],[Montant HT]]</f>
        <v>0</v>
      </c>
      <c r="E4" s="15"/>
      <c r="F4" s="22">
        <v>0.1</v>
      </c>
    </row>
    <row r="5" spans="1:10" x14ac:dyDescent="0.25">
      <c r="A5" s="11" t="s">
        <v>22</v>
      </c>
      <c r="B5" s="13"/>
      <c r="C5" s="19">
        <f>t_Saisie[[#This Row],[Montant TTC]]/(1+t_Saisie[[#This Row],[Taux de Tva]])</f>
        <v>0</v>
      </c>
      <c r="D5" s="19">
        <f>t_Saisie[[#This Row],[Montant TTC]]-t_Saisie[[#This Row],[Montant HT]]</f>
        <v>0</v>
      </c>
      <c r="E5" s="15"/>
      <c r="F5" s="21">
        <v>5.5E-2</v>
      </c>
    </row>
    <row r="6" spans="1:10" x14ac:dyDescent="0.25">
      <c r="A6" s="12" t="s">
        <v>10</v>
      </c>
      <c r="B6" s="13"/>
      <c r="C6" s="19">
        <f>t_Saisie[[#This Row],[Montant TTC]]/(1+t_Saisie[[#This Row],[Taux de Tva]])</f>
        <v>0</v>
      </c>
      <c r="D6" s="19">
        <f>t_Saisie[[#This Row],[Montant TTC]]-t_Saisie[[#This Row],[Montant HT]]</f>
        <v>0</v>
      </c>
      <c r="E6" s="15"/>
      <c r="F6" s="18">
        <v>0.2</v>
      </c>
    </row>
    <row r="7" spans="1:10" x14ac:dyDescent="0.25">
      <c r="A7" s="14" t="s">
        <v>14</v>
      </c>
      <c r="B7" s="16"/>
      <c r="C7" s="19">
        <f>t_Saisie[[#This Row],[Montant TTC]]/(1+t_Saisie[[#This Row],[Taux de Tva]])</f>
        <v>0</v>
      </c>
      <c r="D7" s="19">
        <f>t_Saisie[[#This Row],[Montant TTC]]-t_Saisie[[#This Row],[Montant HT]]</f>
        <v>0</v>
      </c>
      <c r="E7" s="17"/>
      <c r="F7" s="22">
        <v>0.2</v>
      </c>
    </row>
    <row r="9" spans="1:10" customFormat="1" x14ac:dyDescent="0.25"/>
    <row r="10" spans="1:10" x14ac:dyDescent="0.25">
      <c r="A10" s="6" t="s">
        <v>1</v>
      </c>
      <c r="B10" s="3">
        <f>SUBTOTAL(9,t_Depenses[Hôtel TTC])</f>
        <v>50</v>
      </c>
      <c r="C10" s="3">
        <f>SUBTOTAL(9,t_Depenses[Repas HT])</f>
        <v>46.125700129254625</v>
      </c>
      <c r="D10" s="3">
        <f>SUBTOTAL(9,t_Depenses[TVA / Repas])</f>
        <v>5.5542998707453686</v>
      </c>
      <c r="E10" s="3">
        <f>SUBTOTAL(9,t_Depenses[Gasoil HT])</f>
        <v>261.47000000000003</v>
      </c>
      <c r="F10" s="3">
        <f>SUBTOTAL(9,t_Depenses[TVA / Gasoil])</f>
        <v>52.289999999999992</v>
      </c>
      <c r="G10" s="3">
        <f>SUBTOTAL(9,t_Depenses[Frais Divers])</f>
        <v>0.83333333333333337</v>
      </c>
      <c r="H10" s="3">
        <f>SUBTOTAL(9,t_Depenses[TVA / Frais Divers])</f>
        <v>0.16666666666666663</v>
      </c>
      <c r="I10" s="25">
        <f>SUBTOTAL(9,t_Depenses[Total TTC])</f>
        <v>416.44</v>
      </c>
      <c r="J10" s="3"/>
    </row>
    <row r="11" spans="1:10" s="33" customFormat="1" ht="29.4" customHeight="1" x14ac:dyDescent="0.25">
      <c r="A11" s="27" t="s">
        <v>3</v>
      </c>
      <c r="B11" s="28" t="s">
        <v>4</v>
      </c>
      <c r="C11" s="28" t="s">
        <v>5</v>
      </c>
      <c r="D11" s="28" t="s">
        <v>17</v>
      </c>
      <c r="E11" s="29" t="s">
        <v>7</v>
      </c>
      <c r="F11" s="29" t="s">
        <v>8</v>
      </c>
      <c r="G11" s="30" t="s">
        <v>2</v>
      </c>
      <c r="H11" s="28" t="s">
        <v>9</v>
      </c>
      <c r="I11" s="31" t="s">
        <v>16</v>
      </c>
      <c r="J11" s="32"/>
    </row>
    <row r="12" spans="1:10" s="4" customFormat="1" ht="13.95" customHeight="1" x14ac:dyDescent="0.25">
      <c r="A12" s="1">
        <v>46177</v>
      </c>
      <c r="B12" s="24"/>
      <c r="C12" s="24">
        <v>14.55</v>
      </c>
      <c r="D12" s="24">
        <v>1.29</v>
      </c>
      <c r="E12" s="24"/>
      <c r="F12" s="24"/>
      <c r="G12" s="24"/>
      <c r="H12" s="24"/>
      <c r="I12" s="26">
        <f>SUM(B12:H12)</f>
        <v>15.84</v>
      </c>
      <c r="J12" s="2"/>
    </row>
    <row r="13" spans="1:10" s="4" customFormat="1" ht="13.95" customHeight="1" x14ac:dyDescent="0.25">
      <c r="A13" s="1">
        <v>46171</v>
      </c>
      <c r="B13" s="24"/>
      <c r="C13" s="24"/>
      <c r="D13" s="24"/>
      <c r="E13" s="24">
        <v>41.67</v>
      </c>
      <c r="F13" s="24">
        <v>8.33</v>
      </c>
      <c r="G13" s="24"/>
      <c r="H13" s="24"/>
      <c r="I13" s="26">
        <f>SUM(B13:H13)</f>
        <v>50</v>
      </c>
      <c r="J13" s="2"/>
    </row>
    <row r="14" spans="1:10" s="4" customFormat="1" ht="13.95" customHeight="1" x14ac:dyDescent="0.25">
      <c r="A14" s="1">
        <v>46181</v>
      </c>
      <c r="B14" s="24"/>
      <c r="C14" s="24"/>
      <c r="D14" s="24"/>
      <c r="E14" s="24">
        <v>84.9</v>
      </c>
      <c r="F14" s="24">
        <v>16.98</v>
      </c>
      <c r="G14" s="24"/>
      <c r="H14" s="24"/>
      <c r="I14" s="26">
        <f>SUM(B14:H14)</f>
        <v>101.88000000000001</v>
      </c>
      <c r="J14" s="2"/>
    </row>
    <row r="15" spans="1:10" ht="13.95" customHeight="1" x14ac:dyDescent="0.25">
      <c r="A15" s="1">
        <v>46191</v>
      </c>
      <c r="B15" s="24"/>
      <c r="C15" s="24"/>
      <c r="D15" s="24"/>
      <c r="E15" s="24">
        <v>84.9</v>
      </c>
      <c r="F15" s="24">
        <v>16.979999999999997</v>
      </c>
      <c r="G15" s="24"/>
      <c r="H15" s="24"/>
      <c r="I15" s="26">
        <v>101.88</v>
      </c>
      <c r="J15" s="7"/>
    </row>
    <row r="16" spans="1:10" ht="13.95" customHeight="1" x14ac:dyDescent="0.25">
      <c r="A16" s="1">
        <v>46190</v>
      </c>
      <c r="B16" s="24"/>
      <c r="C16" s="24">
        <v>13.200000000000001</v>
      </c>
      <c r="D16" s="24">
        <v>2.6399999999999988</v>
      </c>
      <c r="E16" s="24"/>
      <c r="F16" s="24"/>
      <c r="G16" s="24"/>
      <c r="H16" s="24"/>
      <c r="I16" s="26">
        <v>15.84</v>
      </c>
      <c r="J16" s="7"/>
    </row>
    <row r="17" spans="1:10" ht="13.95" customHeight="1" x14ac:dyDescent="0.25">
      <c r="A17" s="1">
        <v>46191</v>
      </c>
      <c r="B17" s="24"/>
      <c r="C17" s="24"/>
      <c r="D17" s="24"/>
      <c r="E17" s="24"/>
      <c r="F17" s="24"/>
      <c r="G17" s="24">
        <v>0.83333333333333337</v>
      </c>
      <c r="H17" s="24">
        <v>0.16666666666666663</v>
      </c>
      <c r="I17" s="26">
        <v>1</v>
      </c>
      <c r="J17" s="7"/>
    </row>
    <row r="18" spans="1:10" ht="13.95" customHeight="1" x14ac:dyDescent="0.25">
      <c r="A18" s="1">
        <v>46191</v>
      </c>
      <c r="B18" s="24"/>
      <c r="C18" s="24"/>
      <c r="D18" s="24"/>
      <c r="E18" s="24">
        <v>41.666666666666671</v>
      </c>
      <c r="F18" s="24">
        <v>8.3333333333333286</v>
      </c>
      <c r="G18" s="24"/>
      <c r="H18" s="24"/>
      <c r="I18" s="26">
        <v>50</v>
      </c>
      <c r="J18" s="7"/>
    </row>
    <row r="19" spans="1:10" ht="13.95" customHeight="1" x14ac:dyDescent="0.25">
      <c r="A19" s="1">
        <v>46192</v>
      </c>
      <c r="B19" s="24"/>
      <c r="C19" s="24"/>
      <c r="D19" s="24"/>
      <c r="E19" s="24">
        <v>8.3333333333333339</v>
      </c>
      <c r="F19" s="24">
        <v>1.6666666666666661</v>
      </c>
      <c r="G19" s="24"/>
      <c r="H19" s="24"/>
      <c r="I19" s="26">
        <v>10</v>
      </c>
      <c r="J19" s="7"/>
    </row>
    <row r="20" spans="1:10" ht="13.95" customHeight="1" x14ac:dyDescent="0.25">
      <c r="A20" s="1">
        <v>46191</v>
      </c>
      <c r="B20" s="24"/>
      <c r="C20" s="24">
        <v>13.636363636363635</v>
      </c>
      <c r="D20" s="24">
        <v>1.3636363636363651</v>
      </c>
      <c r="E20" s="24"/>
      <c r="F20" s="24"/>
      <c r="G20" s="24"/>
      <c r="H20" s="24"/>
      <c r="I20" s="26">
        <v>15</v>
      </c>
      <c r="J20" s="7"/>
    </row>
    <row r="21" spans="1:10" ht="13.95" customHeight="1" x14ac:dyDescent="0.25">
      <c r="A21" s="1">
        <v>46191</v>
      </c>
      <c r="B21" s="24"/>
      <c r="C21" s="24">
        <v>4.7393364928909953</v>
      </c>
      <c r="D21" s="24">
        <v>0.26066350710900466</v>
      </c>
      <c r="E21" s="24"/>
      <c r="F21" s="24"/>
      <c r="G21" s="24"/>
      <c r="H21" s="24"/>
      <c r="I21" s="26">
        <v>5</v>
      </c>
      <c r="J21" s="7"/>
    </row>
    <row r="22" spans="1:10" ht="13.95" customHeight="1" x14ac:dyDescent="0.25">
      <c r="A22" s="1">
        <v>46192</v>
      </c>
      <c r="B22" s="24">
        <v>50</v>
      </c>
      <c r="C22" s="24"/>
      <c r="D22" s="24"/>
      <c r="E22" s="24"/>
      <c r="F22" s="24"/>
      <c r="G22" s="24"/>
      <c r="H22" s="24"/>
      <c r="I22" s="26">
        <v>50</v>
      </c>
      <c r="J22" s="7"/>
    </row>
    <row r="23" spans="1:10" ht="13.95" customHeight="1" x14ac:dyDescent="0.25">
      <c r="B23" s="7"/>
      <c r="C23" s="7"/>
      <c r="D23" s="7"/>
      <c r="E23" s="7"/>
      <c r="F23" s="7"/>
      <c r="G23" s="7"/>
      <c r="H23" s="7"/>
      <c r="I23" s="7"/>
      <c r="J23" s="7"/>
    </row>
    <row r="24" spans="1:10" ht="13.95" customHeight="1" x14ac:dyDescent="0.25">
      <c r="B24" s="7"/>
      <c r="C24" s="7"/>
      <c r="D24" s="7"/>
      <c r="E24" s="7"/>
      <c r="F24" s="7"/>
      <c r="G24" s="7"/>
      <c r="H24" s="7"/>
      <c r="I24" s="7"/>
      <c r="J24" s="7"/>
    </row>
    <row r="25" spans="1:10" ht="13.95" customHeight="1" x14ac:dyDescent="0.25">
      <c r="B25" s="7"/>
      <c r="C25" s="7"/>
      <c r="D25" s="7"/>
      <c r="E25" s="7"/>
      <c r="F25" s="7"/>
      <c r="G25" s="7"/>
      <c r="H25" s="7"/>
      <c r="I25" s="7"/>
      <c r="J25" s="7"/>
    </row>
    <row r="26" spans="1:10" ht="13.95" customHeight="1" x14ac:dyDescent="0.25">
      <c r="B26" s="7"/>
      <c r="C26" s="7"/>
      <c r="D26" s="7"/>
      <c r="E26" s="7"/>
      <c r="F26" s="7"/>
      <c r="G26" s="7"/>
      <c r="H26" s="7"/>
      <c r="I26" s="7"/>
    </row>
    <row r="27" spans="1:10" ht="13.95" customHeight="1" x14ac:dyDescent="0.25">
      <c r="B27" s="7"/>
      <c r="C27" s="7"/>
      <c r="D27" s="7"/>
      <c r="E27" s="7"/>
      <c r="F27" s="7"/>
      <c r="G27" s="7"/>
      <c r="H27" s="7"/>
      <c r="I27" s="7"/>
    </row>
    <row r="28" spans="1:10" ht="13.95" customHeight="1" x14ac:dyDescent="0.25">
      <c r="B28" s="7"/>
      <c r="C28" s="7"/>
      <c r="D28" s="7"/>
      <c r="E28" s="7"/>
      <c r="F28" s="7"/>
      <c r="G28" s="7"/>
      <c r="H28" s="7"/>
      <c r="I28" s="7"/>
    </row>
    <row r="29" spans="1:10" ht="13.95" customHeight="1" x14ac:dyDescent="0.25">
      <c r="B29" s="7"/>
      <c r="C29" s="7"/>
      <c r="D29" s="7"/>
      <c r="E29" s="7"/>
      <c r="F29" s="7"/>
      <c r="G29" s="7"/>
      <c r="H29" s="7"/>
      <c r="I29" s="7"/>
    </row>
    <row r="30" spans="1:10" x14ac:dyDescent="0.25">
      <c r="B30" s="7"/>
      <c r="C30" s="7"/>
      <c r="D30" s="7"/>
      <c r="E30" s="7"/>
      <c r="F30" s="7"/>
      <c r="G30" s="7"/>
      <c r="H30" s="7"/>
      <c r="I30" s="7"/>
    </row>
    <row r="31" spans="1:10" x14ac:dyDescent="0.25">
      <c r="B31" s="7"/>
      <c r="C31" s="7"/>
      <c r="D31" s="7"/>
      <c r="E31" s="7"/>
      <c r="F31" s="7"/>
      <c r="G31" s="7"/>
      <c r="H31" s="7"/>
      <c r="I31" s="7"/>
    </row>
    <row r="32" spans="1:10" x14ac:dyDescent="0.25">
      <c r="B32" s="7"/>
      <c r="C32" s="7"/>
      <c r="D32" s="7"/>
      <c r="E32" s="7"/>
      <c r="F32" s="7"/>
      <c r="G32" s="7"/>
      <c r="H32" s="7"/>
      <c r="I32" s="7"/>
    </row>
    <row r="33" spans="2:9" x14ac:dyDescent="0.25">
      <c r="B33" s="7"/>
      <c r="C33" s="7"/>
      <c r="D33" s="7"/>
      <c r="E33" s="7"/>
      <c r="F33" s="7"/>
      <c r="G33" s="7"/>
      <c r="H33" s="7"/>
      <c r="I33" s="7"/>
    </row>
    <row r="34" spans="2:9" x14ac:dyDescent="0.25">
      <c r="B34" s="7"/>
      <c r="C34" s="7"/>
      <c r="D34" s="7"/>
      <c r="E34" s="7"/>
      <c r="F34" s="7"/>
      <c r="G34" s="7"/>
      <c r="H34" s="7"/>
      <c r="I34" s="7"/>
    </row>
    <row r="35" spans="2:9" x14ac:dyDescent="0.25">
      <c r="B35" s="7"/>
      <c r="C35" s="7"/>
      <c r="D35" s="7"/>
      <c r="E35" s="7"/>
      <c r="F35" s="7"/>
      <c r="G35" s="7"/>
      <c r="H35" s="7"/>
      <c r="I35" s="7"/>
    </row>
    <row r="36" spans="2:9" x14ac:dyDescent="0.25">
      <c r="B36" s="7"/>
      <c r="C36" s="7"/>
      <c r="D36" s="7"/>
      <c r="E36" s="7"/>
      <c r="F36" s="7"/>
      <c r="G36" s="7"/>
      <c r="H36" s="7"/>
      <c r="I36" s="7"/>
    </row>
    <row r="37" spans="2:9" x14ac:dyDescent="0.25">
      <c r="B37" s="7"/>
      <c r="C37" s="7"/>
      <c r="D37" s="7"/>
      <c r="E37" s="7"/>
      <c r="F37" s="7"/>
      <c r="G37" s="7"/>
      <c r="H37" s="7"/>
      <c r="I37" s="7"/>
    </row>
    <row r="38" spans="2:9" x14ac:dyDescent="0.25">
      <c r="B38" s="7"/>
      <c r="C38" s="7"/>
      <c r="D38" s="7"/>
      <c r="E38" s="7"/>
      <c r="F38" s="7"/>
      <c r="G38" s="7"/>
      <c r="H38" s="7"/>
      <c r="I38" s="7"/>
    </row>
    <row r="39" spans="2:9" x14ac:dyDescent="0.25">
      <c r="B39" s="7"/>
      <c r="C39" s="7"/>
      <c r="D39" s="7"/>
      <c r="E39" s="7"/>
      <c r="F39" s="7"/>
      <c r="G39" s="7"/>
      <c r="H39" s="7"/>
      <c r="I39" s="7"/>
    </row>
    <row r="40" spans="2:9" x14ac:dyDescent="0.25">
      <c r="B40" s="7"/>
      <c r="C40" s="7"/>
      <c r="D40" s="7"/>
      <c r="E40" s="7"/>
      <c r="F40" s="7"/>
      <c r="G40" s="7"/>
      <c r="H40" s="7"/>
      <c r="I40" s="7"/>
    </row>
    <row r="41" spans="2:9" x14ac:dyDescent="0.25">
      <c r="B41" s="7"/>
      <c r="C41" s="7"/>
      <c r="D41" s="7"/>
      <c r="E41" s="7"/>
      <c r="F41" s="7"/>
      <c r="G41" s="7"/>
      <c r="H41" s="7"/>
      <c r="I41" s="7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Dépenses</vt:lpstr>
      <vt:lpstr>TypesDepenses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Eric KERGRESSE</cp:lastModifiedBy>
  <dcterms:created xsi:type="dcterms:W3CDTF">2026-06-18T21:55:12Z</dcterms:created>
  <dcterms:modified xsi:type="dcterms:W3CDTF">2026-06-19T04:34:41Z</dcterms:modified>
</cp:coreProperties>
</file>