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Kassou\"/>
    </mc:Choice>
  </mc:AlternateContent>
  <xr:revisionPtr revIDLastSave="0" documentId="13_ncr:1_{E0C73B86-1F5E-4B66-9D34-BCDD0E67EC9E}" xr6:coauthVersionLast="47" xr6:coauthVersionMax="47" xr10:uidLastSave="{00000000-0000-0000-0000-000000000000}"/>
  <bookViews>
    <workbookView xWindow="-108" yWindow="-108" windowWidth="23256" windowHeight="12576" xr2:uid="{F385AD30-2D2D-49B9-A9CE-3BBE6EEF07C0}"/>
  </bookViews>
  <sheets>
    <sheet name="VENTES JOURNALIERES" sheetId="1" r:id="rId1"/>
    <sheet name="TICKET" sheetId="4" r:id="rId2"/>
    <sheet name="RECAP VENTES" sheetId="2" r:id="rId3"/>
    <sheet name="PRIX" sheetId="3" r:id="rId4"/>
  </sheets>
  <functionGroups builtInGroupCount="19"/>
  <definedNames>
    <definedName name="Article">'VENTES JOURNALIERES'!$D$11</definedName>
    <definedName name="DonnéesExternes_1" localSheetId="1" hidden="1">TICKET!$A$17:$C$19</definedName>
    <definedName name="NbVendus">'VENTES JOURNALIERES'!$D$13</definedName>
    <definedName name="NouveauStock">'VENTES JOURNALIERES'!$I$15</definedName>
    <definedName name="NumeroTicket">'VENTES JOURNALIERES'!$D$9</definedName>
    <definedName name="Prix">'VENTES JOURNALIERES'!$D$17</definedName>
    <definedName name="Reduction">'VENTES JOURNALIERES'!$D$15</definedName>
    <definedName name="Reliquat">'VENTES JOURNALIERES'!$I$13</definedName>
    <definedName name="ZoneFacture">TICKET!$C$10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4" l="1"/>
  <c r="I11" i="1"/>
  <c r="D17" i="1" s="1"/>
  <c r="F9" i="1"/>
  <c r="C7" i="4"/>
  <c r="C9" i="2"/>
  <c r="I13" i="1" l="1"/>
  <c r="I15" i="1" s="1"/>
  <c r="F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746A3C-1A6D-441C-B929-123C7087FC71}" keepAlive="1" name="Requête - PANIER" description="Connexion à la requête « PANIER » dans le classeur." type="5" refreshedVersion="8" saveData="1">
    <dbPr connection="Provider=Microsoft.Mashup.OleDb.1;Data Source=$Workbook$;Location=PANIER;Extended Properties=&quot;&quot;" command="SELECT * FROM [PANIER]"/>
  </connection>
  <connection id="2" xr16:uid="{1BD949A5-8A28-484B-9A01-5F6BBEB8DC25}" keepAlive="1" name="Requête - t_Ventes" description="Connexion à la requête « t_Ventes » dans le classeur." type="5" refreshedVersion="8" background="1" saveData="1">
    <dbPr connection="Provider=Microsoft.Mashup.OleDb.1;Data Source=$Workbook$;Location=t_Ventes;Extended Properties=&quot;&quot;" command="SELECT * FROM [t_Ventes]"/>
  </connection>
</connections>
</file>

<file path=xl/sharedStrings.xml><?xml version="1.0" encoding="utf-8"?>
<sst xmlns="http://schemas.openxmlformats.org/spreadsheetml/2006/main" count="76" uniqueCount="36">
  <si>
    <t>NOUVEAU STOCK</t>
  </si>
  <si>
    <t>RELIQUAT STOCK</t>
  </si>
  <si>
    <t>NB VENDUS</t>
  </si>
  <si>
    <t>PRIX DE VENTE</t>
  </si>
  <si>
    <t>T6 - PENDENTIF 
ARGENTE</t>
  </si>
  <si>
    <t>REF / ARTICLE</t>
  </si>
  <si>
    <t>T2 - PORTE CLE RESINE</t>
  </si>
  <si>
    <t>DATE</t>
  </si>
  <si>
    <t>T10 - VEILLEUSE</t>
  </si>
  <si>
    <t>T9 - DECO TDT GROSSE</t>
  </si>
  <si>
    <t>T8 - DECO BOUDDHA</t>
  </si>
  <si>
    <t>T7 - DECO TDT</t>
  </si>
  <si>
    <t>T5 - PENDENDIF TDM DOS ROND</t>
  </si>
  <si>
    <t>T4 - DECO TDT DOS ROND</t>
  </si>
  <si>
    <t>T3 - PORTE CLE
 PELUCHE</t>
  </si>
  <si>
    <t>T1 - BOUCLE 
D' OREILLES RESINE</t>
  </si>
  <si>
    <t>REDUCTION</t>
  </si>
  <si>
    <t>TOTAL</t>
  </si>
  <si>
    <t>IMAGE</t>
  </si>
  <si>
    <t>TICKET</t>
  </si>
  <si>
    <t>T 0001</t>
  </si>
  <si>
    <t>T 0002</t>
  </si>
  <si>
    <t>T 0003</t>
  </si>
  <si>
    <t>TICKETS</t>
  </si>
  <si>
    <t>T 0004</t>
  </si>
  <si>
    <t>T 0005</t>
  </si>
  <si>
    <t>T 0006</t>
  </si>
  <si>
    <t>T 0007</t>
  </si>
  <si>
    <t>PRIX UNITAIRE</t>
  </si>
  <si>
    <t>T 0000</t>
  </si>
  <si>
    <t>Montant :</t>
  </si>
  <si>
    <t>PRIX</t>
  </si>
  <si>
    <t>QUANTITE</t>
  </si>
  <si>
    <t>Numéro de panier :</t>
  </si>
  <si>
    <t>PANIER</t>
  </si>
  <si>
    <t>T 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</si>
</sst>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F CFA-280C]"/>
    <numFmt numFmtId="165" formatCode="#,##0.00\ [$CFA-280C]"/>
    <numFmt numFmtId="166" formatCode="#,##0\ [$CFA-280C]"/>
  </numFmts>
  <fonts count="18" x14ac:knownFonts="1">
    <font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4"/>
      <name val="Calibri"/>
      <family val="2"/>
    </font>
    <font>
      <sz val="12"/>
      <color theme="0"/>
      <name val="Aptos Narrow"/>
      <family val="2"/>
      <scheme val="minor"/>
    </font>
    <font>
      <sz val="14"/>
      <color theme="0"/>
      <name val="Calibri"/>
      <family val="2"/>
    </font>
    <font>
      <sz val="12"/>
      <name val="Calibri"/>
      <family val="2"/>
    </font>
    <font>
      <sz val="11"/>
      <name val="Aptos Narrow"/>
      <family val="2"/>
      <scheme val="minor"/>
    </font>
    <font>
      <b/>
      <sz val="16"/>
      <name val="Aptos Narrow"/>
      <family val="2"/>
      <scheme val="minor"/>
    </font>
    <font>
      <b/>
      <sz val="14"/>
      <name val="Calibri"/>
      <family val="2"/>
    </font>
    <font>
      <sz val="14"/>
      <name val="Aptos Narrow"/>
      <family val="2"/>
      <scheme val="minor"/>
    </font>
    <font>
      <sz val="18"/>
      <name val="Aptos Narrow"/>
      <family val="2"/>
      <scheme val="minor"/>
    </font>
    <font>
      <b/>
      <sz val="14"/>
      <name val="Aptos Narrow"/>
      <family val="2"/>
      <scheme val="minor"/>
    </font>
    <font>
      <b/>
      <sz val="11"/>
      <name val="Calibri"/>
      <family val="2"/>
    </font>
    <font>
      <b/>
      <sz val="1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8" fillId="0" borderId="0" xfId="0" applyFont="1"/>
    <xf numFmtId="164" fontId="8" fillId="0" borderId="0" xfId="0" applyNumberFormat="1" applyFont="1" applyAlignment="1">
      <alignment horizontal="left"/>
    </xf>
    <xf numFmtId="0" fontId="8" fillId="0" borderId="0" xfId="0" applyFont="1" applyAlignment="1">
      <alignment horizontal="center"/>
    </xf>
    <xf numFmtId="14" fontId="9" fillId="0" borderId="0" xfId="0" applyNumberFormat="1" applyFont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readingOrder="1"/>
    </xf>
    <xf numFmtId="0" fontId="0" fillId="0" borderId="0" xfId="0" applyAlignment="1">
      <alignment horizontal="left" vertical="center" readingOrder="1"/>
    </xf>
    <xf numFmtId="14" fontId="2" fillId="0" borderId="0" xfId="0" applyNumberFormat="1" applyFont="1" applyAlignment="1">
      <alignment horizontal="left" vertical="center" readingOrder="1"/>
    </xf>
    <xf numFmtId="0" fontId="7" fillId="0" borderId="3" xfId="0" applyFont="1" applyBorder="1" applyAlignment="1">
      <alignment horizontal="left" vertical="center" shrinkToFit="1" readingOrder="1"/>
    </xf>
    <xf numFmtId="0" fontId="0" fillId="0" borderId="0" xfId="0" applyAlignment="1">
      <alignment horizontal="left" vertical="center" shrinkToFit="1" readingOrder="1"/>
    </xf>
    <xf numFmtId="0" fontId="2" fillId="0" borderId="0" xfId="0" applyFont="1" applyAlignment="1">
      <alignment horizontal="left" vertical="center" shrinkToFit="1" readingOrder="1"/>
    </xf>
    <xf numFmtId="0" fontId="7" fillId="0" borderId="3" xfId="0" applyFont="1" applyBorder="1" applyAlignment="1">
      <alignment horizontal="left" vertical="center" wrapText="1" shrinkToFit="1" readingOrder="1"/>
    </xf>
    <xf numFmtId="14" fontId="5" fillId="0" borderId="5" xfId="0" applyNumberFormat="1" applyFont="1" applyBorder="1" applyAlignment="1">
      <alignment horizontal="center" vertical="center" readingOrder="1"/>
    </xf>
    <xf numFmtId="0" fontId="6" fillId="0" borderId="4" xfId="0" applyFont="1" applyBorder="1" applyAlignment="1">
      <alignment horizontal="center" vertical="center" shrinkToFit="1" readingOrder="1"/>
    </xf>
    <xf numFmtId="164" fontId="6" fillId="0" borderId="4" xfId="0" applyNumberFormat="1" applyFont="1" applyBorder="1" applyAlignment="1">
      <alignment horizontal="center" vertical="center" readingOrder="1"/>
    </xf>
    <xf numFmtId="0" fontId="6" fillId="0" borderId="4" xfId="0" applyFont="1" applyBorder="1" applyAlignment="1">
      <alignment horizontal="center" vertical="center" readingOrder="1"/>
    </xf>
    <xf numFmtId="0" fontId="6" fillId="0" borderId="6" xfId="0" applyFont="1" applyBorder="1" applyAlignment="1">
      <alignment horizontal="center" vertical="center" readingOrder="1"/>
    </xf>
    <xf numFmtId="0" fontId="5" fillId="0" borderId="0" xfId="0" applyFont="1" applyAlignment="1">
      <alignment horizontal="center" vertical="center" readingOrder="1"/>
    </xf>
    <xf numFmtId="164" fontId="7" fillId="0" borderId="3" xfId="0" applyNumberFormat="1" applyFont="1" applyBorder="1" applyAlignment="1">
      <alignment horizontal="center" vertical="center" readingOrder="1"/>
    </xf>
    <xf numFmtId="0" fontId="0" fillId="0" borderId="0" xfId="0" applyAlignment="1">
      <alignment horizontal="center" vertical="center" readingOrder="1"/>
    </xf>
    <xf numFmtId="164" fontId="2" fillId="0" borderId="0" xfId="0" applyNumberFormat="1" applyFont="1" applyAlignment="1">
      <alignment horizontal="center" vertical="center" readingOrder="1"/>
    </xf>
    <xf numFmtId="0" fontId="7" fillId="0" borderId="3" xfId="0" applyFont="1" applyBorder="1" applyAlignment="1">
      <alignment horizontal="center" vertical="center" readingOrder="1"/>
    </xf>
    <xf numFmtId="0" fontId="2" fillId="0" borderId="0" xfId="0" applyFont="1" applyAlignment="1">
      <alignment horizontal="center" vertical="center" readingOrder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/>
    </xf>
    <xf numFmtId="14" fontId="9" fillId="0" borderId="0" xfId="0" applyNumberFormat="1" applyFont="1" applyAlignment="1">
      <alignment vertical="center"/>
    </xf>
    <xf numFmtId="164" fontId="13" fillId="0" borderId="2" xfId="0" applyNumberFormat="1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65" fontId="10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5" fontId="10" fillId="3" borderId="10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4" fontId="0" fillId="0" borderId="0" xfId="0" applyNumberFormat="1"/>
    <xf numFmtId="0" fontId="17" fillId="0" borderId="0" xfId="0" applyFont="1"/>
    <xf numFmtId="14" fontId="17" fillId="0" borderId="0" xfId="0" applyNumberFormat="1" applyFont="1" applyAlignment="1">
      <alignment horizontal="left"/>
    </xf>
    <xf numFmtId="0" fontId="0" fillId="0" borderId="0" xfId="0" applyAlignment="1">
      <alignment horizontal="right"/>
    </xf>
    <xf numFmtId="0" fontId="10" fillId="5" borderId="2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/>
    </xf>
    <xf numFmtId="164" fontId="1" fillId="2" borderId="7" xfId="0" applyNumberFormat="1" applyFont="1" applyFill="1" applyBorder="1" applyAlignment="1">
      <alignment horizontal="center" vertical="center" readingOrder="1"/>
    </xf>
    <xf numFmtId="14" fontId="3" fillId="0" borderId="12" xfId="0" applyNumberFormat="1" applyFont="1" applyBorder="1" applyAlignment="1">
      <alignment horizontal="left" vertical="center" readingOrder="1"/>
    </xf>
    <xf numFmtId="0" fontId="4" fillId="0" borderId="3" xfId="0" applyFont="1" applyBorder="1" applyAlignment="1">
      <alignment horizontal="center" vertical="center" readingOrder="1"/>
    </xf>
    <xf numFmtId="164" fontId="11" fillId="0" borderId="2" xfId="0" applyNumberFormat="1" applyFont="1" applyBorder="1" applyAlignment="1" applyProtection="1">
      <alignment horizontal="center" vertical="center"/>
      <protection locked="0"/>
    </xf>
    <xf numFmtId="9" fontId="11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readingOrder="1"/>
    </xf>
    <xf numFmtId="166" fontId="17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8">
    <dxf>
      <numFmt numFmtId="166" formatCode="#,##0\ [$CFA-280C]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left" vertical="center" textRotation="0" wrapText="0" indent="0" justifyLastLine="0" shrinkToFit="0" readingOrder="1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family val="2"/>
        <scheme val="none"/>
      </font>
      <alignment horizontal="left" vertical="center" textRotation="0" wrapText="0" justifyLastLine="0" shrinkToFit="0" readingOrder="1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alignment horizontal="center" vertical="center" textRotation="0" wrapText="0" indent="0" justifyLastLine="0" shrinkToFit="0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164" formatCode="#,##0\ [$F CFA-280C]"/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none"/>
      </font>
      <alignment horizontal="left" vertical="center" textRotation="0" wrapText="0" indent="0" justifyLastLine="0" shrinkToFit="1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ptos Narrow"/>
        <family val="2"/>
        <scheme val="minor"/>
      </font>
      <numFmt numFmtId="19" formatCode="dd/mm/yyyy"/>
      <alignment horizontal="left" vertical="center" textRotation="0" wrapText="0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justifyLastLine="0" shrinkToFit="0" readingOrder="1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none"/>
      </font>
      <alignment horizontal="center" vertical="center" textRotation="0" wrapText="0" indent="0" justifyLastLine="0" shrinkToFit="0" readingOrder="1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3</xdr:col>
      <xdr:colOff>4594860</xdr:colOff>
      <xdr:row>5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D0B5A0F-E905-4A11-AAEE-6E83FA4DBDF9}"/>
            </a:ext>
          </a:extLst>
        </xdr:cNvPr>
        <xdr:cNvSpPr/>
      </xdr:nvSpPr>
      <xdr:spPr>
        <a:xfrm>
          <a:off x="3261360" y="182880"/>
          <a:ext cx="4594860" cy="845820"/>
        </a:xfrm>
        <a:prstGeom prst="rect">
          <a:avLst/>
        </a:prstGeom>
        <a:solidFill>
          <a:schemeClr val="accent6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VENTES</a:t>
          </a:r>
          <a:r>
            <a:rPr lang="fr-FR" sz="1600"/>
            <a:t> </a:t>
          </a:r>
          <a:r>
            <a:rPr lang="fr-FR" sz="1800" b="1"/>
            <a:t>JOURNALIERES</a:t>
          </a:r>
          <a:endParaRPr lang="fr-FR" sz="1600" b="1"/>
        </a:p>
      </xdr:txBody>
    </xdr:sp>
    <xdr:clientData/>
  </xdr:twoCellAnchor>
  <xdr:twoCellAnchor>
    <xdr:from>
      <xdr:col>0</xdr:col>
      <xdr:colOff>548640</xdr:colOff>
      <xdr:row>1</xdr:row>
      <xdr:rowOff>60960</xdr:rowOff>
    </xdr:from>
    <xdr:to>
      <xdr:col>2</xdr:col>
      <xdr:colOff>327660</xdr:colOff>
      <xdr:row>4</xdr:row>
      <xdr:rowOff>160649</xdr:rowOff>
    </xdr:to>
    <xdr:sp macro="" textlink="">
      <xdr:nvSpPr>
        <xdr:cNvPr id="3" name="ZoneTexte 11">
          <a:extLst>
            <a:ext uri="{FF2B5EF4-FFF2-40B4-BE49-F238E27FC236}">
              <a16:creationId xmlns:a16="http://schemas.microsoft.com/office/drawing/2014/main" id="{D03F5A28-F4A9-4706-84AB-251D5A3FD802}"/>
            </a:ext>
          </a:extLst>
        </xdr:cNvPr>
        <xdr:cNvSpPr txBox="1"/>
      </xdr:nvSpPr>
      <xdr:spPr>
        <a:xfrm>
          <a:off x="548640" y="243840"/>
          <a:ext cx="1851660" cy="648329"/>
        </a:xfrm>
        <a:prstGeom prst="rect">
          <a:avLst/>
        </a:prstGeom>
        <a:solidFill>
          <a:schemeClr val="bg1"/>
        </a:solidFill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/>
            <a:t>Centre de Conservation</a:t>
          </a:r>
        </a:p>
        <a:p>
          <a:pPr algn="ctr"/>
          <a:r>
            <a:rPr lang="fr-FR" sz="1200"/>
            <a:t>des tortues d’Afrique de l’Ouest</a:t>
          </a:r>
        </a:p>
        <a:p>
          <a:pPr algn="ctr"/>
          <a:r>
            <a:rPr lang="fr-FR" sz="1200" b="1"/>
            <a:t>SANGALKAM</a:t>
          </a:r>
        </a:p>
      </xdr:txBody>
    </xdr:sp>
    <xdr:clientData/>
  </xdr:twoCellAnchor>
  <xdr:oneCellAnchor>
    <xdr:from>
      <xdr:col>0</xdr:col>
      <xdr:colOff>0</xdr:colOff>
      <xdr:row>1</xdr:row>
      <xdr:rowOff>129540</xdr:rowOff>
    </xdr:from>
    <xdr:ext cx="647700" cy="532785"/>
    <xdr:pic>
      <xdr:nvPicPr>
        <xdr:cNvPr id="4" name="Image 3">
          <a:extLst>
            <a:ext uri="{FF2B5EF4-FFF2-40B4-BE49-F238E27FC236}">
              <a16:creationId xmlns:a16="http://schemas.microsoft.com/office/drawing/2014/main" id="{504A48AD-0939-4AA9-85EF-AFEB5CE2B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0" y="312420"/>
          <a:ext cx="647700" cy="532785"/>
        </a:xfrm>
        <a:prstGeom prst="rect">
          <a:avLst/>
        </a:prstGeom>
      </xdr:spPr>
    </xdr:pic>
    <xdr:clientData/>
  </xdr:oneCellAnchor>
  <xdr:twoCellAnchor>
    <xdr:from>
      <xdr:col>5</xdr:col>
      <xdr:colOff>0</xdr:colOff>
      <xdr:row>1</xdr:row>
      <xdr:rowOff>7620</xdr:rowOff>
    </xdr:from>
    <xdr:to>
      <xdr:col>6</xdr:col>
      <xdr:colOff>0</xdr:colOff>
      <xdr:row>5</xdr:row>
      <xdr:rowOff>53341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EB37AAF2-06A9-4881-9042-D2EE31D9F935}"/>
            </a:ext>
          </a:extLst>
        </xdr:cNvPr>
        <xdr:cNvGrpSpPr/>
      </xdr:nvGrpSpPr>
      <xdr:grpSpPr>
        <a:xfrm>
          <a:off x="7863840" y="190500"/>
          <a:ext cx="1836420" cy="784861"/>
          <a:chOff x="9273540" y="198120"/>
          <a:chExt cx="2164080" cy="784861"/>
        </a:xfrm>
      </xdr:grpSpPr>
      <xdr:sp macro="" textlink="">
        <xdr:nvSpPr>
          <xdr:cNvPr id="6" name="ZoneTexte 5">
            <a:extLst>
              <a:ext uri="{FF2B5EF4-FFF2-40B4-BE49-F238E27FC236}">
                <a16:creationId xmlns:a16="http://schemas.microsoft.com/office/drawing/2014/main" id="{A6852101-8652-D562-7739-EA68096208B7}"/>
              </a:ext>
            </a:extLst>
          </xdr:cNvPr>
          <xdr:cNvSpPr txBox="1"/>
        </xdr:nvSpPr>
        <xdr:spPr>
          <a:xfrm>
            <a:off x="9273540" y="541583"/>
            <a:ext cx="2164080" cy="342337"/>
          </a:xfrm>
          <a:prstGeom prst="rect">
            <a:avLst/>
          </a:prstGeom>
          <a:noFill/>
        </xdr:spPr>
        <xdr:txBody>
          <a:bodyPr spcFirstLastPara="1" wrap="square" numCol="1">
            <a:prstTxWarp prst="textArchUp">
              <a:avLst>
                <a:gd name="adj" fmla="val 9448999"/>
              </a:avLst>
            </a:prstTxWarp>
            <a:no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ct val="115000"/>
              </a:lnSpc>
              <a:spcAft>
                <a:spcPts val="800"/>
              </a:spcAft>
            </a:pPr>
            <a:r>
              <a:rPr lang="fr-FR" sz="1200" b="1" kern="100">
                <a:solidFill>
                  <a:srgbClr val="4EA72E"/>
                </a:solidFill>
                <a:effectLst/>
                <a:latin typeface="Aptos" panose="020B0004020202020204" pitchFamily="34" charset="0"/>
                <a:ea typeface="Aptos" panose="020B0004020202020204" pitchFamily="34" charset="0"/>
                <a:cs typeface="Times New Roman" panose="02020603050405020304" pitchFamily="18" charset="0"/>
              </a:rPr>
              <a:t>LE VILLAGE DES TORTUES</a:t>
            </a:r>
            <a:endParaRPr lang="fr-FR" sz="400" kern="100">
              <a:effectLst/>
              <a:latin typeface="Aptos" panose="020B0004020202020204" pitchFamily="34" charset="0"/>
              <a:ea typeface="Aptos" panose="020B0004020202020204" pitchFamily="34" charset="0"/>
              <a:cs typeface="Times New Roman" panose="02020603050405020304" pitchFamily="18" charset="0"/>
            </a:endParaRPr>
          </a:p>
        </xdr:txBody>
      </xdr:sp>
      <xdr:pic>
        <xdr:nvPicPr>
          <xdr:cNvPr id="7" name="Image 6" descr="Tortue Cartoon Imágenes y Fotos - 123RF">
            <a:extLst>
              <a:ext uri="{FF2B5EF4-FFF2-40B4-BE49-F238E27FC236}">
                <a16:creationId xmlns:a16="http://schemas.microsoft.com/office/drawing/2014/main" id="{C82517B2-030B-D544-F97B-E6F49BA15E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39350" y="586043"/>
            <a:ext cx="694524" cy="396938"/>
          </a:xfrm>
          <a:prstGeom prst="ellipse">
            <a:avLst/>
          </a:prstGeom>
          <a:ln>
            <a:noFill/>
          </a:ln>
          <a:effectLst>
            <a:softEdge rad="112500"/>
          </a:effectLst>
          <a:scene3d>
            <a:camera prst="orthographicFront"/>
            <a:lightRig rig="threePt" dir="t"/>
          </a:scene3d>
          <a:sp3d>
            <a:bevelT w="165100" prst="coolSlant"/>
          </a:sp3d>
        </xdr:spPr>
      </xdr:pic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3B6C8A44-7508-7E11-23FE-859098600ABF}"/>
              </a:ext>
            </a:extLst>
          </xdr:cNvPr>
          <xdr:cNvSpPr/>
        </xdr:nvSpPr>
        <xdr:spPr>
          <a:xfrm>
            <a:off x="9273540" y="198120"/>
            <a:ext cx="2148840" cy="754380"/>
          </a:xfrm>
          <a:prstGeom prst="arc">
            <a:avLst>
              <a:gd name="adj1" fmla="val 11039634"/>
              <a:gd name="adj2" fmla="val 21432197"/>
            </a:avLst>
          </a:prstGeom>
          <a:ln>
            <a:solidFill>
              <a:srgbClr val="FFC000"/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7</xdr:col>
      <xdr:colOff>22860</xdr:colOff>
      <xdr:row>5</xdr:row>
      <xdr:rowOff>2345</xdr:rowOff>
    </xdr:from>
    <xdr:to>
      <xdr:col>8</xdr:col>
      <xdr:colOff>541020</xdr:colOff>
      <xdr:row>7</xdr:row>
      <xdr:rowOff>114300</xdr:rowOff>
    </xdr:to>
    <xdr:sp macro="[0]!Mod3_ValiderUnTick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DA33265-1CBE-451F-AB1E-C44F9532D3EB}"/>
            </a:ext>
          </a:extLst>
        </xdr:cNvPr>
        <xdr:cNvSpPr/>
      </xdr:nvSpPr>
      <xdr:spPr>
        <a:xfrm>
          <a:off x="10515600" y="924365"/>
          <a:ext cx="1836420" cy="492955"/>
        </a:xfrm>
        <a:prstGeom prst="roundRect">
          <a:avLst/>
        </a:prstGeom>
        <a:solidFill>
          <a:schemeClr val="accent2">
            <a:lumMod val="5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VALIDER</a:t>
          </a:r>
          <a:r>
            <a:rPr lang="fr-FR" sz="1400" b="1" baseline="0"/>
            <a:t> LE PANIER</a:t>
          </a:r>
        </a:p>
      </xdr:txBody>
    </xdr:sp>
    <xdr:clientData fLocksWithSheet="0" fPrintsWithSheet="0"/>
  </xdr:twoCellAnchor>
  <xdr:twoCellAnchor>
    <xdr:from>
      <xdr:col>4</xdr:col>
      <xdr:colOff>777240</xdr:colOff>
      <xdr:row>16</xdr:row>
      <xdr:rowOff>0</xdr:rowOff>
    </xdr:from>
    <xdr:to>
      <xdr:col>5</xdr:col>
      <xdr:colOff>1790700</xdr:colOff>
      <xdr:row>16</xdr:row>
      <xdr:rowOff>449580</xdr:rowOff>
    </xdr:to>
    <xdr:sp macro="[0]!Mod1_AjoutDUneVent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C08ECBCD-F15E-44ED-A739-1E181FDBF627}"/>
            </a:ext>
          </a:extLst>
        </xdr:cNvPr>
        <xdr:cNvSpPr/>
      </xdr:nvSpPr>
      <xdr:spPr>
        <a:xfrm>
          <a:off x="7852117" y="2842846"/>
          <a:ext cx="1804768" cy="449580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 AU PANIER</a:t>
          </a:r>
        </a:p>
      </xdr:txBody>
    </xdr:sp>
    <xdr:clientData fLocksWithSheet="0"/>
  </xdr:twoCellAnchor>
  <xdr:twoCellAnchor editAs="absolute">
    <xdr:from>
      <xdr:col>7</xdr:col>
      <xdr:colOff>7620</xdr:colOff>
      <xdr:row>1</xdr:row>
      <xdr:rowOff>167640</xdr:rowOff>
    </xdr:from>
    <xdr:to>
      <xdr:col>8</xdr:col>
      <xdr:colOff>525780</xdr:colOff>
      <xdr:row>4</xdr:row>
      <xdr:rowOff>68580</xdr:rowOff>
    </xdr:to>
    <xdr:sp macro="[0]!Mod3_CreerUnTick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E6B98969-B342-464E-8727-3C4C9DB01889}"/>
            </a:ext>
          </a:extLst>
        </xdr:cNvPr>
        <xdr:cNvSpPr/>
      </xdr:nvSpPr>
      <xdr:spPr>
        <a:xfrm>
          <a:off x="10500360" y="350520"/>
          <a:ext cx="1836420" cy="44958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NOUVEAU PANIER</a:t>
          </a: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457200</xdr:colOff>
      <xdr:row>0</xdr:row>
      <xdr:rowOff>76200</xdr:rowOff>
    </xdr:from>
    <xdr:to>
      <xdr:col>2</xdr:col>
      <xdr:colOff>1394460</xdr:colOff>
      <xdr:row>5</xdr:row>
      <xdr:rowOff>45721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5AE7FD4B-7638-4F52-9B22-F2F8FFB85621}"/>
            </a:ext>
          </a:extLst>
        </xdr:cNvPr>
        <xdr:cNvGrpSpPr/>
      </xdr:nvGrpSpPr>
      <xdr:grpSpPr>
        <a:xfrm>
          <a:off x="2705100" y="76200"/>
          <a:ext cx="1813560" cy="883921"/>
          <a:chOff x="9273540" y="198120"/>
          <a:chExt cx="2164080" cy="784861"/>
        </a:xfrm>
      </xdr:grpSpPr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70863EDA-6019-439B-2670-A0566FE31788}"/>
              </a:ext>
            </a:extLst>
          </xdr:cNvPr>
          <xdr:cNvSpPr txBox="1"/>
        </xdr:nvSpPr>
        <xdr:spPr>
          <a:xfrm>
            <a:off x="9273540" y="541583"/>
            <a:ext cx="2164080" cy="342337"/>
          </a:xfrm>
          <a:prstGeom prst="rect">
            <a:avLst/>
          </a:prstGeom>
          <a:noFill/>
        </xdr:spPr>
        <xdr:txBody>
          <a:bodyPr spcFirstLastPara="1" wrap="square" numCol="1">
            <a:prstTxWarp prst="textArchUp">
              <a:avLst>
                <a:gd name="adj" fmla="val 9448999"/>
              </a:avLst>
            </a:prstTxWarp>
            <a:noAutofit/>
          </a:bodyPr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lnSpc>
                <a:spcPct val="115000"/>
              </a:lnSpc>
              <a:spcAft>
                <a:spcPts val="800"/>
              </a:spcAft>
            </a:pPr>
            <a:r>
              <a:rPr lang="fr-FR" sz="1200" b="1" kern="100">
                <a:solidFill>
                  <a:srgbClr val="4EA72E"/>
                </a:solidFill>
                <a:effectLst/>
                <a:latin typeface="Aptos" panose="020B0004020202020204" pitchFamily="34" charset="0"/>
                <a:ea typeface="Aptos" panose="020B0004020202020204" pitchFamily="34" charset="0"/>
                <a:cs typeface="Times New Roman" panose="02020603050405020304" pitchFamily="18" charset="0"/>
              </a:rPr>
              <a:t>LE VILLAGE DES TORTUES</a:t>
            </a:r>
            <a:endParaRPr lang="fr-FR" sz="400" kern="100">
              <a:effectLst/>
              <a:latin typeface="Aptos" panose="020B0004020202020204" pitchFamily="34" charset="0"/>
              <a:ea typeface="Aptos" panose="020B0004020202020204" pitchFamily="34" charset="0"/>
              <a:cs typeface="Times New Roman" panose="02020603050405020304" pitchFamily="18" charset="0"/>
            </a:endParaRPr>
          </a:p>
        </xdr:txBody>
      </xdr:sp>
      <xdr:pic>
        <xdr:nvPicPr>
          <xdr:cNvPr id="6" name="Image 5" descr="Tortue Cartoon Imágenes y Fotos - 123RF">
            <a:extLst>
              <a:ext uri="{FF2B5EF4-FFF2-40B4-BE49-F238E27FC236}">
                <a16:creationId xmlns:a16="http://schemas.microsoft.com/office/drawing/2014/main" id="{796AD0F0-EFCB-96E4-7BDE-91855D0087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39350" y="586043"/>
            <a:ext cx="694524" cy="396938"/>
          </a:xfrm>
          <a:prstGeom prst="ellipse">
            <a:avLst/>
          </a:prstGeom>
          <a:ln>
            <a:noFill/>
          </a:ln>
          <a:effectLst>
            <a:softEdge rad="112500"/>
          </a:effectLst>
          <a:scene3d>
            <a:camera prst="orthographicFront"/>
            <a:lightRig rig="threePt" dir="t"/>
          </a:scene3d>
          <a:sp3d>
            <a:bevelT w="165100" prst="coolSlant"/>
          </a:sp3d>
        </xdr:spPr>
      </xdr:pic>
      <xdr:sp macro="" textlink="">
        <xdr:nvSpPr>
          <xdr:cNvPr id="7" name="Arc 6">
            <a:extLst>
              <a:ext uri="{FF2B5EF4-FFF2-40B4-BE49-F238E27FC236}">
                <a16:creationId xmlns:a16="http://schemas.microsoft.com/office/drawing/2014/main" id="{2FDC634C-38B9-A6A0-8D73-E0D532338DA1}"/>
              </a:ext>
            </a:extLst>
          </xdr:cNvPr>
          <xdr:cNvSpPr/>
        </xdr:nvSpPr>
        <xdr:spPr>
          <a:xfrm>
            <a:off x="9273540" y="198120"/>
            <a:ext cx="2148840" cy="754380"/>
          </a:xfrm>
          <a:prstGeom prst="arc">
            <a:avLst>
              <a:gd name="adj1" fmla="val 11039634"/>
              <a:gd name="adj2" fmla="val 21432197"/>
            </a:avLst>
          </a:prstGeom>
          <a:ln>
            <a:solidFill>
              <a:srgbClr val="FFC000"/>
            </a:solidFill>
          </a:ln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 editAs="absolute">
    <xdr:from>
      <xdr:col>0</xdr:col>
      <xdr:colOff>548640</xdr:colOff>
      <xdr:row>1</xdr:row>
      <xdr:rowOff>0</xdr:rowOff>
    </xdr:from>
    <xdr:to>
      <xdr:col>1</xdr:col>
      <xdr:colOff>152400</xdr:colOff>
      <xdr:row>4</xdr:row>
      <xdr:rowOff>99689</xdr:rowOff>
    </xdr:to>
    <xdr:sp macro="" textlink="">
      <xdr:nvSpPr>
        <xdr:cNvPr id="10" name="ZoneTexte 11">
          <a:extLst>
            <a:ext uri="{FF2B5EF4-FFF2-40B4-BE49-F238E27FC236}">
              <a16:creationId xmlns:a16="http://schemas.microsoft.com/office/drawing/2014/main" id="{176094F5-27D7-46F6-89DB-C75B90EBDD2D}"/>
            </a:ext>
          </a:extLst>
        </xdr:cNvPr>
        <xdr:cNvSpPr txBox="1"/>
      </xdr:nvSpPr>
      <xdr:spPr>
        <a:xfrm>
          <a:off x="548640" y="182880"/>
          <a:ext cx="1851660" cy="648329"/>
        </a:xfrm>
        <a:prstGeom prst="rect">
          <a:avLst/>
        </a:prstGeom>
        <a:solidFill>
          <a:schemeClr val="bg1"/>
        </a:solidFill>
      </xdr:spPr>
      <xdr:txBody>
        <a:bodyPr wrap="square" rtlCol="0">
          <a:sp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200"/>
            <a:t>Centre de Conservation</a:t>
          </a:r>
        </a:p>
        <a:p>
          <a:pPr algn="ctr"/>
          <a:r>
            <a:rPr lang="fr-FR" sz="1200"/>
            <a:t>des tortues d’Afrique de l’Ouest</a:t>
          </a:r>
        </a:p>
        <a:p>
          <a:pPr algn="ctr"/>
          <a:r>
            <a:rPr lang="fr-FR" sz="1200" b="1"/>
            <a:t>SANGALKAM</a:t>
          </a:r>
        </a:p>
      </xdr:txBody>
    </xdr:sp>
    <xdr:clientData/>
  </xdr:twoCellAnchor>
  <xdr:twoCellAnchor editAs="absolute">
    <xdr:from>
      <xdr:col>0</xdr:col>
      <xdr:colOff>0</xdr:colOff>
      <xdr:row>1</xdr:row>
      <xdr:rowOff>68580</xdr:rowOff>
    </xdr:from>
    <xdr:to>
      <xdr:col>0</xdr:col>
      <xdr:colOff>647700</xdr:colOff>
      <xdr:row>4</xdr:row>
      <xdr:rowOff>52725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64F780F9-8E81-468E-97BC-FF3B8F525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0" y="251460"/>
          <a:ext cx="647700" cy="53278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60DD8C10-F647-486D-B480-B5EEB94E1012}" autoFormatId="16" applyNumberFormats="0" applyBorderFormats="0" applyFontFormats="0" applyPatternFormats="0" applyAlignmentFormats="0" applyWidthHeightFormats="0">
  <queryTableRefresh nextId="12">
    <queryTableFields count="3">
      <queryTableField id="5" name="REF / ARTICLE" tableColumnId="5"/>
      <queryTableField id="10" name="QUANTITE" tableColumnId="2"/>
      <queryTableField id="9" name="PRIX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001C4B7-8102-449B-8616-C9596EBFA935}" name="PANIER" displayName="PANIER" ref="A17:C19" tableType="queryTable" totalsRowShown="0">
  <autoFilter ref="A17:C19" xr:uid="{4001C4B7-8102-449B-8616-C9596EBFA935}"/>
  <tableColumns count="3">
    <tableColumn id="5" xr3:uid="{20A22FFE-344B-4AE5-A8EB-1FD82A6DF2E2}" uniqueName="5" name="REF / ARTICLE" queryTableFieldId="5" dataDxfId="2"/>
    <tableColumn id="2" xr3:uid="{1DE5CACF-6EBF-4482-A254-39FCACFB6910}" uniqueName="2" name="QUANTITE" queryTableFieldId="10" dataDxfId="1"/>
    <tableColumn id="1" xr3:uid="{8E749049-E7F2-4A59-A2CF-7F89EA846A3D}" uniqueName="1" name="PRIX" queryTableFieldId="9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1BA6E6-DB0C-4465-B471-F28D1CE1F046}" name="t_Ventes" displayName="t_Ventes" ref="A10:G24" totalsRowShown="0" headerRowDxfId="17" dataDxfId="15" headerRowBorderDxfId="16" tableBorderDxfId="14" totalsRowBorderDxfId="13">
  <autoFilter ref="A10:G24" xr:uid="{591BA6E6-DB0C-4465-B471-F28D1CE1F046}"/>
  <tableColumns count="7">
    <tableColumn id="1" xr3:uid="{0FD9C01E-2B3A-4DD5-B210-8BC84E21670E}" name="DATE" dataDxfId="12"/>
    <tableColumn id="2" xr3:uid="{DB4DDEAC-7FE8-4F8F-9B4E-6D5E0F45C16E}" name="REF / ARTICLE" dataDxfId="11"/>
    <tableColumn id="3" xr3:uid="{CC8BD15B-2BBA-45A2-81AD-0E098BB42ED9}" name="PRIX DE VENTE" dataDxfId="10"/>
    <tableColumn id="4" xr3:uid="{958B5E7B-94FA-436D-8EFF-126F96B67965}" name="NB VENDUS" dataDxfId="9"/>
    <tableColumn id="5" xr3:uid="{E631E9F5-3C01-44BC-9D6C-3FB2DB8CD71B}" name="RELIQUAT STOCK" dataDxfId="8"/>
    <tableColumn id="6" xr3:uid="{5F09EABB-88AF-474F-A93D-E3AEEC8E7F7B}" name="NOUVEAU STOCK" dataDxfId="7"/>
    <tableColumn id="7" xr3:uid="{17D41FBF-08F8-4C60-A98F-B3CE3A8743F9}" name="TICKET" dataDxfId="6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3DB5CB-A1EE-4F23-AE3B-95217C128F27}" name="t_Prix" displayName="t_Prix" ref="A1:C11" totalsRowShown="0">
  <autoFilter ref="A1:C11" xr:uid="{EE3DB5CB-A1EE-4F23-AE3B-95217C128F27}"/>
  <tableColumns count="3">
    <tableColumn id="1" xr3:uid="{412C65B2-61E7-4FD0-A9B5-4FB3B5D7EB25}" name="REF / ARTICLE"/>
    <tableColumn id="2" xr3:uid="{44BC8741-3D6E-4379-B0D2-0DAA8B4FD755}" name="PRIX DE VENTE"/>
    <tableColumn id="3" xr3:uid="{A7DF20DB-5680-4DFA-8976-8E7D57ED2EBF}" name="RELIQUAT STOCK" dataDxfId="5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5ED8DF-9E09-4761-820C-1676BBC1E196}" name="t_Tickets" displayName="t_Tickets" ref="F1:F10" totalsRowShown="0" dataDxfId="4">
  <autoFilter ref="F1:F10" xr:uid="{E85ED8DF-9E09-4761-820C-1676BBC1E196}"/>
  <tableColumns count="1">
    <tableColumn id="1" xr3:uid="{8EA38F81-53AB-498F-A424-A2EB7959494D}" name="TICKETS" dataDxfId="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2C849-F1F9-411F-A006-67C6B29B7206}">
  <sheetPr codeName="Feuil1">
    <tabColor theme="8" tint="0.79998168889431442"/>
  </sheetPr>
  <dimension ref="A1:I40"/>
  <sheetViews>
    <sheetView showGridLines="0" tabSelected="1" zoomScaleNormal="100" workbookViewId="0">
      <selection activeCell="H9" sqref="H9"/>
    </sheetView>
  </sheetViews>
  <sheetFormatPr baseColWidth="10" defaultRowHeight="14.4" x14ac:dyDescent="0.3"/>
  <cols>
    <col min="1" max="1" width="11.77734375" style="3" customWidth="1"/>
    <col min="2" max="2" width="18.44140625" style="5" customWidth="1"/>
    <col min="3" max="3" width="5.5546875" style="3" customWidth="1"/>
    <col min="4" max="4" width="67.33203125" style="3" customWidth="1"/>
    <col min="5" max="5" width="11.5546875" style="3" customWidth="1"/>
    <col min="6" max="6" width="26.77734375" style="3" customWidth="1"/>
    <col min="7" max="7" width="11.5546875" style="3"/>
    <col min="8" max="8" width="19.21875" style="3" customWidth="1"/>
    <col min="9" max="9" width="29.5546875" style="3" customWidth="1"/>
    <col min="10" max="16384" width="11.5546875" style="3"/>
  </cols>
  <sheetData>
    <row r="1" spans="1:9" x14ac:dyDescent="0.3">
      <c r="A1" s="4"/>
    </row>
    <row r="2" spans="1:9" x14ac:dyDescent="0.3">
      <c r="A2" s="4"/>
    </row>
    <row r="3" spans="1:9" x14ac:dyDescent="0.3">
      <c r="A3" s="4"/>
    </row>
    <row r="4" spans="1:9" x14ac:dyDescent="0.3">
      <c r="A4" s="4"/>
    </row>
    <row r="5" spans="1:9" ht="15" customHeight="1" x14ac:dyDescent="0.3">
      <c r="A5" s="4"/>
    </row>
    <row r="6" spans="1:9" ht="15" customHeight="1" x14ac:dyDescent="0.3">
      <c r="A6" s="4"/>
    </row>
    <row r="7" spans="1:9" ht="15" customHeight="1" x14ac:dyDescent="0.3">
      <c r="A7" s="4"/>
      <c r="F7" s="6">
        <f ca="1">+TODAY()</f>
        <v>45984</v>
      </c>
    </row>
    <row r="8" spans="1:9" ht="15" customHeight="1" thickBot="1" x14ac:dyDescent="0.35">
      <c r="A8" s="4"/>
      <c r="D8" s="6"/>
    </row>
    <row r="9" spans="1:9" ht="36" customHeight="1" thickBot="1" x14ac:dyDescent="0.35">
      <c r="A9" s="4"/>
      <c r="B9" s="49" t="s">
        <v>34</v>
      </c>
      <c r="D9" s="7"/>
      <c r="E9" s="16" t="s">
        <v>17</v>
      </c>
      <c r="F9" s="39">
        <f>SUMIF(t_Ventes[TICKET],NumeroTicket,t_Ventes[PRIX DE VENTE])</f>
        <v>0</v>
      </c>
    </row>
    <row r="10" spans="1:9" ht="15" customHeight="1" thickBot="1" x14ac:dyDescent="0.35">
      <c r="A10" s="4"/>
      <c r="F10" s="38"/>
    </row>
    <row r="11" spans="1:9" ht="36" customHeight="1" thickBot="1" x14ac:dyDescent="0.35">
      <c r="A11" s="4"/>
      <c r="B11" s="40" t="s">
        <v>5</v>
      </c>
      <c r="D11" s="7"/>
      <c r="F11" s="59" t="s">
        <v>18</v>
      </c>
      <c r="H11" s="40" t="s">
        <v>28</v>
      </c>
      <c r="I11" s="54" t="str">
        <f>IF(Article&lt;&gt;"",VLOOKUP(Article,t_Prix[],2,FALSE),"")</f>
        <v/>
      </c>
    </row>
    <row r="12" spans="1:9" ht="9.6" customHeight="1" thickBot="1" x14ac:dyDescent="0.35">
      <c r="A12" s="4"/>
      <c r="B12" s="8"/>
      <c r="D12" s="5"/>
      <c r="F12" s="60"/>
    </row>
    <row r="13" spans="1:9" ht="36" customHeight="1" thickBot="1" x14ac:dyDescent="0.35">
      <c r="A13" s="4"/>
      <c r="B13" s="42" t="s">
        <v>2</v>
      </c>
      <c r="D13" s="10"/>
      <c r="F13" s="60"/>
      <c r="H13" s="42" t="s">
        <v>1</v>
      </c>
      <c r="I13" s="12" t="str">
        <f>IF(Article&lt;&gt;"",VLOOKUP(Article,t_Prix[],3,FALSE),"")</f>
        <v/>
      </c>
    </row>
    <row r="14" spans="1:9" ht="9.6" customHeight="1" thickBot="1" x14ac:dyDescent="0.35">
      <c r="A14" s="4"/>
      <c r="B14" s="8"/>
      <c r="D14" s="5"/>
      <c r="F14" s="60"/>
    </row>
    <row r="15" spans="1:9" ht="36" customHeight="1" thickBot="1" x14ac:dyDescent="0.35">
      <c r="A15" s="4"/>
      <c r="B15" s="43" t="s">
        <v>16</v>
      </c>
      <c r="D15" s="55">
        <v>0</v>
      </c>
      <c r="F15" s="61"/>
      <c r="H15" s="42" t="s">
        <v>0</v>
      </c>
      <c r="I15" s="12" t="str">
        <f>IF(NbVendus&gt;0,Reliquat-NbVendus,"")</f>
        <v/>
      </c>
    </row>
    <row r="16" spans="1:9" ht="9.6" customHeight="1" thickBot="1" x14ac:dyDescent="0.35">
      <c r="A16" s="4"/>
      <c r="F16" s="36"/>
    </row>
    <row r="17" spans="1:6" ht="36" customHeight="1" thickBot="1" x14ac:dyDescent="0.35">
      <c r="A17" s="4"/>
      <c r="B17" s="41" t="s">
        <v>3</v>
      </c>
      <c r="D17" s="9" t="str">
        <f>IF(AND(Article&lt;&gt;"",NbVendus&gt;0),I11*NbVendus*(1-Reduction),"")</f>
        <v/>
      </c>
      <c r="F17" s="15"/>
    </row>
    <row r="18" spans="1:6" ht="9.6" customHeight="1" x14ac:dyDescent="0.3">
      <c r="A18" s="4"/>
      <c r="D18" s="11"/>
      <c r="F18" s="37"/>
    </row>
    <row r="19" spans="1:6" x14ac:dyDescent="0.3">
      <c r="A19" s="4"/>
    </row>
    <row r="20" spans="1:6" ht="36.6" customHeight="1" x14ac:dyDescent="0.3">
      <c r="A20" s="4"/>
      <c r="B20" s="3"/>
    </row>
    <row r="21" spans="1:6" ht="18" x14ac:dyDescent="0.3">
      <c r="A21" s="4"/>
      <c r="F21" s="35"/>
    </row>
    <row r="22" spans="1:6" x14ac:dyDescent="0.3">
      <c r="A22" s="4"/>
      <c r="B22" s="3"/>
    </row>
    <row r="23" spans="1:6" ht="18" x14ac:dyDescent="0.35">
      <c r="A23" s="4"/>
      <c r="B23" s="13"/>
    </row>
    <row r="24" spans="1:6" x14ac:dyDescent="0.3">
      <c r="A24" s="4"/>
      <c r="B24" s="3"/>
    </row>
    <row r="25" spans="1:6" x14ac:dyDescent="0.3">
      <c r="A25" s="4"/>
    </row>
    <row r="39" spans="1:2" x14ac:dyDescent="0.3">
      <c r="A39" s="14"/>
    </row>
    <row r="40" spans="1:2" x14ac:dyDescent="0.3">
      <c r="B40" s="14"/>
    </row>
  </sheetData>
  <mergeCells count="1">
    <mergeCell ref="F11:F15"/>
  </mergeCells>
  <dataValidations count="2">
    <dataValidation type="list" allowBlank="1" showInputMessage="1" showErrorMessage="1" sqref="D11" xr:uid="{51DC4929-E35C-480B-8FA8-8B68729C4D81}">
      <formula1>INDIRECT("t_Prix[REF / ARTICLE]")</formula1>
    </dataValidation>
    <dataValidation type="list" allowBlank="1" showInputMessage="1" showErrorMessage="1" sqref="D9" xr:uid="{4D9B9848-7976-4962-8B47-4A39704566CC}">
      <formula1>INDIRECT("t_Tickets[TICKETS]")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336D1-2FAA-4585-B25E-8AF4AC97E53B}">
  <sheetPr codeName="Feuil4">
    <tabColor theme="8" tint="0.79998168889431442"/>
    <pageSetUpPr fitToPage="1"/>
  </sheetPr>
  <dimension ref="A2:O25"/>
  <sheetViews>
    <sheetView showGridLines="0" workbookViewId="0">
      <selection activeCell="E10" sqref="E10"/>
    </sheetView>
  </sheetViews>
  <sheetFormatPr baseColWidth="10" defaultRowHeight="14.4" x14ac:dyDescent="0.3"/>
  <cols>
    <col min="1" max="1" width="32.77734375" customWidth="1"/>
    <col min="2" max="2" width="12.77734375" customWidth="1"/>
    <col min="3" max="6" width="20.77734375" customWidth="1"/>
    <col min="7" max="7" width="22.33203125" bestFit="1" customWidth="1"/>
    <col min="8" max="8" width="20.6640625" bestFit="1" customWidth="1"/>
    <col min="9" max="9" width="13.88671875" bestFit="1" customWidth="1"/>
    <col min="10" max="10" width="23" bestFit="1" customWidth="1"/>
    <col min="11" max="11" width="15.21875" customWidth="1"/>
    <col min="12" max="12" width="12.88671875" bestFit="1" customWidth="1"/>
    <col min="13" max="13" width="17.21875" bestFit="1" customWidth="1"/>
    <col min="14" max="14" width="17.44140625" bestFit="1" customWidth="1"/>
    <col min="15" max="15" width="6.21875" bestFit="1" customWidth="1"/>
  </cols>
  <sheetData>
    <row r="2" spans="2:15" x14ac:dyDescent="0.3">
      <c r="B2" s="46"/>
      <c r="C2" s="46"/>
      <c r="D2" s="46"/>
    </row>
    <row r="6" spans="2:15" x14ac:dyDescent="0.3">
      <c r="B6" s="47"/>
      <c r="C6" s="47"/>
      <c r="D6" s="47"/>
    </row>
    <row r="7" spans="2:15" ht="21" x14ac:dyDescent="0.3">
      <c r="C7" s="6">
        <f ca="1">TODAY()</f>
        <v>45984</v>
      </c>
    </row>
    <row r="10" spans="2:15" x14ac:dyDescent="0.3">
      <c r="B10" s="48" t="s">
        <v>33</v>
      </c>
      <c r="C10" s="50" t="s">
        <v>35</v>
      </c>
    </row>
    <row r="12" spans="2:15" x14ac:dyDescent="0.3">
      <c r="B12" s="48" t="s">
        <v>30</v>
      </c>
      <c r="C12" s="57">
        <f>SUBTOTAL(9,PANIER[PRIX])</f>
        <v>21450</v>
      </c>
      <c r="F12" s="44"/>
    </row>
    <row r="16" spans="2:15" x14ac:dyDescent="0.3">
      <c r="K16" s="44"/>
      <c r="L16" s="44"/>
      <c r="M16" s="44"/>
      <c r="N16" s="44"/>
      <c r="O16" s="44"/>
    </row>
    <row r="17" spans="1:11" x14ac:dyDescent="0.3">
      <c r="A17" t="s">
        <v>5</v>
      </c>
      <c r="B17" t="s">
        <v>32</v>
      </c>
      <c r="C17" s="58" t="s">
        <v>31</v>
      </c>
    </row>
    <row r="18" spans="1:11" x14ac:dyDescent="0.3">
      <c r="A18" s="62" t="s">
        <v>6</v>
      </c>
      <c r="B18" s="1">
        <v>5</v>
      </c>
      <c r="C18" s="58">
        <v>12000</v>
      </c>
      <c r="D18" s="44"/>
    </row>
    <row r="19" spans="1:11" x14ac:dyDescent="0.3">
      <c r="A19" s="62" t="s">
        <v>14</v>
      </c>
      <c r="B19" s="1">
        <v>3</v>
      </c>
      <c r="C19" s="58">
        <v>9450</v>
      </c>
      <c r="F19" s="44"/>
    </row>
    <row r="20" spans="1:11" x14ac:dyDescent="0.3">
      <c r="F20" s="44"/>
    </row>
    <row r="21" spans="1:11" x14ac:dyDescent="0.3">
      <c r="I21" s="45"/>
      <c r="K21" s="44"/>
    </row>
    <row r="22" spans="1:11" x14ac:dyDescent="0.3">
      <c r="I22" s="45"/>
      <c r="K22" s="44"/>
    </row>
    <row r="23" spans="1:11" x14ac:dyDescent="0.3">
      <c r="I23" s="45"/>
      <c r="K23" s="44"/>
    </row>
    <row r="24" spans="1:11" x14ac:dyDescent="0.3">
      <c r="I24" s="45"/>
      <c r="K24" s="44"/>
    </row>
    <row r="25" spans="1:11" x14ac:dyDescent="0.3">
      <c r="I25" s="45"/>
      <c r="K25" s="44"/>
    </row>
  </sheetData>
  <phoneticPr fontId="16" type="noConversion"/>
  <dataValidations count="1">
    <dataValidation type="list" allowBlank="1" showInputMessage="1" showErrorMessage="1" sqref="C10" xr:uid="{F231B910-70D3-454F-AD20-ECD7BE216488}">
      <formula1>INDIRECT("t_Tickets[TICKETS]")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horizontalDpi="4294967292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BE461-4718-4712-8CC5-26D0174D4CD0}">
  <sheetPr codeName="Feuil2">
    <tabColor theme="8" tint="0.79998168889431442"/>
    <pageSetUpPr fitToPage="1"/>
  </sheetPr>
  <dimension ref="A8:G41"/>
  <sheetViews>
    <sheetView showGridLines="0" workbookViewId="0">
      <pane ySplit="10" topLeftCell="A11" activePane="bottomLeft" state="frozen"/>
      <selection pane="bottomLeft" activeCell="H6" sqref="H6"/>
    </sheetView>
  </sheetViews>
  <sheetFormatPr baseColWidth="10" defaultColWidth="20.77734375" defaultRowHeight="15" customHeight="1" x14ac:dyDescent="0.3"/>
  <cols>
    <col min="1" max="1" width="11.21875" style="19" bestFit="1" customWidth="1"/>
    <col min="2" max="2" width="39.77734375" style="22" customWidth="1"/>
    <col min="3" max="3" width="21.33203125" style="32" bestFit="1" customWidth="1"/>
    <col min="4" max="4" width="18.109375" style="34" bestFit="1" customWidth="1"/>
    <col min="5" max="5" width="23.77734375" style="34" bestFit="1" customWidth="1"/>
    <col min="6" max="6" width="24.21875" style="34" bestFit="1" customWidth="1"/>
    <col min="7" max="7" width="14.88671875" style="17" bestFit="1" customWidth="1"/>
    <col min="8" max="16384" width="20.77734375" style="17"/>
  </cols>
  <sheetData>
    <row r="8" spans="1:7" ht="15" customHeight="1" thickBot="1" x14ac:dyDescent="0.35"/>
    <row r="9" spans="1:7" ht="15" customHeight="1" x14ac:dyDescent="0.3">
      <c r="C9" s="51">
        <f>SUM(t_Ventes[PRIX DE VENTE])</f>
        <v>111740</v>
      </c>
    </row>
    <row r="10" spans="1:7" s="29" customFormat="1" ht="15" customHeight="1" x14ac:dyDescent="0.3">
      <c r="A10" s="24" t="s">
        <v>7</v>
      </c>
      <c r="B10" s="25" t="s">
        <v>5</v>
      </c>
      <c r="C10" s="26" t="s">
        <v>3</v>
      </c>
      <c r="D10" s="27" t="s">
        <v>2</v>
      </c>
      <c r="E10" s="27" t="s">
        <v>1</v>
      </c>
      <c r="F10" s="27" t="s">
        <v>0</v>
      </c>
      <c r="G10" s="28" t="s">
        <v>19</v>
      </c>
    </row>
    <row r="11" spans="1:7" ht="15" customHeight="1" x14ac:dyDescent="0.3">
      <c r="A11" s="52">
        <v>45984</v>
      </c>
      <c r="B11" s="23" t="s">
        <v>15</v>
      </c>
      <c r="C11" s="30">
        <v>3800</v>
      </c>
      <c r="D11" s="33">
        <v>2</v>
      </c>
      <c r="E11" s="53">
        <v>10</v>
      </c>
      <c r="F11" s="53">
        <v>8</v>
      </c>
      <c r="G11" s="56" t="s">
        <v>20</v>
      </c>
    </row>
    <row r="12" spans="1:7" ht="15" customHeight="1" x14ac:dyDescent="0.3">
      <c r="A12" s="52">
        <v>45984</v>
      </c>
      <c r="B12" s="23" t="s">
        <v>14</v>
      </c>
      <c r="C12" s="30">
        <v>13300</v>
      </c>
      <c r="D12" s="33">
        <v>6</v>
      </c>
      <c r="E12" s="53">
        <v>10</v>
      </c>
      <c r="F12" s="53">
        <v>4</v>
      </c>
      <c r="G12" s="56" t="s">
        <v>21</v>
      </c>
    </row>
    <row r="13" spans="1:7" ht="15" customHeight="1" x14ac:dyDescent="0.3">
      <c r="A13" s="52">
        <v>45984</v>
      </c>
      <c r="B13" s="20" t="s">
        <v>13</v>
      </c>
      <c r="C13" s="30">
        <v>10000</v>
      </c>
      <c r="D13" s="33">
        <v>2</v>
      </c>
      <c r="E13" s="53">
        <v>10</v>
      </c>
      <c r="F13" s="53">
        <v>8</v>
      </c>
      <c r="G13" s="56" t="s">
        <v>22</v>
      </c>
    </row>
    <row r="14" spans="1:7" ht="15" customHeight="1" x14ac:dyDescent="0.3">
      <c r="A14" s="52">
        <v>45984</v>
      </c>
      <c r="B14" s="20" t="s">
        <v>6</v>
      </c>
      <c r="C14" s="30">
        <v>2940</v>
      </c>
      <c r="D14" s="33">
        <v>1</v>
      </c>
      <c r="E14" s="53">
        <v>10</v>
      </c>
      <c r="F14" s="53">
        <v>9</v>
      </c>
      <c r="G14" s="56" t="s">
        <v>22</v>
      </c>
    </row>
    <row r="15" spans="1:7" ht="15" customHeight="1" x14ac:dyDescent="0.3">
      <c r="A15" s="52">
        <v>45984</v>
      </c>
      <c r="B15" s="20" t="s">
        <v>6</v>
      </c>
      <c r="C15" s="30">
        <v>3000</v>
      </c>
      <c r="D15" s="33">
        <v>1</v>
      </c>
      <c r="E15" s="53">
        <v>7</v>
      </c>
      <c r="F15" s="53">
        <v>6</v>
      </c>
      <c r="G15" s="56" t="s">
        <v>22</v>
      </c>
    </row>
    <row r="16" spans="1:7" ht="15" customHeight="1" x14ac:dyDescent="0.3">
      <c r="A16" s="52">
        <v>45984</v>
      </c>
      <c r="B16" s="23" t="s">
        <v>15</v>
      </c>
      <c r="C16" s="30">
        <v>2000</v>
      </c>
      <c r="D16" s="33">
        <v>1</v>
      </c>
      <c r="E16" s="53">
        <v>8</v>
      </c>
      <c r="F16" s="53">
        <v>7</v>
      </c>
      <c r="G16" s="56" t="s">
        <v>22</v>
      </c>
    </row>
    <row r="17" spans="1:7" ht="15" customHeight="1" x14ac:dyDescent="0.3">
      <c r="A17" s="52">
        <v>45984</v>
      </c>
      <c r="B17" s="20" t="s">
        <v>10</v>
      </c>
      <c r="C17" s="30">
        <v>8100</v>
      </c>
      <c r="D17" s="33">
        <v>2</v>
      </c>
      <c r="E17" s="53">
        <v>10</v>
      </c>
      <c r="F17" s="53">
        <v>8</v>
      </c>
      <c r="G17" s="56" t="s">
        <v>24</v>
      </c>
    </row>
    <row r="18" spans="1:7" ht="15" customHeight="1" x14ac:dyDescent="0.3">
      <c r="A18" s="52">
        <v>45984</v>
      </c>
      <c r="B18" s="20" t="s">
        <v>13</v>
      </c>
      <c r="C18" s="30">
        <v>36000</v>
      </c>
      <c r="D18" s="33">
        <v>8</v>
      </c>
      <c r="E18" s="53">
        <v>8</v>
      </c>
      <c r="F18" s="53">
        <v>0</v>
      </c>
      <c r="G18" s="56" t="s">
        <v>25</v>
      </c>
    </row>
    <row r="19" spans="1:7" ht="15" customHeight="1" x14ac:dyDescent="0.3">
      <c r="A19" s="52">
        <v>45984</v>
      </c>
      <c r="B19" s="23" t="s">
        <v>14</v>
      </c>
      <c r="C19" s="30">
        <v>3150</v>
      </c>
      <c r="D19" s="33">
        <v>1</v>
      </c>
      <c r="E19" s="53">
        <v>4</v>
      </c>
      <c r="F19" s="53">
        <v>3</v>
      </c>
      <c r="G19" s="56" t="s">
        <v>26</v>
      </c>
    </row>
    <row r="20" spans="1:7" ht="15" customHeight="1" x14ac:dyDescent="0.3">
      <c r="A20" s="52">
        <v>45984</v>
      </c>
      <c r="B20" s="23" t="s">
        <v>15</v>
      </c>
      <c r="C20" s="30">
        <v>2000</v>
      </c>
      <c r="D20" s="33">
        <v>1</v>
      </c>
      <c r="E20" s="53">
        <v>7</v>
      </c>
      <c r="F20" s="53">
        <v>6</v>
      </c>
      <c r="G20" s="56" t="s">
        <v>27</v>
      </c>
    </row>
    <row r="21" spans="1:7" ht="15" customHeight="1" x14ac:dyDescent="0.3">
      <c r="A21" s="52">
        <v>45984</v>
      </c>
      <c r="B21" s="20" t="s">
        <v>12</v>
      </c>
      <c r="C21" s="30">
        <v>3000</v>
      </c>
      <c r="D21" s="33">
        <v>1</v>
      </c>
      <c r="E21" s="53">
        <v>10</v>
      </c>
      <c r="F21" s="53">
        <v>9</v>
      </c>
      <c r="G21" s="56" t="s">
        <v>27</v>
      </c>
    </row>
    <row r="22" spans="1:7" ht="15" customHeight="1" x14ac:dyDescent="0.3">
      <c r="A22" s="52">
        <v>45984</v>
      </c>
      <c r="B22" s="20" t="s">
        <v>6</v>
      </c>
      <c r="C22" s="30">
        <v>3000</v>
      </c>
      <c r="D22" s="33">
        <v>1</v>
      </c>
      <c r="E22" s="53">
        <v>6</v>
      </c>
      <c r="F22" s="53">
        <v>5</v>
      </c>
      <c r="G22" s="56" t="s">
        <v>27</v>
      </c>
    </row>
    <row r="23" spans="1:7" ht="15" customHeight="1" x14ac:dyDescent="0.3">
      <c r="A23" s="52">
        <v>45984</v>
      </c>
      <c r="B23" s="23" t="s">
        <v>14</v>
      </c>
      <c r="C23" s="30">
        <v>9450</v>
      </c>
      <c r="D23" s="33">
        <v>3</v>
      </c>
      <c r="E23" s="53">
        <v>3</v>
      </c>
      <c r="F23" s="53">
        <v>0</v>
      </c>
      <c r="G23" s="56" t="s">
        <v>35</v>
      </c>
    </row>
    <row r="24" spans="1:7" ht="15" customHeight="1" x14ac:dyDescent="0.3">
      <c r="A24" s="52">
        <v>45984</v>
      </c>
      <c r="B24" s="20" t="s">
        <v>6</v>
      </c>
      <c r="C24" s="30">
        <v>12000</v>
      </c>
      <c r="D24" s="33">
        <v>5</v>
      </c>
      <c r="E24" s="53">
        <v>5</v>
      </c>
      <c r="F24" s="53">
        <v>0</v>
      </c>
      <c r="G24" s="56" t="s">
        <v>35</v>
      </c>
    </row>
    <row r="25" spans="1:7" ht="15" customHeight="1" x14ac:dyDescent="0.3">
      <c r="A25" s="18"/>
      <c r="B25" s="18"/>
      <c r="C25" s="31"/>
      <c r="D25" s="31"/>
      <c r="E25" s="31"/>
      <c r="F25" s="31"/>
    </row>
    <row r="26" spans="1:7" ht="15" customHeight="1" x14ac:dyDescent="0.3">
      <c r="A26" s="18"/>
      <c r="B26" s="21"/>
      <c r="C26" s="17"/>
      <c r="D26" s="31"/>
      <c r="E26" s="31"/>
      <c r="F26" s="31"/>
    </row>
    <row r="27" spans="1:7" ht="15" customHeight="1" x14ac:dyDescent="0.3">
      <c r="A27" s="18"/>
      <c r="B27" s="21"/>
      <c r="C27" s="31"/>
      <c r="D27" s="31"/>
      <c r="E27" s="31"/>
      <c r="F27" s="31"/>
    </row>
    <row r="28" spans="1:7" ht="15" customHeight="1" x14ac:dyDescent="0.3">
      <c r="A28" s="18"/>
      <c r="B28" s="21"/>
      <c r="C28" s="31"/>
      <c r="D28" s="31"/>
      <c r="E28" s="31"/>
      <c r="F28" s="31"/>
    </row>
    <row r="29" spans="1:7" ht="15" customHeight="1" x14ac:dyDescent="0.3">
      <c r="A29" s="18"/>
      <c r="B29" s="21"/>
      <c r="C29" s="31"/>
      <c r="D29" s="31"/>
      <c r="E29" s="31"/>
      <c r="F29" s="31"/>
    </row>
    <row r="30" spans="1:7" ht="15" customHeight="1" x14ac:dyDescent="0.3">
      <c r="A30" s="18"/>
      <c r="B30" s="21"/>
      <c r="C30" s="31"/>
      <c r="D30" s="31"/>
      <c r="E30" s="31"/>
      <c r="F30" s="31"/>
    </row>
    <row r="31" spans="1:7" ht="15" customHeight="1" x14ac:dyDescent="0.3">
      <c r="A31" s="18"/>
      <c r="B31" s="21"/>
      <c r="C31" s="31"/>
      <c r="D31" s="31"/>
      <c r="E31" s="31"/>
      <c r="F31" s="31"/>
    </row>
    <row r="32" spans="1:7" ht="15" customHeight="1" x14ac:dyDescent="0.3">
      <c r="A32" s="18"/>
      <c r="B32" s="21"/>
      <c r="C32" s="31"/>
      <c r="D32" s="31"/>
      <c r="E32" s="31"/>
      <c r="F32" s="31"/>
    </row>
    <row r="33" spans="1:6" ht="15" customHeight="1" x14ac:dyDescent="0.3">
      <c r="A33" s="18"/>
      <c r="B33" s="21"/>
      <c r="C33" s="31"/>
      <c r="D33" s="31"/>
      <c r="E33" s="31"/>
      <c r="F33" s="31"/>
    </row>
    <row r="34" spans="1:6" ht="15" customHeight="1" x14ac:dyDescent="0.3">
      <c r="A34" s="18"/>
      <c r="B34" s="21"/>
      <c r="C34" s="31"/>
      <c r="D34" s="31"/>
      <c r="E34" s="31"/>
      <c r="F34" s="31"/>
    </row>
    <row r="35" spans="1:6" ht="15" customHeight="1" x14ac:dyDescent="0.3">
      <c r="A35" s="18"/>
      <c r="B35" s="21"/>
      <c r="C35" s="31"/>
      <c r="D35" s="31"/>
      <c r="E35" s="31"/>
      <c r="F35" s="31"/>
    </row>
    <row r="36" spans="1:6" ht="15" customHeight="1" x14ac:dyDescent="0.3">
      <c r="A36" s="18"/>
      <c r="B36" s="21"/>
      <c r="C36" s="31"/>
      <c r="D36" s="31"/>
      <c r="E36" s="31"/>
      <c r="F36" s="31"/>
    </row>
    <row r="37" spans="1:6" ht="15" customHeight="1" x14ac:dyDescent="0.3">
      <c r="A37" s="18"/>
      <c r="B37" s="21"/>
      <c r="C37" s="31"/>
      <c r="D37" s="31"/>
      <c r="E37" s="31"/>
      <c r="F37" s="31"/>
    </row>
    <row r="38" spans="1:6" ht="15" customHeight="1" x14ac:dyDescent="0.3">
      <c r="A38" s="18"/>
      <c r="B38" s="21"/>
      <c r="C38" s="31"/>
      <c r="D38" s="31"/>
      <c r="E38" s="31"/>
      <c r="F38" s="31"/>
    </row>
    <row r="39" spans="1:6" ht="15" customHeight="1" x14ac:dyDescent="0.3">
      <c r="A39" s="18"/>
      <c r="B39" s="21"/>
      <c r="C39" s="31"/>
      <c r="D39" s="31"/>
      <c r="E39" s="31"/>
      <c r="F39" s="31"/>
    </row>
    <row r="40" spans="1:6" ht="15" customHeight="1" x14ac:dyDescent="0.3">
      <c r="A40" s="18"/>
      <c r="B40" s="21"/>
      <c r="C40" s="31"/>
      <c r="D40" s="31"/>
      <c r="E40" s="31"/>
      <c r="F40" s="31"/>
    </row>
    <row r="41" spans="1:6" ht="15" customHeight="1" x14ac:dyDescent="0.3">
      <c r="A41" s="18"/>
      <c r="B41" s="21"/>
      <c r="C41" s="31"/>
      <c r="D41" s="31"/>
      <c r="E41" s="31"/>
      <c r="F41" s="31"/>
    </row>
  </sheetData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>
    <oddHeader>&amp;R&amp;D</oddHeader>
    <oddFooter>&amp;R&amp;F - &amp;A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438F2-4BE1-49D0-A58C-A13E889DAD32}">
  <sheetPr codeName="Feuil3">
    <tabColor theme="8" tint="0.79998168889431442"/>
  </sheetPr>
  <dimension ref="A1:F11"/>
  <sheetViews>
    <sheetView showGridLines="0" workbookViewId="0">
      <pane ySplit="1" topLeftCell="A2" activePane="bottomLeft" state="frozen"/>
      <selection pane="bottomLeft" activeCell="J9" sqref="J9"/>
    </sheetView>
  </sheetViews>
  <sheetFormatPr baseColWidth="10" defaultRowHeight="14.4" x14ac:dyDescent="0.3"/>
  <cols>
    <col min="1" max="1" width="36.21875" bestFit="1" customWidth="1"/>
    <col min="2" max="2" width="14.88671875" customWidth="1"/>
    <col min="3" max="3" width="18.109375" style="1" customWidth="1"/>
    <col min="6" max="6" width="16.21875" customWidth="1"/>
  </cols>
  <sheetData>
    <row r="1" spans="1:6" x14ac:dyDescent="0.3">
      <c r="A1" t="s">
        <v>5</v>
      </c>
      <c r="B1" t="s">
        <v>3</v>
      </c>
      <c r="C1" s="1" t="s">
        <v>1</v>
      </c>
      <c r="F1" t="s">
        <v>23</v>
      </c>
    </row>
    <row r="2" spans="1:6" ht="15.6" x14ac:dyDescent="0.3">
      <c r="A2" t="s">
        <v>15</v>
      </c>
      <c r="B2" s="2">
        <v>2000</v>
      </c>
      <c r="C2" s="1">
        <v>6</v>
      </c>
      <c r="F2" s="17" t="s">
        <v>29</v>
      </c>
    </row>
    <row r="3" spans="1:6" ht="15.6" x14ac:dyDescent="0.3">
      <c r="A3" t="s">
        <v>6</v>
      </c>
      <c r="B3" s="2">
        <v>3000</v>
      </c>
      <c r="C3" s="1">
        <v>0</v>
      </c>
      <c r="F3" s="17" t="s">
        <v>20</v>
      </c>
    </row>
    <row r="4" spans="1:6" ht="15.6" x14ac:dyDescent="0.3">
      <c r="A4" t="s">
        <v>14</v>
      </c>
      <c r="B4" s="2">
        <v>3500</v>
      </c>
      <c r="C4" s="1">
        <v>0</v>
      </c>
      <c r="F4" s="17" t="s">
        <v>21</v>
      </c>
    </row>
    <row r="5" spans="1:6" ht="15.6" x14ac:dyDescent="0.3">
      <c r="A5" t="s">
        <v>13</v>
      </c>
      <c r="B5" s="2">
        <v>5000</v>
      </c>
      <c r="C5" s="1">
        <v>0</v>
      </c>
      <c r="F5" s="17" t="s">
        <v>22</v>
      </c>
    </row>
    <row r="6" spans="1:6" ht="15.6" x14ac:dyDescent="0.3">
      <c r="A6" t="s">
        <v>12</v>
      </c>
      <c r="B6" s="2">
        <v>3000</v>
      </c>
      <c r="C6" s="1">
        <v>9</v>
      </c>
      <c r="F6" s="17" t="s">
        <v>24</v>
      </c>
    </row>
    <row r="7" spans="1:6" ht="15.6" x14ac:dyDescent="0.3">
      <c r="A7" t="s">
        <v>4</v>
      </c>
      <c r="B7" s="2">
        <v>4500</v>
      </c>
      <c r="C7" s="1">
        <v>10</v>
      </c>
      <c r="F7" s="17" t="s">
        <v>25</v>
      </c>
    </row>
    <row r="8" spans="1:6" ht="15.6" x14ac:dyDescent="0.3">
      <c r="A8" t="s">
        <v>11</v>
      </c>
      <c r="B8" s="2">
        <v>7000</v>
      </c>
      <c r="C8" s="1">
        <v>10</v>
      </c>
      <c r="F8" s="17" t="s">
        <v>26</v>
      </c>
    </row>
    <row r="9" spans="1:6" ht="15.6" x14ac:dyDescent="0.3">
      <c r="A9" t="s">
        <v>10</v>
      </c>
      <c r="B9" s="2">
        <v>4500</v>
      </c>
      <c r="C9" s="1">
        <v>8</v>
      </c>
      <c r="F9" s="17" t="s">
        <v>27</v>
      </c>
    </row>
    <row r="10" spans="1:6" ht="15.6" x14ac:dyDescent="0.3">
      <c r="A10" t="s">
        <v>9</v>
      </c>
      <c r="B10" s="2">
        <v>15000</v>
      </c>
      <c r="C10" s="1">
        <v>10</v>
      </c>
      <c r="F10" s="17" t="s">
        <v>35</v>
      </c>
    </row>
    <row r="11" spans="1:6" x14ac:dyDescent="0.3">
      <c r="A11" t="s">
        <v>8</v>
      </c>
      <c r="B11" s="2">
        <v>0</v>
      </c>
      <c r="C11" s="1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B5D745-DEA4-47B1-B357-B0D0DD3BA6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VENTES JOURNALIERES</vt:lpstr>
      <vt:lpstr>TICKET</vt:lpstr>
      <vt:lpstr>RECAP VENTES</vt:lpstr>
      <vt:lpstr>PRIX</vt:lpstr>
      <vt:lpstr>Article</vt:lpstr>
      <vt:lpstr>NbVendus</vt:lpstr>
      <vt:lpstr>NouveauStock</vt:lpstr>
      <vt:lpstr>NumeroTicket</vt:lpstr>
      <vt:lpstr>Prix</vt:lpstr>
      <vt:lpstr>Reduction</vt:lpstr>
      <vt:lpstr>Reliquat</vt:lpstr>
      <vt:lpstr>ZoneFacture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Carmencita</dc:creator>
  <cp:lastModifiedBy>Eric KERGRESSE</cp:lastModifiedBy>
  <cp:lastPrinted>2025-11-23T13:19:29Z</cp:lastPrinted>
  <dcterms:created xsi:type="dcterms:W3CDTF">2025-11-19T16:12:22Z</dcterms:created>
  <dcterms:modified xsi:type="dcterms:W3CDTF">2025-11-23T14:25:27Z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od2_FormaterLeTicket_1" visible="true" label="Mod2_FormaterLeTicket" imageMso="PersonaStatusOnline" onAction="Mod2_FormaterLeTicket"/>
      </mso:documentControls>
    </mso:qat>
  </mso:ribbon>
</mso:customUI>
</file>