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8420D974-FAA0-4513-981E-9220021339C8}" xr6:coauthVersionLast="47" xr6:coauthVersionMax="47" xr10:uidLastSave="{00000000-0000-0000-0000-000000000000}"/>
  <bookViews>
    <workbookView xWindow="-108" yWindow="-108" windowWidth="23256" windowHeight="12576" xr2:uid="{4ECA851B-37CB-41ED-960B-B4D73CC34B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 a="1"/>
  <c r="G7" i="1" s="1"/>
  <c r="N18" i="1"/>
  <c r="N17" i="1"/>
  <c r="N16" i="1"/>
  <c r="N15" i="1"/>
  <c r="N14" i="1"/>
  <c r="N13" i="1"/>
  <c r="N12" i="1"/>
  <c r="N11" i="1"/>
  <c r="N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tc={959A3F51-A5B1-464C-B234-AF8CD1AED6F3}</author>
    <author>tc={A786A7F6-FE36-42C8-BD63-7A4B1A4CD424}</author>
    <author>tc={2AA24FBA-E6C9-48C0-B73C-6CD64FE19A65}</author>
  </authors>
  <commentList>
    <comment ref="I10" authorId="0" shapeId="0" xr:uid="{959A3F51-A5B1-464C-B234-AF8CD1AED6F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Standard? Should we rather say Cardboard vs RC?</t>
      </text>
    </comment>
    <comment ref="J10" authorId="1" shapeId="0" xr:uid="{A786A7F6-FE36-42C8-BD63-7A4B1A4CD424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Currency harmonization needed?
</t>
      </text>
    </comment>
    <comment ref="L10" authorId="2" shapeId="0" xr:uid="{2AA24FBA-E6C9-48C0-B73C-6CD64FE19A6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Incoterms have to be comparable. How will you translate please? Include 1 column with DAP/DDP prices only?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<sst xmlns="http://schemas.openxmlformats.org/spreadsheetml/2006/main" count="95" uniqueCount="28">
  <si>
    <t>Tiers</t>
  </si>
  <si>
    <t>Region</t>
  </si>
  <si>
    <t>Location</t>
  </si>
  <si>
    <t>Packaging</t>
  </si>
  <si>
    <t>Currency</t>
  </si>
  <si>
    <t>Price</t>
  </si>
  <si>
    <t>Incoterms</t>
  </si>
  <si>
    <t>Volume(Kg)</t>
  </si>
  <si>
    <t>Produit</t>
  </si>
  <si>
    <t>Abena</t>
  </si>
  <si>
    <t>Europe</t>
  </si>
  <si>
    <t>EUR</t>
  </si>
  <si>
    <t>DAP</t>
  </si>
  <si>
    <t>Jean Dupont</t>
  </si>
  <si>
    <t>T1</t>
  </si>
  <si>
    <t>Commercial</t>
  </si>
  <si>
    <t>Client</t>
  </si>
  <si>
    <t>Pays</t>
  </si>
  <si>
    <t>France</t>
  </si>
  <si>
    <t>Paris</t>
  </si>
  <si>
    <t>Fournisseur</t>
  </si>
  <si>
    <t>A</t>
  </si>
  <si>
    <t>B</t>
  </si>
  <si>
    <t>Couleur</t>
  </si>
  <si>
    <t>Orange</t>
  </si>
  <si>
    <t>Bleu</t>
  </si>
  <si>
    <t>Jaune</t>
  </si>
  <si>
    <t>Prix moyen pondéré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</si>
</sst>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/>
    </xf>
    <xf numFmtId="3" fontId="0" fillId="0" borderId="0" xfId="0" applyNumberFormat="1" applyAlignment="1">
      <alignment horizontal="center"/>
    </xf>
    <xf numFmtId="44" fontId="0" fillId="0" borderId="0" xfId="0" applyNumberFormat="1"/>
    <xf numFmtId="0" fontId="2" fillId="0" borderId="0" xfId="0" quotePrefix="1" applyFont="1" applyAlignment="1">
      <alignment horizontal="left"/>
    </xf>
    <xf numFmtId="43" fontId="0" fillId="0" borderId="0" xfId="2" applyFont="1"/>
    <xf numFmtId="43" fontId="0" fillId="0" borderId="0" xfId="2" applyNumberFormat="1" applyFont="1"/>
    <xf numFmtId="0" fontId="0" fillId="0" borderId="0" xfId="0" applyAlignment="1">
      <alignment horizontal="right"/>
    </xf>
  </cellXfs>
  <cellStyles count="3">
    <cellStyle name="Milliers" xfId="2" builtinId="3"/>
    <cellStyle name="Monétaire" xfId="1" builtinId="4"/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Katajun Roediger" id="{7E0DA32D-6C44-4B6A-B4C5-99D570FE0D62}" userId="S::roedigerk@focushotmeltpl.onmicrosoft.com::2b28f082-94de-4309-95aa-2e8aa48b87a2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F46D3F-3968-4756-BC10-D97C3EE44B02}" name="t_Ventes" displayName="t_Ventes" ref="A10:N18" totalsRowShown="0" headerRowDxfId="0">
  <autoFilter ref="A10:N18" xr:uid="{3AF46D3F-3968-4756-BC10-D97C3EE44B02}"/>
  <tableColumns count="14">
    <tableColumn id="1" xr3:uid="{04A83BC3-3B61-40A3-8D18-D7AAD8466D9F}" name="Commercial" dataDxfId="14"/>
    <tableColumn id="2" xr3:uid="{DF1BE2F6-2195-43BA-A3CA-5090B584DA8E}" name="Tiers" dataDxfId="13"/>
    <tableColumn id="3" xr3:uid="{F54185BE-EF11-4781-9BD9-D4C855CA5022}" name="Client" dataDxfId="12"/>
    <tableColumn id="4" xr3:uid="{E0935988-2932-4078-B0AF-6DBBB4FE1EAA}" name="Region" dataDxfId="11"/>
    <tableColumn id="5" xr3:uid="{CD5E6D7A-9900-408B-8A10-E20F8FC8B004}" name="Pays" dataDxfId="10"/>
    <tableColumn id="6" xr3:uid="{C72D83C5-AE09-4B88-BDFC-33E8B8B9F28F}" name="Location" dataDxfId="9"/>
    <tableColumn id="7" xr3:uid="{82F99201-E9A5-4977-A136-0B1A996FFA64}" name="Fournisseur" dataDxfId="8"/>
    <tableColumn id="8" xr3:uid="{66FF51D3-0F17-4C88-8BBA-C5EE8E189FF2}" name="Couleur" dataDxfId="7"/>
    <tableColumn id="9" xr3:uid="{65C3C005-9420-46BC-AA74-81A41C233637}" name="Packaging" dataDxfId="6"/>
    <tableColumn id="10" xr3:uid="{CC96F89F-C623-4A85-8ACA-4D3F377088E1}" name="Currency" dataDxfId="5"/>
    <tableColumn id="11" xr3:uid="{AF65C75F-35E0-4BF1-B25E-F0FE07254B9A}" name="Price" dataDxfId="4" dataCellStyle="Monétaire"/>
    <tableColumn id="12" xr3:uid="{ECF0C629-414F-4006-9169-2B11150BE9FE}" name="Incoterms" dataDxfId="3"/>
    <tableColumn id="13" xr3:uid="{FF6500A7-4555-4A12-B448-40893A5A819F}" name="Volume(Kg)" dataDxfId="2"/>
    <tableColumn id="14" xr3:uid="{86F3B1A4-2243-475B-BAA7-F50090A7AA78}" name="Produit" dataDxfId="1">
      <calculatedColumnFormula>K11*M11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10" dT="2023-09-10T11:16:54.23" personId="{7E0DA32D-6C44-4B6A-B4C5-99D570FE0D62}" id="{959A3F51-A5B1-464C-B234-AF8CD1AED6F3}">
    <text>Standard? Should we rather say Cardboard vs RC?</text>
  </threadedComment>
  <threadedComment ref="J10" dT="2023-09-10T11:30:50.31" personId="{7E0DA32D-6C44-4B6A-B4C5-99D570FE0D62}" id="{A786A7F6-FE36-42C8-BD63-7A4B1A4CD424}">
    <text xml:space="preserve">Currency harmonization needed?
</text>
  </threadedComment>
  <threadedComment ref="L10" dT="2023-09-10T11:28:50.64" personId="{7E0DA32D-6C44-4B6A-B4C5-99D570FE0D62}" id="{2AA24FBA-E6C9-48C0-B73C-6CD64FE19A65}">
    <text>Incoterms have to be comparable. How will you translate please? Include 1 column with DAP/DDP prices only?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26A82-FAD9-46D9-BE87-315F726AF6B2}">
  <sheetPr codeName="Feuil1"/>
  <dimension ref="A7:N18"/>
  <sheetViews>
    <sheetView tabSelected="1" workbookViewId="0">
      <selection activeCell="G23" sqref="G23"/>
    </sheetView>
  </sheetViews>
  <sheetFormatPr baseColWidth="10" defaultRowHeight="14.4" x14ac:dyDescent="0.3"/>
  <cols>
    <col min="1" max="1" width="15.5546875" bestFit="1" customWidth="1"/>
    <col min="2" max="2" width="5.109375" customWidth="1"/>
    <col min="7" max="7" width="12.44140625" customWidth="1"/>
    <col min="8" max="8" width="6" customWidth="1"/>
    <col min="9" max="10" width="3.5546875" customWidth="1"/>
    <col min="13" max="13" width="12.77734375" customWidth="1"/>
    <col min="14" max="14" width="12.6640625" bestFit="1" customWidth="1"/>
  </cols>
  <sheetData>
    <row r="7" spans="1:14" x14ac:dyDescent="0.3">
      <c r="A7" s="8"/>
      <c r="F7" s="11" t="s">
        <v>27</v>
      </c>
      <c r="G7" s="10" cm="1">
        <f t="array" ref="G7">SUMPRODUCT(t_Ventes[Price]*t_Ventes[Volume(Kg)]*(t_Ventes[Produit]&gt;0))/SUMPRODUCT(t_Ventes[Volume(Kg)]*(t_Ventes[Produit]&gt;0))</f>
        <v>3.0333333333333332</v>
      </c>
    </row>
    <row r="8" spans="1:14" x14ac:dyDescent="0.3">
      <c r="G8" s="10"/>
    </row>
    <row r="9" spans="1:14" x14ac:dyDescent="0.3">
      <c r="N9" s="9">
        <f>SUBTOTAL(9,t_Ventes[Produit])</f>
        <v>2275000</v>
      </c>
    </row>
    <row r="10" spans="1:14" x14ac:dyDescent="0.3">
      <c r="A10" s="1" t="s">
        <v>15</v>
      </c>
      <c r="B10" s="1" t="s">
        <v>0</v>
      </c>
      <c r="C10" s="1" t="s">
        <v>16</v>
      </c>
      <c r="D10" s="1" t="s">
        <v>1</v>
      </c>
      <c r="E10" s="1" t="s">
        <v>17</v>
      </c>
      <c r="F10" s="1" t="s">
        <v>2</v>
      </c>
      <c r="G10" s="1" t="s">
        <v>20</v>
      </c>
      <c r="H10" s="1" t="s">
        <v>23</v>
      </c>
      <c r="I10" s="1" t="s">
        <v>3</v>
      </c>
      <c r="J10" s="1" t="s">
        <v>4</v>
      </c>
      <c r="K10" s="1" t="s">
        <v>5</v>
      </c>
      <c r="L10" s="1" t="s">
        <v>6</v>
      </c>
      <c r="M10" s="1" t="s">
        <v>7</v>
      </c>
      <c r="N10" s="1" t="s">
        <v>8</v>
      </c>
    </row>
    <row r="11" spans="1:14" x14ac:dyDescent="0.3">
      <c r="A11" s="2" t="s">
        <v>13</v>
      </c>
      <c r="B11" s="2" t="s">
        <v>14</v>
      </c>
      <c r="C11" s="2" t="s">
        <v>9</v>
      </c>
      <c r="D11" s="2" t="s">
        <v>10</v>
      </c>
      <c r="E11" s="2" t="s">
        <v>18</v>
      </c>
      <c r="F11" s="2" t="s">
        <v>19</v>
      </c>
      <c r="G11" s="3" t="s">
        <v>21</v>
      </c>
      <c r="H11" s="2" t="s">
        <v>24</v>
      </c>
      <c r="I11" s="2"/>
      <c r="J11" s="4" t="s">
        <v>11</v>
      </c>
      <c r="K11" s="5">
        <v>2.7</v>
      </c>
      <c r="L11" s="2" t="s">
        <v>12</v>
      </c>
      <c r="M11" s="6">
        <v>150000</v>
      </c>
      <c r="N11" s="7">
        <f t="shared" ref="N11:N14" si="0">K11*M11</f>
        <v>405000</v>
      </c>
    </row>
    <row r="12" spans="1:14" x14ac:dyDescent="0.3">
      <c r="A12" s="2" t="s">
        <v>13</v>
      </c>
      <c r="B12" s="2" t="s">
        <v>14</v>
      </c>
      <c r="C12" s="2" t="s">
        <v>9</v>
      </c>
      <c r="D12" s="2" t="s">
        <v>10</v>
      </c>
      <c r="E12" s="2" t="s">
        <v>18</v>
      </c>
      <c r="F12" s="2" t="s">
        <v>19</v>
      </c>
      <c r="G12" s="3" t="s">
        <v>22</v>
      </c>
      <c r="H12" s="2" t="s">
        <v>25</v>
      </c>
      <c r="I12" s="2"/>
      <c r="J12" s="4" t="s">
        <v>11</v>
      </c>
      <c r="K12" s="5">
        <v>3.2</v>
      </c>
      <c r="L12" s="2" t="s">
        <v>12</v>
      </c>
      <c r="M12" s="6">
        <v>200000</v>
      </c>
      <c r="N12" s="7">
        <f t="shared" si="0"/>
        <v>640000</v>
      </c>
    </row>
    <row r="13" spans="1:14" x14ac:dyDescent="0.3">
      <c r="A13" s="2" t="s">
        <v>13</v>
      </c>
      <c r="B13" s="2" t="s">
        <v>14</v>
      </c>
      <c r="C13" s="2" t="s">
        <v>9</v>
      </c>
      <c r="D13" s="2" t="s">
        <v>10</v>
      </c>
      <c r="E13" s="2" t="s">
        <v>18</v>
      </c>
      <c r="F13" s="2" t="s">
        <v>19</v>
      </c>
      <c r="G13" s="3" t="s">
        <v>22</v>
      </c>
      <c r="H13" s="2" t="s">
        <v>26</v>
      </c>
      <c r="I13" s="2"/>
      <c r="J13" s="4" t="s">
        <v>11</v>
      </c>
      <c r="K13" s="5"/>
      <c r="L13" s="2" t="s">
        <v>12</v>
      </c>
      <c r="M13" s="6">
        <v>100000</v>
      </c>
      <c r="N13" s="7">
        <f t="shared" si="0"/>
        <v>0</v>
      </c>
    </row>
    <row r="14" spans="1:14" x14ac:dyDescent="0.3">
      <c r="A14" s="2" t="s">
        <v>13</v>
      </c>
      <c r="B14" s="2" t="s">
        <v>14</v>
      </c>
      <c r="C14" s="2" t="s">
        <v>9</v>
      </c>
      <c r="D14" s="2" t="s">
        <v>10</v>
      </c>
      <c r="E14" s="2" t="s">
        <v>18</v>
      </c>
      <c r="F14" s="2" t="s">
        <v>19</v>
      </c>
      <c r="G14" s="3" t="s">
        <v>21</v>
      </c>
      <c r="H14" s="2" t="s">
        <v>26</v>
      </c>
      <c r="I14" s="2"/>
      <c r="J14" s="4" t="s">
        <v>11</v>
      </c>
      <c r="K14" s="5">
        <v>2.95</v>
      </c>
      <c r="L14" s="2" t="s">
        <v>12</v>
      </c>
      <c r="M14" s="6">
        <v>100000</v>
      </c>
      <c r="N14" s="7">
        <f t="shared" si="0"/>
        <v>295000</v>
      </c>
    </row>
    <row r="15" spans="1:14" x14ac:dyDescent="0.3">
      <c r="A15" s="2" t="s">
        <v>13</v>
      </c>
      <c r="B15" s="2" t="s">
        <v>14</v>
      </c>
      <c r="C15" s="2" t="s">
        <v>9</v>
      </c>
      <c r="D15" s="2" t="s">
        <v>10</v>
      </c>
      <c r="E15" s="2" t="s">
        <v>18</v>
      </c>
      <c r="F15" s="2" t="s">
        <v>19</v>
      </c>
      <c r="G15" s="3" t="s">
        <v>21</v>
      </c>
      <c r="H15" s="2" t="s">
        <v>24</v>
      </c>
      <c r="I15" s="2"/>
      <c r="J15" s="4" t="s">
        <v>11</v>
      </c>
      <c r="K15" s="5">
        <v>2.7</v>
      </c>
      <c r="L15" s="2" t="s">
        <v>12</v>
      </c>
      <c r="M15" s="6"/>
      <c r="N15" s="7">
        <f t="shared" ref="N15:N18" si="1">K15*M15</f>
        <v>0</v>
      </c>
    </row>
    <row r="16" spans="1:14" x14ac:dyDescent="0.3">
      <c r="A16" s="2" t="s">
        <v>13</v>
      </c>
      <c r="B16" s="2" t="s">
        <v>14</v>
      </c>
      <c r="C16" s="2" t="s">
        <v>9</v>
      </c>
      <c r="D16" s="2" t="s">
        <v>10</v>
      </c>
      <c r="E16" s="2" t="s">
        <v>18</v>
      </c>
      <c r="F16" s="2" t="s">
        <v>19</v>
      </c>
      <c r="G16" s="3" t="s">
        <v>22</v>
      </c>
      <c r="H16" s="2" t="s">
        <v>25</v>
      </c>
      <c r="I16" s="2"/>
      <c r="J16" s="4" t="s">
        <v>11</v>
      </c>
      <c r="K16" s="5">
        <v>3.2</v>
      </c>
      <c r="L16" s="2" t="s">
        <v>12</v>
      </c>
      <c r="M16" s="6">
        <v>200000</v>
      </c>
      <c r="N16" s="7">
        <f t="shared" si="1"/>
        <v>640000</v>
      </c>
    </row>
    <row r="17" spans="1:14" x14ac:dyDescent="0.3">
      <c r="A17" s="2" t="s">
        <v>13</v>
      </c>
      <c r="B17" s="2" t="s">
        <v>14</v>
      </c>
      <c r="C17" s="2" t="s">
        <v>9</v>
      </c>
      <c r="D17" s="2" t="s">
        <v>10</v>
      </c>
      <c r="E17" s="2" t="s">
        <v>18</v>
      </c>
      <c r="F17" s="2" t="s">
        <v>19</v>
      </c>
      <c r="G17" s="3" t="s">
        <v>22</v>
      </c>
      <c r="H17" s="2" t="s">
        <v>25</v>
      </c>
      <c r="I17" s="2"/>
      <c r="J17" s="4" t="s">
        <v>11</v>
      </c>
      <c r="K17" s="5"/>
      <c r="L17" s="2" t="s">
        <v>12</v>
      </c>
      <c r="M17" s="6">
        <v>100000</v>
      </c>
      <c r="N17" s="7">
        <f t="shared" si="1"/>
        <v>0</v>
      </c>
    </row>
    <row r="18" spans="1:14" x14ac:dyDescent="0.3">
      <c r="A18" s="2" t="s">
        <v>13</v>
      </c>
      <c r="B18" s="2" t="s">
        <v>14</v>
      </c>
      <c r="C18" s="2" t="s">
        <v>9</v>
      </c>
      <c r="D18" s="2" t="s">
        <v>10</v>
      </c>
      <c r="E18" s="2" t="s">
        <v>18</v>
      </c>
      <c r="F18" s="2" t="s">
        <v>19</v>
      </c>
      <c r="G18" s="3" t="s">
        <v>21</v>
      </c>
      <c r="H18" s="2" t="s">
        <v>26</v>
      </c>
      <c r="I18" s="2"/>
      <c r="J18" s="4" t="s">
        <v>11</v>
      </c>
      <c r="K18" s="5">
        <v>2.95</v>
      </c>
      <c r="L18" s="2" t="s">
        <v>12</v>
      </c>
      <c r="M18" s="6">
        <v>100000</v>
      </c>
      <c r="N18" s="7">
        <f t="shared" si="1"/>
        <v>295000</v>
      </c>
    </row>
  </sheetData>
  <phoneticPr fontId="4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Balcaen</dc:creator>
  <cp:lastModifiedBy>Eric KERGRESSE</cp:lastModifiedBy>
  <dcterms:created xsi:type="dcterms:W3CDTF">2023-09-15T11:19:19Z</dcterms:created>
  <dcterms:modified xsi:type="dcterms:W3CDTF">2023-09-15T12:15:26Z</dcterms:modified>
</cp:coreProperties>
</file>