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9392F7E7-D495-436D-8F76-ECFD98EF40AA}" xr6:coauthVersionLast="47" xr6:coauthVersionMax="47" xr10:uidLastSave="{00000000-0000-0000-0000-000000000000}"/>
  <bookViews>
    <workbookView xWindow="-108" yWindow="-108" windowWidth="23256" windowHeight="12576" activeTab="2" xr2:uid="{41FF51E9-BCF1-4889-A856-F64F4A262DD7}"/>
  </bookViews>
  <sheets>
    <sheet name="records club" sheetId="2" r:id="rId1"/>
    <sheet name="perf 2019" sheetId="1" r:id="rId2"/>
    <sheet name="Tcd" sheetId="5" r:id="rId3"/>
    <sheet name="Performances" sheetId="4" r:id="rId4"/>
    <sheet name="Paramètres" sheetId="3" r:id="rId5"/>
  </sheets>
  <calcPr calcId="191029"/>
  <pivotCaches>
    <pivotCache cacheId="2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5" l="1"/>
  <c r="D21" i="4"/>
  <c r="D22" i="4"/>
  <c r="D23" i="4"/>
  <c r="D24" i="4"/>
  <c r="D25" i="4"/>
  <c r="D26" i="4"/>
  <c r="D6" i="5"/>
  <c r="D20" i="4"/>
  <c r="D12" i="4"/>
  <c r="D13" i="4"/>
  <c r="D14" i="4"/>
  <c r="D15" i="4"/>
  <c r="D16" i="4"/>
  <c r="D17" i="4"/>
  <c r="D18" i="4"/>
  <c r="D19" i="4"/>
  <c r="D11" i="4"/>
  <c r="B4" i="2" a="1"/>
  <c r="B4" i="2" s="1"/>
  <c r="B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<sst xmlns="http://schemas.openxmlformats.org/spreadsheetml/2006/main" count="274" uniqueCount="77">
  <si>
    <t>PRENOM</t>
  </si>
  <si>
    <t>CAT</t>
  </si>
  <si>
    <t>50M</t>
  </si>
  <si>
    <t>50M HAIES</t>
  </si>
  <si>
    <t>60M</t>
  </si>
  <si>
    <t>60 m HAIES</t>
  </si>
  <si>
    <t>80M</t>
  </si>
  <si>
    <t>80M HAIES</t>
  </si>
  <si>
    <t>100M</t>
  </si>
  <si>
    <t>100M HAIES</t>
  </si>
  <si>
    <t>110M HAIES</t>
  </si>
  <si>
    <t>120M</t>
  </si>
  <si>
    <t>200M</t>
  </si>
  <si>
    <t>200M HAIES</t>
  </si>
  <si>
    <t>400M</t>
  </si>
  <si>
    <t>400M HAIES</t>
  </si>
  <si>
    <t>800M</t>
  </si>
  <si>
    <t>1000M</t>
  </si>
  <si>
    <t>1000MM</t>
  </si>
  <si>
    <t>1500M</t>
  </si>
  <si>
    <t>2000M</t>
  </si>
  <si>
    <t>3000M</t>
  </si>
  <si>
    <t>3000M STEEPLE</t>
  </si>
  <si>
    <t>5000M</t>
  </si>
  <si>
    <t>10000M</t>
  </si>
  <si>
    <t>HAUTEUR</t>
  </si>
  <si>
    <t>LONGUEUR</t>
  </si>
  <si>
    <t>TRIPLE</t>
  </si>
  <si>
    <t>PERCHE</t>
  </si>
  <si>
    <t>POIDS</t>
  </si>
  <si>
    <t>DISQUE</t>
  </si>
  <si>
    <t>JAVELOT</t>
  </si>
  <si>
    <t>MARTEAU</t>
  </si>
  <si>
    <t>TRIATHLON</t>
  </si>
  <si>
    <t>PENTATHLON</t>
  </si>
  <si>
    <t>HEPTATHLON</t>
  </si>
  <si>
    <t>DECATHLON</t>
  </si>
  <si>
    <t>4*60M</t>
  </si>
  <si>
    <t>4*100M</t>
  </si>
  <si>
    <t>4*400M</t>
  </si>
  <si>
    <t>200/800/800/200</t>
  </si>
  <si>
    <t>Stephanie G</t>
  </si>
  <si>
    <t>M0F</t>
  </si>
  <si>
    <t>Celia P</t>
  </si>
  <si>
    <t>SEF</t>
  </si>
  <si>
    <t>Florian M</t>
  </si>
  <si>
    <t>SEM</t>
  </si>
  <si>
    <t>Julien R</t>
  </si>
  <si>
    <t>Antoine P</t>
  </si>
  <si>
    <t>Discipline</t>
  </si>
  <si>
    <t>Record 2018</t>
  </si>
  <si>
    <t>Record 2019</t>
  </si>
  <si>
    <t>Record 2020</t>
  </si>
  <si>
    <t>Record 2021</t>
  </si>
  <si>
    <t>Record 2022</t>
  </si>
  <si>
    <t>Record 2023</t>
  </si>
  <si>
    <t>Prénom</t>
  </si>
  <si>
    <t>Catégorie</t>
  </si>
  <si>
    <t>Date</t>
  </si>
  <si>
    <t>Disciplines</t>
  </si>
  <si>
    <t>Catégories</t>
  </si>
  <si>
    <t>https://forum.excel-pratique.com/excel/recherche-v-et-si-183913#google_vignette</t>
  </si>
  <si>
    <t>Record</t>
  </si>
  <si>
    <t>Mini</t>
  </si>
  <si>
    <t>Maxi</t>
  </si>
  <si>
    <t>Type</t>
  </si>
  <si>
    <t>2018</t>
  </si>
  <si>
    <t>2019</t>
  </si>
  <si>
    <t>2020</t>
  </si>
  <si>
    <t>2021</t>
  </si>
  <si>
    <t>2022</t>
  </si>
  <si>
    <t>2023</t>
  </si>
  <si>
    <t>Années (Date)</t>
  </si>
  <si>
    <t>Résultat courses</t>
  </si>
  <si>
    <t>Min. de Résultat courses</t>
  </si>
  <si>
    <t>Résultat autres</t>
  </si>
  <si>
    <t>Max. de Résultat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</si>
</sst>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\'\'00"/>
    <numFmt numFmtId="165" formatCode="00\'00\'\'00"/>
    <numFmt numFmtId="166" formatCode="0.00&quot;&quot;\ &quot;m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1"/>
      <color theme="1"/>
      <name val="Calibri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DE9D9"/>
        <bgColor rgb="FFFDE9D9"/>
      </patternFill>
    </fill>
    <fill>
      <patternFill patternType="solid">
        <fgColor theme="0"/>
        <bgColor theme="0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3" borderId="1" xfId="0" applyFont="1" applyFill="1" applyBorder="1" applyAlignment="1">
      <alignment horizontal="center"/>
    </xf>
    <xf numFmtId="165" fontId="1" fillId="0" borderId="2" xfId="0" applyNumberFormat="1" applyFont="1" applyBorder="1" applyAlignment="1">
      <alignment horizontal="center"/>
    </xf>
    <xf numFmtId="0" fontId="1" fillId="0" borderId="3" xfId="0" applyFont="1" applyBorder="1"/>
    <xf numFmtId="165" fontId="1" fillId="0" borderId="4" xfId="0" applyNumberFormat="1" applyFont="1" applyBorder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6" fontId="1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/>
    </xf>
    <xf numFmtId="165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5" borderId="5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left"/>
    </xf>
    <xf numFmtId="0" fontId="1" fillId="0" borderId="6" xfId="0" applyFont="1" applyBorder="1" applyAlignment="1">
      <alignment horizontal="left"/>
    </xf>
    <xf numFmtId="0" fontId="5" fillId="4" borderId="7" xfId="0" applyFont="1" applyFill="1" applyBorder="1"/>
    <xf numFmtId="0" fontId="1" fillId="5" borderId="8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0" borderId="0" xfId="1"/>
    <xf numFmtId="0" fontId="1" fillId="0" borderId="0" xfId="0" applyFont="1" applyFill="1" applyAlignment="1">
      <alignment horizontal="left"/>
    </xf>
    <xf numFmtId="0" fontId="0" fillId="0" borderId="0" xfId="0" applyFill="1"/>
    <xf numFmtId="14" fontId="1" fillId="0" borderId="0" xfId="0" applyNumberFormat="1" applyFont="1" applyFill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top" wrapText="1"/>
    </xf>
    <xf numFmtId="0" fontId="0" fillId="0" borderId="0" xfId="0" applyFill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34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00\'00\'\'0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rgb="FFFDE9D9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theme="4"/>
          <bgColor theme="4"/>
        </patternFill>
      </fill>
    </dxf>
  </dxfs>
  <tableStyles count="2" defaultTableStyle="TableStyleMedium2" defaultPivotStyle="PivotStyleLight16">
    <tableStyle name="Récap-style" pivot="0" count="3" xr9:uid="{72493DE8-00FB-45B3-A255-15B497EC579B}">
      <tableStyleElement type="headerRow" dxfId="33"/>
      <tableStyleElement type="firstRowStripe" dxfId="32"/>
      <tableStyleElement type="secondRowStripe" dxfId="31"/>
    </tableStyle>
    <tableStyle name="Récap-style 2" pivot="0" count="3" xr9:uid="{13304B67-058F-46BD-9FA3-F861C6E563AF}">
      <tableStyleElement type="headerRow" dxfId="30"/>
      <tableStyleElement type="firstRowStripe" dxfId="29"/>
      <tableStyleElement type="secondRowStripe" dxfId="2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5055.134377546296" createdVersion="8" refreshedVersion="8" minRefreshableVersion="3" recordCount="16" xr:uid="{77663055-92CD-461E-BB40-EE632A3095CD}">
  <cacheSource type="worksheet">
    <worksheetSource name="t_Performances"/>
  </cacheSource>
  <cacheFields count="10">
    <cacheField name="Prénom" numFmtId="0">
      <sharedItems count="3">
        <s v="Celia P"/>
        <s v="Julien R"/>
        <s v="Stephanie G"/>
      </sharedItems>
    </cacheField>
    <cacheField name="Catégorie" numFmtId="0">
      <sharedItems/>
    </cacheField>
    <cacheField name="Discipline" numFmtId="0">
      <sharedItems count="2">
        <s v="800M"/>
        <s v="HAUTEUR"/>
      </sharedItems>
    </cacheField>
    <cacheField name="Type" numFmtId="0">
      <sharedItems count="2">
        <s v="Mini"/>
        <s v="Maxi"/>
      </sharedItems>
    </cacheField>
    <cacheField name="Date" numFmtId="14">
      <sharedItems containsSemiMixedTypes="0" containsNonDate="0" containsDate="1" containsString="0" minDate="2018-05-06T00:00:00" maxDate="2023-05-09T00:00:00" count="7">
        <d v="2019-05-08T00:00:00"/>
        <d v="2018-05-08T00:00:00"/>
        <d v="2020-05-08T00:00:00"/>
        <d v="2021-05-08T00:00:00"/>
        <d v="2022-05-08T00:00:00"/>
        <d v="2023-05-08T00:00:00"/>
        <d v="2018-05-06T00:00:00"/>
      </sharedItems>
      <fieldGroup par="9"/>
    </cacheField>
    <cacheField name="Résultat courses" numFmtId="165">
      <sharedItems containsString="0" containsBlank="1" containsNumber="1" containsInteger="1" minValue="20977" maxValue="30000"/>
    </cacheField>
    <cacheField name="Résultat autres" numFmtId="0">
      <sharedItems containsString="0" containsBlank="1" containsNumber="1" minValue="1.17" maxValue="1.23"/>
    </cacheField>
    <cacheField name="Mois (Date)" numFmtId="0" databaseField="0">
      <fieldGroup base="4">
        <rangePr groupBy="months" startDate="2018-05-06T00:00:00" endDate="2023-05-09T00:00:00"/>
        <groupItems count="14">
          <s v="&lt;06/05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5/2023"/>
        </groupItems>
      </fieldGroup>
    </cacheField>
    <cacheField name="Trimestres (Date)" numFmtId="0" databaseField="0">
      <fieldGroup base="4">
        <rangePr groupBy="quarters" startDate="2018-05-06T00:00:00" endDate="2023-05-09T00:00:00"/>
        <groupItems count="6">
          <s v="&lt;06/05/2018"/>
          <s v="Trimestre1"/>
          <s v="Trimestre2"/>
          <s v="Trimestre3"/>
          <s v="Trimestre4"/>
          <s v="&gt;09/05/2023"/>
        </groupItems>
      </fieldGroup>
    </cacheField>
    <cacheField name="Années (Date)" numFmtId="0" databaseField="0">
      <fieldGroup base="4">
        <rangePr groupBy="years" startDate="2018-05-06T00:00:00" endDate="2023-05-09T00:00:00"/>
        <groupItems count="8">
          <s v="&lt;06/05/2018"/>
          <s v="2018"/>
          <s v="2019"/>
          <s v="2020"/>
          <s v="2021"/>
          <s v="2022"/>
          <s v="2023"/>
          <s v="&gt;09/05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s v="SEF"/>
    <x v="0"/>
    <x v="0"/>
    <x v="0"/>
    <n v="22968"/>
    <m/>
  </r>
  <r>
    <x v="1"/>
    <s v="SEM"/>
    <x v="0"/>
    <x v="0"/>
    <x v="0"/>
    <n v="20977"/>
    <m/>
  </r>
  <r>
    <x v="2"/>
    <s v="M0F"/>
    <x v="0"/>
    <x v="0"/>
    <x v="1"/>
    <n v="30000"/>
    <m/>
  </r>
  <r>
    <x v="2"/>
    <s v="M0F"/>
    <x v="0"/>
    <x v="0"/>
    <x v="0"/>
    <n v="25090"/>
    <m/>
  </r>
  <r>
    <x v="2"/>
    <s v="M0F"/>
    <x v="0"/>
    <x v="0"/>
    <x v="2"/>
    <n v="25050"/>
    <m/>
  </r>
  <r>
    <x v="2"/>
    <s v="M0F"/>
    <x v="0"/>
    <x v="0"/>
    <x v="3"/>
    <n v="25020"/>
    <m/>
  </r>
  <r>
    <x v="2"/>
    <s v="M0F"/>
    <x v="0"/>
    <x v="0"/>
    <x v="4"/>
    <n v="25010"/>
    <m/>
  </r>
  <r>
    <x v="2"/>
    <s v="M0F"/>
    <x v="0"/>
    <x v="0"/>
    <x v="5"/>
    <n v="25000"/>
    <m/>
  </r>
  <r>
    <x v="2"/>
    <s v="M0F"/>
    <x v="0"/>
    <x v="0"/>
    <x v="6"/>
    <n v="25051"/>
    <m/>
  </r>
  <r>
    <x v="2"/>
    <s v="M0F"/>
    <x v="1"/>
    <x v="1"/>
    <x v="1"/>
    <m/>
    <n v="1.21"/>
  </r>
  <r>
    <x v="2"/>
    <s v="M0F"/>
    <x v="1"/>
    <x v="1"/>
    <x v="0"/>
    <m/>
    <n v="1.22"/>
  </r>
  <r>
    <x v="2"/>
    <s v="M0F"/>
    <x v="1"/>
    <x v="1"/>
    <x v="2"/>
    <m/>
    <n v="1.23"/>
  </r>
  <r>
    <x v="2"/>
    <s v="M0F"/>
    <x v="1"/>
    <x v="1"/>
    <x v="3"/>
    <m/>
    <n v="1.19"/>
  </r>
  <r>
    <x v="2"/>
    <s v="M0F"/>
    <x v="1"/>
    <x v="1"/>
    <x v="4"/>
    <m/>
    <n v="1.18"/>
  </r>
  <r>
    <x v="2"/>
    <s v="M0F"/>
    <x v="1"/>
    <x v="1"/>
    <x v="5"/>
    <m/>
    <n v="1.17"/>
  </r>
  <r>
    <x v="2"/>
    <s v="M0F"/>
    <x v="1"/>
    <x v="1"/>
    <x v="6"/>
    <m/>
    <n v="1.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A76388-FF89-44B6-BAB7-FC6B171F685C}" name="Tableau croisé dynamique2" cacheId="21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gridDropZones="1" multipleFieldFilters="0">
  <location ref="I9:O11" firstHeaderRow="1" firstDataRow="2" firstDataCol="1" rowPageCount="2" colPageCount="1"/>
  <pivotFields count="10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>
      <items count="3">
        <item x="0"/>
        <item x="1"/>
        <item t="default"/>
      </items>
    </pivotField>
    <pivotField axis="axisPage" compact="0" outline="0" showAll="0">
      <items count="3">
        <item x="0"/>
        <item x="1"/>
        <item t="default"/>
      </items>
    </pivotField>
    <pivotField compact="0" numFmtId="14" outline="0" showAll="0">
      <items count="8">
        <item x="6"/>
        <item x="1"/>
        <item x="0"/>
        <item x="2"/>
        <item x="3"/>
        <item x="4"/>
        <item x="5"/>
        <item t="default"/>
      </items>
    </pivotField>
    <pivotField compact="0" outline="0" showAll="0"/>
    <pivotField dataField="1" compact="0" outline="0" showAll="0"/>
    <pivotField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compact="0" outline="0" showAll="0">
      <items count="9">
        <item sd="0" x="0"/>
        <item sd="0" x="1"/>
        <item sd="0" x="2"/>
        <item sd="0" x="3"/>
        <item sd="0" x="4"/>
        <item sd="0" x="5"/>
        <item sd="0" x="6"/>
        <item sd="0" x="7"/>
        <item t="default"/>
      </items>
    </pivotField>
  </pivotFields>
  <rowFields count="1">
    <field x="2"/>
  </rowFields>
  <rowItems count="1">
    <i>
      <x v="1"/>
    </i>
  </rowItems>
  <colFields count="1">
    <field x="9"/>
  </colFields>
  <colItems count="6">
    <i>
      <x v="1"/>
    </i>
    <i>
      <x v="2"/>
    </i>
    <i>
      <x v="3"/>
    </i>
    <i>
      <x v="4"/>
    </i>
    <i>
      <x v="5"/>
    </i>
    <i>
      <x v="6"/>
    </i>
  </colItems>
  <pageFields count="2">
    <pageField fld="0" item="2" hier="-1"/>
    <pageField fld="3" item="1" hier="-1"/>
  </pageFields>
  <dataFields count="1">
    <dataField name="Max. de Résultat autres" fld="6" subtotal="max" baseField="2" baseItem="1"/>
  </dataFields>
  <formats count="4">
    <format dxfId="3">
      <pivotArea outline="0" collapsedLevelsAreSubtotals="1" fieldPosition="0"/>
    </format>
    <format dxfId="2">
      <pivotArea field="9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outline="0" fieldPosition="0">
        <references count="1">
          <reference field="9" count="6">
            <x v="1"/>
            <x v="2"/>
            <x v="3"/>
            <x v="4"/>
            <x v="5"/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9100D8-B7BF-444A-BF3C-6D40791EBC30}" name="Tableau croisé dynamique1" cacheId="21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gridDropZones="1" multipleFieldFilters="0">
  <location ref="A9:G11" firstHeaderRow="1" firstDataRow="2" firstDataCol="1" rowPageCount="2" colPageCount="1"/>
  <pivotFields count="10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>
      <items count="3">
        <item x="0"/>
        <item x="1"/>
        <item t="default"/>
      </items>
    </pivotField>
    <pivotField axis="axisPage" compact="0" outline="0" showAll="0">
      <items count="3">
        <item x="0"/>
        <item x="1"/>
        <item t="default"/>
      </items>
    </pivotField>
    <pivotField compact="0" numFmtId="14" outline="0" showAll="0">
      <items count="8">
        <item x="6"/>
        <item x="1"/>
        <item x="0"/>
        <item x="2"/>
        <item x="3"/>
        <item x="4"/>
        <item x="5"/>
        <item t="default"/>
      </items>
    </pivotField>
    <pivotField dataField="1" compact="0" outline="0" showAll="0"/>
    <pivotField compact="0" outline="0" showAll="0"/>
    <pivotField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compact="0" outline="0" showAll="0">
      <items count="9">
        <item sd="0" x="0"/>
        <item sd="0" x="1"/>
        <item sd="0" x="2"/>
        <item sd="0" x="3"/>
        <item sd="0" x="4"/>
        <item sd="0" x="5"/>
        <item sd="0" x="6"/>
        <item sd="0" x="7"/>
        <item t="default"/>
      </items>
    </pivotField>
  </pivotFields>
  <rowFields count="1">
    <field x="2"/>
  </rowFields>
  <rowItems count="1">
    <i>
      <x/>
    </i>
  </rowItems>
  <colFields count="1">
    <field x="9"/>
  </colFields>
  <colItems count="6">
    <i>
      <x v="1"/>
    </i>
    <i>
      <x v="2"/>
    </i>
    <i>
      <x v="3"/>
    </i>
    <i>
      <x v="4"/>
    </i>
    <i>
      <x v="5"/>
    </i>
    <i>
      <x v="6"/>
    </i>
  </colItems>
  <pageFields count="2">
    <pageField fld="0" item="2" hier="-1"/>
    <pageField fld="3" item="0" hier="-1"/>
  </pageFields>
  <dataFields count="1">
    <dataField name="Min. de Résultat courses" fld="5" subtotal="min" baseField="2" baseItem="0" numFmtId="165"/>
  </dataFields>
  <formats count="4">
    <format dxfId="8">
      <pivotArea outline="0" collapsedLevelsAreSubtotals="1" fieldPosition="0"/>
    </format>
    <format dxfId="7">
      <pivotArea field="9" type="button" dataOnly="0" labelOnly="1" outline="0" axis="axisCol" fieldPosition="0"/>
    </format>
    <format dxfId="6">
      <pivotArea type="topRight" dataOnly="0" labelOnly="1" outline="0" fieldPosition="0"/>
    </format>
    <format dxfId="5">
      <pivotArea dataOnly="0" labelOnly="1" outline="0" fieldPosition="0">
        <references count="1">
          <reference field="9" count="6">
            <x v="1"/>
            <x v="2"/>
            <x v="3"/>
            <x v="4"/>
            <x v="5"/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B354F5-5E99-47F2-93C2-65F7671FE78C}" name="Table_25" displayName="Table_25" ref="A3:G42">
  <tableColumns count="7">
    <tableColumn id="1" xr3:uid="{4EC679F5-B13B-4108-9B5A-1A5EF009A198}" name="Discipline"/>
    <tableColumn id="2" xr3:uid="{71184692-51E9-418F-A2FB-1CD77821A21C}" name="Record 2018"/>
    <tableColumn id="3" xr3:uid="{38C69EDA-6552-4B9F-8992-5D826D4A5A1B}" name="Record 2019"/>
    <tableColumn id="4" xr3:uid="{47E3A0FE-0814-4873-94E7-706F3024C50C}" name="Record 2020"/>
    <tableColumn id="5" xr3:uid="{FFA1572C-CFC2-4FBE-911A-931A81B2E5BE}" name="Record 2021"/>
    <tableColumn id="6" xr3:uid="{F18C4DC4-AE97-48B1-AE63-953D60A6ECE5}" name="Record 2022"/>
    <tableColumn id="7" xr3:uid="{A059395C-ED03-4F08-AB88-42C0CBA89032}" name="Record 2023"/>
  </tableColumns>
  <tableStyleInfo name="Récap-style" showFirstColumn="1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F5AEBC1-C8BC-4DF5-8F35-E675355C9999}" name="t_Performances" displayName="t_Performances" ref="A10:G26" totalsRowShown="0" headerRowDxfId="10" dataDxfId="27">
  <autoFilter ref="A10:G26" xr:uid="{0F5AEBC1-C8BC-4DF5-8F35-E675355C9999}"/>
  <sortState xmlns:xlrd2="http://schemas.microsoft.com/office/spreadsheetml/2017/richdata2" ref="A11:F18">
    <sortCondition ref="A11:A18"/>
    <sortCondition ref="E11:E18"/>
  </sortState>
  <tableColumns count="7">
    <tableColumn id="1" xr3:uid="{00FC3E73-BE77-49CA-909C-CC00D2A57574}" name="Prénom" dataDxfId="26"/>
    <tableColumn id="2" xr3:uid="{1089C15E-F75A-4B79-815F-1EDD9F82BA08}" name="Catégorie" dataDxfId="25"/>
    <tableColumn id="3" xr3:uid="{45C8F0FF-DD13-434C-B691-708DE3B98C44}" name="Discipline" dataDxfId="24"/>
    <tableColumn id="6" xr3:uid="{4F826F3C-8C6D-40DB-8D0F-84EAED522CFE}" name="Type">
      <calculatedColumnFormula>VLOOKUP(t_Performances[[#This Row],[Discipline]],t_Disciplines[],2,FALSE)</calculatedColumnFormula>
    </tableColumn>
    <tableColumn id="4" xr3:uid="{105C9606-3468-4554-9DC1-FC1BDD7C8E9A}" name="Date" dataDxfId="23"/>
    <tableColumn id="5" xr3:uid="{0C14F838-9021-485F-B5FE-26DCC5C6299B}" name="Résultat courses" dataDxfId="22"/>
    <tableColumn id="7" xr3:uid="{24C92ADA-5295-4AC3-8233-0A643194EE7B}" name="Résultat autres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FC2351-A0C5-4725-9170-98F961DA40E8}" name="t_Disciplines" displayName="t_Disciplines" ref="A1:B40" totalsRowShown="0" headerRowDxfId="21" dataDxfId="20">
  <autoFilter ref="A1:B40" xr:uid="{72FC2351-A0C5-4725-9170-98F961DA40E8}"/>
  <tableColumns count="2">
    <tableColumn id="1" xr3:uid="{CA4E15AC-F4B5-483F-96FE-D6231DD05056}" name="Disciplines" dataDxfId="19"/>
    <tableColumn id="2" xr3:uid="{EDE9AB0E-C833-4255-8FB7-420C789BDFCE}" name="Record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E7A1A2-C1D5-4A1D-96BA-BFA7D77DA0C0}" name="t_Categories" displayName="t_Categories" ref="D1:D4" totalsRowShown="0" headerRowDxfId="18" dataDxfId="17">
  <autoFilter ref="D1:D4" xr:uid="{5CE7A1A2-C1D5-4A1D-96BA-BFA7D77DA0C0}"/>
  <tableColumns count="1">
    <tableColumn id="1" xr3:uid="{9EC99E6C-8029-48FF-8D31-7F4A502ECAFC}" name="Catégories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0A155EC-E3AB-4702-9CC8-870FD2766DF5}" name="t_Prenoms" displayName="t_Prenoms" ref="F1:G4" totalsRowShown="0" headerRowDxfId="15" headerRowBorderDxfId="14" tableBorderDxfId="13" totalsRowBorderDxfId="12">
  <autoFilter ref="F1:G4" xr:uid="{B0A155EC-E3AB-4702-9CC8-870FD2766DF5}"/>
  <tableColumns count="2">
    <tableColumn id="1" xr3:uid="{34543E7F-C98E-4BE4-BD7A-95592A133E4E}" name="Prénom"/>
    <tableColumn id="2" xr3:uid="{4934959B-03E1-41A5-BACB-506B7409596C}" name="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recherche-v-et-si-183913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2FFCA-CD77-4B07-904C-7924D877DE61}">
  <dimension ref="A1:H42"/>
  <sheetViews>
    <sheetView workbookViewId="0">
      <selection activeCell="B4" sqref="B4"/>
    </sheetView>
  </sheetViews>
  <sheetFormatPr baseColWidth="10" defaultColWidth="14.44140625" defaultRowHeight="15" customHeight="1" x14ac:dyDescent="0.3"/>
  <cols>
    <col min="1" max="1" width="16" customWidth="1"/>
    <col min="2" max="7" width="15.77734375" customWidth="1"/>
    <col min="8" max="8" width="12.109375" customWidth="1"/>
    <col min="9" max="11" width="10.6640625" customWidth="1"/>
  </cols>
  <sheetData>
    <row r="1" spans="1:8" ht="15.6" x14ac:dyDescent="0.3">
      <c r="A1" s="26" t="s">
        <v>41</v>
      </c>
      <c r="B1" s="14" t="str">
        <f>VLOOKUP(A1,t_Prenoms[],2,FALSE)</f>
        <v>M0F</v>
      </c>
      <c r="C1" s="32" t="s">
        <v>61</v>
      </c>
    </row>
    <row r="3" spans="1:8" ht="14.4" x14ac:dyDescent="0.3">
      <c r="A3" s="15" t="s">
        <v>49</v>
      </c>
      <c r="B3" s="16" t="s">
        <v>50</v>
      </c>
      <c r="C3" s="16" t="s">
        <v>51</v>
      </c>
      <c r="D3" s="16" t="s">
        <v>52</v>
      </c>
      <c r="E3" s="16" t="s">
        <v>53</v>
      </c>
      <c r="F3" s="16" t="s">
        <v>54</v>
      </c>
      <c r="G3" s="16" t="s">
        <v>55</v>
      </c>
      <c r="H3" s="17"/>
    </row>
    <row r="4" spans="1:8" ht="14.4" x14ac:dyDescent="0.3">
      <c r="A4" s="31" t="s">
        <v>16</v>
      </c>
      <c r="B4" s="6" t="e" cm="1">
        <f t="array" ref="B4">SUMPRODUCT((t_Performances[Prénom]='records club'!A1)*(t_Performances[Discipline]=Table_25[[#This Row],[Discipline]])*(YEAR(t_Performances[Date])=2018)*MAX(t_Performances[Résultat courses]),MAX(t_Performances[Résultat courses]))</f>
        <v>#VALUE!</v>
      </c>
      <c r="C4" s="7"/>
      <c r="D4" s="7"/>
      <c r="E4" s="7"/>
      <c r="F4" s="7"/>
      <c r="G4" s="7"/>
      <c r="H4" s="18"/>
    </row>
    <row r="5" spans="1:8" ht="14.4" x14ac:dyDescent="0.3">
      <c r="A5" s="5" t="s">
        <v>2</v>
      </c>
      <c r="B5" s="7"/>
      <c r="C5" s="6"/>
      <c r="D5" s="6"/>
      <c r="E5" s="6"/>
      <c r="F5" s="6"/>
      <c r="G5" s="6"/>
      <c r="H5" s="17"/>
    </row>
    <row r="6" spans="1:8" ht="14.4" x14ac:dyDescent="0.3">
      <c r="A6" s="5" t="s">
        <v>3</v>
      </c>
      <c r="B6" s="6"/>
      <c r="C6" s="6"/>
      <c r="D6" s="6"/>
      <c r="E6" s="6"/>
      <c r="F6" s="6"/>
      <c r="G6" s="6"/>
      <c r="H6" s="18"/>
    </row>
    <row r="7" spans="1:8" ht="14.4" x14ac:dyDescent="0.3">
      <c r="A7" s="5" t="s">
        <v>4</v>
      </c>
      <c r="B7" s="6"/>
      <c r="C7" s="6"/>
      <c r="D7" s="6"/>
      <c r="E7" s="6"/>
      <c r="F7" s="6"/>
      <c r="G7" s="6"/>
      <c r="H7" s="18"/>
    </row>
    <row r="8" spans="1:8" ht="14.4" x14ac:dyDescent="0.3">
      <c r="A8" s="5" t="s">
        <v>5</v>
      </c>
      <c r="B8" s="6"/>
      <c r="C8" s="6"/>
      <c r="D8" s="6"/>
      <c r="E8" s="6"/>
      <c r="F8" s="6"/>
      <c r="G8" s="6"/>
      <c r="H8" s="18"/>
    </row>
    <row r="9" spans="1:8" ht="14.4" x14ac:dyDescent="0.3">
      <c r="A9" s="5" t="s">
        <v>6</v>
      </c>
      <c r="B9" s="6"/>
      <c r="C9" s="6"/>
      <c r="D9" s="6"/>
      <c r="E9" s="6"/>
      <c r="F9" s="6"/>
      <c r="G9" s="6"/>
      <c r="H9" s="18"/>
    </row>
    <row r="10" spans="1:8" ht="14.4" x14ac:dyDescent="0.3">
      <c r="A10" s="5" t="s">
        <v>7</v>
      </c>
      <c r="B10" s="6"/>
      <c r="C10" s="6"/>
      <c r="D10" s="6"/>
      <c r="E10" s="6"/>
      <c r="F10" s="6"/>
      <c r="G10" s="6"/>
      <c r="H10" s="18"/>
    </row>
    <row r="11" spans="1:8" ht="14.4" x14ac:dyDescent="0.3">
      <c r="A11" s="5" t="s">
        <v>8</v>
      </c>
      <c r="B11" s="6"/>
      <c r="C11" s="6"/>
      <c r="D11" s="6"/>
      <c r="E11" s="6"/>
      <c r="F11" s="6"/>
      <c r="G11" s="6"/>
      <c r="H11" s="18"/>
    </row>
    <row r="12" spans="1:8" ht="14.4" x14ac:dyDescent="0.3">
      <c r="A12" s="5" t="s">
        <v>9</v>
      </c>
      <c r="B12" s="6"/>
      <c r="C12" s="6"/>
      <c r="D12" s="6"/>
      <c r="E12" s="6"/>
      <c r="F12" s="6"/>
      <c r="G12" s="6"/>
      <c r="H12" s="18"/>
    </row>
    <row r="13" spans="1:8" ht="14.4" x14ac:dyDescent="0.3">
      <c r="A13" s="5" t="s">
        <v>10</v>
      </c>
      <c r="B13" s="6"/>
      <c r="C13" s="6"/>
      <c r="D13" s="6"/>
      <c r="E13" s="6"/>
      <c r="F13" s="6"/>
      <c r="G13" s="6"/>
      <c r="H13" s="18"/>
    </row>
    <row r="14" spans="1:8" ht="14.4" x14ac:dyDescent="0.3">
      <c r="A14" s="5" t="s">
        <v>11</v>
      </c>
      <c r="B14" s="6"/>
      <c r="C14" s="6"/>
      <c r="D14" s="6"/>
      <c r="E14" s="6"/>
      <c r="F14" s="6"/>
      <c r="G14" s="6"/>
      <c r="H14" s="18"/>
    </row>
    <row r="15" spans="1:8" ht="14.4" x14ac:dyDescent="0.3">
      <c r="A15" s="5" t="s">
        <v>12</v>
      </c>
      <c r="B15" s="6"/>
      <c r="C15" s="6"/>
      <c r="D15" s="6"/>
      <c r="E15" s="6"/>
      <c r="F15" s="6"/>
      <c r="G15" s="6"/>
      <c r="H15" s="18"/>
    </row>
    <row r="16" spans="1:8" ht="14.4" x14ac:dyDescent="0.3">
      <c r="A16" s="5" t="s">
        <v>13</v>
      </c>
      <c r="B16" s="6"/>
      <c r="C16" s="6"/>
      <c r="D16" s="6"/>
      <c r="E16" s="6"/>
      <c r="F16" s="6"/>
      <c r="G16" s="6"/>
      <c r="H16" s="18"/>
    </row>
    <row r="17" spans="1:8" ht="14.4" x14ac:dyDescent="0.3">
      <c r="A17" s="5" t="s">
        <v>14</v>
      </c>
      <c r="B17" s="6"/>
      <c r="C17" s="6"/>
      <c r="D17" s="6"/>
      <c r="E17" s="6"/>
      <c r="F17" s="6"/>
      <c r="G17" s="6"/>
      <c r="H17" s="18"/>
    </row>
    <row r="18" spans="1:8" ht="14.4" x14ac:dyDescent="0.3">
      <c r="A18" s="5" t="s">
        <v>15</v>
      </c>
      <c r="B18" s="6"/>
      <c r="C18" s="7"/>
      <c r="D18" s="6"/>
      <c r="E18" s="7"/>
      <c r="F18" s="6"/>
      <c r="G18" s="7"/>
      <c r="H18" s="18"/>
    </row>
    <row r="19" spans="1:8" ht="14.4" x14ac:dyDescent="0.3">
      <c r="A19" s="5" t="s">
        <v>17</v>
      </c>
      <c r="B19" s="6"/>
      <c r="C19" s="7"/>
      <c r="D19" s="7"/>
      <c r="E19" s="7"/>
      <c r="F19" s="7"/>
      <c r="G19" s="7"/>
      <c r="H19" s="18"/>
    </row>
    <row r="20" spans="1:8" ht="14.4" x14ac:dyDescent="0.3">
      <c r="A20" s="5" t="s">
        <v>18</v>
      </c>
      <c r="B20" s="6"/>
      <c r="C20" s="7"/>
      <c r="D20" s="7"/>
      <c r="E20" s="7"/>
      <c r="F20" s="7"/>
      <c r="G20" s="7"/>
      <c r="H20" s="18"/>
    </row>
    <row r="21" spans="1:8" ht="15" customHeight="1" x14ac:dyDescent="0.3">
      <c r="A21" s="5" t="s">
        <v>19</v>
      </c>
      <c r="B21" s="6"/>
      <c r="C21" s="7"/>
      <c r="D21" s="7"/>
      <c r="E21" s="7"/>
      <c r="F21" s="7"/>
      <c r="G21" s="7"/>
      <c r="H21" s="18"/>
    </row>
    <row r="22" spans="1:8" ht="15" customHeight="1" x14ac:dyDescent="0.3">
      <c r="A22" s="5" t="s">
        <v>20</v>
      </c>
      <c r="B22" s="6"/>
      <c r="C22" s="7"/>
      <c r="D22" s="7"/>
      <c r="E22" s="7"/>
      <c r="F22" s="7"/>
      <c r="G22" s="7"/>
      <c r="H22" s="18"/>
    </row>
    <row r="23" spans="1:8" ht="15" customHeight="1" x14ac:dyDescent="0.3">
      <c r="A23" s="5" t="s">
        <v>21</v>
      </c>
      <c r="B23" s="6"/>
      <c r="C23" s="7"/>
      <c r="D23" s="7"/>
      <c r="E23" s="7"/>
      <c r="F23" s="7"/>
      <c r="G23" s="7"/>
      <c r="H23" s="18"/>
    </row>
    <row r="24" spans="1:8" ht="15" customHeight="1" x14ac:dyDescent="0.3">
      <c r="A24" s="5" t="s">
        <v>22</v>
      </c>
      <c r="B24" s="6"/>
      <c r="C24" s="7"/>
      <c r="D24" s="7"/>
      <c r="E24" s="7"/>
      <c r="F24" s="7"/>
      <c r="G24" s="7"/>
      <c r="H24" s="18"/>
    </row>
    <row r="25" spans="1:8" ht="15" customHeight="1" x14ac:dyDescent="0.3">
      <c r="A25" s="5" t="s">
        <v>23</v>
      </c>
      <c r="B25" s="6"/>
      <c r="C25" s="7"/>
      <c r="D25" s="7"/>
      <c r="E25" s="7"/>
      <c r="F25" s="7"/>
      <c r="G25" s="7"/>
      <c r="H25" s="18"/>
    </row>
    <row r="26" spans="1:8" ht="15" customHeight="1" x14ac:dyDescent="0.3">
      <c r="A26" s="5" t="s">
        <v>24</v>
      </c>
      <c r="B26" s="6"/>
      <c r="C26" s="8"/>
      <c r="D26" s="7"/>
      <c r="E26" s="8"/>
      <c r="F26" s="7"/>
      <c r="G26" s="7"/>
      <c r="H26" s="19"/>
    </row>
    <row r="27" spans="1:8" ht="15" customHeight="1" x14ac:dyDescent="0.3">
      <c r="A27" s="5" t="s">
        <v>25</v>
      </c>
      <c r="B27" s="6"/>
      <c r="C27" s="8"/>
      <c r="D27" s="8"/>
      <c r="E27" s="8"/>
      <c r="F27" s="8"/>
      <c r="G27" s="7"/>
      <c r="H27" s="19"/>
    </row>
    <row r="28" spans="1:8" ht="15" customHeight="1" x14ac:dyDescent="0.3">
      <c r="A28" s="5" t="s">
        <v>26</v>
      </c>
      <c r="B28" s="6"/>
      <c r="C28" s="8"/>
      <c r="D28" s="8"/>
      <c r="E28" s="8"/>
      <c r="F28" s="8"/>
      <c r="G28" s="8"/>
      <c r="H28" s="19"/>
    </row>
    <row r="29" spans="1:8" ht="15" customHeight="1" x14ac:dyDescent="0.3">
      <c r="A29" s="5" t="s">
        <v>27</v>
      </c>
      <c r="B29" s="6"/>
      <c r="C29" s="8"/>
      <c r="D29" s="8"/>
      <c r="E29" s="8"/>
      <c r="F29" s="8"/>
      <c r="G29" s="8"/>
      <c r="H29" s="19"/>
    </row>
    <row r="30" spans="1:8" ht="15" customHeight="1" x14ac:dyDescent="0.3">
      <c r="A30" s="5" t="s">
        <v>28</v>
      </c>
      <c r="B30" s="6"/>
      <c r="C30" s="8"/>
      <c r="D30" s="8"/>
      <c r="E30" s="8"/>
      <c r="F30" s="8"/>
      <c r="G30" s="8"/>
      <c r="H30" s="19"/>
    </row>
    <row r="31" spans="1:8" ht="15" customHeight="1" x14ac:dyDescent="0.3">
      <c r="A31" s="5" t="s">
        <v>29</v>
      </c>
      <c r="B31" s="6"/>
      <c r="C31" s="8"/>
      <c r="D31" s="8"/>
      <c r="E31" s="8"/>
      <c r="F31" s="8"/>
      <c r="G31" s="8"/>
      <c r="H31" s="19"/>
    </row>
    <row r="32" spans="1:8" ht="15" customHeight="1" x14ac:dyDescent="0.3">
      <c r="A32" s="5" t="s">
        <v>30</v>
      </c>
      <c r="B32" s="6"/>
      <c r="C32" s="8"/>
      <c r="D32" s="8"/>
      <c r="E32" s="8"/>
      <c r="F32" s="8"/>
      <c r="G32" s="8"/>
      <c r="H32" s="19"/>
    </row>
    <row r="33" spans="1:8" ht="15" customHeight="1" x14ac:dyDescent="0.3">
      <c r="A33" s="5" t="s">
        <v>31</v>
      </c>
      <c r="B33" s="6"/>
      <c r="C33" s="8"/>
      <c r="D33" s="8"/>
      <c r="E33" s="8"/>
      <c r="F33" s="8"/>
      <c r="G33" s="8"/>
      <c r="H33" s="19"/>
    </row>
    <row r="34" spans="1:8" ht="15" customHeight="1" x14ac:dyDescent="0.3">
      <c r="A34" s="5" t="s">
        <v>32</v>
      </c>
      <c r="B34" s="6"/>
      <c r="C34" s="5"/>
      <c r="D34" s="8"/>
      <c r="E34" s="8"/>
      <c r="F34" s="8"/>
      <c r="G34" s="8"/>
      <c r="H34" s="15"/>
    </row>
    <row r="35" spans="1:8" ht="15" customHeight="1" x14ac:dyDescent="0.3">
      <c r="A35" s="5" t="s">
        <v>33</v>
      </c>
      <c r="B35" s="6"/>
      <c r="C35" s="5"/>
      <c r="D35" s="5"/>
      <c r="E35" s="5"/>
      <c r="F35" s="5"/>
      <c r="G35" s="5"/>
      <c r="H35" s="18"/>
    </row>
    <row r="36" spans="1:8" ht="15" customHeight="1" x14ac:dyDescent="0.3">
      <c r="A36" s="5" t="s">
        <v>34</v>
      </c>
      <c r="B36" s="6"/>
      <c r="C36" s="5"/>
      <c r="D36" s="5"/>
      <c r="E36" s="5"/>
      <c r="F36" s="5"/>
      <c r="G36" s="5"/>
      <c r="H36" s="18"/>
    </row>
    <row r="37" spans="1:8" ht="15" customHeight="1" x14ac:dyDescent="0.3">
      <c r="A37" s="5" t="s">
        <v>35</v>
      </c>
      <c r="B37" s="6"/>
      <c r="C37" s="5"/>
      <c r="D37" s="5"/>
      <c r="E37" s="5"/>
      <c r="F37" s="5"/>
      <c r="G37" s="5"/>
      <c r="H37" s="18"/>
    </row>
    <row r="38" spans="1:8" ht="15" customHeight="1" x14ac:dyDescent="0.3">
      <c r="A38" s="5" t="s">
        <v>36</v>
      </c>
      <c r="B38" s="6"/>
      <c r="C38" s="5"/>
      <c r="D38" s="5"/>
      <c r="E38" s="5"/>
      <c r="F38" s="5"/>
      <c r="G38" s="5"/>
      <c r="H38" s="18"/>
    </row>
    <row r="39" spans="1:8" ht="15" customHeight="1" x14ac:dyDescent="0.3">
      <c r="A39" s="5" t="s">
        <v>37</v>
      </c>
      <c r="B39" s="6"/>
      <c r="C39" s="6"/>
      <c r="D39" s="6"/>
      <c r="E39" s="6"/>
      <c r="F39" s="6"/>
      <c r="G39" s="6"/>
    </row>
    <row r="40" spans="1:8" ht="15" customHeight="1" x14ac:dyDescent="0.3">
      <c r="A40" s="5" t="s">
        <v>38</v>
      </c>
      <c r="B40" s="6"/>
      <c r="C40" s="6"/>
      <c r="D40" s="6"/>
      <c r="E40" s="6"/>
      <c r="F40" s="6"/>
      <c r="G40" s="6"/>
    </row>
    <row r="41" spans="1:8" ht="15" customHeight="1" x14ac:dyDescent="0.3">
      <c r="A41" s="5" t="s">
        <v>39</v>
      </c>
      <c r="B41" s="6"/>
      <c r="C41" s="6"/>
      <c r="D41" s="6"/>
      <c r="E41" s="6"/>
      <c r="F41" s="6"/>
      <c r="G41" s="6"/>
    </row>
    <row r="42" spans="1:8" ht="15" customHeight="1" x14ac:dyDescent="0.3">
      <c r="A42" s="5" t="s">
        <v>40</v>
      </c>
      <c r="B42" s="6"/>
      <c r="C42" s="9"/>
      <c r="D42" s="6"/>
      <c r="E42" s="6"/>
      <c r="F42" s="6"/>
      <c r="G42" s="6"/>
    </row>
  </sheetData>
  <phoneticPr fontId="4" type="noConversion"/>
  <dataValidations count="1">
    <dataValidation type="list" allowBlank="1" showInputMessage="1" showErrorMessage="1" sqref="A1" xr:uid="{11E7AE7D-6003-4442-8CF1-12618D874012}">
      <formula1>INDIRECT("t_Prenoms")</formula1>
    </dataValidation>
  </dataValidations>
  <hyperlinks>
    <hyperlink ref="C1" r:id="rId1" location="google_vignette" xr:uid="{E1580810-5120-4140-A6BB-914506F6892A}"/>
  </hyperlinks>
  <pageMargins left="0.7" right="0.7" top="0.75" bottom="0.75" header="0" footer="0"/>
  <pageSetup orientation="landscape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78A2B-63A4-4B7D-8FC0-85C71AE95B48}">
  <dimension ref="A1:AO11"/>
  <sheetViews>
    <sheetView topLeftCell="M1" workbookViewId="0">
      <selection activeCell="Z2" sqref="Z2"/>
    </sheetView>
  </sheetViews>
  <sheetFormatPr baseColWidth="10" defaultColWidth="14.44140625" defaultRowHeight="15" customHeight="1" x14ac:dyDescent="0.3"/>
  <cols>
    <col min="1" max="1" width="10.6640625" customWidth="1"/>
    <col min="2" max="2" width="10.77734375" customWidth="1"/>
    <col min="3" max="3" width="10.6640625" customWidth="1"/>
    <col min="4" max="4" width="12.109375" customWidth="1"/>
    <col min="5" max="22" width="10.6640625" customWidth="1"/>
    <col min="23" max="23" width="14.109375" customWidth="1"/>
    <col min="24" max="34" width="10.6640625" customWidth="1"/>
    <col min="35" max="35" width="12.6640625" customWidth="1"/>
    <col min="36" max="36" width="13" customWidth="1"/>
    <col min="37" max="37" width="12.6640625" customWidth="1"/>
    <col min="38" max="40" width="10.6640625" customWidth="1"/>
    <col min="41" max="41" width="19.6640625" customWidth="1"/>
  </cols>
  <sheetData>
    <row r="1" spans="1:4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2" t="s">
        <v>33</v>
      </c>
      <c r="AI1" s="3" t="s">
        <v>34</v>
      </c>
      <c r="AJ1" s="3" t="s">
        <v>35</v>
      </c>
      <c r="AK1" s="3" t="s">
        <v>36</v>
      </c>
      <c r="AL1" s="1" t="s">
        <v>37</v>
      </c>
      <c r="AM1" s="1" t="s">
        <v>38</v>
      </c>
      <c r="AN1" s="1" t="s">
        <v>39</v>
      </c>
      <c r="AO1" s="1" t="s">
        <v>40</v>
      </c>
    </row>
    <row r="2" spans="1:41" x14ac:dyDescent="0.3">
      <c r="A2" s="4" t="s">
        <v>41</v>
      </c>
      <c r="B2" s="5" t="s">
        <v>42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7">
        <v>25090</v>
      </c>
      <c r="R2" s="7"/>
      <c r="S2" s="7"/>
      <c r="T2" s="7">
        <v>53542</v>
      </c>
      <c r="U2" s="7"/>
      <c r="V2" s="7">
        <v>115003</v>
      </c>
      <c r="W2" s="7"/>
      <c r="X2" s="7"/>
      <c r="Y2" s="7"/>
      <c r="Z2" s="8"/>
      <c r="AA2" s="8"/>
      <c r="AB2" s="8"/>
      <c r="AC2" s="8"/>
      <c r="AD2" s="8"/>
      <c r="AE2" s="8"/>
      <c r="AF2" s="8"/>
      <c r="AG2" s="8"/>
      <c r="AH2" s="9"/>
      <c r="AI2" s="9"/>
      <c r="AJ2" s="9"/>
      <c r="AK2" s="9"/>
      <c r="AL2" s="7"/>
      <c r="AM2" s="7"/>
      <c r="AN2" s="7"/>
      <c r="AO2" s="7"/>
    </row>
    <row r="3" spans="1:41" x14ac:dyDescent="0.3">
      <c r="A3" s="4" t="s">
        <v>43</v>
      </c>
      <c r="B3" s="5" t="s">
        <v>44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>
        <v>22968</v>
      </c>
      <c r="R3" s="7"/>
      <c r="S3" s="7"/>
      <c r="T3" s="7">
        <v>50363</v>
      </c>
      <c r="U3" s="7"/>
      <c r="V3" s="7"/>
      <c r="W3" s="7"/>
      <c r="X3" s="7">
        <v>180461</v>
      </c>
      <c r="Y3" s="7"/>
      <c r="Z3" s="8"/>
      <c r="AA3" s="8"/>
      <c r="AB3" s="8"/>
      <c r="AC3" s="8"/>
      <c r="AD3" s="8"/>
      <c r="AE3" s="8"/>
      <c r="AF3" s="8"/>
      <c r="AG3" s="8"/>
      <c r="AH3" s="9"/>
      <c r="AI3" s="9"/>
      <c r="AJ3" s="9"/>
      <c r="AK3" s="9"/>
      <c r="AL3" s="7"/>
      <c r="AM3" s="7"/>
      <c r="AN3" s="7"/>
      <c r="AO3" s="7"/>
    </row>
    <row r="4" spans="1:41" x14ac:dyDescent="0.3">
      <c r="A4" s="5" t="s">
        <v>45</v>
      </c>
      <c r="B4" s="5" t="s">
        <v>46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  <c r="R4" s="7"/>
      <c r="S4" s="7"/>
      <c r="T4" s="7"/>
      <c r="U4" s="7"/>
      <c r="V4" s="7">
        <v>91395</v>
      </c>
      <c r="W4" s="7"/>
      <c r="X4" s="7">
        <v>160093</v>
      </c>
      <c r="Y4" s="7"/>
      <c r="Z4" s="8"/>
      <c r="AA4" s="8"/>
      <c r="AB4" s="8"/>
      <c r="AC4" s="8"/>
      <c r="AD4" s="8"/>
      <c r="AE4" s="8"/>
      <c r="AF4" s="8"/>
      <c r="AG4" s="8"/>
      <c r="AH4" s="9"/>
      <c r="AI4" s="9"/>
      <c r="AJ4" s="9"/>
      <c r="AK4" s="9"/>
      <c r="AL4" s="7"/>
      <c r="AM4" s="7"/>
      <c r="AN4" s="7"/>
      <c r="AO4" s="7"/>
    </row>
    <row r="5" spans="1:41" x14ac:dyDescent="0.3">
      <c r="A5" s="5" t="s">
        <v>47</v>
      </c>
      <c r="B5" s="5" t="s">
        <v>46</v>
      </c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7">
        <v>20977</v>
      </c>
      <c r="R5" s="7"/>
      <c r="S5" s="7"/>
      <c r="T5" s="7">
        <v>42005</v>
      </c>
      <c r="U5" s="7"/>
      <c r="V5" s="7">
        <v>93055</v>
      </c>
      <c r="W5" s="7"/>
      <c r="X5" s="7">
        <v>155776</v>
      </c>
      <c r="Y5" s="7"/>
      <c r="Z5" s="8"/>
      <c r="AA5" s="8"/>
      <c r="AB5" s="8"/>
      <c r="AC5" s="8"/>
      <c r="AD5" s="8"/>
      <c r="AE5" s="8"/>
      <c r="AF5" s="8"/>
      <c r="AG5" s="8"/>
      <c r="AH5" s="9"/>
      <c r="AI5" s="9"/>
      <c r="AJ5" s="9"/>
      <c r="AK5" s="9"/>
      <c r="AL5" s="7"/>
      <c r="AM5" s="7"/>
      <c r="AN5" s="7"/>
      <c r="AO5" s="7"/>
    </row>
    <row r="6" spans="1:41" x14ac:dyDescent="0.3">
      <c r="A6" s="10" t="s">
        <v>48</v>
      </c>
      <c r="B6" s="5" t="s">
        <v>46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7"/>
      <c r="R6" s="7"/>
      <c r="S6" s="7"/>
      <c r="T6" s="7">
        <v>41959</v>
      </c>
      <c r="U6" s="7"/>
      <c r="V6" s="7"/>
      <c r="W6" s="7"/>
      <c r="X6" s="7"/>
      <c r="Y6" s="7"/>
      <c r="Z6" s="8"/>
      <c r="AA6" s="8"/>
      <c r="AB6" s="8"/>
      <c r="AC6" s="8"/>
      <c r="AD6" s="8"/>
      <c r="AE6" s="8"/>
      <c r="AF6" s="8"/>
      <c r="AG6" s="8"/>
      <c r="AH6" s="9"/>
      <c r="AI6" s="9"/>
      <c r="AJ6" s="9"/>
      <c r="AK6" s="9"/>
      <c r="AL6" s="7"/>
      <c r="AM6" s="7"/>
      <c r="AN6" s="7"/>
      <c r="AO6" s="7"/>
    </row>
    <row r="7" spans="1:41" x14ac:dyDescent="0.3">
      <c r="A7" s="5"/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7"/>
      <c r="R7" s="7"/>
      <c r="S7" s="7"/>
      <c r="T7" s="7"/>
      <c r="U7" s="7"/>
      <c r="V7" s="7"/>
      <c r="W7" s="7"/>
      <c r="X7" s="7"/>
      <c r="Y7" s="7"/>
      <c r="Z7" s="8"/>
      <c r="AA7" s="8"/>
      <c r="AB7" s="8"/>
      <c r="AC7" s="8"/>
      <c r="AD7" s="8"/>
      <c r="AE7" s="8"/>
      <c r="AF7" s="8"/>
      <c r="AG7" s="8"/>
      <c r="AH7" s="9"/>
      <c r="AI7" s="9"/>
      <c r="AJ7" s="9"/>
      <c r="AK7" s="9"/>
      <c r="AL7" s="7"/>
      <c r="AM7" s="7"/>
      <c r="AN7" s="7"/>
      <c r="AO7" s="7"/>
    </row>
    <row r="8" spans="1:41" x14ac:dyDescent="0.3">
      <c r="A8" s="5"/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7"/>
      <c r="R8" s="7"/>
      <c r="S8" s="7"/>
      <c r="T8" s="7"/>
      <c r="U8" s="7"/>
      <c r="V8" s="7"/>
      <c r="W8" s="7"/>
      <c r="X8" s="7"/>
      <c r="Y8" s="7"/>
      <c r="Z8" s="8"/>
      <c r="AA8" s="8"/>
      <c r="AB8" s="8"/>
      <c r="AC8" s="8"/>
      <c r="AD8" s="8"/>
      <c r="AE8" s="8"/>
      <c r="AF8" s="8"/>
      <c r="AG8" s="8"/>
      <c r="AH8" s="9"/>
      <c r="AI8" s="9"/>
      <c r="AJ8" s="9"/>
      <c r="AK8" s="9"/>
      <c r="AL8" s="7"/>
      <c r="AM8" s="7"/>
      <c r="AN8" s="7"/>
      <c r="AO8" s="7"/>
    </row>
    <row r="9" spans="1:41" x14ac:dyDescent="0.3">
      <c r="A9" s="10"/>
      <c r="B9" s="5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6"/>
      <c r="P9" s="6"/>
      <c r="Q9" s="7"/>
      <c r="R9" s="7"/>
      <c r="S9" s="7"/>
      <c r="T9" s="7"/>
      <c r="U9" s="7"/>
      <c r="V9" s="7"/>
      <c r="W9" s="7"/>
      <c r="X9" s="7"/>
      <c r="Y9" s="7"/>
      <c r="Z9" s="5"/>
      <c r="AA9" s="5"/>
      <c r="AB9" s="5"/>
      <c r="AC9" s="5"/>
      <c r="AD9" s="5"/>
      <c r="AE9" s="5"/>
      <c r="AF9" s="5"/>
      <c r="AG9" s="5"/>
      <c r="AH9" s="9"/>
      <c r="AI9" s="9"/>
      <c r="AJ9" s="9"/>
      <c r="AK9" s="9"/>
      <c r="AL9" s="7"/>
      <c r="AM9" s="7"/>
      <c r="AN9" s="7"/>
      <c r="AO9" s="7"/>
    </row>
    <row r="10" spans="1:41" x14ac:dyDescent="0.3">
      <c r="A10" s="5"/>
      <c r="B10" s="5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5"/>
      <c r="P10" s="5"/>
      <c r="Q10" s="7"/>
      <c r="R10" s="7"/>
      <c r="S10" s="7"/>
      <c r="T10" s="7"/>
      <c r="U10" s="7"/>
      <c r="V10" s="7"/>
      <c r="W10" s="7"/>
      <c r="X10" s="7"/>
      <c r="Y10" s="7"/>
      <c r="Z10" s="5"/>
      <c r="AA10" s="5"/>
      <c r="AB10" s="5"/>
      <c r="AC10" s="5"/>
      <c r="AD10" s="5"/>
      <c r="AE10" s="5"/>
      <c r="AF10" s="5"/>
      <c r="AG10" s="5"/>
      <c r="AH10" s="9"/>
      <c r="AI10" s="9"/>
      <c r="AJ10" s="9"/>
      <c r="AK10" s="9"/>
      <c r="AL10" s="11"/>
      <c r="AM10" s="7"/>
      <c r="AN10" s="7"/>
      <c r="AO10" s="7"/>
    </row>
    <row r="11" spans="1:4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6"/>
      <c r="P11" s="6"/>
      <c r="Q11" s="5"/>
      <c r="R11" s="5"/>
      <c r="S11" s="7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12"/>
      <c r="AI11" s="12"/>
      <c r="AJ11" s="12"/>
      <c r="AK11" s="12"/>
      <c r="AL11" s="7"/>
      <c r="AM11" s="13"/>
      <c r="AN11" s="7"/>
      <c r="AO11" s="7"/>
    </row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8C31E-7A27-492D-90C7-91D1EE66E912}">
  <dimension ref="A6:O11"/>
  <sheetViews>
    <sheetView tabSelected="1" workbookViewId="0">
      <selection activeCell="J4" sqref="J4"/>
    </sheetView>
  </sheetViews>
  <sheetFormatPr baseColWidth="10" defaultRowHeight="14.4" x14ac:dyDescent="0.3"/>
  <cols>
    <col min="1" max="1" width="21.6640625" bestFit="1" customWidth="1"/>
    <col min="2" max="2" width="15" style="42" bestFit="1" customWidth="1"/>
    <col min="3" max="7" width="8.33203125" style="42" bestFit="1" customWidth="1"/>
    <col min="8" max="8" width="4.77734375" customWidth="1"/>
    <col min="9" max="9" width="20.77734375" bestFit="1" customWidth="1"/>
    <col min="10" max="10" width="12.21875" style="42" customWidth="1"/>
    <col min="11" max="15" width="5" style="42" bestFit="1" customWidth="1"/>
    <col min="16" max="16" width="8.77734375" bestFit="1" customWidth="1"/>
    <col min="17" max="17" width="14.5546875" bestFit="1" customWidth="1"/>
    <col min="18" max="18" width="9.6640625" bestFit="1" customWidth="1"/>
    <col min="19" max="19" width="11.88671875" bestFit="1" customWidth="1"/>
    <col min="20" max="20" width="8.77734375" bestFit="1" customWidth="1"/>
    <col min="21" max="21" width="14.5546875" bestFit="1" customWidth="1"/>
    <col min="22" max="22" width="9.6640625" bestFit="1" customWidth="1"/>
    <col min="23" max="23" width="11.88671875" bestFit="1" customWidth="1"/>
    <col min="24" max="24" width="8.77734375" bestFit="1" customWidth="1"/>
    <col min="25" max="25" width="14.5546875" bestFit="1" customWidth="1"/>
    <col min="26" max="26" width="9.6640625" bestFit="1" customWidth="1"/>
    <col min="27" max="27" width="11.88671875" bestFit="1" customWidth="1"/>
  </cols>
  <sheetData>
    <row r="6" spans="1:15" x14ac:dyDescent="0.3">
      <c r="A6" s="37" t="s">
        <v>56</v>
      </c>
      <c r="B6" s="20" t="s">
        <v>41</v>
      </c>
      <c r="D6" s="42" t="str">
        <f>VLOOKUP(B6,t_Prenoms[],2,FALSE)</f>
        <v>M0F</v>
      </c>
      <c r="I6" s="37" t="s">
        <v>56</v>
      </c>
      <c r="J6" s="20" t="s">
        <v>41</v>
      </c>
      <c r="L6" s="42" t="str">
        <f>VLOOKUP(J6,t_Prenoms[],2,FALSE)</f>
        <v>M0F</v>
      </c>
    </row>
    <row r="7" spans="1:15" x14ac:dyDescent="0.3">
      <c r="A7" s="37" t="s">
        <v>65</v>
      </c>
      <c r="B7" s="20" t="s">
        <v>63</v>
      </c>
      <c r="I7" s="37" t="s">
        <v>65</v>
      </c>
      <c r="J7" s="20" t="s">
        <v>64</v>
      </c>
    </row>
    <row r="9" spans="1:15" x14ac:dyDescent="0.3">
      <c r="A9" s="37" t="s">
        <v>74</v>
      </c>
      <c r="B9" s="43" t="s">
        <v>72</v>
      </c>
      <c r="I9" s="37" t="s">
        <v>76</v>
      </c>
      <c r="J9" s="43" t="s">
        <v>72</v>
      </c>
    </row>
    <row r="10" spans="1:15" x14ac:dyDescent="0.3">
      <c r="A10" s="37" t="s">
        <v>49</v>
      </c>
      <c r="B10" s="42" t="s">
        <v>66</v>
      </c>
      <c r="C10" s="42" t="s">
        <v>67</v>
      </c>
      <c r="D10" s="42" t="s">
        <v>68</v>
      </c>
      <c r="E10" s="42" t="s">
        <v>69</v>
      </c>
      <c r="F10" s="42" t="s">
        <v>70</v>
      </c>
      <c r="G10" s="42" t="s">
        <v>71</v>
      </c>
      <c r="I10" s="37" t="s">
        <v>49</v>
      </c>
      <c r="J10" s="42" t="s">
        <v>66</v>
      </c>
      <c r="K10" s="42" t="s">
        <v>67</v>
      </c>
      <c r="L10" s="42" t="s">
        <v>68</v>
      </c>
      <c r="M10" s="42" t="s">
        <v>69</v>
      </c>
      <c r="N10" s="42" t="s">
        <v>70</v>
      </c>
      <c r="O10" s="42" t="s">
        <v>71</v>
      </c>
    </row>
    <row r="11" spans="1:15" x14ac:dyDescent="0.3">
      <c r="A11" t="s">
        <v>16</v>
      </c>
      <c r="B11" s="44">
        <v>25051</v>
      </c>
      <c r="C11" s="44">
        <v>25090</v>
      </c>
      <c r="D11" s="44">
        <v>25050</v>
      </c>
      <c r="E11" s="44">
        <v>25020</v>
      </c>
      <c r="F11" s="44">
        <v>25010</v>
      </c>
      <c r="G11" s="44">
        <v>25000</v>
      </c>
      <c r="I11" t="s">
        <v>25</v>
      </c>
      <c r="J11" s="45">
        <v>1.21</v>
      </c>
      <c r="K11" s="45">
        <v>1.22</v>
      </c>
      <c r="L11" s="45">
        <v>1.23</v>
      </c>
      <c r="M11" s="45">
        <v>1.19</v>
      </c>
      <c r="N11" s="45">
        <v>1.18</v>
      </c>
      <c r="O11" s="45">
        <v>1.17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2C25B0-C8DD-4FB6-A8F8-AB33CC8E43E3}">
  <dimension ref="A10:G26"/>
  <sheetViews>
    <sheetView showGridLines="0" workbookViewId="0">
      <pane ySplit="10" topLeftCell="A15" activePane="bottomLeft" state="frozen"/>
      <selection pane="bottomLeft" activeCell="I24" sqref="I24"/>
    </sheetView>
  </sheetViews>
  <sheetFormatPr baseColWidth="10" defaultRowHeight="14.4" x14ac:dyDescent="0.3"/>
  <cols>
    <col min="1" max="1" width="11.5546875" style="20"/>
  </cols>
  <sheetData>
    <row r="10" spans="1:7" s="38" customFormat="1" ht="30" customHeight="1" x14ac:dyDescent="0.3">
      <c r="A10" s="39" t="s">
        <v>56</v>
      </c>
      <c r="B10" s="38" t="s">
        <v>57</v>
      </c>
      <c r="C10" s="38" t="s">
        <v>49</v>
      </c>
      <c r="D10" s="38" t="s">
        <v>65</v>
      </c>
      <c r="E10" s="38" t="s">
        <v>58</v>
      </c>
      <c r="F10" s="40" t="s">
        <v>73</v>
      </c>
      <c r="G10" s="41" t="s">
        <v>75</v>
      </c>
    </row>
    <row r="11" spans="1:7" x14ac:dyDescent="0.3">
      <c r="A11" s="23" t="s">
        <v>43</v>
      </c>
      <c r="B11" s="23" t="s">
        <v>44</v>
      </c>
      <c r="C11" t="s">
        <v>16</v>
      </c>
      <c r="D11" t="str">
        <f>VLOOKUP(t_Performances[[#This Row],[Discipline]],t_Disciplines[],2,FALSE)</f>
        <v>Mini</v>
      </c>
      <c r="E11" s="25">
        <v>43593</v>
      </c>
      <c r="F11" s="24">
        <v>22968</v>
      </c>
      <c r="G11" s="34"/>
    </row>
    <row r="12" spans="1:7" x14ac:dyDescent="0.3">
      <c r="A12" s="23" t="s">
        <v>47</v>
      </c>
      <c r="B12" s="23" t="s">
        <v>46</v>
      </c>
      <c r="C12" t="s">
        <v>16</v>
      </c>
      <c r="D12" t="str">
        <f>VLOOKUP(t_Performances[[#This Row],[Discipline]],t_Disciplines[],2,FALSE)</f>
        <v>Mini</v>
      </c>
      <c r="E12" s="25">
        <v>43593</v>
      </c>
      <c r="F12" s="24">
        <v>20977</v>
      </c>
      <c r="G12" s="34"/>
    </row>
    <row r="13" spans="1:7" x14ac:dyDescent="0.3">
      <c r="A13" s="23" t="s">
        <v>41</v>
      </c>
      <c r="B13" t="s">
        <v>42</v>
      </c>
      <c r="C13" t="s">
        <v>16</v>
      </c>
      <c r="D13" t="str">
        <f>VLOOKUP(t_Performances[[#This Row],[Discipline]],t_Disciplines[],2,FALSE)</f>
        <v>Mini</v>
      </c>
      <c r="E13" s="25">
        <v>43228</v>
      </c>
      <c r="F13" s="24">
        <v>30000</v>
      </c>
      <c r="G13" s="34"/>
    </row>
    <row r="14" spans="1:7" x14ac:dyDescent="0.3">
      <c r="A14" s="23" t="s">
        <v>41</v>
      </c>
      <c r="B14" t="s">
        <v>42</v>
      </c>
      <c r="C14" t="s">
        <v>16</v>
      </c>
      <c r="D14" t="str">
        <f>VLOOKUP(t_Performances[[#This Row],[Discipline]],t_Disciplines[],2,FALSE)</f>
        <v>Mini</v>
      </c>
      <c r="E14" s="25">
        <v>43593</v>
      </c>
      <c r="F14" s="24">
        <v>25090</v>
      </c>
      <c r="G14" s="34"/>
    </row>
    <row r="15" spans="1:7" x14ac:dyDescent="0.3">
      <c r="A15" s="23" t="s">
        <v>41</v>
      </c>
      <c r="B15" t="s">
        <v>42</v>
      </c>
      <c r="C15" t="s">
        <v>16</v>
      </c>
      <c r="D15" t="str">
        <f>VLOOKUP(t_Performances[[#This Row],[Discipline]],t_Disciplines[],2,FALSE)</f>
        <v>Mini</v>
      </c>
      <c r="E15" s="25">
        <v>43959</v>
      </c>
      <c r="F15" s="24">
        <v>25050</v>
      </c>
      <c r="G15" s="34"/>
    </row>
    <row r="16" spans="1:7" x14ac:dyDescent="0.3">
      <c r="A16" s="23" t="s">
        <v>41</v>
      </c>
      <c r="B16" t="s">
        <v>42</v>
      </c>
      <c r="C16" t="s">
        <v>16</v>
      </c>
      <c r="D16" t="str">
        <f>VLOOKUP(t_Performances[[#This Row],[Discipline]],t_Disciplines[],2,FALSE)</f>
        <v>Mini</v>
      </c>
      <c r="E16" s="25">
        <v>44324</v>
      </c>
      <c r="F16" s="24">
        <v>25020</v>
      </c>
      <c r="G16" s="34"/>
    </row>
    <row r="17" spans="1:7" x14ac:dyDescent="0.3">
      <c r="A17" s="23" t="s">
        <v>41</v>
      </c>
      <c r="B17" t="s">
        <v>42</v>
      </c>
      <c r="C17" t="s">
        <v>16</v>
      </c>
      <c r="D17" t="str">
        <f>VLOOKUP(t_Performances[[#This Row],[Discipline]],t_Disciplines[],2,FALSE)</f>
        <v>Mini</v>
      </c>
      <c r="E17" s="25">
        <v>44689</v>
      </c>
      <c r="F17" s="24">
        <v>25010</v>
      </c>
      <c r="G17" s="34"/>
    </row>
    <row r="18" spans="1:7" x14ac:dyDescent="0.3">
      <c r="A18" s="23" t="s">
        <v>41</v>
      </c>
      <c r="B18" t="s">
        <v>42</v>
      </c>
      <c r="C18" t="s">
        <v>16</v>
      </c>
      <c r="D18" t="str">
        <f>VLOOKUP(t_Performances[[#This Row],[Discipline]],t_Disciplines[],2,FALSE)</f>
        <v>Mini</v>
      </c>
      <c r="E18" s="25">
        <v>45054</v>
      </c>
      <c r="F18" s="24">
        <v>25000</v>
      </c>
      <c r="G18" s="34"/>
    </row>
    <row r="19" spans="1:7" x14ac:dyDescent="0.3">
      <c r="A19" s="33" t="s">
        <v>41</v>
      </c>
      <c r="B19" t="s">
        <v>42</v>
      </c>
      <c r="C19" s="34" t="s">
        <v>16</v>
      </c>
      <c r="D19" t="str">
        <f>VLOOKUP(t_Performances[[#This Row],[Discipline]],t_Disciplines[],2,FALSE)</f>
        <v>Mini</v>
      </c>
      <c r="E19" s="35">
        <v>43226</v>
      </c>
      <c r="F19" s="36">
        <v>25051</v>
      </c>
      <c r="G19" s="34"/>
    </row>
    <row r="20" spans="1:7" x14ac:dyDescent="0.3">
      <c r="A20" s="33" t="s">
        <v>41</v>
      </c>
      <c r="B20" t="s">
        <v>42</v>
      </c>
      <c r="C20" s="34" t="s">
        <v>25</v>
      </c>
      <c r="D20" t="str">
        <f>VLOOKUP(t_Performances[[#This Row],[Discipline]],t_Disciplines[],2,FALSE)</f>
        <v>Maxi</v>
      </c>
      <c r="E20" s="25">
        <v>43228</v>
      </c>
      <c r="F20" s="36"/>
      <c r="G20" s="34">
        <v>1.21</v>
      </c>
    </row>
    <row r="21" spans="1:7" x14ac:dyDescent="0.3">
      <c r="A21" s="33" t="s">
        <v>41</v>
      </c>
      <c r="B21" t="s">
        <v>42</v>
      </c>
      <c r="C21" s="34" t="s">
        <v>25</v>
      </c>
      <c r="D21" t="str">
        <f>VLOOKUP(t_Performances[[#This Row],[Discipline]],t_Disciplines[],2,FALSE)</f>
        <v>Maxi</v>
      </c>
      <c r="E21" s="25">
        <v>43593</v>
      </c>
      <c r="F21" s="36"/>
      <c r="G21" s="34">
        <v>1.22</v>
      </c>
    </row>
    <row r="22" spans="1:7" x14ac:dyDescent="0.3">
      <c r="A22" s="33" t="s">
        <v>41</v>
      </c>
      <c r="B22" t="s">
        <v>42</v>
      </c>
      <c r="C22" s="34" t="s">
        <v>25</v>
      </c>
      <c r="D22" t="str">
        <f>VLOOKUP(t_Performances[[#This Row],[Discipline]],t_Disciplines[],2,FALSE)</f>
        <v>Maxi</v>
      </c>
      <c r="E22" s="25">
        <v>43959</v>
      </c>
      <c r="F22" s="36"/>
      <c r="G22" s="34">
        <v>1.23</v>
      </c>
    </row>
    <row r="23" spans="1:7" x14ac:dyDescent="0.3">
      <c r="A23" s="33" t="s">
        <v>41</v>
      </c>
      <c r="B23" t="s">
        <v>42</v>
      </c>
      <c r="C23" s="34" t="s">
        <v>25</v>
      </c>
      <c r="D23" t="str">
        <f>VLOOKUP(t_Performances[[#This Row],[Discipline]],t_Disciplines[],2,FALSE)</f>
        <v>Maxi</v>
      </c>
      <c r="E23" s="25">
        <v>44324</v>
      </c>
      <c r="F23" s="36"/>
      <c r="G23" s="34">
        <v>1.19</v>
      </c>
    </row>
    <row r="24" spans="1:7" x14ac:dyDescent="0.3">
      <c r="A24" s="33" t="s">
        <v>41</v>
      </c>
      <c r="B24" t="s">
        <v>42</v>
      </c>
      <c r="C24" s="34" t="s">
        <v>25</v>
      </c>
      <c r="D24" t="str">
        <f>VLOOKUP(t_Performances[[#This Row],[Discipline]],t_Disciplines[],2,FALSE)</f>
        <v>Maxi</v>
      </c>
      <c r="E24" s="25">
        <v>44689</v>
      </c>
      <c r="F24" s="36"/>
      <c r="G24" s="34">
        <v>1.18</v>
      </c>
    </row>
    <row r="25" spans="1:7" x14ac:dyDescent="0.3">
      <c r="A25" s="33" t="s">
        <v>41</v>
      </c>
      <c r="B25" t="s">
        <v>42</v>
      </c>
      <c r="C25" s="34" t="s">
        <v>25</v>
      </c>
      <c r="D25" t="str">
        <f>VLOOKUP(t_Performances[[#This Row],[Discipline]],t_Disciplines[],2,FALSE)</f>
        <v>Maxi</v>
      </c>
      <c r="E25" s="25">
        <v>45054</v>
      </c>
      <c r="F25" s="36"/>
      <c r="G25" s="34">
        <v>1.17</v>
      </c>
    </row>
    <row r="26" spans="1:7" x14ac:dyDescent="0.3">
      <c r="A26" s="33" t="s">
        <v>41</v>
      </c>
      <c r="B26" t="s">
        <v>42</v>
      </c>
      <c r="C26" s="34" t="s">
        <v>25</v>
      </c>
      <c r="D26" t="str">
        <f>VLOOKUP(t_Performances[[#This Row],[Discipline]],t_Disciplines[],2,FALSE)</f>
        <v>Maxi</v>
      </c>
      <c r="E26" s="35">
        <v>43226</v>
      </c>
      <c r="F26" s="36"/>
      <c r="G26" s="34">
        <v>1.2</v>
      </c>
    </row>
  </sheetData>
  <dataValidations count="3">
    <dataValidation type="list" allowBlank="1" showInputMessage="1" showErrorMessage="1" sqref="C11:C26" xr:uid="{D6883ED3-A8D4-4CF8-8177-74040B4B4E25}">
      <formula1>INDIRECT("t_Disciplines")</formula1>
    </dataValidation>
    <dataValidation type="list" allowBlank="1" showInputMessage="1" showErrorMessage="1" sqref="B11:B12 B14:B26" xr:uid="{F4D2594E-F235-48C0-ACA8-E3D936A1CE23}">
      <formula1>INDIRECT("t_Categories")</formula1>
    </dataValidation>
    <dataValidation type="list" allowBlank="1" showInputMessage="1" showErrorMessage="1" sqref="A11:A26" xr:uid="{088A41F8-4CEE-4454-A18C-4E9E2C22B719}">
      <formula1>INDIRECT("t_Prenoms[Prénom]")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90ABA-3D24-4B0E-B07D-99BE4DDF0D3D}">
  <dimension ref="A1:G40"/>
  <sheetViews>
    <sheetView workbookViewId="0">
      <selection activeCell="B1" sqref="B1"/>
    </sheetView>
  </sheetViews>
  <sheetFormatPr baseColWidth="10" defaultRowHeight="14.4" x14ac:dyDescent="0.3"/>
  <cols>
    <col min="1" max="1" width="15.33203125" style="20" bestFit="1" customWidth="1"/>
    <col min="2" max="2" width="15.33203125" style="20" customWidth="1"/>
    <col min="4" max="4" width="11.5546875" style="20"/>
  </cols>
  <sheetData>
    <row r="1" spans="1:7" x14ac:dyDescent="0.3">
      <c r="A1" s="20" t="s">
        <v>59</v>
      </c>
      <c r="B1" s="20" t="s">
        <v>62</v>
      </c>
      <c r="D1" s="20" t="s">
        <v>60</v>
      </c>
      <c r="F1" s="29" t="s">
        <v>56</v>
      </c>
      <c r="G1" s="29" t="s">
        <v>57</v>
      </c>
    </row>
    <row r="2" spans="1:7" x14ac:dyDescent="0.3">
      <c r="A2" s="21" t="s">
        <v>24</v>
      </c>
      <c r="B2" s="21" t="s">
        <v>63</v>
      </c>
      <c r="D2" s="23" t="s">
        <v>42</v>
      </c>
      <c r="F2" s="27" t="s">
        <v>43</v>
      </c>
      <c r="G2" t="s">
        <v>44</v>
      </c>
    </row>
    <row r="3" spans="1:7" x14ac:dyDescent="0.3">
      <c r="A3" s="21" t="s">
        <v>17</v>
      </c>
      <c r="B3" s="21" t="s">
        <v>63</v>
      </c>
      <c r="D3" s="23" t="s">
        <v>44</v>
      </c>
      <c r="F3" s="28" t="s">
        <v>47</v>
      </c>
      <c r="G3" t="s">
        <v>46</v>
      </c>
    </row>
    <row r="4" spans="1:7" x14ac:dyDescent="0.3">
      <c r="A4" s="21" t="s">
        <v>18</v>
      </c>
      <c r="B4" s="21" t="s">
        <v>63</v>
      </c>
      <c r="D4" s="23" t="s">
        <v>46</v>
      </c>
      <c r="F4" s="30" t="s">
        <v>41</v>
      </c>
      <c r="G4" t="s">
        <v>42</v>
      </c>
    </row>
    <row r="5" spans="1:7" x14ac:dyDescent="0.3">
      <c r="A5" s="21" t="s">
        <v>8</v>
      </c>
      <c r="B5" s="21" t="s">
        <v>63</v>
      </c>
    </row>
    <row r="6" spans="1:7" x14ac:dyDescent="0.3">
      <c r="A6" s="21" t="s">
        <v>9</v>
      </c>
      <c r="B6" s="21" t="s">
        <v>63</v>
      </c>
    </row>
    <row r="7" spans="1:7" x14ac:dyDescent="0.3">
      <c r="A7" s="21" t="s">
        <v>10</v>
      </c>
      <c r="B7" s="21" t="s">
        <v>63</v>
      </c>
    </row>
    <row r="8" spans="1:7" x14ac:dyDescent="0.3">
      <c r="A8" s="21" t="s">
        <v>11</v>
      </c>
      <c r="B8" s="21" t="s">
        <v>63</v>
      </c>
    </row>
    <row r="9" spans="1:7" x14ac:dyDescent="0.3">
      <c r="A9" s="21" t="s">
        <v>19</v>
      </c>
      <c r="B9" s="21" t="s">
        <v>63</v>
      </c>
    </row>
    <row r="10" spans="1:7" x14ac:dyDescent="0.3">
      <c r="A10" s="21" t="s">
        <v>40</v>
      </c>
      <c r="B10" s="21" t="s">
        <v>63</v>
      </c>
    </row>
    <row r="11" spans="1:7" x14ac:dyDescent="0.3">
      <c r="A11" s="21" t="s">
        <v>20</v>
      </c>
      <c r="B11" s="21" t="s">
        <v>63</v>
      </c>
    </row>
    <row r="12" spans="1:7" x14ac:dyDescent="0.3">
      <c r="A12" s="21" t="s">
        <v>12</v>
      </c>
      <c r="B12" s="21" t="s">
        <v>63</v>
      </c>
    </row>
    <row r="13" spans="1:7" x14ac:dyDescent="0.3">
      <c r="A13" s="21" t="s">
        <v>13</v>
      </c>
      <c r="B13" s="21" t="s">
        <v>63</v>
      </c>
    </row>
    <row r="14" spans="1:7" x14ac:dyDescent="0.3">
      <c r="A14" s="21" t="s">
        <v>21</v>
      </c>
      <c r="B14" s="21" t="s">
        <v>63</v>
      </c>
    </row>
    <row r="15" spans="1:7" x14ac:dyDescent="0.3">
      <c r="A15" s="21" t="s">
        <v>22</v>
      </c>
      <c r="B15" s="21" t="s">
        <v>63</v>
      </c>
    </row>
    <row r="16" spans="1:7" x14ac:dyDescent="0.3">
      <c r="A16" s="21" t="s">
        <v>38</v>
      </c>
      <c r="B16" s="21" t="s">
        <v>63</v>
      </c>
    </row>
    <row r="17" spans="1:2" x14ac:dyDescent="0.3">
      <c r="A17" s="21" t="s">
        <v>39</v>
      </c>
      <c r="B17" s="21" t="s">
        <v>63</v>
      </c>
    </row>
    <row r="18" spans="1:2" x14ac:dyDescent="0.3">
      <c r="A18" s="21" t="s">
        <v>37</v>
      </c>
      <c r="B18" s="21" t="s">
        <v>63</v>
      </c>
    </row>
    <row r="19" spans="1:2" x14ac:dyDescent="0.3">
      <c r="A19" s="21" t="s">
        <v>14</v>
      </c>
      <c r="B19" s="21" t="s">
        <v>63</v>
      </c>
    </row>
    <row r="20" spans="1:2" x14ac:dyDescent="0.3">
      <c r="A20" s="21" t="s">
        <v>15</v>
      </c>
      <c r="B20" s="21" t="s">
        <v>63</v>
      </c>
    </row>
    <row r="21" spans="1:2" x14ac:dyDescent="0.3">
      <c r="A21" s="21" t="s">
        <v>23</v>
      </c>
      <c r="B21" s="21" t="s">
        <v>63</v>
      </c>
    </row>
    <row r="22" spans="1:2" x14ac:dyDescent="0.3">
      <c r="A22" s="21" t="s">
        <v>2</v>
      </c>
      <c r="B22" s="21" t="s">
        <v>63</v>
      </c>
    </row>
    <row r="23" spans="1:2" x14ac:dyDescent="0.3">
      <c r="A23" s="21" t="s">
        <v>3</v>
      </c>
      <c r="B23" s="21" t="s">
        <v>63</v>
      </c>
    </row>
    <row r="24" spans="1:2" x14ac:dyDescent="0.3">
      <c r="A24" s="21" t="s">
        <v>5</v>
      </c>
      <c r="B24" s="21" t="s">
        <v>63</v>
      </c>
    </row>
    <row r="25" spans="1:2" x14ac:dyDescent="0.3">
      <c r="A25" s="21" t="s">
        <v>4</v>
      </c>
      <c r="B25" s="21" t="s">
        <v>63</v>
      </c>
    </row>
    <row r="26" spans="1:2" x14ac:dyDescent="0.3">
      <c r="A26" s="21" t="s">
        <v>16</v>
      </c>
      <c r="B26" s="21" t="s">
        <v>63</v>
      </c>
    </row>
    <row r="27" spans="1:2" x14ac:dyDescent="0.3">
      <c r="A27" s="21" t="s">
        <v>6</v>
      </c>
      <c r="B27" s="21" t="s">
        <v>63</v>
      </c>
    </row>
    <row r="28" spans="1:2" x14ac:dyDescent="0.3">
      <c r="A28" s="21" t="s">
        <v>7</v>
      </c>
      <c r="B28" s="21" t="s">
        <v>63</v>
      </c>
    </row>
    <row r="29" spans="1:2" x14ac:dyDescent="0.3">
      <c r="A29" s="22" t="s">
        <v>36</v>
      </c>
      <c r="B29" s="21" t="s">
        <v>64</v>
      </c>
    </row>
    <row r="30" spans="1:2" x14ac:dyDescent="0.3">
      <c r="A30" s="21" t="s">
        <v>30</v>
      </c>
      <c r="B30" s="21" t="s">
        <v>64</v>
      </c>
    </row>
    <row r="31" spans="1:2" x14ac:dyDescent="0.3">
      <c r="A31" s="21" t="s">
        <v>25</v>
      </c>
      <c r="B31" s="21" t="s">
        <v>64</v>
      </c>
    </row>
    <row r="32" spans="1:2" x14ac:dyDescent="0.3">
      <c r="A32" s="22" t="s">
        <v>35</v>
      </c>
      <c r="B32" s="21" t="s">
        <v>64</v>
      </c>
    </row>
    <row r="33" spans="1:2" x14ac:dyDescent="0.3">
      <c r="A33" s="21" t="s">
        <v>31</v>
      </c>
      <c r="B33" s="21" t="s">
        <v>64</v>
      </c>
    </row>
    <row r="34" spans="1:2" x14ac:dyDescent="0.3">
      <c r="A34" s="21" t="s">
        <v>26</v>
      </c>
      <c r="B34" s="21" t="s">
        <v>64</v>
      </c>
    </row>
    <row r="35" spans="1:2" x14ac:dyDescent="0.3">
      <c r="A35" s="21" t="s">
        <v>32</v>
      </c>
      <c r="B35" s="21" t="s">
        <v>64</v>
      </c>
    </row>
    <row r="36" spans="1:2" x14ac:dyDescent="0.3">
      <c r="A36" s="22" t="s">
        <v>34</v>
      </c>
      <c r="B36" s="21" t="s">
        <v>64</v>
      </c>
    </row>
    <row r="37" spans="1:2" x14ac:dyDescent="0.3">
      <c r="A37" s="21" t="s">
        <v>28</v>
      </c>
      <c r="B37" s="21" t="s">
        <v>64</v>
      </c>
    </row>
    <row r="38" spans="1:2" x14ac:dyDescent="0.3">
      <c r="A38" s="21" t="s">
        <v>29</v>
      </c>
      <c r="B38" s="21" t="s">
        <v>64</v>
      </c>
    </row>
    <row r="39" spans="1:2" x14ac:dyDescent="0.3">
      <c r="A39" s="21" t="s">
        <v>33</v>
      </c>
      <c r="B39" s="21" t="s">
        <v>64</v>
      </c>
    </row>
    <row r="40" spans="1:2" x14ac:dyDescent="0.3">
      <c r="A40" s="21" t="s">
        <v>27</v>
      </c>
      <c r="B40" s="21" t="s">
        <v>64</v>
      </c>
    </row>
  </sheetData>
  <sortState xmlns:xlrd2="http://schemas.microsoft.com/office/spreadsheetml/2017/richdata2" ref="A2:A40">
    <sortCondition ref="A2:A40"/>
  </sortState>
  <dataValidations count="1">
    <dataValidation type="list" allowBlank="1" showInputMessage="1" showErrorMessage="1" sqref="G2:G4" xr:uid="{0E8C7DC5-87D8-42DA-8307-BB3D70CAE53F}">
      <formula1>INDIRECT("t_Categories")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records club</vt:lpstr>
      <vt:lpstr>perf 2019</vt:lpstr>
      <vt:lpstr>Tcd</vt:lpstr>
      <vt:lpstr>Performances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Carine BRABAN</dc:creator>
  <cp:lastModifiedBy>Eric Kergresse</cp:lastModifiedBy>
  <dcterms:created xsi:type="dcterms:W3CDTF">2023-05-08T18:45:39Z</dcterms:created>
  <dcterms:modified xsi:type="dcterms:W3CDTF">2023-05-09T01:15:49Z</dcterms:modified>
</cp:coreProperties>
</file>