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F3998188-2E53-410C-9B68-F35F7950FCA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ACTURE" sheetId="5" r:id="rId1"/>
    <sheet name="BILAN" sheetId="4" r:id="rId2"/>
    <sheet name="ARTICL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4" l="1"/>
  <c r="C8" i="5"/>
  <c r="C9" i="5"/>
  <c r="C10" i="5"/>
  <c r="C11" i="5"/>
  <c r="C12" i="5"/>
  <c r="C13" i="5"/>
  <c r="C14" i="5"/>
  <c r="C15" i="5"/>
  <c r="C16" i="5"/>
  <c r="C7" i="5"/>
  <c r="I10" i="4" l="1"/>
  <c r="D3" i="5" l="1"/>
  <c r="D8" i="5"/>
  <c r="D9" i="5"/>
  <c r="D10" i="5"/>
  <c r="D11" i="5"/>
  <c r="D12" i="5"/>
  <c r="D13" i="5"/>
  <c r="D14" i="5"/>
  <c r="D15" i="5"/>
  <c r="D16" i="5"/>
  <c r="D7" i="5" l="1"/>
  <c r="D17" i="5" s="1"/>
</calcChain>
</file>

<file path=xl/sharedStrings.xml><?xml version="1.0" encoding="utf-8"?>
<sst xmlns="http://schemas.openxmlformats.org/spreadsheetml/2006/main" count="36" uniqueCount="23">
  <si>
    <t>nom client</t>
  </si>
  <si>
    <t>désignation</t>
  </si>
  <si>
    <t>quantité</t>
  </si>
  <si>
    <t>prix unitaire</t>
  </si>
  <si>
    <t>prix ht</t>
  </si>
  <si>
    <t>date facture</t>
  </si>
  <si>
    <t>piscine enfants</t>
  </si>
  <si>
    <t>piscine adulte</t>
  </si>
  <si>
    <t>eau minerale</t>
  </si>
  <si>
    <t>pizza</t>
  </si>
  <si>
    <t>bière</t>
  </si>
  <si>
    <t>cake</t>
  </si>
  <si>
    <t>sucrérie</t>
  </si>
  <si>
    <t>TOTAL TTC</t>
  </si>
  <si>
    <t xml:space="preserve">N°facture </t>
  </si>
  <si>
    <t>prix ttc</t>
  </si>
  <si>
    <t>numéro facture</t>
  </si>
  <si>
    <t>Nom client</t>
  </si>
  <si>
    <t>d</t>
  </si>
  <si>
    <t>Désignation</t>
  </si>
  <si>
    <t>Prix unitaire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</si>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</sst>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XOF]_-;\-* #,##0.00\ [$XOF]_-;_-* &quot;-&quot;??\ [$XOF]_-;_-@_-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2" borderId="1" xfId="0" applyFill="1" applyBorder="1"/>
    <xf numFmtId="22" fontId="0" fillId="0" borderId="0" xfId="0" applyNumberFormat="1"/>
    <xf numFmtId="0" fontId="0" fillId="3" borderId="1" xfId="0" applyFill="1" applyBorder="1" applyAlignment="1">
      <alignment horizontal="center"/>
    </xf>
    <xf numFmtId="0" fontId="0" fillId="4" borderId="0" xfId="0" applyFill="1"/>
    <xf numFmtId="22" fontId="0" fillId="4" borderId="0" xfId="0" applyNumberFormat="1" applyFill="1"/>
    <xf numFmtId="0" fontId="0" fillId="0" borderId="2" xfId="0" applyFill="1" applyBorder="1"/>
    <xf numFmtId="0" fontId="0" fillId="0" borderId="0" xfId="0" applyFill="1"/>
    <xf numFmtId="0" fontId="0" fillId="0" borderId="3" xfId="0" applyBorder="1"/>
    <xf numFmtId="164" fontId="0" fillId="0" borderId="4" xfId="0" applyNumberFormat="1" applyBorder="1"/>
    <xf numFmtId="0" fontId="0" fillId="0" borderId="7" xfId="0" applyBorder="1"/>
    <xf numFmtId="164" fontId="0" fillId="0" borderId="8" xfId="0" applyNumberFormat="1" applyBorder="1"/>
    <xf numFmtId="0" fontId="0" fillId="0" borderId="3" xfId="0" applyFill="1" applyBorder="1"/>
    <xf numFmtId="164" fontId="0" fillId="0" borderId="4" xfId="0" applyNumberFormat="1" applyFill="1" applyBorder="1"/>
    <xf numFmtId="0" fontId="0" fillId="0" borderId="7" xfId="0" applyFill="1" applyBorder="1"/>
    <xf numFmtId="164" fontId="0" fillId="0" borderId="8" xfId="0" applyNumberFormat="1" applyFill="1" applyBorder="1"/>
    <xf numFmtId="0" fontId="2" fillId="0" borderId="5" xfId="0" applyFont="1" applyFill="1" applyBorder="1"/>
    <xf numFmtId="0" fontId="2" fillId="0" borderId="6" xfId="0" applyFont="1" applyFill="1" applyBorder="1"/>
    <xf numFmtId="0" fontId="0" fillId="0" borderId="0" xfId="0" applyFill="1" applyBorder="1"/>
    <xf numFmtId="22" fontId="0" fillId="0" borderId="0" xfId="0" applyNumberFormat="1" applyFill="1" applyBorder="1"/>
    <xf numFmtId="0" fontId="0" fillId="0" borderId="9" xfId="0" applyBorder="1"/>
    <xf numFmtId="164" fontId="0" fillId="0" borderId="9" xfId="0" applyNumberFormat="1" applyBorder="1"/>
    <xf numFmtId="0" fontId="2" fillId="0" borderId="2" xfId="0" applyFont="1" applyFill="1" applyBorder="1"/>
    <xf numFmtId="22" fontId="0" fillId="0" borderId="0" xfId="0" applyNumberFormat="1" applyFill="1"/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26"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.00\ [$XOF]_-;\-* #,##0.00\ [$XOF]_-;_-* &quot;-&quot;??\ [$XOF]_-;_-@_-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64" formatCode="_-* #,##0.00\ [$XOF]_-;\-* #,##0.00\ [$XOF]_-;_-* &quot;-&quot;??\ [$XOF]_-;_-@_-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numFmt numFmtId="164" formatCode="_-* #,##0.00\ [$XOF]_-;\-* #,##0.00\ [$XOF]_-;_-* &quot;-&quot;??\ [$XOF]_-;_-@_-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9</xdr:row>
          <xdr:rowOff>106680</xdr:rowOff>
        </xdr:from>
        <xdr:to>
          <xdr:col>6</xdr:col>
          <xdr:colOff>533400</xdr:colOff>
          <xdr:row>11</xdr:row>
          <xdr:rowOff>83820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B054440-7246-4CE2-89F8-5846256DA82F}" name="t_Facture" displayName="t_Facture" ref="A6:D16" totalsRowShown="0" headerRowDxfId="1" headerRowBorderDxfId="7" tableBorderDxfId="8" totalsRowBorderDxfId="6">
  <autoFilter ref="A6:D16" xr:uid="{EB054440-7246-4CE2-89F8-5846256DA82F}"/>
  <tableColumns count="4">
    <tableColumn id="1" xr3:uid="{66365AF2-4337-4A4D-BCFF-072DE738DEE7}" name="Désignation" dataDxfId="5"/>
    <tableColumn id="2" xr3:uid="{27E710F8-7147-42C0-8245-D3520B0F6721}" name="quantité" dataDxfId="4"/>
    <tableColumn id="3" xr3:uid="{9D919BA4-EA80-4E84-9EB4-3AA71FA91E11}" name="prix unitaire" dataDxfId="3">
      <calculatedColumnFormula>IFERROR(VLOOKUP(A7,t_Articles[],2,FALSE),0)</calculatedColumnFormula>
    </tableColumn>
    <tableColumn id="4" xr3:uid="{A6F17AB6-4FD7-455C-9295-2DDAB0B2817D}" name="prix ht" dataDxfId="2">
      <calculatedColumnFormula>B7*C7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A7E622C-6152-43AE-9401-70B676677646}" name="t_Bilan" displayName="t_Bilan" ref="A10:G16" totalsRowShown="0" headerRowDxfId="17" dataDxfId="16" headerRowBorderDxfId="24" tableBorderDxfId="25">
  <autoFilter ref="A10:G16" xr:uid="{BA7E622C-6152-43AE-9401-70B676677646}"/>
  <tableColumns count="7">
    <tableColumn id="1" xr3:uid="{C0428D10-6FB8-41CB-A4A8-22B319F4EB8D}" name="nom client" dataDxfId="23"/>
    <tableColumn id="2" xr3:uid="{5048100D-2F87-4BB9-94D9-2FBA144E5AEA}" name="numéro facture" dataDxfId="0"/>
    <tableColumn id="3" xr3:uid="{D8B907E0-FF64-4E75-823D-8FFAAB371ABD}" name="date facture" dataDxfId="22"/>
    <tableColumn id="4" xr3:uid="{3647D359-A4FE-4FB9-B291-7A2485741C0B}" name="désignation" dataDxfId="21"/>
    <tableColumn id="5" xr3:uid="{8F13503A-FD94-4D1D-9B54-D081CF35C10E}" name="quantité" dataDxfId="20"/>
    <tableColumn id="6" xr3:uid="{382B9797-9CC6-4A81-80EA-0F35E828AA09}" name="prix unitaire" dataDxfId="19"/>
    <tableColumn id="7" xr3:uid="{A247D806-BF09-4B14-A61F-3324FBC3A814}" name="prix ttc" dataDxfId="1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A33266B-4A09-444C-89F8-9043AE824099}" name="t_Articles" displayName="t_Articles" ref="A1:B8" totalsRowShown="0" headerRowDxfId="9" dataDxfId="10" headerRowBorderDxfId="14" tableBorderDxfId="15" totalsRowBorderDxfId="13">
  <autoFilter ref="A1:B8" xr:uid="{8A33266B-4A09-444C-89F8-9043AE824099}"/>
  <tableColumns count="2">
    <tableColumn id="1" xr3:uid="{3BD4B537-CEC1-4018-B29B-ADEC4EE824D9}" name="Désignation" dataDxfId="12"/>
    <tableColumn id="2" xr3:uid="{A165E1A8-08A9-4E34-8F01-BBFEF6387B68}" name="Prix unitaire" dataDxfId="1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2:D17"/>
  <sheetViews>
    <sheetView tabSelected="1" workbookViewId="0">
      <selection activeCell="F9" sqref="F9"/>
    </sheetView>
  </sheetViews>
  <sheetFormatPr baseColWidth="10" defaultRowHeight="14.4" x14ac:dyDescent="0.3"/>
  <cols>
    <col min="1" max="1" width="14.88671875" customWidth="1"/>
    <col min="2" max="2" width="11.88671875" customWidth="1"/>
    <col min="3" max="3" width="16.6640625" customWidth="1"/>
    <col min="4" max="4" width="16.44140625" customWidth="1"/>
  </cols>
  <sheetData>
    <row r="2" spans="1:4" x14ac:dyDescent="0.3">
      <c r="C2" s="6" t="s">
        <v>14</v>
      </c>
      <c r="D2" s="6" t="s">
        <v>5</v>
      </c>
    </row>
    <row r="3" spans="1:4" x14ac:dyDescent="0.3">
      <c r="A3" s="5" t="s">
        <v>17</v>
      </c>
      <c r="C3" s="6">
        <v>15</v>
      </c>
      <c r="D3" s="7">
        <f ca="1">NOW()</f>
        <v>45053.732857291667</v>
      </c>
    </row>
    <row r="4" spans="1:4" x14ac:dyDescent="0.3">
      <c r="A4" s="5"/>
    </row>
    <row r="6" spans="1:4" x14ac:dyDescent="0.3">
      <c r="A6" s="18" t="s">
        <v>19</v>
      </c>
      <c r="B6" s="24" t="s">
        <v>2</v>
      </c>
      <c r="C6" s="24" t="s">
        <v>3</v>
      </c>
      <c r="D6" s="19" t="s">
        <v>4</v>
      </c>
    </row>
    <row r="7" spans="1:4" x14ac:dyDescent="0.3">
      <c r="A7" s="10"/>
      <c r="B7" s="1"/>
      <c r="C7" s="2">
        <f>IFERROR(VLOOKUP(A7,t_Articles[],2,FALSE),0)</f>
        <v>0</v>
      </c>
      <c r="D7" s="11">
        <f>B7*C7</f>
        <v>0</v>
      </c>
    </row>
    <row r="8" spans="1:4" x14ac:dyDescent="0.3">
      <c r="A8" s="10"/>
      <c r="B8" s="1"/>
      <c r="C8" s="2">
        <f>IFERROR(VLOOKUP(A8,t_Articles[],2,FALSE),0)</f>
        <v>0</v>
      </c>
      <c r="D8" s="11">
        <f t="shared" ref="D8:D16" si="0">B8*C8</f>
        <v>0</v>
      </c>
    </row>
    <row r="9" spans="1:4" x14ac:dyDescent="0.3">
      <c r="A9" s="10"/>
      <c r="B9" s="1"/>
      <c r="C9" s="2">
        <f>IFERROR(VLOOKUP(A9,t_Articles[],2,FALSE),0)</f>
        <v>0</v>
      </c>
      <c r="D9" s="11">
        <f t="shared" si="0"/>
        <v>0</v>
      </c>
    </row>
    <row r="10" spans="1:4" x14ac:dyDescent="0.3">
      <c r="A10" s="10"/>
      <c r="B10" s="1"/>
      <c r="C10" s="2">
        <f>IFERROR(VLOOKUP(A10,t_Articles[],2,FALSE),0)</f>
        <v>0</v>
      </c>
      <c r="D10" s="11">
        <f t="shared" si="0"/>
        <v>0</v>
      </c>
    </row>
    <row r="11" spans="1:4" x14ac:dyDescent="0.3">
      <c r="A11" s="10"/>
      <c r="B11" s="1"/>
      <c r="C11" s="2">
        <f>IFERROR(VLOOKUP(A11,t_Articles[],2,FALSE),0)</f>
        <v>0</v>
      </c>
      <c r="D11" s="11">
        <f t="shared" si="0"/>
        <v>0</v>
      </c>
    </row>
    <row r="12" spans="1:4" x14ac:dyDescent="0.3">
      <c r="A12" s="10"/>
      <c r="B12" s="1"/>
      <c r="C12" s="2">
        <f>IFERROR(VLOOKUP(A12,t_Articles[],2,FALSE),0)</f>
        <v>0</v>
      </c>
      <c r="D12" s="11">
        <f t="shared" si="0"/>
        <v>0</v>
      </c>
    </row>
    <row r="13" spans="1:4" x14ac:dyDescent="0.3">
      <c r="A13" s="10"/>
      <c r="B13" s="1"/>
      <c r="C13" s="2">
        <f>IFERROR(VLOOKUP(A13,t_Articles[],2,FALSE),0)</f>
        <v>0</v>
      </c>
      <c r="D13" s="11">
        <f t="shared" si="0"/>
        <v>0</v>
      </c>
    </row>
    <row r="14" spans="1:4" x14ac:dyDescent="0.3">
      <c r="A14" s="10"/>
      <c r="B14" s="1"/>
      <c r="C14" s="2">
        <f>IFERROR(VLOOKUP(A14,t_Articles[],2,FALSE),0)</f>
        <v>0</v>
      </c>
      <c r="D14" s="11">
        <f t="shared" si="0"/>
        <v>0</v>
      </c>
    </row>
    <row r="15" spans="1:4" x14ac:dyDescent="0.3">
      <c r="A15" s="10"/>
      <c r="B15" s="1"/>
      <c r="C15" s="2">
        <f>IFERROR(VLOOKUP(A15,t_Articles[],2,FALSE),0)</f>
        <v>0</v>
      </c>
      <c r="D15" s="11">
        <f t="shared" si="0"/>
        <v>0</v>
      </c>
    </row>
    <row r="16" spans="1:4" x14ac:dyDescent="0.3">
      <c r="A16" s="12"/>
      <c r="B16" s="22"/>
      <c r="C16" s="23">
        <f>IFERROR(VLOOKUP(A16,t_Articles[],2,FALSE),0)</f>
        <v>0</v>
      </c>
      <c r="D16" s="13">
        <f t="shared" si="0"/>
        <v>0</v>
      </c>
    </row>
    <row r="17" spans="3:4" x14ac:dyDescent="0.3">
      <c r="C17" s="3" t="s">
        <v>13</v>
      </c>
      <c r="D17" s="2">
        <f>SUM(D7:D16)</f>
        <v>0</v>
      </c>
    </row>
  </sheetData>
  <dataValidations count="1">
    <dataValidation type="list" allowBlank="1" showInputMessage="1" showErrorMessage="1" sqref="A7:A16" xr:uid="{5BBF3F42-8278-4252-BBD9-DE47F21A202F}">
      <formula1>INDIRECT("t_Articles[Désignation]")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rchiver">
                <anchor moveWithCells="1">
                  <from>
                    <xdr:col>5</xdr:col>
                    <xdr:colOff>266700</xdr:colOff>
                    <xdr:row>9</xdr:row>
                    <xdr:rowOff>106680</xdr:rowOff>
                  </from>
                  <to>
                    <xdr:col>6</xdr:col>
                    <xdr:colOff>533400</xdr:colOff>
                    <xdr:row>11</xdr:row>
                    <xdr:rowOff>83820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9:I22"/>
  <sheetViews>
    <sheetView showGridLines="0" zoomScaleNormal="100" workbookViewId="0">
      <pane ySplit="10" topLeftCell="A11" activePane="bottomLeft" state="frozen"/>
      <selection pane="bottomLeft" activeCell="E7" sqref="E7"/>
    </sheetView>
  </sheetViews>
  <sheetFormatPr baseColWidth="10" defaultRowHeight="14.4" x14ac:dyDescent="0.3"/>
  <cols>
    <col min="1" max="1" width="11.6640625" customWidth="1"/>
    <col min="2" max="2" width="15.88671875" style="26" customWidth="1"/>
    <col min="3" max="3" width="15.5546875" bestFit="1" customWidth="1"/>
    <col min="4" max="4" width="18.33203125" customWidth="1"/>
    <col min="6" max="6" width="12.77734375" customWidth="1"/>
  </cols>
  <sheetData>
    <row r="9" spans="1:9" x14ac:dyDescent="0.3">
      <c r="G9">
        <f>SUBTOTAL(9,t_Bilan[prix ttc])</f>
        <v>36800</v>
      </c>
    </row>
    <row r="10" spans="1:9" x14ac:dyDescent="0.3">
      <c r="A10" s="8" t="s">
        <v>0</v>
      </c>
      <c r="B10" s="27" t="s">
        <v>16</v>
      </c>
      <c r="C10" s="8" t="s">
        <v>5</v>
      </c>
      <c r="D10" s="8" t="s">
        <v>1</v>
      </c>
      <c r="E10" s="8" t="s">
        <v>2</v>
      </c>
      <c r="F10" s="8" t="s">
        <v>3</v>
      </c>
      <c r="G10" s="8" t="s">
        <v>15</v>
      </c>
      <c r="I10">
        <f>COUNTA(B:B)</f>
        <v>7</v>
      </c>
    </row>
    <row r="11" spans="1:9" x14ac:dyDescent="0.3">
      <c r="A11" s="20" t="s">
        <v>18</v>
      </c>
      <c r="B11" s="28">
        <v>12</v>
      </c>
      <c r="C11" s="21">
        <v>45053.726678240739</v>
      </c>
      <c r="D11" s="20" t="s">
        <v>6</v>
      </c>
      <c r="E11" s="20">
        <v>1</v>
      </c>
      <c r="F11" s="20">
        <v>2000</v>
      </c>
      <c r="G11" s="20">
        <v>2000</v>
      </c>
    </row>
    <row r="12" spans="1:9" x14ac:dyDescent="0.3">
      <c r="A12" s="20" t="s">
        <v>18</v>
      </c>
      <c r="B12" s="28">
        <v>12</v>
      </c>
      <c r="C12" s="21">
        <v>45053.726678240739</v>
      </c>
      <c r="D12" s="20" t="s">
        <v>9</v>
      </c>
      <c r="E12" s="20">
        <v>2</v>
      </c>
      <c r="F12" s="20">
        <v>7000</v>
      </c>
      <c r="G12" s="20">
        <v>14000</v>
      </c>
    </row>
    <row r="13" spans="1:9" x14ac:dyDescent="0.3">
      <c r="A13" s="9" t="s">
        <v>21</v>
      </c>
      <c r="B13" s="29">
        <v>13</v>
      </c>
      <c r="C13" s="25">
        <v>45053.732303240744</v>
      </c>
      <c r="D13" s="9" t="s">
        <v>9</v>
      </c>
      <c r="E13" s="9">
        <v>2</v>
      </c>
      <c r="F13" s="9">
        <v>7000</v>
      </c>
      <c r="G13" s="9">
        <v>14000</v>
      </c>
    </row>
    <row r="14" spans="1:9" x14ac:dyDescent="0.3">
      <c r="A14" s="9" t="s">
        <v>21</v>
      </c>
      <c r="B14" s="29">
        <v>13</v>
      </c>
      <c r="C14" s="25">
        <v>45053.732303240744</v>
      </c>
      <c r="D14" s="9" t="s">
        <v>6</v>
      </c>
      <c r="E14" s="9">
        <v>1</v>
      </c>
      <c r="F14" s="9">
        <v>2000</v>
      </c>
      <c r="G14" s="9">
        <v>2000</v>
      </c>
    </row>
    <row r="15" spans="1:9" x14ac:dyDescent="0.3">
      <c r="A15" s="9" t="s">
        <v>22</v>
      </c>
      <c r="B15" s="29">
        <v>14</v>
      </c>
      <c r="C15" s="25">
        <v>45053.732858796298</v>
      </c>
      <c r="D15" s="9" t="s">
        <v>10</v>
      </c>
      <c r="E15" s="9">
        <v>1</v>
      </c>
      <c r="F15" s="9">
        <v>2500</v>
      </c>
      <c r="G15" s="9">
        <v>2500</v>
      </c>
    </row>
    <row r="16" spans="1:9" x14ac:dyDescent="0.3">
      <c r="A16" s="9" t="s">
        <v>22</v>
      </c>
      <c r="B16" s="29">
        <v>14</v>
      </c>
      <c r="C16" s="25">
        <v>45053.732858796298</v>
      </c>
      <c r="D16" s="9" t="s">
        <v>11</v>
      </c>
      <c r="E16" s="9">
        <v>1</v>
      </c>
      <c r="F16" s="9">
        <v>2300</v>
      </c>
      <c r="G16" s="9">
        <v>2300</v>
      </c>
    </row>
    <row r="18" spans="3:3" x14ac:dyDescent="0.3">
      <c r="C18" s="4"/>
    </row>
    <row r="21" spans="3:3" x14ac:dyDescent="0.3">
      <c r="C21" s="4"/>
    </row>
    <row r="22" spans="3:3" x14ac:dyDescent="0.3">
      <c r="C22" s="4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B8"/>
  <sheetViews>
    <sheetView workbookViewId="0">
      <selection activeCell="A4" sqref="A4"/>
    </sheetView>
  </sheetViews>
  <sheetFormatPr baseColWidth="10" defaultRowHeight="14.4" x14ac:dyDescent="0.3"/>
  <cols>
    <col min="1" max="1" width="14.6640625" customWidth="1"/>
    <col min="2" max="2" width="13.44140625" bestFit="1" customWidth="1"/>
  </cols>
  <sheetData>
    <row r="1" spans="1:2" x14ac:dyDescent="0.3">
      <c r="A1" s="18" t="s">
        <v>19</v>
      </c>
      <c r="B1" s="19" t="s">
        <v>20</v>
      </c>
    </row>
    <row r="2" spans="1:2" x14ac:dyDescent="0.3">
      <c r="A2" s="14" t="s">
        <v>6</v>
      </c>
      <c r="B2" s="15">
        <v>2000</v>
      </c>
    </row>
    <row r="3" spans="1:2" x14ac:dyDescent="0.3">
      <c r="A3" s="14" t="s">
        <v>7</v>
      </c>
      <c r="B3" s="15">
        <v>3000</v>
      </c>
    </row>
    <row r="4" spans="1:2" x14ac:dyDescent="0.3">
      <c r="A4" s="14" t="s">
        <v>8</v>
      </c>
      <c r="B4" s="15">
        <v>2000</v>
      </c>
    </row>
    <row r="5" spans="1:2" x14ac:dyDescent="0.3">
      <c r="A5" s="14" t="s">
        <v>9</v>
      </c>
      <c r="B5" s="15">
        <v>7000</v>
      </c>
    </row>
    <row r="6" spans="1:2" x14ac:dyDescent="0.3">
      <c r="A6" s="14" t="s">
        <v>10</v>
      </c>
      <c r="B6" s="15">
        <v>2500</v>
      </c>
    </row>
    <row r="7" spans="1:2" x14ac:dyDescent="0.3">
      <c r="A7" s="14" t="s">
        <v>11</v>
      </c>
      <c r="B7" s="15">
        <v>2300</v>
      </c>
    </row>
    <row r="8" spans="1:2" x14ac:dyDescent="0.3">
      <c r="A8" s="16" t="s">
        <v>12</v>
      </c>
      <c r="B8" s="17">
        <v>1500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</vt:lpstr>
      <vt:lpstr>BILAN</vt:lpstr>
      <vt:lpstr>ARTICLE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EDK</dc:creator>
  <cp:lastModifiedBy>Eric Kergresse</cp:lastModifiedBy>
  <dcterms:created xsi:type="dcterms:W3CDTF">2023-05-05T09:31:22Z</dcterms:created>
  <dcterms:modified xsi:type="dcterms:W3CDTF">2023-05-07T15:35:50Z</dcterms:modified>
</cp:coreProperties>
</file>