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F19B4C76-A96B-46FB-AC8F-CC92AC6FD011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Base de donnée" sheetId="5" r:id="rId1"/>
    <sheet name="Choix Employés" sheetId="3" r:id="rId2"/>
    <sheet name="Fiche tri" sheetId="2" r:id="rId3"/>
  </sheets>
  <externalReferences>
    <externalReference r:id="rId4"/>
    <externalReference r:id="rId5"/>
    <externalReference r:id="rId6"/>
    <externalReference r:id="rId7"/>
  </externalReferences>
  <definedNames>
    <definedName name="CHOMAGEECO">'Base de donnée'!$V$2:$V$886</definedName>
    <definedName name="CodeTraxxeo">'[1]Exported Traxxeo'!$F$4:$F$10000</definedName>
    <definedName name="CONGES">'Base de donnée'!$N$2:$N$980023</definedName>
    <definedName name="DATA">[2]!Personnel[#All]</definedName>
    <definedName name="DateTraxxeo">'[1]Exported Traxxeo'!$B$4:$B$10000</definedName>
    <definedName name="DestinationFormulaire">'Base de donnée'!$B$1:$X$980024</definedName>
    <definedName name="HEURESPRESTEES">'Base de donnée'!$H$2:$H$980023</definedName>
    <definedName name="HEURESSUPLEMENTAIRES">'Base de donnée'!$J$2:$J$980023</definedName>
    <definedName name="IDOuvrier">'Base de donnée'!$B$2:$B$980023</definedName>
    <definedName name="IDTraxxeo">'[1]Exported Traxxeo'!$A$4:$A$10000</definedName>
    <definedName name="MALADIE">'Base de donnée'!$R$2:$R$980023</definedName>
    <definedName name="MOIS">'Base de donnée'!$D$2:$D$980023</definedName>
    <definedName name="Résultat_Tri">#REF!</definedName>
    <definedName name="sss">[3]!Personnel[#All]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8" i="2" l="1" a="1"/>
  <c r="F8" i="2" s="1"/>
  <c r="C3" i="5"/>
  <c r="C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104" i="5"/>
  <c r="C105" i="5"/>
  <c r="C106" i="5"/>
  <c r="C107" i="5"/>
  <c r="C108" i="5"/>
  <c r="C109" i="5"/>
  <c r="C110" i="5"/>
  <c r="C111" i="5"/>
  <c r="C112" i="5"/>
  <c r="C113" i="5"/>
  <c r="C114" i="5"/>
  <c r="C115" i="5"/>
  <c r="C116" i="5"/>
  <c r="C117" i="5"/>
  <c r="C118" i="5"/>
  <c r="C119" i="5"/>
  <c r="C120" i="5"/>
  <c r="C121" i="5"/>
  <c r="C122" i="5"/>
  <c r="C123" i="5"/>
  <c r="C124" i="5"/>
  <c r="C125" i="5"/>
  <c r="C126" i="5"/>
  <c r="C127" i="5"/>
  <c r="C128" i="5"/>
  <c r="C129" i="5"/>
  <c r="C130" i="5"/>
  <c r="C131" i="5"/>
  <c r="C132" i="5"/>
  <c r="C133" i="5"/>
  <c r="C134" i="5"/>
  <c r="C135" i="5"/>
  <c r="C136" i="5"/>
  <c r="C137" i="5"/>
  <c r="C138" i="5"/>
  <c r="C139" i="5"/>
  <c r="C140" i="5"/>
  <c r="C141" i="5"/>
  <c r="C142" i="5"/>
  <c r="C143" i="5"/>
  <c r="C144" i="5"/>
  <c r="C145" i="5"/>
  <c r="C146" i="5"/>
  <c r="C147" i="5"/>
  <c r="C148" i="5"/>
  <c r="C149" i="5"/>
  <c r="C150" i="5"/>
  <c r="C151" i="5"/>
  <c r="C152" i="5"/>
  <c r="C153" i="5"/>
  <c r="C154" i="5"/>
  <c r="C155" i="5"/>
  <c r="C156" i="5"/>
  <c r="C157" i="5"/>
  <c r="C158" i="5"/>
  <c r="C159" i="5"/>
  <c r="C160" i="5"/>
  <c r="C161" i="5"/>
  <c r="C162" i="5"/>
  <c r="C163" i="5"/>
  <c r="C164" i="5"/>
  <c r="C165" i="5"/>
  <c r="C166" i="5"/>
  <c r="C167" i="5"/>
  <c r="C168" i="5"/>
  <c r="C169" i="5"/>
  <c r="C170" i="5"/>
  <c r="C171" i="5"/>
  <c r="C172" i="5"/>
  <c r="C173" i="5"/>
  <c r="C174" i="5"/>
  <c r="C175" i="5"/>
  <c r="C176" i="5"/>
  <c r="C177" i="5"/>
  <c r="C178" i="5"/>
  <c r="C179" i="5"/>
  <c r="C180" i="5"/>
  <c r="C181" i="5"/>
  <c r="C182" i="5"/>
  <c r="C183" i="5"/>
  <c r="C184" i="5"/>
  <c r="C185" i="5"/>
  <c r="C186" i="5"/>
  <c r="C187" i="5"/>
  <c r="C188" i="5"/>
  <c r="C189" i="5"/>
  <c r="C190" i="5"/>
  <c r="C191" i="5"/>
  <c r="C192" i="5"/>
  <c r="C193" i="5"/>
  <c r="C194" i="5"/>
  <c r="C195" i="5"/>
  <c r="C196" i="5"/>
  <c r="C197" i="5"/>
  <c r="C198" i="5"/>
  <c r="C199" i="5"/>
  <c r="C200" i="5"/>
  <c r="C201" i="5"/>
  <c r="C202" i="5"/>
  <c r="C203" i="5"/>
  <c r="C204" i="5"/>
  <c r="C205" i="5"/>
  <c r="C206" i="5"/>
  <c r="C207" i="5"/>
  <c r="C208" i="5"/>
  <c r="C209" i="5"/>
  <c r="C210" i="5"/>
  <c r="C211" i="5"/>
  <c r="C212" i="5"/>
  <c r="C213" i="5"/>
  <c r="C214" i="5"/>
  <c r="C215" i="5"/>
  <c r="C216" i="5"/>
  <c r="C217" i="5"/>
  <c r="C218" i="5"/>
  <c r="C219" i="5"/>
  <c r="C220" i="5"/>
  <c r="C221" i="5"/>
  <c r="C222" i="5"/>
  <c r="C223" i="5"/>
  <c r="C224" i="5"/>
  <c r="C225" i="5"/>
  <c r="C226" i="5"/>
  <c r="C227" i="5"/>
  <c r="C228" i="5"/>
  <c r="C229" i="5"/>
  <c r="C230" i="5"/>
  <c r="C231" i="5"/>
  <c r="C232" i="5"/>
  <c r="C233" i="5"/>
  <c r="C234" i="5"/>
  <c r="C235" i="5"/>
  <c r="C236" i="5"/>
  <c r="C237" i="5"/>
  <c r="C238" i="5"/>
  <c r="C239" i="5"/>
  <c r="C240" i="5"/>
  <c r="C241" i="5"/>
  <c r="C242" i="5"/>
  <c r="C243" i="5"/>
  <c r="C244" i="5"/>
  <c r="C245" i="5"/>
  <c r="C246" i="5"/>
  <c r="C247" i="5"/>
  <c r="C248" i="5"/>
  <c r="C249" i="5"/>
  <c r="C250" i="5"/>
  <c r="C251" i="5"/>
  <c r="C252" i="5"/>
  <c r="C253" i="5"/>
  <c r="C254" i="5"/>
  <c r="C255" i="5"/>
  <c r="C256" i="5"/>
  <c r="C257" i="5"/>
  <c r="C258" i="5"/>
  <c r="C259" i="5"/>
  <c r="C260" i="5"/>
  <c r="C261" i="5"/>
  <c r="C262" i="5"/>
  <c r="C263" i="5"/>
  <c r="C264" i="5"/>
  <c r="C265" i="5"/>
  <c r="C266" i="5"/>
  <c r="C267" i="5"/>
  <c r="C268" i="5"/>
  <c r="C269" i="5"/>
  <c r="C270" i="5"/>
  <c r="C271" i="5"/>
  <c r="C272" i="5"/>
  <c r="C273" i="5"/>
  <c r="C274" i="5"/>
  <c r="C275" i="5"/>
  <c r="C276" i="5"/>
  <c r="C277" i="5"/>
  <c r="C278" i="5"/>
  <c r="C279" i="5"/>
  <c r="C280" i="5"/>
  <c r="C281" i="5"/>
  <c r="C282" i="5"/>
  <c r="C283" i="5"/>
  <c r="C284" i="5"/>
  <c r="C285" i="5"/>
  <c r="C286" i="5"/>
  <c r="C287" i="5"/>
  <c r="C288" i="5"/>
  <c r="C289" i="5"/>
  <c r="C290" i="5"/>
  <c r="C291" i="5"/>
  <c r="C292" i="5"/>
  <c r="C293" i="5"/>
  <c r="C294" i="5"/>
  <c r="C295" i="5"/>
  <c r="C296" i="5"/>
  <c r="C297" i="5"/>
  <c r="C298" i="5"/>
  <c r="C299" i="5"/>
  <c r="C300" i="5"/>
  <c r="C301" i="5"/>
  <c r="C302" i="5"/>
  <c r="C303" i="5"/>
  <c r="C304" i="5"/>
  <c r="C305" i="5"/>
  <c r="C306" i="5"/>
  <c r="C307" i="5"/>
  <c r="C308" i="5"/>
  <c r="C309" i="5"/>
  <c r="C310" i="5"/>
  <c r="C311" i="5"/>
  <c r="C312" i="5"/>
  <c r="C313" i="5"/>
  <c r="C314" i="5"/>
  <c r="C315" i="5"/>
  <c r="C316" i="5"/>
  <c r="C317" i="5"/>
  <c r="C318" i="5"/>
  <c r="C319" i="5"/>
  <c r="C320" i="5"/>
  <c r="C321" i="5"/>
  <c r="C322" i="5"/>
  <c r="C323" i="5"/>
  <c r="C324" i="5"/>
  <c r="C325" i="5"/>
  <c r="C326" i="5"/>
  <c r="C327" i="5"/>
  <c r="C328" i="5"/>
  <c r="C329" i="5"/>
  <c r="C330" i="5"/>
  <c r="C331" i="5"/>
  <c r="C332" i="5"/>
  <c r="C333" i="5"/>
  <c r="C334" i="5"/>
  <c r="C335" i="5"/>
  <c r="C336" i="5"/>
  <c r="C337" i="5"/>
  <c r="C338" i="5"/>
  <c r="C339" i="5"/>
  <c r="C340" i="5"/>
  <c r="C341" i="5"/>
  <c r="C342" i="5"/>
  <c r="C343" i="5"/>
  <c r="C344" i="5"/>
  <c r="C345" i="5"/>
  <c r="C346" i="5"/>
  <c r="C347" i="5"/>
  <c r="C348" i="5"/>
  <c r="C349" i="5"/>
  <c r="C350" i="5"/>
  <c r="C351" i="5"/>
  <c r="C352" i="5"/>
  <c r="C353" i="5"/>
  <c r="C354" i="5"/>
  <c r="C355" i="5"/>
  <c r="C356" i="5"/>
  <c r="C357" i="5"/>
  <c r="C358" i="5"/>
  <c r="C359" i="5"/>
  <c r="C360" i="5"/>
  <c r="C361" i="5"/>
  <c r="C362" i="5"/>
  <c r="C363" i="5"/>
  <c r="C364" i="5"/>
  <c r="C365" i="5"/>
  <c r="C366" i="5"/>
  <c r="C367" i="5"/>
  <c r="C368" i="5"/>
  <c r="C369" i="5"/>
  <c r="C370" i="5"/>
  <c r="C371" i="5"/>
  <c r="C372" i="5"/>
  <c r="C373" i="5"/>
  <c r="C374" i="5"/>
  <c r="C375" i="5"/>
  <c r="C376" i="5"/>
  <c r="C377" i="5"/>
  <c r="C378" i="5"/>
  <c r="C379" i="5"/>
  <c r="C380" i="5"/>
  <c r="C381" i="5"/>
  <c r="C382" i="5"/>
  <c r="C383" i="5"/>
  <c r="C384" i="5"/>
  <c r="C385" i="5"/>
  <c r="C386" i="5"/>
  <c r="C387" i="5"/>
  <c r="C388" i="5"/>
  <c r="C389" i="5"/>
  <c r="C390" i="5"/>
  <c r="C391" i="5"/>
  <c r="C392" i="5"/>
  <c r="C393" i="5"/>
  <c r="C394" i="5"/>
  <c r="C395" i="5"/>
  <c r="C396" i="5"/>
  <c r="C397" i="5"/>
  <c r="C398" i="5"/>
  <c r="C399" i="5"/>
  <c r="C400" i="5"/>
  <c r="C401" i="5"/>
  <c r="C402" i="5"/>
  <c r="C403" i="5"/>
  <c r="C404" i="5"/>
  <c r="C405" i="5"/>
  <c r="C406" i="5"/>
  <c r="C407" i="5"/>
  <c r="C408" i="5"/>
  <c r="C409" i="5"/>
  <c r="C410" i="5"/>
  <c r="C411" i="5"/>
  <c r="C412" i="5"/>
  <c r="C413" i="5"/>
  <c r="C414" i="5"/>
  <c r="C415" i="5"/>
  <c r="C416" i="5"/>
  <c r="C417" i="5"/>
  <c r="C418" i="5"/>
  <c r="C419" i="5"/>
  <c r="C420" i="5"/>
  <c r="C421" i="5"/>
  <c r="C422" i="5"/>
  <c r="C423" i="5"/>
  <c r="C424" i="5"/>
  <c r="C425" i="5"/>
  <c r="C426" i="5"/>
  <c r="C427" i="5"/>
  <c r="C428" i="5"/>
  <c r="C429" i="5"/>
  <c r="C430" i="5"/>
  <c r="C431" i="5"/>
  <c r="C432" i="5"/>
  <c r="C433" i="5"/>
  <c r="C434" i="5"/>
  <c r="C435" i="5"/>
  <c r="C436" i="5"/>
  <c r="C437" i="5"/>
  <c r="C438" i="5"/>
  <c r="C439" i="5"/>
  <c r="C440" i="5"/>
  <c r="C441" i="5"/>
  <c r="C442" i="5"/>
  <c r="C443" i="5"/>
  <c r="C444" i="5"/>
  <c r="C445" i="5"/>
  <c r="C446" i="5"/>
  <c r="C447" i="5"/>
  <c r="C448" i="5"/>
  <c r="C449" i="5"/>
  <c r="C450" i="5"/>
  <c r="C451" i="5"/>
  <c r="C452" i="5"/>
  <c r="C453" i="5"/>
  <c r="C454" i="5"/>
  <c r="C455" i="5"/>
  <c r="C456" i="5"/>
  <c r="C457" i="5"/>
  <c r="C458" i="5"/>
  <c r="C459" i="5"/>
  <c r="C460" i="5"/>
  <c r="C461" i="5"/>
  <c r="C462" i="5"/>
  <c r="C463" i="5"/>
  <c r="C464" i="5"/>
  <c r="C465" i="5"/>
  <c r="C466" i="5"/>
  <c r="C467" i="5"/>
  <c r="C468" i="5"/>
  <c r="C469" i="5"/>
  <c r="C470" i="5"/>
  <c r="C471" i="5"/>
  <c r="C472" i="5"/>
  <c r="C473" i="5"/>
  <c r="C474" i="5"/>
  <c r="C475" i="5"/>
  <c r="C476" i="5"/>
  <c r="C477" i="5"/>
  <c r="C478" i="5"/>
  <c r="C479" i="5"/>
  <c r="C480" i="5"/>
  <c r="C481" i="5"/>
  <c r="C482" i="5"/>
  <c r="C483" i="5"/>
  <c r="C484" i="5"/>
  <c r="C485" i="5"/>
  <c r="C486" i="5"/>
  <c r="C487" i="5"/>
  <c r="C488" i="5"/>
  <c r="C489" i="5"/>
  <c r="C490" i="5"/>
  <c r="C491" i="5"/>
  <c r="C492" i="5"/>
  <c r="C493" i="5"/>
  <c r="C494" i="5"/>
  <c r="C495" i="5"/>
  <c r="C496" i="5"/>
  <c r="C497" i="5"/>
  <c r="C498" i="5"/>
  <c r="C499" i="5"/>
  <c r="C500" i="5"/>
  <c r="C501" i="5"/>
  <c r="C502" i="5"/>
  <c r="C503" i="5"/>
  <c r="C504" i="5"/>
  <c r="C505" i="5"/>
  <c r="C506" i="5"/>
  <c r="C507" i="5"/>
  <c r="C508" i="5"/>
  <c r="C509" i="5"/>
  <c r="C510" i="5"/>
  <c r="C511" i="5"/>
  <c r="C512" i="5"/>
  <c r="C513" i="5"/>
  <c r="C514" i="5"/>
  <c r="C515" i="5"/>
  <c r="C516" i="5"/>
  <c r="C517" i="5"/>
  <c r="C518" i="5"/>
  <c r="C519" i="5"/>
  <c r="C520" i="5"/>
  <c r="C521" i="5"/>
  <c r="C522" i="5"/>
  <c r="C523" i="5"/>
  <c r="C524" i="5"/>
  <c r="C525" i="5"/>
  <c r="C526" i="5"/>
  <c r="C527" i="5"/>
  <c r="C528" i="5"/>
  <c r="C529" i="5"/>
  <c r="C530" i="5"/>
  <c r="C531" i="5"/>
  <c r="C532" i="5"/>
  <c r="C533" i="5"/>
  <c r="C534" i="5"/>
  <c r="C535" i="5"/>
  <c r="C536" i="5"/>
  <c r="C537" i="5"/>
  <c r="C538" i="5"/>
  <c r="C539" i="5"/>
  <c r="C540" i="5"/>
  <c r="C541" i="5"/>
  <c r="C542" i="5"/>
  <c r="C543" i="5"/>
  <c r="C544" i="5"/>
  <c r="C545" i="5"/>
  <c r="C546" i="5"/>
  <c r="C547" i="5"/>
  <c r="C548" i="5"/>
  <c r="C549" i="5"/>
  <c r="C550" i="5"/>
  <c r="C551" i="5"/>
  <c r="C552" i="5"/>
  <c r="C553" i="5"/>
  <c r="C554" i="5"/>
  <c r="C555" i="5"/>
  <c r="C556" i="5"/>
  <c r="C557" i="5"/>
  <c r="C558" i="5"/>
  <c r="C559" i="5"/>
  <c r="C560" i="5"/>
  <c r="C561" i="5"/>
  <c r="C562" i="5"/>
  <c r="C563" i="5"/>
  <c r="C564" i="5"/>
  <c r="C565" i="5"/>
  <c r="C566" i="5"/>
  <c r="C567" i="5"/>
  <c r="C568" i="5"/>
  <c r="C569" i="5"/>
  <c r="C570" i="5"/>
  <c r="C571" i="5"/>
  <c r="C572" i="5"/>
  <c r="C573" i="5"/>
  <c r="C574" i="5"/>
  <c r="C575" i="5"/>
  <c r="C576" i="5"/>
  <c r="C577" i="5"/>
  <c r="C578" i="5"/>
  <c r="C579" i="5"/>
  <c r="C580" i="5"/>
  <c r="C581" i="5"/>
  <c r="C582" i="5"/>
  <c r="C583" i="5"/>
  <c r="C584" i="5"/>
  <c r="C585" i="5"/>
  <c r="C586" i="5"/>
  <c r="C587" i="5"/>
  <c r="C588" i="5"/>
  <c r="C589" i="5"/>
  <c r="C590" i="5"/>
  <c r="C591" i="5"/>
  <c r="C592" i="5"/>
  <c r="C593" i="5"/>
  <c r="C594" i="5"/>
  <c r="C595" i="5"/>
  <c r="C596" i="5"/>
  <c r="C597" i="5"/>
  <c r="C598" i="5"/>
  <c r="C599" i="5"/>
  <c r="C600" i="5"/>
  <c r="C601" i="5"/>
  <c r="C602" i="5"/>
  <c r="C603" i="5"/>
  <c r="C604" i="5"/>
  <c r="C605" i="5"/>
  <c r="C606" i="5"/>
  <c r="C607" i="5"/>
  <c r="C608" i="5"/>
  <c r="C609" i="5"/>
  <c r="C610" i="5"/>
  <c r="C611" i="5"/>
  <c r="C612" i="5"/>
  <c r="C613" i="5"/>
  <c r="C614" i="5"/>
  <c r="C615" i="5"/>
  <c r="C616" i="5"/>
  <c r="C617" i="5"/>
  <c r="C618" i="5"/>
  <c r="C619" i="5"/>
  <c r="C620" i="5"/>
  <c r="C621" i="5"/>
  <c r="C622" i="5"/>
  <c r="C623" i="5"/>
  <c r="C624" i="5"/>
  <c r="C625" i="5"/>
  <c r="C626" i="5"/>
  <c r="C627" i="5"/>
  <c r="C628" i="5"/>
  <c r="C629" i="5"/>
  <c r="C630" i="5"/>
  <c r="C631" i="5"/>
  <c r="C632" i="5"/>
  <c r="C633" i="5"/>
  <c r="C634" i="5"/>
  <c r="C635" i="5"/>
  <c r="C636" i="5"/>
  <c r="C637" i="5"/>
  <c r="C638" i="5"/>
  <c r="C639" i="5"/>
  <c r="C640" i="5"/>
  <c r="C641" i="5"/>
  <c r="C642" i="5"/>
  <c r="C643" i="5"/>
  <c r="C644" i="5"/>
  <c r="C645" i="5"/>
  <c r="C646" i="5"/>
  <c r="C647" i="5"/>
  <c r="C648" i="5"/>
  <c r="C649" i="5"/>
  <c r="C650" i="5"/>
  <c r="C651" i="5"/>
  <c r="C652" i="5"/>
  <c r="C653" i="5"/>
  <c r="C654" i="5"/>
  <c r="C655" i="5"/>
  <c r="C656" i="5"/>
  <c r="C657" i="5"/>
  <c r="C658" i="5"/>
  <c r="C659" i="5"/>
  <c r="C660" i="5"/>
  <c r="C661" i="5"/>
  <c r="C662" i="5"/>
  <c r="C663" i="5"/>
  <c r="C664" i="5"/>
  <c r="C665" i="5"/>
  <c r="C666" i="5"/>
  <c r="C667" i="5"/>
  <c r="C668" i="5"/>
  <c r="C669" i="5"/>
  <c r="C670" i="5"/>
  <c r="C671" i="5"/>
  <c r="C672" i="5"/>
  <c r="C673" i="5"/>
  <c r="C674" i="5"/>
  <c r="C675" i="5"/>
  <c r="C676" i="5"/>
  <c r="C677" i="5"/>
  <c r="C678" i="5"/>
  <c r="C679" i="5"/>
  <c r="C680" i="5"/>
  <c r="C681" i="5"/>
  <c r="C682" i="5"/>
  <c r="C683" i="5"/>
  <c r="C684" i="5"/>
  <c r="C685" i="5"/>
  <c r="C686" i="5"/>
  <c r="C687" i="5"/>
  <c r="C688" i="5"/>
  <c r="C689" i="5"/>
  <c r="C690" i="5"/>
  <c r="C691" i="5"/>
  <c r="C692" i="5"/>
  <c r="C693" i="5"/>
  <c r="C694" i="5"/>
  <c r="C695" i="5"/>
  <c r="C696" i="5"/>
  <c r="C697" i="5"/>
  <c r="C698" i="5"/>
  <c r="C699" i="5"/>
  <c r="C700" i="5"/>
  <c r="C701" i="5"/>
  <c r="C702" i="5"/>
  <c r="C703" i="5"/>
  <c r="C704" i="5"/>
  <c r="C705" i="5"/>
  <c r="C706" i="5"/>
  <c r="C707" i="5"/>
  <c r="C708" i="5"/>
  <c r="C709" i="5"/>
  <c r="C710" i="5"/>
  <c r="C711" i="5"/>
  <c r="C712" i="5"/>
  <c r="C713" i="5"/>
  <c r="C714" i="5"/>
  <c r="C715" i="5"/>
  <c r="C716" i="5"/>
  <c r="C717" i="5"/>
  <c r="C718" i="5"/>
  <c r="C719" i="5"/>
  <c r="C720" i="5"/>
  <c r="C721" i="5"/>
  <c r="C722" i="5"/>
  <c r="C723" i="5"/>
  <c r="C724" i="5"/>
  <c r="C725" i="5"/>
  <c r="C726" i="5"/>
  <c r="C727" i="5"/>
  <c r="C728" i="5"/>
  <c r="C729" i="5"/>
  <c r="C730" i="5"/>
  <c r="C731" i="5"/>
  <c r="C732" i="5"/>
  <c r="C733" i="5"/>
  <c r="C734" i="5"/>
  <c r="C735" i="5"/>
  <c r="C736" i="5"/>
  <c r="C737" i="5"/>
  <c r="C738" i="5"/>
  <c r="C739" i="5"/>
  <c r="C740" i="5"/>
  <c r="C741" i="5"/>
  <c r="C742" i="5"/>
  <c r="C743" i="5"/>
  <c r="C744" i="5"/>
  <c r="C745" i="5"/>
  <c r="C746" i="5"/>
  <c r="C747" i="5"/>
  <c r="C748" i="5"/>
  <c r="C749" i="5"/>
  <c r="C750" i="5"/>
  <c r="C751" i="5"/>
  <c r="C752" i="5"/>
  <c r="C753" i="5"/>
  <c r="C754" i="5"/>
  <c r="C755" i="5"/>
  <c r="C756" i="5"/>
  <c r="C757" i="5"/>
  <c r="C758" i="5"/>
  <c r="C759" i="5"/>
  <c r="C760" i="5"/>
  <c r="C761" i="5"/>
  <c r="C762" i="5"/>
  <c r="C763" i="5"/>
  <c r="C764" i="5"/>
  <c r="C765" i="5"/>
  <c r="C766" i="5"/>
  <c r="C767" i="5"/>
  <c r="C768" i="5"/>
  <c r="C769" i="5"/>
  <c r="C770" i="5"/>
  <c r="C771" i="5"/>
  <c r="C772" i="5"/>
  <c r="C773" i="5"/>
  <c r="C774" i="5"/>
  <c r="C775" i="5"/>
  <c r="C776" i="5"/>
  <c r="C777" i="5"/>
  <c r="C778" i="5"/>
  <c r="C779" i="5"/>
  <c r="C780" i="5"/>
  <c r="C781" i="5"/>
  <c r="C782" i="5"/>
  <c r="C783" i="5"/>
  <c r="C784" i="5"/>
  <c r="C785" i="5"/>
  <c r="C786" i="5"/>
  <c r="C787" i="5"/>
  <c r="C788" i="5"/>
  <c r="C789" i="5"/>
  <c r="C790" i="5"/>
  <c r="C791" i="5"/>
  <c r="C792" i="5"/>
  <c r="C793" i="5"/>
  <c r="C794" i="5"/>
  <c r="C795" i="5"/>
  <c r="C796" i="5"/>
  <c r="C797" i="5"/>
  <c r="C798" i="5"/>
  <c r="C799" i="5"/>
  <c r="C800" i="5"/>
  <c r="C801" i="5"/>
  <c r="C802" i="5"/>
  <c r="C803" i="5"/>
  <c r="C804" i="5"/>
  <c r="C805" i="5"/>
  <c r="C806" i="5"/>
  <c r="C807" i="5"/>
  <c r="C808" i="5"/>
  <c r="C809" i="5"/>
  <c r="C810" i="5"/>
  <c r="C811" i="5"/>
  <c r="C812" i="5"/>
  <c r="C813" i="5"/>
  <c r="C814" i="5"/>
  <c r="C815" i="5"/>
  <c r="C816" i="5"/>
  <c r="C817" i="5"/>
  <c r="C818" i="5"/>
  <c r="C819" i="5"/>
  <c r="C820" i="5"/>
  <c r="C821" i="5"/>
  <c r="C822" i="5"/>
  <c r="C823" i="5"/>
  <c r="C824" i="5"/>
  <c r="C825" i="5"/>
  <c r="C826" i="5"/>
  <c r="C827" i="5"/>
  <c r="C828" i="5"/>
  <c r="C829" i="5"/>
  <c r="C830" i="5"/>
  <c r="C831" i="5"/>
  <c r="C832" i="5"/>
  <c r="C833" i="5"/>
  <c r="C834" i="5"/>
  <c r="C835" i="5"/>
  <c r="C836" i="5"/>
  <c r="C837" i="5"/>
  <c r="C838" i="5"/>
  <c r="C839" i="5"/>
  <c r="C840" i="5"/>
  <c r="C841" i="5"/>
  <c r="C842" i="5"/>
  <c r="C843" i="5"/>
  <c r="C844" i="5"/>
  <c r="C845" i="5"/>
  <c r="C846" i="5"/>
  <c r="C847" i="5"/>
  <c r="C848" i="5"/>
  <c r="C849" i="5"/>
  <c r="C850" i="5"/>
  <c r="C851" i="5"/>
  <c r="C852" i="5"/>
  <c r="C853" i="5"/>
  <c r="C854" i="5"/>
  <c r="C855" i="5"/>
  <c r="C856" i="5"/>
  <c r="C857" i="5"/>
  <c r="C858" i="5"/>
  <c r="C859" i="5"/>
  <c r="C860" i="5"/>
  <c r="C861" i="5"/>
  <c r="C862" i="5"/>
  <c r="C863" i="5"/>
  <c r="C864" i="5"/>
  <c r="C865" i="5"/>
  <c r="C866" i="5"/>
  <c r="C867" i="5"/>
  <c r="C868" i="5"/>
  <c r="C869" i="5"/>
  <c r="C870" i="5"/>
  <c r="C871" i="5"/>
  <c r="C872" i="5"/>
  <c r="C873" i="5"/>
  <c r="C874" i="5"/>
  <c r="C875" i="5"/>
  <c r="C876" i="5"/>
  <c r="C877" i="5"/>
  <c r="C878" i="5"/>
  <c r="C879" i="5"/>
  <c r="C880" i="5"/>
  <c r="C881" i="5"/>
  <c r="C882" i="5"/>
  <c r="C883" i="5"/>
  <c r="C884" i="5"/>
  <c r="C885" i="5"/>
  <c r="C886" i="5"/>
  <c r="C2" i="5"/>
  <c r="AN886" i="5"/>
  <c r="AM886" i="5"/>
  <c r="AL886" i="5"/>
  <c r="AK886" i="5"/>
  <c r="AI886" i="5"/>
  <c r="AG886" i="5"/>
  <c r="AE886" i="5"/>
  <c r="AA886" i="5"/>
  <c r="Y886" i="5"/>
  <c r="W886" i="5"/>
  <c r="U886" i="5"/>
  <c r="S886" i="5"/>
  <c r="Q886" i="5"/>
  <c r="O886" i="5"/>
  <c r="M886" i="5"/>
  <c r="K886" i="5"/>
  <c r="I886" i="5"/>
  <c r="G886" i="5"/>
  <c r="F886" i="5"/>
  <c r="AN885" i="5"/>
  <c r="AM885" i="5"/>
  <c r="AL885" i="5"/>
  <c r="AK885" i="5"/>
  <c r="AI885" i="5"/>
  <c r="AG885" i="5"/>
  <c r="AE885" i="5"/>
  <c r="AA885" i="5"/>
  <c r="Y885" i="5"/>
  <c r="W885" i="5"/>
  <c r="U885" i="5"/>
  <c r="S885" i="5"/>
  <c r="Q885" i="5"/>
  <c r="O885" i="5"/>
  <c r="M885" i="5"/>
  <c r="K885" i="5"/>
  <c r="I885" i="5"/>
  <c r="G885" i="5"/>
  <c r="F885" i="5"/>
  <c r="AN884" i="5"/>
  <c r="AM884" i="5"/>
  <c r="AL884" i="5"/>
  <c r="AK884" i="5"/>
  <c r="AI884" i="5"/>
  <c r="AG884" i="5"/>
  <c r="AE884" i="5"/>
  <c r="AA884" i="5"/>
  <c r="Y884" i="5"/>
  <c r="W884" i="5"/>
  <c r="U884" i="5"/>
  <c r="S884" i="5"/>
  <c r="Q884" i="5"/>
  <c r="O884" i="5"/>
  <c r="M884" i="5"/>
  <c r="K884" i="5"/>
  <c r="I884" i="5"/>
  <c r="G884" i="5"/>
  <c r="F884" i="5"/>
  <c r="AN883" i="5"/>
  <c r="AM883" i="5"/>
  <c r="AL883" i="5"/>
  <c r="AK883" i="5"/>
  <c r="AI883" i="5"/>
  <c r="AG883" i="5"/>
  <c r="AE883" i="5"/>
  <c r="AA883" i="5"/>
  <c r="Y883" i="5"/>
  <c r="W883" i="5"/>
  <c r="U883" i="5"/>
  <c r="S883" i="5"/>
  <c r="Q883" i="5"/>
  <c r="O883" i="5"/>
  <c r="M883" i="5"/>
  <c r="K883" i="5"/>
  <c r="I883" i="5"/>
  <c r="G883" i="5"/>
  <c r="F883" i="5"/>
  <c r="AN882" i="5"/>
  <c r="AM882" i="5"/>
  <c r="AL882" i="5"/>
  <c r="AK882" i="5"/>
  <c r="AI882" i="5"/>
  <c r="AG882" i="5"/>
  <c r="AE882" i="5"/>
  <c r="AA882" i="5"/>
  <c r="Y882" i="5"/>
  <c r="W882" i="5"/>
  <c r="U882" i="5"/>
  <c r="S882" i="5"/>
  <c r="Q882" i="5"/>
  <c r="O882" i="5"/>
  <c r="M882" i="5"/>
  <c r="K882" i="5"/>
  <c r="I882" i="5"/>
  <c r="G882" i="5"/>
  <c r="F882" i="5"/>
  <c r="AN881" i="5"/>
  <c r="AM881" i="5"/>
  <c r="AL881" i="5"/>
  <c r="AK881" i="5"/>
  <c r="AI881" i="5"/>
  <c r="AG881" i="5"/>
  <c r="AE881" i="5"/>
  <c r="AA881" i="5"/>
  <c r="Y881" i="5"/>
  <c r="W881" i="5"/>
  <c r="U881" i="5"/>
  <c r="S881" i="5"/>
  <c r="Q881" i="5"/>
  <c r="O881" i="5"/>
  <c r="M881" i="5"/>
  <c r="K881" i="5"/>
  <c r="I881" i="5"/>
  <c r="G881" i="5"/>
  <c r="F881" i="5"/>
  <c r="AN880" i="5"/>
  <c r="AM880" i="5"/>
  <c r="AL880" i="5"/>
  <c r="AK880" i="5"/>
  <c r="AI880" i="5"/>
  <c r="AG880" i="5"/>
  <c r="AE880" i="5"/>
  <c r="AA880" i="5"/>
  <c r="Y880" i="5"/>
  <c r="W880" i="5"/>
  <c r="U880" i="5"/>
  <c r="S880" i="5"/>
  <c r="Q880" i="5"/>
  <c r="O880" i="5"/>
  <c r="M880" i="5"/>
  <c r="K880" i="5"/>
  <c r="I880" i="5"/>
  <c r="G880" i="5"/>
  <c r="F880" i="5"/>
  <c r="AN879" i="5"/>
  <c r="AM879" i="5"/>
  <c r="AL879" i="5"/>
  <c r="AK879" i="5"/>
  <c r="AI879" i="5"/>
  <c r="AG879" i="5"/>
  <c r="AE879" i="5"/>
  <c r="AA879" i="5"/>
  <c r="Y879" i="5"/>
  <c r="W879" i="5"/>
  <c r="U879" i="5"/>
  <c r="S879" i="5"/>
  <c r="Q879" i="5"/>
  <c r="O879" i="5"/>
  <c r="M879" i="5"/>
  <c r="K879" i="5"/>
  <c r="I879" i="5"/>
  <c r="G879" i="5"/>
  <c r="F879" i="5"/>
  <c r="AN878" i="5"/>
  <c r="AM878" i="5"/>
  <c r="AL878" i="5"/>
  <c r="AK878" i="5"/>
  <c r="AI878" i="5"/>
  <c r="AG878" i="5"/>
  <c r="AE878" i="5"/>
  <c r="AA878" i="5"/>
  <c r="Y878" i="5"/>
  <c r="W878" i="5"/>
  <c r="U878" i="5"/>
  <c r="S878" i="5"/>
  <c r="Q878" i="5"/>
  <c r="O878" i="5"/>
  <c r="M878" i="5"/>
  <c r="K878" i="5"/>
  <c r="I878" i="5"/>
  <c r="G878" i="5"/>
  <c r="F878" i="5"/>
  <c r="AN877" i="5"/>
  <c r="AM877" i="5"/>
  <c r="AL877" i="5"/>
  <c r="AK877" i="5"/>
  <c r="AI877" i="5"/>
  <c r="AG877" i="5"/>
  <c r="AE877" i="5"/>
  <c r="AA877" i="5"/>
  <c r="Y877" i="5"/>
  <c r="W877" i="5"/>
  <c r="U877" i="5"/>
  <c r="S877" i="5"/>
  <c r="Q877" i="5"/>
  <c r="O877" i="5"/>
  <c r="M877" i="5"/>
  <c r="K877" i="5"/>
  <c r="I877" i="5"/>
  <c r="G877" i="5"/>
  <c r="F877" i="5"/>
  <c r="AN876" i="5"/>
  <c r="AM876" i="5"/>
  <c r="AL876" i="5"/>
  <c r="AK876" i="5"/>
  <c r="AI876" i="5"/>
  <c r="AG876" i="5"/>
  <c r="AE876" i="5"/>
  <c r="AA876" i="5"/>
  <c r="Y876" i="5"/>
  <c r="W876" i="5"/>
  <c r="U876" i="5"/>
  <c r="S876" i="5"/>
  <c r="Q876" i="5"/>
  <c r="O876" i="5"/>
  <c r="M876" i="5"/>
  <c r="K876" i="5"/>
  <c r="I876" i="5"/>
  <c r="G876" i="5"/>
  <c r="F876" i="5"/>
  <c r="AN875" i="5"/>
  <c r="AM875" i="5"/>
  <c r="AL875" i="5"/>
  <c r="AK875" i="5"/>
  <c r="AI875" i="5"/>
  <c r="AG875" i="5"/>
  <c r="AE875" i="5"/>
  <c r="AA875" i="5"/>
  <c r="Y875" i="5"/>
  <c r="W875" i="5"/>
  <c r="U875" i="5"/>
  <c r="S875" i="5"/>
  <c r="Q875" i="5"/>
  <c r="O875" i="5"/>
  <c r="M875" i="5"/>
  <c r="K875" i="5"/>
  <c r="I875" i="5"/>
  <c r="G875" i="5"/>
  <c r="F875" i="5"/>
  <c r="AN874" i="5"/>
  <c r="AM874" i="5"/>
  <c r="AL874" i="5"/>
  <c r="AK874" i="5"/>
  <c r="AI874" i="5"/>
  <c r="AG874" i="5"/>
  <c r="AE874" i="5"/>
  <c r="AA874" i="5"/>
  <c r="Y874" i="5"/>
  <c r="W874" i="5"/>
  <c r="U874" i="5"/>
  <c r="S874" i="5"/>
  <c r="Q874" i="5"/>
  <c r="O874" i="5"/>
  <c r="M874" i="5"/>
  <c r="K874" i="5"/>
  <c r="I874" i="5"/>
  <c r="G874" i="5"/>
  <c r="F874" i="5"/>
  <c r="AN873" i="5"/>
  <c r="AM873" i="5"/>
  <c r="AL873" i="5"/>
  <c r="AK873" i="5"/>
  <c r="AI873" i="5"/>
  <c r="AG873" i="5"/>
  <c r="AE873" i="5"/>
  <c r="AA873" i="5"/>
  <c r="Y873" i="5"/>
  <c r="W873" i="5"/>
  <c r="U873" i="5"/>
  <c r="S873" i="5"/>
  <c r="Q873" i="5"/>
  <c r="O873" i="5"/>
  <c r="M873" i="5"/>
  <c r="K873" i="5"/>
  <c r="I873" i="5"/>
  <c r="G873" i="5"/>
  <c r="F873" i="5"/>
  <c r="AN872" i="5"/>
  <c r="AM872" i="5"/>
  <c r="AL872" i="5"/>
  <c r="AK872" i="5"/>
  <c r="AI872" i="5"/>
  <c r="AG872" i="5"/>
  <c r="AE872" i="5"/>
  <c r="AA872" i="5"/>
  <c r="Y872" i="5"/>
  <c r="W872" i="5"/>
  <c r="U872" i="5"/>
  <c r="S872" i="5"/>
  <c r="Q872" i="5"/>
  <c r="O872" i="5"/>
  <c r="M872" i="5"/>
  <c r="K872" i="5"/>
  <c r="I872" i="5"/>
  <c r="G872" i="5"/>
  <c r="F872" i="5"/>
  <c r="AN871" i="5"/>
  <c r="AM871" i="5"/>
  <c r="AL871" i="5"/>
  <c r="AK871" i="5"/>
  <c r="AI871" i="5"/>
  <c r="AG871" i="5"/>
  <c r="AE871" i="5"/>
  <c r="AA871" i="5"/>
  <c r="Y871" i="5"/>
  <c r="W871" i="5"/>
  <c r="U871" i="5"/>
  <c r="S871" i="5"/>
  <c r="Q871" i="5"/>
  <c r="O871" i="5"/>
  <c r="M871" i="5"/>
  <c r="K871" i="5"/>
  <c r="I871" i="5"/>
  <c r="G871" i="5"/>
  <c r="F871" i="5"/>
  <c r="AN870" i="5"/>
  <c r="AM870" i="5"/>
  <c r="AL870" i="5"/>
  <c r="AK870" i="5"/>
  <c r="AI870" i="5"/>
  <c r="AG870" i="5"/>
  <c r="AE870" i="5"/>
  <c r="AA870" i="5"/>
  <c r="Y870" i="5"/>
  <c r="W870" i="5"/>
  <c r="U870" i="5"/>
  <c r="S870" i="5"/>
  <c r="Q870" i="5"/>
  <c r="O870" i="5"/>
  <c r="M870" i="5"/>
  <c r="K870" i="5"/>
  <c r="I870" i="5"/>
  <c r="G870" i="5"/>
  <c r="F870" i="5"/>
  <c r="AN869" i="5"/>
  <c r="AM869" i="5"/>
  <c r="AL869" i="5"/>
  <c r="AK869" i="5"/>
  <c r="AI869" i="5"/>
  <c r="AG869" i="5"/>
  <c r="AE869" i="5"/>
  <c r="AA869" i="5"/>
  <c r="Y869" i="5"/>
  <c r="W869" i="5"/>
  <c r="U869" i="5"/>
  <c r="S869" i="5"/>
  <c r="Q869" i="5"/>
  <c r="O869" i="5"/>
  <c r="M869" i="5"/>
  <c r="K869" i="5"/>
  <c r="I869" i="5"/>
  <c r="G869" i="5"/>
  <c r="F869" i="5"/>
  <c r="AN868" i="5"/>
  <c r="AM868" i="5"/>
  <c r="AL868" i="5"/>
  <c r="AK868" i="5"/>
  <c r="AI868" i="5"/>
  <c r="AG868" i="5"/>
  <c r="AE868" i="5"/>
  <c r="AA868" i="5"/>
  <c r="Y868" i="5"/>
  <c r="W868" i="5"/>
  <c r="U868" i="5"/>
  <c r="S868" i="5"/>
  <c r="Q868" i="5"/>
  <c r="O868" i="5"/>
  <c r="M868" i="5"/>
  <c r="K868" i="5"/>
  <c r="I868" i="5"/>
  <c r="G868" i="5"/>
  <c r="F868" i="5"/>
  <c r="AN867" i="5"/>
  <c r="AM867" i="5"/>
  <c r="AL867" i="5"/>
  <c r="AK867" i="5"/>
  <c r="AI867" i="5"/>
  <c r="AG867" i="5"/>
  <c r="AE867" i="5"/>
  <c r="AA867" i="5"/>
  <c r="Y867" i="5"/>
  <c r="W867" i="5"/>
  <c r="U867" i="5"/>
  <c r="S867" i="5"/>
  <c r="Q867" i="5"/>
  <c r="O867" i="5"/>
  <c r="M867" i="5"/>
  <c r="K867" i="5"/>
  <c r="I867" i="5"/>
  <c r="G867" i="5"/>
  <c r="F867" i="5"/>
  <c r="AN866" i="5"/>
  <c r="AM866" i="5"/>
  <c r="AL866" i="5"/>
  <c r="AK866" i="5"/>
  <c r="AI866" i="5"/>
  <c r="AG866" i="5"/>
  <c r="AE866" i="5"/>
  <c r="AA866" i="5"/>
  <c r="Y866" i="5"/>
  <c r="W866" i="5"/>
  <c r="U866" i="5"/>
  <c r="S866" i="5"/>
  <c r="Q866" i="5"/>
  <c r="O866" i="5"/>
  <c r="M866" i="5"/>
  <c r="K866" i="5"/>
  <c r="I866" i="5"/>
  <c r="G866" i="5"/>
  <c r="F866" i="5"/>
  <c r="AN865" i="5"/>
  <c r="AM865" i="5"/>
  <c r="AL865" i="5"/>
  <c r="AK865" i="5"/>
  <c r="AI865" i="5"/>
  <c r="AG865" i="5"/>
  <c r="AE865" i="5"/>
  <c r="AA865" i="5"/>
  <c r="Y865" i="5"/>
  <c r="W865" i="5"/>
  <c r="U865" i="5"/>
  <c r="S865" i="5"/>
  <c r="Q865" i="5"/>
  <c r="O865" i="5"/>
  <c r="M865" i="5"/>
  <c r="K865" i="5"/>
  <c r="I865" i="5"/>
  <c r="G865" i="5"/>
  <c r="F865" i="5"/>
  <c r="AN864" i="5"/>
  <c r="AM864" i="5"/>
  <c r="AL864" i="5"/>
  <c r="AK864" i="5"/>
  <c r="AI864" i="5"/>
  <c r="AG864" i="5"/>
  <c r="AE864" i="5"/>
  <c r="AA864" i="5"/>
  <c r="Y864" i="5"/>
  <c r="W864" i="5"/>
  <c r="U864" i="5"/>
  <c r="S864" i="5"/>
  <c r="Q864" i="5"/>
  <c r="O864" i="5"/>
  <c r="M864" i="5"/>
  <c r="K864" i="5"/>
  <c r="I864" i="5"/>
  <c r="G864" i="5"/>
  <c r="F864" i="5"/>
  <c r="AN863" i="5"/>
  <c r="AM863" i="5"/>
  <c r="AL863" i="5"/>
  <c r="AK863" i="5"/>
  <c r="AI863" i="5"/>
  <c r="AG863" i="5"/>
  <c r="AE863" i="5"/>
  <c r="AA863" i="5"/>
  <c r="Y863" i="5"/>
  <c r="W863" i="5"/>
  <c r="U863" i="5"/>
  <c r="S863" i="5"/>
  <c r="Q863" i="5"/>
  <c r="O863" i="5"/>
  <c r="M863" i="5"/>
  <c r="K863" i="5"/>
  <c r="I863" i="5"/>
  <c r="G863" i="5"/>
  <c r="F863" i="5"/>
  <c r="AN862" i="5"/>
  <c r="AM862" i="5"/>
  <c r="AL862" i="5"/>
  <c r="AK862" i="5"/>
  <c r="AI862" i="5"/>
  <c r="AG862" i="5"/>
  <c r="AE862" i="5"/>
  <c r="AA862" i="5"/>
  <c r="Y862" i="5"/>
  <c r="W862" i="5"/>
  <c r="U862" i="5"/>
  <c r="S862" i="5"/>
  <c r="Q862" i="5"/>
  <c r="O862" i="5"/>
  <c r="M862" i="5"/>
  <c r="K862" i="5"/>
  <c r="I862" i="5"/>
  <c r="G862" i="5"/>
  <c r="F862" i="5"/>
  <c r="AN861" i="5"/>
  <c r="AM861" i="5"/>
  <c r="AL861" i="5"/>
  <c r="AK861" i="5"/>
  <c r="AI861" i="5"/>
  <c r="AG861" i="5"/>
  <c r="AE861" i="5"/>
  <c r="AA861" i="5"/>
  <c r="Y861" i="5"/>
  <c r="W861" i="5"/>
  <c r="U861" i="5"/>
  <c r="S861" i="5"/>
  <c r="Q861" i="5"/>
  <c r="O861" i="5"/>
  <c r="M861" i="5"/>
  <c r="K861" i="5"/>
  <c r="I861" i="5"/>
  <c r="G861" i="5"/>
  <c r="F861" i="5"/>
  <c r="AN860" i="5"/>
  <c r="AM860" i="5"/>
  <c r="AL860" i="5"/>
  <c r="AK860" i="5"/>
  <c r="AI860" i="5"/>
  <c r="AG860" i="5"/>
  <c r="AE860" i="5"/>
  <c r="AA860" i="5"/>
  <c r="Y860" i="5"/>
  <c r="W860" i="5"/>
  <c r="U860" i="5"/>
  <c r="S860" i="5"/>
  <c r="Q860" i="5"/>
  <c r="O860" i="5"/>
  <c r="M860" i="5"/>
  <c r="K860" i="5"/>
  <c r="I860" i="5"/>
  <c r="G860" i="5"/>
  <c r="F860" i="5"/>
  <c r="AN859" i="5"/>
  <c r="AM859" i="5"/>
  <c r="AL859" i="5"/>
  <c r="AK859" i="5"/>
  <c r="AI859" i="5"/>
  <c r="AG859" i="5"/>
  <c r="AE859" i="5"/>
  <c r="AA859" i="5"/>
  <c r="Y859" i="5"/>
  <c r="W859" i="5"/>
  <c r="U859" i="5"/>
  <c r="S859" i="5"/>
  <c r="Q859" i="5"/>
  <c r="O859" i="5"/>
  <c r="M859" i="5"/>
  <c r="K859" i="5"/>
  <c r="I859" i="5"/>
  <c r="G859" i="5"/>
  <c r="F859" i="5"/>
  <c r="AN858" i="5"/>
  <c r="AM858" i="5"/>
  <c r="AL858" i="5"/>
  <c r="AK858" i="5"/>
  <c r="AI858" i="5"/>
  <c r="AG858" i="5"/>
  <c r="AE858" i="5"/>
  <c r="AA858" i="5"/>
  <c r="Y858" i="5"/>
  <c r="W858" i="5"/>
  <c r="U858" i="5"/>
  <c r="S858" i="5"/>
  <c r="Q858" i="5"/>
  <c r="O858" i="5"/>
  <c r="M858" i="5"/>
  <c r="K858" i="5"/>
  <c r="I858" i="5"/>
  <c r="G858" i="5"/>
  <c r="F858" i="5"/>
  <c r="AN857" i="5"/>
  <c r="AM857" i="5"/>
  <c r="AL857" i="5"/>
  <c r="AK857" i="5"/>
  <c r="AI857" i="5"/>
  <c r="AG857" i="5"/>
  <c r="AE857" i="5"/>
  <c r="AA857" i="5"/>
  <c r="Y857" i="5"/>
  <c r="W857" i="5"/>
  <c r="U857" i="5"/>
  <c r="S857" i="5"/>
  <c r="Q857" i="5"/>
  <c r="O857" i="5"/>
  <c r="M857" i="5"/>
  <c r="K857" i="5"/>
  <c r="I857" i="5"/>
  <c r="G857" i="5"/>
  <c r="F857" i="5"/>
  <c r="AN856" i="5"/>
  <c r="AM856" i="5"/>
  <c r="AL856" i="5"/>
  <c r="AK856" i="5"/>
  <c r="AI856" i="5"/>
  <c r="AG856" i="5"/>
  <c r="AE856" i="5"/>
  <c r="AA856" i="5"/>
  <c r="Y856" i="5"/>
  <c r="W856" i="5"/>
  <c r="U856" i="5"/>
  <c r="S856" i="5"/>
  <c r="Q856" i="5"/>
  <c r="O856" i="5"/>
  <c r="M856" i="5"/>
  <c r="K856" i="5"/>
  <c r="I856" i="5"/>
  <c r="G856" i="5"/>
  <c r="F856" i="5"/>
  <c r="AN855" i="5"/>
  <c r="AM855" i="5"/>
  <c r="AL855" i="5"/>
  <c r="AK855" i="5"/>
  <c r="AI855" i="5"/>
  <c r="AG855" i="5"/>
  <c r="AE855" i="5"/>
  <c r="AA855" i="5"/>
  <c r="Y855" i="5"/>
  <c r="W855" i="5"/>
  <c r="U855" i="5"/>
  <c r="S855" i="5"/>
  <c r="Q855" i="5"/>
  <c r="O855" i="5"/>
  <c r="M855" i="5"/>
  <c r="K855" i="5"/>
  <c r="I855" i="5"/>
  <c r="G855" i="5"/>
  <c r="F855" i="5"/>
  <c r="AN854" i="5"/>
  <c r="AM854" i="5"/>
  <c r="AL854" i="5"/>
  <c r="AK854" i="5"/>
  <c r="AI854" i="5"/>
  <c r="AG854" i="5"/>
  <c r="AE854" i="5"/>
  <c r="AA854" i="5"/>
  <c r="Y854" i="5"/>
  <c r="W854" i="5"/>
  <c r="U854" i="5"/>
  <c r="S854" i="5"/>
  <c r="Q854" i="5"/>
  <c r="O854" i="5"/>
  <c r="M854" i="5"/>
  <c r="K854" i="5"/>
  <c r="I854" i="5"/>
  <c r="G854" i="5"/>
  <c r="F854" i="5"/>
  <c r="AN853" i="5"/>
  <c r="AM853" i="5"/>
  <c r="AL853" i="5"/>
  <c r="AK853" i="5"/>
  <c r="AI853" i="5"/>
  <c r="AG853" i="5"/>
  <c r="AE853" i="5"/>
  <c r="AA853" i="5"/>
  <c r="Y853" i="5"/>
  <c r="W853" i="5"/>
  <c r="U853" i="5"/>
  <c r="S853" i="5"/>
  <c r="Q853" i="5"/>
  <c r="O853" i="5"/>
  <c r="M853" i="5"/>
  <c r="K853" i="5"/>
  <c r="I853" i="5"/>
  <c r="G853" i="5"/>
  <c r="F853" i="5"/>
  <c r="AN852" i="5"/>
  <c r="AM852" i="5"/>
  <c r="AL852" i="5"/>
  <c r="AK852" i="5"/>
  <c r="AI852" i="5"/>
  <c r="AG852" i="5"/>
  <c r="AE852" i="5"/>
  <c r="AA852" i="5"/>
  <c r="Y852" i="5"/>
  <c r="W852" i="5"/>
  <c r="U852" i="5"/>
  <c r="S852" i="5"/>
  <c r="Q852" i="5"/>
  <c r="O852" i="5"/>
  <c r="M852" i="5"/>
  <c r="K852" i="5"/>
  <c r="I852" i="5"/>
  <c r="G852" i="5"/>
  <c r="F852" i="5"/>
  <c r="AN851" i="5"/>
  <c r="AM851" i="5"/>
  <c r="AL851" i="5"/>
  <c r="AK851" i="5"/>
  <c r="AI851" i="5"/>
  <c r="AG851" i="5"/>
  <c r="AE851" i="5"/>
  <c r="AA851" i="5"/>
  <c r="Y851" i="5"/>
  <c r="W851" i="5"/>
  <c r="U851" i="5"/>
  <c r="S851" i="5"/>
  <c r="Q851" i="5"/>
  <c r="O851" i="5"/>
  <c r="M851" i="5"/>
  <c r="K851" i="5"/>
  <c r="I851" i="5"/>
  <c r="G851" i="5"/>
  <c r="F851" i="5"/>
  <c r="AN850" i="5"/>
  <c r="AM850" i="5"/>
  <c r="AL850" i="5"/>
  <c r="AK850" i="5"/>
  <c r="AI850" i="5"/>
  <c r="AG850" i="5"/>
  <c r="AE850" i="5"/>
  <c r="AA850" i="5"/>
  <c r="Y850" i="5"/>
  <c r="W850" i="5"/>
  <c r="U850" i="5"/>
  <c r="S850" i="5"/>
  <c r="Q850" i="5"/>
  <c r="O850" i="5"/>
  <c r="M850" i="5"/>
  <c r="K850" i="5"/>
  <c r="I850" i="5"/>
  <c r="G850" i="5"/>
  <c r="F850" i="5"/>
  <c r="AN849" i="5"/>
  <c r="AM849" i="5"/>
  <c r="AL849" i="5"/>
  <c r="AK849" i="5"/>
  <c r="AI849" i="5"/>
  <c r="AG849" i="5"/>
  <c r="AE849" i="5"/>
  <c r="AA849" i="5"/>
  <c r="Y849" i="5"/>
  <c r="W849" i="5"/>
  <c r="U849" i="5"/>
  <c r="S849" i="5"/>
  <c r="Q849" i="5"/>
  <c r="O849" i="5"/>
  <c r="M849" i="5"/>
  <c r="K849" i="5"/>
  <c r="I849" i="5"/>
  <c r="G849" i="5"/>
  <c r="F849" i="5"/>
  <c r="AN848" i="5"/>
  <c r="AM848" i="5"/>
  <c r="AL848" i="5"/>
  <c r="AK848" i="5"/>
  <c r="AI848" i="5"/>
  <c r="AG848" i="5"/>
  <c r="AE848" i="5"/>
  <c r="AA848" i="5"/>
  <c r="Y848" i="5"/>
  <c r="W848" i="5"/>
  <c r="U848" i="5"/>
  <c r="S848" i="5"/>
  <c r="Q848" i="5"/>
  <c r="O848" i="5"/>
  <c r="M848" i="5"/>
  <c r="K848" i="5"/>
  <c r="I848" i="5"/>
  <c r="G848" i="5"/>
  <c r="F848" i="5"/>
  <c r="AN847" i="5"/>
  <c r="AM847" i="5"/>
  <c r="AL847" i="5"/>
  <c r="AK847" i="5"/>
  <c r="AI847" i="5"/>
  <c r="AG847" i="5"/>
  <c r="AE847" i="5"/>
  <c r="AA847" i="5"/>
  <c r="Y847" i="5"/>
  <c r="W847" i="5"/>
  <c r="U847" i="5"/>
  <c r="S847" i="5"/>
  <c r="Q847" i="5"/>
  <c r="O847" i="5"/>
  <c r="M847" i="5"/>
  <c r="K847" i="5"/>
  <c r="I847" i="5"/>
  <c r="G847" i="5"/>
  <c r="F847" i="5"/>
  <c r="AN846" i="5"/>
  <c r="AM846" i="5"/>
  <c r="AL846" i="5"/>
  <c r="AK846" i="5"/>
  <c r="AI846" i="5"/>
  <c r="AG846" i="5"/>
  <c r="AE846" i="5"/>
  <c r="AA846" i="5"/>
  <c r="Y846" i="5"/>
  <c r="W846" i="5"/>
  <c r="U846" i="5"/>
  <c r="S846" i="5"/>
  <c r="Q846" i="5"/>
  <c r="O846" i="5"/>
  <c r="M846" i="5"/>
  <c r="K846" i="5"/>
  <c r="I846" i="5"/>
  <c r="G846" i="5"/>
  <c r="F846" i="5"/>
  <c r="AN845" i="5"/>
  <c r="AM845" i="5"/>
  <c r="AL845" i="5"/>
  <c r="AK845" i="5"/>
  <c r="AI845" i="5"/>
  <c r="AG845" i="5"/>
  <c r="AE845" i="5"/>
  <c r="AA845" i="5"/>
  <c r="Y845" i="5"/>
  <c r="W845" i="5"/>
  <c r="U845" i="5"/>
  <c r="S845" i="5"/>
  <c r="Q845" i="5"/>
  <c r="O845" i="5"/>
  <c r="M845" i="5"/>
  <c r="K845" i="5"/>
  <c r="I845" i="5"/>
  <c r="G845" i="5"/>
  <c r="F845" i="5"/>
  <c r="AN844" i="5"/>
  <c r="AM844" i="5"/>
  <c r="AL844" i="5"/>
  <c r="AK844" i="5"/>
  <c r="AI844" i="5"/>
  <c r="AG844" i="5"/>
  <c r="AE844" i="5"/>
  <c r="AA844" i="5"/>
  <c r="Y844" i="5"/>
  <c r="W844" i="5"/>
  <c r="U844" i="5"/>
  <c r="S844" i="5"/>
  <c r="Q844" i="5"/>
  <c r="O844" i="5"/>
  <c r="M844" i="5"/>
  <c r="K844" i="5"/>
  <c r="I844" i="5"/>
  <c r="G844" i="5"/>
  <c r="F844" i="5"/>
  <c r="AN843" i="5"/>
  <c r="AM843" i="5"/>
  <c r="AL843" i="5"/>
  <c r="AK843" i="5"/>
  <c r="AI843" i="5"/>
  <c r="AG843" i="5"/>
  <c r="AE843" i="5"/>
  <c r="AA843" i="5"/>
  <c r="Y843" i="5"/>
  <c r="W843" i="5"/>
  <c r="U843" i="5"/>
  <c r="S843" i="5"/>
  <c r="Q843" i="5"/>
  <c r="O843" i="5"/>
  <c r="M843" i="5"/>
  <c r="K843" i="5"/>
  <c r="I843" i="5"/>
  <c r="G843" i="5"/>
  <c r="F843" i="5"/>
  <c r="AN842" i="5"/>
  <c r="AM842" i="5"/>
  <c r="AL842" i="5"/>
  <c r="AK842" i="5"/>
  <c r="AI842" i="5"/>
  <c r="AG842" i="5"/>
  <c r="AE842" i="5"/>
  <c r="AA842" i="5"/>
  <c r="Y842" i="5"/>
  <c r="W842" i="5"/>
  <c r="U842" i="5"/>
  <c r="S842" i="5"/>
  <c r="Q842" i="5"/>
  <c r="O842" i="5"/>
  <c r="M842" i="5"/>
  <c r="K842" i="5"/>
  <c r="I842" i="5"/>
  <c r="G842" i="5"/>
  <c r="F842" i="5"/>
  <c r="AN841" i="5"/>
  <c r="AM841" i="5"/>
  <c r="AL841" i="5"/>
  <c r="AK841" i="5"/>
  <c r="AI841" i="5"/>
  <c r="AG841" i="5"/>
  <c r="AE841" i="5"/>
  <c r="AA841" i="5"/>
  <c r="Y841" i="5"/>
  <c r="W841" i="5"/>
  <c r="U841" i="5"/>
  <c r="S841" i="5"/>
  <c r="Q841" i="5"/>
  <c r="O841" i="5"/>
  <c r="M841" i="5"/>
  <c r="K841" i="5"/>
  <c r="I841" i="5"/>
  <c r="G841" i="5"/>
  <c r="F841" i="5"/>
  <c r="AN840" i="5"/>
  <c r="AM840" i="5"/>
  <c r="AL840" i="5"/>
  <c r="AK840" i="5"/>
  <c r="AI840" i="5"/>
  <c r="AG840" i="5"/>
  <c r="AE840" i="5"/>
  <c r="AA840" i="5"/>
  <c r="Y840" i="5"/>
  <c r="W840" i="5"/>
  <c r="U840" i="5"/>
  <c r="S840" i="5"/>
  <c r="Q840" i="5"/>
  <c r="O840" i="5"/>
  <c r="M840" i="5"/>
  <c r="K840" i="5"/>
  <c r="I840" i="5"/>
  <c r="G840" i="5"/>
  <c r="F840" i="5"/>
  <c r="AN839" i="5"/>
  <c r="AM839" i="5"/>
  <c r="AL839" i="5"/>
  <c r="AK839" i="5"/>
  <c r="AI839" i="5"/>
  <c r="AG839" i="5"/>
  <c r="AE839" i="5"/>
  <c r="AA839" i="5"/>
  <c r="Y839" i="5"/>
  <c r="W839" i="5"/>
  <c r="U839" i="5"/>
  <c r="S839" i="5"/>
  <c r="Q839" i="5"/>
  <c r="O839" i="5"/>
  <c r="M839" i="5"/>
  <c r="K839" i="5"/>
  <c r="I839" i="5"/>
  <c r="G839" i="5"/>
  <c r="F839" i="5"/>
  <c r="AN838" i="5"/>
  <c r="AM838" i="5"/>
  <c r="AL838" i="5"/>
  <c r="AK838" i="5"/>
  <c r="AI838" i="5"/>
  <c r="AG838" i="5"/>
  <c r="AE838" i="5"/>
  <c r="AA838" i="5"/>
  <c r="Y838" i="5"/>
  <c r="W838" i="5"/>
  <c r="U838" i="5"/>
  <c r="S838" i="5"/>
  <c r="Q838" i="5"/>
  <c r="O838" i="5"/>
  <c r="M838" i="5"/>
  <c r="K838" i="5"/>
  <c r="I838" i="5"/>
  <c r="G838" i="5"/>
  <c r="F838" i="5"/>
  <c r="AN837" i="5"/>
  <c r="AM837" i="5"/>
  <c r="AL837" i="5"/>
  <c r="AK837" i="5"/>
  <c r="AI837" i="5"/>
  <c r="AG837" i="5"/>
  <c r="AE837" i="5"/>
  <c r="AA837" i="5"/>
  <c r="Y837" i="5"/>
  <c r="W837" i="5"/>
  <c r="U837" i="5"/>
  <c r="S837" i="5"/>
  <c r="Q837" i="5"/>
  <c r="O837" i="5"/>
  <c r="M837" i="5"/>
  <c r="K837" i="5"/>
  <c r="I837" i="5"/>
  <c r="G837" i="5"/>
  <c r="F837" i="5"/>
  <c r="AN836" i="5"/>
  <c r="AM836" i="5"/>
  <c r="AL836" i="5"/>
  <c r="AK836" i="5"/>
  <c r="AI836" i="5"/>
  <c r="AG836" i="5"/>
  <c r="AE836" i="5"/>
  <c r="AA836" i="5"/>
  <c r="Y836" i="5"/>
  <c r="W836" i="5"/>
  <c r="U836" i="5"/>
  <c r="S836" i="5"/>
  <c r="Q836" i="5"/>
  <c r="O836" i="5"/>
  <c r="M836" i="5"/>
  <c r="K836" i="5"/>
  <c r="I836" i="5"/>
  <c r="G836" i="5"/>
  <c r="F836" i="5"/>
  <c r="AN835" i="5"/>
  <c r="AM835" i="5"/>
  <c r="AL835" i="5"/>
  <c r="AK835" i="5"/>
  <c r="AI835" i="5"/>
  <c r="AG835" i="5"/>
  <c r="AE835" i="5"/>
  <c r="AA835" i="5"/>
  <c r="Y835" i="5"/>
  <c r="W835" i="5"/>
  <c r="U835" i="5"/>
  <c r="S835" i="5"/>
  <c r="Q835" i="5"/>
  <c r="O835" i="5"/>
  <c r="M835" i="5"/>
  <c r="K835" i="5"/>
  <c r="I835" i="5"/>
  <c r="G835" i="5"/>
  <c r="F835" i="5"/>
  <c r="AN834" i="5"/>
  <c r="AM834" i="5"/>
  <c r="AL834" i="5"/>
  <c r="AK834" i="5"/>
  <c r="AI834" i="5"/>
  <c r="AG834" i="5"/>
  <c r="AE834" i="5"/>
  <c r="AA834" i="5"/>
  <c r="Y834" i="5"/>
  <c r="W834" i="5"/>
  <c r="U834" i="5"/>
  <c r="S834" i="5"/>
  <c r="Q834" i="5"/>
  <c r="O834" i="5"/>
  <c r="M834" i="5"/>
  <c r="K834" i="5"/>
  <c r="I834" i="5"/>
  <c r="G834" i="5"/>
  <c r="F834" i="5"/>
  <c r="AN833" i="5"/>
  <c r="AM833" i="5"/>
  <c r="AL833" i="5"/>
  <c r="AK833" i="5"/>
  <c r="AI833" i="5"/>
  <c r="AG833" i="5"/>
  <c r="AE833" i="5"/>
  <c r="AA833" i="5"/>
  <c r="Y833" i="5"/>
  <c r="W833" i="5"/>
  <c r="U833" i="5"/>
  <c r="S833" i="5"/>
  <c r="Q833" i="5"/>
  <c r="O833" i="5"/>
  <c r="M833" i="5"/>
  <c r="K833" i="5"/>
  <c r="I833" i="5"/>
  <c r="G833" i="5"/>
  <c r="F833" i="5"/>
  <c r="AN832" i="5"/>
  <c r="AM832" i="5"/>
  <c r="AL832" i="5"/>
  <c r="AK832" i="5"/>
  <c r="AI832" i="5"/>
  <c r="AG832" i="5"/>
  <c r="AE832" i="5"/>
  <c r="AA832" i="5"/>
  <c r="Y832" i="5"/>
  <c r="W832" i="5"/>
  <c r="U832" i="5"/>
  <c r="S832" i="5"/>
  <c r="Q832" i="5"/>
  <c r="O832" i="5"/>
  <c r="M832" i="5"/>
  <c r="K832" i="5"/>
  <c r="I832" i="5"/>
  <c r="G832" i="5"/>
  <c r="F832" i="5"/>
  <c r="AN831" i="5"/>
  <c r="AM831" i="5"/>
  <c r="AL831" i="5"/>
  <c r="AK831" i="5"/>
  <c r="AI831" i="5"/>
  <c r="AG831" i="5"/>
  <c r="AE831" i="5"/>
  <c r="AA831" i="5"/>
  <c r="Y831" i="5"/>
  <c r="W831" i="5"/>
  <c r="U831" i="5"/>
  <c r="S831" i="5"/>
  <c r="Q831" i="5"/>
  <c r="O831" i="5"/>
  <c r="M831" i="5"/>
  <c r="K831" i="5"/>
  <c r="I831" i="5"/>
  <c r="G831" i="5"/>
  <c r="F831" i="5"/>
  <c r="AN830" i="5"/>
  <c r="AM830" i="5"/>
  <c r="AL830" i="5"/>
  <c r="AK830" i="5"/>
  <c r="AI830" i="5"/>
  <c r="AG830" i="5"/>
  <c r="AE830" i="5"/>
  <c r="AA830" i="5"/>
  <c r="Y830" i="5"/>
  <c r="W830" i="5"/>
  <c r="U830" i="5"/>
  <c r="S830" i="5"/>
  <c r="Q830" i="5"/>
  <c r="O830" i="5"/>
  <c r="M830" i="5"/>
  <c r="K830" i="5"/>
  <c r="I830" i="5"/>
  <c r="G830" i="5"/>
  <c r="F830" i="5"/>
  <c r="AN829" i="5"/>
  <c r="AM829" i="5"/>
  <c r="AL829" i="5"/>
  <c r="AK829" i="5"/>
  <c r="AI829" i="5"/>
  <c r="AG829" i="5"/>
  <c r="AE829" i="5"/>
  <c r="AA829" i="5"/>
  <c r="Y829" i="5"/>
  <c r="W829" i="5"/>
  <c r="U829" i="5"/>
  <c r="S829" i="5"/>
  <c r="Q829" i="5"/>
  <c r="O829" i="5"/>
  <c r="M829" i="5"/>
  <c r="K829" i="5"/>
  <c r="I829" i="5"/>
  <c r="G829" i="5"/>
  <c r="F829" i="5"/>
  <c r="AN828" i="5"/>
  <c r="AM828" i="5"/>
  <c r="AL828" i="5"/>
  <c r="AK828" i="5"/>
  <c r="AI828" i="5"/>
  <c r="AG828" i="5"/>
  <c r="AE828" i="5"/>
  <c r="AA828" i="5"/>
  <c r="Y828" i="5"/>
  <c r="W828" i="5"/>
  <c r="U828" i="5"/>
  <c r="S828" i="5"/>
  <c r="Q828" i="5"/>
  <c r="O828" i="5"/>
  <c r="M828" i="5"/>
  <c r="K828" i="5"/>
  <c r="I828" i="5"/>
  <c r="G828" i="5"/>
  <c r="F828" i="5"/>
  <c r="AN827" i="5"/>
  <c r="AM827" i="5"/>
  <c r="AL827" i="5"/>
  <c r="AK827" i="5"/>
  <c r="AI827" i="5"/>
  <c r="AG827" i="5"/>
  <c r="AE827" i="5"/>
  <c r="AA827" i="5"/>
  <c r="Y827" i="5"/>
  <c r="W827" i="5"/>
  <c r="U827" i="5"/>
  <c r="S827" i="5"/>
  <c r="Q827" i="5"/>
  <c r="O827" i="5"/>
  <c r="M827" i="5"/>
  <c r="K827" i="5"/>
  <c r="I827" i="5"/>
  <c r="G827" i="5"/>
  <c r="F827" i="5"/>
  <c r="AN826" i="5"/>
  <c r="AM826" i="5"/>
  <c r="AL826" i="5"/>
  <c r="AK826" i="5"/>
  <c r="AI826" i="5"/>
  <c r="AG826" i="5"/>
  <c r="AE826" i="5"/>
  <c r="AA826" i="5"/>
  <c r="Y826" i="5"/>
  <c r="W826" i="5"/>
  <c r="U826" i="5"/>
  <c r="S826" i="5"/>
  <c r="Q826" i="5"/>
  <c r="O826" i="5"/>
  <c r="M826" i="5"/>
  <c r="K826" i="5"/>
  <c r="I826" i="5"/>
  <c r="G826" i="5"/>
  <c r="F826" i="5"/>
  <c r="AN825" i="5"/>
  <c r="AM825" i="5"/>
  <c r="AL825" i="5"/>
  <c r="AK825" i="5"/>
  <c r="AI825" i="5"/>
  <c r="AG825" i="5"/>
  <c r="AE825" i="5"/>
  <c r="AA825" i="5"/>
  <c r="Y825" i="5"/>
  <c r="W825" i="5"/>
  <c r="U825" i="5"/>
  <c r="S825" i="5"/>
  <c r="Q825" i="5"/>
  <c r="O825" i="5"/>
  <c r="M825" i="5"/>
  <c r="K825" i="5"/>
  <c r="I825" i="5"/>
  <c r="G825" i="5"/>
  <c r="F825" i="5"/>
  <c r="AN824" i="5"/>
  <c r="AM824" i="5"/>
  <c r="AL824" i="5"/>
  <c r="AK824" i="5"/>
  <c r="AI824" i="5"/>
  <c r="AG824" i="5"/>
  <c r="AE824" i="5"/>
  <c r="AA824" i="5"/>
  <c r="Y824" i="5"/>
  <c r="W824" i="5"/>
  <c r="U824" i="5"/>
  <c r="S824" i="5"/>
  <c r="Q824" i="5"/>
  <c r="O824" i="5"/>
  <c r="M824" i="5"/>
  <c r="K824" i="5"/>
  <c r="I824" i="5"/>
  <c r="G824" i="5"/>
  <c r="F824" i="5"/>
  <c r="AN823" i="5"/>
  <c r="AM823" i="5"/>
  <c r="AL823" i="5"/>
  <c r="AK823" i="5"/>
  <c r="AI823" i="5"/>
  <c r="AG823" i="5"/>
  <c r="AE823" i="5"/>
  <c r="AA823" i="5"/>
  <c r="Y823" i="5"/>
  <c r="W823" i="5"/>
  <c r="U823" i="5"/>
  <c r="S823" i="5"/>
  <c r="Q823" i="5"/>
  <c r="O823" i="5"/>
  <c r="M823" i="5"/>
  <c r="K823" i="5"/>
  <c r="I823" i="5"/>
  <c r="G823" i="5"/>
  <c r="F823" i="5"/>
  <c r="AN822" i="5"/>
  <c r="AM822" i="5"/>
  <c r="AL822" i="5"/>
  <c r="AK822" i="5"/>
  <c r="AI822" i="5"/>
  <c r="AG822" i="5"/>
  <c r="AE822" i="5"/>
  <c r="AA822" i="5"/>
  <c r="Y822" i="5"/>
  <c r="W822" i="5"/>
  <c r="U822" i="5"/>
  <c r="S822" i="5"/>
  <c r="Q822" i="5"/>
  <c r="O822" i="5"/>
  <c r="M822" i="5"/>
  <c r="K822" i="5"/>
  <c r="I822" i="5"/>
  <c r="G822" i="5"/>
  <c r="F822" i="5"/>
  <c r="AN821" i="5"/>
  <c r="AM821" i="5"/>
  <c r="AL821" i="5"/>
  <c r="AK821" i="5"/>
  <c r="AI821" i="5"/>
  <c r="AG821" i="5"/>
  <c r="AE821" i="5"/>
  <c r="AA821" i="5"/>
  <c r="Y821" i="5"/>
  <c r="W821" i="5"/>
  <c r="U821" i="5"/>
  <c r="S821" i="5"/>
  <c r="Q821" i="5"/>
  <c r="O821" i="5"/>
  <c r="M821" i="5"/>
  <c r="K821" i="5"/>
  <c r="I821" i="5"/>
  <c r="G821" i="5"/>
  <c r="F821" i="5"/>
  <c r="AN820" i="5"/>
  <c r="AM820" i="5"/>
  <c r="AL820" i="5"/>
  <c r="AK820" i="5"/>
  <c r="AI820" i="5"/>
  <c r="AG820" i="5"/>
  <c r="AE820" i="5"/>
  <c r="AA820" i="5"/>
  <c r="Y820" i="5"/>
  <c r="W820" i="5"/>
  <c r="U820" i="5"/>
  <c r="S820" i="5"/>
  <c r="Q820" i="5"/>
  <c r="O820" i="5"/>
  <c r="M820" i="5"/>
  <c r="K820" i="5"/>
  <c r="I820" i="5"/>
  <c r="G820" i="5"/>
  <c r="F820" i="5"/>
  <c r="AN819" i="5"/>
  <c r="AM819" i="5"/>
  <c r="AL819" i="5"/>
  <c r="AK819" i="5"/>
  <c r="AI819" i="5"/>
  <c r="AG819" i="5"/>
  <c r="AE819" i="5"/>
  <c r="AA819" i="5"/>
  <c r="Y819" i="5"/>
  <c r="W819" i="5"/>
  <c r="U819" i="5"/>
  <c r="S819" i="5"/>
  <c r="Q819" i="5"/>
  <c r="O819" i="5"/>
  <c r="M819" i="5"/>
  <c r="K819" i="5"/>
  <c r="I819" i="5"/>
  <c r="G819" i="5"/>
  <c r="F819" i="5"/>
  <c r="AN818" i="5"/>
  <c r="AM818" i="5"/>
  <c r="AL818" i="5"/>
  <c r="AK818" i="5"/>
  <c r="AI818" i="5"/>
  <c r="AG818" i="5"/>
  <c r="AE818" i="5"/>
  <c r="AA818" i="5"/>
  <c r="Y818" i="5"/>
  <c r="W818" i="5"/>
  <c r="U818" i="5"/>
  <c r="S818" i="5"/>
  <c r="Q818" i="5"/>
  <c r="O818" i="5"/>
  <c r="M818" i="5"/>
  <c r="K818" i="5"/>
  <c r="I818" i="5"/>
  <c r="G818" i="5"/>
  <c r="F818" i="5"/>
  <c r="AN817" i="5"/>
  <c r="AM817" i="5"/>
  <c r="AL817" i="5"/>
  <c r="AK817" i="5"/>
  <c r="AI817" i="5"/>
  <c r="AG817" i="5"/>
  <c r="AE817" i="5"/>
  <c r="AA817" i="5"/>
  <c r="Y817" i="5"/>
  <c r="W817" i="5"/>
  <c r="U817" i="5"/>
  <c r="S817" i="5"/>
  <c r="Q817" i="5"/>
  <c r="O817" i="5"/>
  <c r="M817" i="5"/>
  <c r="K817" i="5"/>
  <c r="I817" i="5"/>
  <c r="G817" i="5"/>
  <c r="F817" i="5"/>
  <c r="AN816" i="5"/>
  <c r="AM816" i="5"/>
  <c r="AL816" i="5"/>
  <c r="AK816" i="5"/>
  <c r="AI816" i="5"/>
  <c r="AG816" i="5"/>
  <c r="AE816" i="5"/>
  <c r="AA816" i="5"/>
  <c r="Y816" i="5"/>
  <c r="W816" i="5"/>
  <c r="U816" i="5"/>
  <c r="S816" i="5"/>
  <c r="Q816" i="5"/>
  <c r="O816" i="5"/>
  <c r="M816" i="5"/>
  <c r="K816" i="5"/>
  <c r="I816" i="5"/>
  <c r="G816" i="5"/>
  <c r="F816" i="5"/>
  <c r="AN815" i="5"/>
  <c r="AM815" i="5"/>
  <c r="AL815" i="5"/>
  <c r="AK815" i="5"/>
  <c r="AI815" i="5"/>
  <c r="AG815" i="5"/>
  <c r="AE815" i="5"/>
  <c r="AA815" i="5"/>
  <c r="Y815" i="5"/>
  <c r="W815" i="5"/>
  <c r="U815" i="5"/>
  <c r="S815" i="5"/>
  <c r="Q815" i="5"/>
  <c r="O815" i="5"/>
  <c r="M815" i="5"/>
  <c r="K815" i="5"/>
  <c r="I815" i="5"/>
  <c r="G815" i="5"/>
  <c r="F815" i="5"/>
  <c r="AN814" i="5"/>
  <c r="AM814" i="5"/>
  <c r="AL814" i="5"/>
  <c r="AK814" i="5"/>
  <c r="AI814" i="5"/>
  <c r="AG814" i="5"/>
  <c r="AE814" i="5"/>
  <c r="AA814" i="5"/>
  <c r="Y814" i="5"/>
  <c r="W814" i="5"/>
  <c r="U814" i="5"/>
  <c r="S814" i="5"/>
  <c r="Q814" i="5"/>
  <c r="O814" i="5"/>
  <c r="M814" i="5"/>
  <c r="K814" i="5"/>
  <c r="I814" i="5"/>
  <c r="G814" i="5"/>
  <c r="F814" i="5"/>
  <c r="AN813" i="5"/>
  <c r="AM813" i="5"/>
  <c r="AL813" i="5"/>
  <c r="AK813" i="5"/>
  <c r="AI813" i="5"/>
  <c r="AG813" i="5"/>
  <c r="AE813" i="5"/>
  <c r="AA813" i="5"/>
  <c r="Y813" i="5"/>
  <c r="W813" i="5"/>
  <c r="U813" i="5"/>
  <c r="S813" i="5"/>
  <c r="Q813" i="5"/>
  <c r="O813" i="5"/>
  <c r="M813" i="5"/>
  <c r="K813" i="5"/>
  <c r="I813" i="5"/>
  <c r="G813" i="5"/>
  <c r="F813" i="5"/>
  <c r="AN812" i="5"/>
  <c r="AM812" i="5"/>
  <c r="AL812" i="5"/>
  <c r="AK812" i="5"/>
  <c r="AI812" i="5"/>
  <c r="AG812" i="5"/>
  <c r="AE812" i="5"/>
  <c r="AA812" i="5"/>
  <c r="Y812" i="5"/>
  <c r="W812" i="5"/>
  <c r="U812" i="5"/>
  <c r="S812" i="5"/>
  <c r="Q812" i="5"/>
  <c r="O812" i="5"/>
  <c r="M812" i="5"/>
  <c r="K812" i="5"/>
  <c r="I812" i="5"/>
  <c r="G812" i="5"/>
  <c r="F812" i="5"/>
  <c r="AN811" i="5"/>
  <c r="AM811" i="5"/>
  <c r="AL811" i="5"/>
  <c r="AK811" i="5"/>
  <c r="AI811" i="5"/>
  <c r="AG811" i="5"/>
  <c r="AE811" i="5"/>
  <c r="AA811" i="5"/>
  <c r="Y811" i="5"/>
  <c r="W811" i="5"/>
  <c r="U811" i="5"/>
  <c r="S811" i="5"/>
  <c r="Q811" i="5"/>
  <c r="O811" i="5"/>
  <c r="M811" i="5"/>
  <c r="K811" i="5"/>
  <c r="I811" i="5"/>
  <c r="G811" i="5"/>
  <c r="F811" i="5"/>
  <c r="AN810" i="5"/>
  <c r="AM810" i="5"/>
  <c r="AL810" i="5"/>
  <c r="AK810" i="5"/>
  <c r="AI810" i="5"/>
  <c r="AG810" i="5"/>
  <c r="AE810" i="5"/>
  <c r="AA810" i="5"/>
  <c r="Y810" i="5"/>
  <c r="W810" i="5"/>
  <c r="U810" i="5"/>
  <c r="S810" i="5"/>
  <c r="Q810" i="5"/>
  <c r="O810" i="5"/>
  <c r="M810" i="5"/>
  <c r="K810" i="5"/>
  <c r="I810" i="5"/>
  <c r="G810" i="5"/>
  <c r="F810" i="5"/>
  <c r="AN809" i="5"/>
  <c r="AM809" i="5"/>
  <c r="AL809" i="5"/>
  <c r="AK809" i="5"/>
  <c r="AI809" i="5"/>
  <c r="AG809" i="5"/>
  <c r="AE809" i="5"/>
  <c r="AA809" i="5"/>
  <c r="Y809" i="5"/>
  <c r="W809" i="5"/>
  <c r="U809" i="5"/>
  <c r="S809" i="5"/>
  <c r="Q809" i="5"/>
  <c r="O809" i="5"/>
  <c r="M809" i="5"/>
  <c r="K809" i="5"/>
  <c r="I809" i="5"/>
  <c r="G809" i="5"/>
  <c r="F809" i="5"/>
  <c r="AN808" i="5"/>
  <c r="AM808" i="5"/>
  <c r="AL808" i="5"/>
  <c r="AK808" i="5"/>
  <c r="AI808" i="5"/>
  <c r="AG808" i="5"/>
  <c r="AE808" i="5"/>
  <c r="AA808" i="5"/>
  <c r="Y808" i="5"/>
  <c r="W808" i="5"/>
  <c r="U808" i="5"/>
  <c r="S808" i="5"/>
  <c r="Q808" i="5"/>
  <c r="O808" i="5"/>
  <c r="M808" i="5"/>
  <c r="K808" i="5"/>
  <c r="I808" i="5"/>
  <c r="G808" i="5"/>
  <c r="F808" i="5"/>
  <c r="AN807" i="5"/>
  <c r="AM807" i="5"/>
  <c r="AL807" i="5"/>
  <c r="AK807" i="5"/>
  <c r="AI807" i="5"/>
  <c r="AG807" i="5"/>
  <c r="AE807" i="5"/>
  <c r="AA807" i="5"/>
  <c r="Y807" i="5"/>
  <c r="W807" i="5"/>
  <c r="U807" i="5"/>
  <c r="S807" i="5"/>
  <c r="Q807" i="5"/>
  <c r="O807" i="5"/>
  <c r="M807" i="5"/>
  <c r="K807" i="5"/>
  <c r="I807" i="5"/>
  <c r="G807" i="5"/>
  <c r="F807" i="5"/>
  <c r="AN806" i="5"/>
  <c r="AM806" i="5"/>
  <c r="AL806" i="5"/>
  <c r="AK806" i="5"/>
  <c r="AI806" i="5"/>
  <c r="AG806" i="5"/>
  <c r="AE806" i="5"/>
  <c r="AA806" i="5"/>
  <c r="Y806" i="5"/>
  <c r="W806" i="5"/>
  <c r="U806" i="5"/>
  <c r="S806" i="5"/>
  <c r="Q806" i="5"/>
  <c r="O806" i="5"/>
  <c r="M806" i="5"/>
  <c r="K806" i="5"/>
  <c r="I806" i="5"/>
  <c r="G806" i="5"/>
  <c r="F806" i="5"/>
  <c r="AN805" i="5"/>
  <c r="AM805" i="5"/>
  <c r="AL805" i="5"/>
  <c r="AK805" i="5"/>
  <c r="AI805" i="5"/>
  <c r="AG805" i="5"/>
  <c r="AE805" i="5"/>
  <c r="AA805" i="5"/>
  <c r="Y805" i="5"/>
  <c r="W805" i="5"/>
  <c r="U805" i="5"/>
  <c r="S805" i="5"/>
  <c r="Q805" i="5"/>
  <c r="O805" i="5"/>
  <c r="M805" i="5"/>
  <c r="K805" i="5"/>
  <c r="I805" i="5"/>
  <c r="G805" i="5"/>
  <c r="F805" i="5"/>
  <c r="AN804" i="5"/>
  <c r="AM804" i="5"/>
  <c r="AL804" i="5"/>
  <c r="AK804" i="5"/>
  <c r="AI804" i="5"/>
  <c r="AG804" i="5"/>
  <c r="AE804" i="5"/>
  <c r="AA804" i="5"/>
  <c r="Y804" i="5"/>
  <c r="W804" i="5"/>
  <c r="U804" i="5"/>
  <c r="S804" i="5"/>
  <c r="Q804" i="5"/>
  <c r="O804" i="5"/>
  <c r="M804" i="5"/>
  <c r="K804" i="5"/>
  <c r="I804" i="5"/>
  <c r="G804" i="5"/>
  <c r="F804" i="5"/>
  <c r="AN803" i="5"/>
  <c r="AM803" i="5"/>
  <c r="AL803" i="5"/>
  <c r="AK803" i="5"/>
  <c r="AI803" i="5"/>
  <c r="AG803" i="5"/>
  <c r="AE803" i="5"/>
  <c r="AA803" i="5"/>
  <c r="Y803" i="5"/>
  <c r="W803" i="5"/>
  <c r="U803" i="5"/>
  <c r="S803" i="5"/>
  <c r="Q803" i="5"/>
  <c r="O803" i="5"/>
  <c r="M803" i="5"/>
  <c r="K803" i="5"/>
  <c r="I803" i="5"/>
  <c r="G803" i="5"/>
  <c r="F803" i="5"/>
  <c r="AN802" i="5"/>
  <c r="AM802" i="5"/>
  <c r="AL802" i="5"/>
  <c r="AK802" i="5"/>
  <c r="AI802" i="5"/>
  <c r="AG802" i="5"/>
  <c r="AE802" i="5"/>
  <c r="AA802" i="5"/>
  <c r="Y802" i="5"/>
  <c r="W802" i="5"/>
  <c r="U802" i="5"/>
  <c r="S802" i="5"/>
  <c r="Q802" i="5"/>
  <c r="O802" i="5"/>
  <c r="M802" i="5"/>
  <c r="K802" i="5"/>
  <c r="I802" i="5"/>
  <c r="G802" i="5"/>
  <c r="F802" i="5"/>
  <c r="AN801" i="5"/>
  <c r="AM801" i="5"/>
  <c r="AL801" i="5"/>
  <c r="AK801" i="5"/>
  <c r="AI801" i="5"/>
  <c r="AG801" i="5"/>
  <c r="AE801" i="5"/>
  <c r="AA801" i="5"/>
  <c r="Y801" i="5"/>
  <c r="W801" i="5"/>
  <c r="U801" i="5"/>
  <c r="S801" i="5"/>
  <c r="Q801" i="5"/>
  <c r="O801" i="5"/>
  <c r="M801" i="5"/>
  <c r="K801" i="5"/>
  <c r="I801" i="5"/>
  <c r="G801" i="5"/>
  <c r="F801" i="5"/>
  <c r="AN800" i="5"/>
  <c r="AM800" i="5"/>
  <c r="AL800" i="5"/>
  <c r="AK800" i="5"/>
  <c r="AI800" i="5"/>
  <c r="AG800" i="5"/>
  <c r="AE800" i="5"/>
  <c r="AA800" i="5"/>
  <c r="Y800" i="5"/>
  <c r="W800" i="5"/>
  <c r="U800" i="5"/>
  <c r="S800" i="5"/>
  <c r="Q800" i="5"/>
  <c r="O800" i="5"/>
  <c r="M800" i="5"/>
  <c r="K800" i="5"/>
  <c r="I800" i="5"/>
  <c r="G800" i="5"/>
  <c r="F800" i="5"/>
  <c r="AN799" i="5"/>
  <c r="AM799" i="5"/>
  <c r="AL799" i="5"/>
  <c r="AK799" i="5"/>
  <c r="AI799" i="5"/>
  <c r="AG799" i="5"/>
  <c r="AE799" i="5"/>
  <c r="AA799" i="5"/>
  <c r="Y799" i="5"/>
  <c r="W799" i="5"/>
  <c r="U799" i="5"/>
  <c r="S799" i="5"/>
  <c r="Q799" i="5"/>
  <c r="O799" i="5"/>
  <c r="M799" i="5"/>
  <c r="K799" i="5"/>
  <c r="I799" i="5"/>
  <c r="G799" i="5"/>
  <c r="F799" i="5"/>
  <c r="AN798" i="5"/>
  <c r="AM798" i="5"/>
  <c r="AL798" i="5"/>
  <c r="AK798" i="5"/>
  <c r="AI798" i="5"/>
  <c r="AG798" i="5"/>
  <c r="AE798" i="5"/>
  <c r="AA798" i="5"/>
  <c r="Y798" i="5"/>
  <c r="W798" i="5"/>
  <c r="U798" i="5"/>
  <c r="S798" i="5"/>
  <c r="Q798" i="5"/>
  <c r="O798" i="5"/>
  <c r="M798" i="5"/>
  <c r="K798" i="5"/>
  <c r="I798" i="5"/>
  <c r="G798" i="5"/>
  <c r="F798" i="5"/>
  <c r="AN797" i="5"/>
  <c r="AM797" i="5"/>
  <c r="AL797" i="5"/>
  <c r="AK797" i="5"/>
  <c r="AI797" i="5"/>
  <c r="AG797" i="5"/>
  <c r="AE797" i="5"/>
  <c r="AA797" i="5"/>
  <c r="Y797" i="5"/>
  <c r="W797" i="5"/>
  <c r="U797" i="5"/>
  <c r="S797" i="5"/>
  <c r="Q797" i="5"/>
  <c r="O797" i="5"/>
  <c r="M797" i="5"/>
  <c r="K797" i="5"/>
  <c r="I797" i="5"/>
  <c r="G797" i="5"/>
  <c r="F797" i="5"/>
  <c r="AN796" i="5"/>
  <c r="AM796" i="5"/>
  <c r="AL796" i="5"/>
  <c r="AK796" i="5"/>
  <c r="AI796" i="5"/>
  <c r="AG796" i="5"/>
  <c r="AE796" i="5"/>
  <c r="AA796" i="5"/>
  <c r="Y796" i="5"/>
  <c r="W796" i="5"/>
  <c r="U796" i="5"/>
  <c r="S796" i="5"/>
  <c r="Q796" i="5"/>
  <c r="O796" i="5"/>
  <c r="M796" i="5"/>
  <c r="K796" i="5"/>
  <c r="I796" i="5"/>
  <c r="G796" i="5"/>
  <c r="F796" i="5"/>
  <c r="AN795" i="5"/>
  <c r="AM795" i="5"/>
  <c r="AL795" i="5"/>
  <c r="AK795" i="5"/>
  <c r="AI795" i="5"/>
  <c r="AG795" i="5"/>
  <c r="AE795" i="5"/>
  <c r="AA795" i="5"/>
  <c r="Y795" i="5"/>
  <c r="W795" i="5"/>
  <c r="U795" i="5"/>
  <c r="S795" i="5"/>
  <c r="Q795" i="5"/>
  <c r="O795" i="5"/>
  <c r="M795" i="5"/>
  <c r="K795" i="5"/>
  <c r="I795" i="5"/>
  <c r="G795" i="5"/>
  <c r="F795" i="5"/>
  <c r="AN794" i="5"/>
  <c r="AM794" i="5"/>
  <c r="AL794" i="5"/>
  <c r="AK794" i="5"/>
  <c r="AI794" i="5"/>
  <c r="AG794" i="5"/>
  <c r="AE794" i="5"/>
  <c r="AA794" i="5"/>
  <c r="Y794" i="5"/>
  <c r="W794" i="5"/>
  <c r="U794" i="5"/>
  <c r="S794" i="5"/>
  <c r="Q794" i="5"/>
  <c r="O794" i="5"/>
  <c r="M794" i="5"/>
  <c r="K794" i="5"/>
  <c r="I794" i="5"/>
  <c r="G794" i="5"/>
  <c r="F794" i="5"/>
  <c r="AN793" i="5"/>
  <c r="AM793" i="5"/>
  <c r="AL793" i="5"/>
  <c r="AK793" i="5"/>
  <c r="AI793" i="5"/>
  <c r="AG793" i="5"/>
  <c r="AE793" i="5"/>
  <c r="AA793" i="5"/>
  <c r="Y793" i="5"/>
  <c r="W793" i="5"/>
  <c r="U793" i="5"/>
  <c r="S793" i="5"/>
  <c r="Q793" i="5"/>
  <c r="O793" i="5"/>
  <c r="M793" i="5"/>
  <c r="K793" i="5"/>
  <c r="I793" i="5"/>
  <c r="G793" i="5"/>
  <c r="F793" i="5"/>
  <c r="AN792" i="5"/>
  <c r="AM792" i="5"/>
  <c r="AL792" i="5"/>
  <c r="AK792" i="5"/>
  <c r="AI792" i="5"/>
  <c r="AG792" i="5"/>
  <c r="AE792" i="5"/>
  <c r="AA792" i="5"/>
  <c r="Y792" i="5"/>
  <c r="W792" i="5"/>
  <c r="U792" i="5"/>
  <c r="S792" i="5"/>
  <c r="Q792" i="5"/>
  <c r="O792" i="5"/>
  <c r="M792" i="5"/>
  <c r="K792" i="5"/>
  <c r="I792" i="5"/>
  <c r="G792" i="5"/>
  <c r="F792" i="5"/>
  <c r="AN791" i="5"/>
  <c r="AM791" i="5"/>
  <c r="AL791" i="5"/>
  <c r="AK791" i="5"/>
  <c r="AI791" i="5"/>
  <c r="AG791" i="5"/>
  <c r="AE791" i="5"/>
  <c r="AA791" i="5"/>
  <c r="Y791" i="5"/>
  <c r="W791" i="5"/>
  <c r="U791" i="5"/>
  <c r="S791" i="5"/>
  <c r="Q791" i="5"/>
  <c r="O791" i="5"/>
  <c r="M791" i="5"/>
  <c r="K791" i="5"/>
  <c r="I791" i="5"/>
  <c r="G791" i="5"/>
  <c r="F791" i="5"/>
  <c r="AN790" i="5"/>
  <c r="AM790" i="5"/>
  <c r="AL790" i="5"/>
  <c r="AK790" i="5"/>
  <c r="AI790" i="5"/>
  <c r="AG790" i="5"/>
  <c r="AE790" i="5"/>
  <c r="AA790" i="5"/>
  <c r="Y790" i="5"/>
  <c r="W790" i="5"/>
  <c r="U790" i="5"/>
  <c r="S790" i="5"/>
  <c r="Q790" i="5"/>
  <c r="O790" i="5"/>
  <c r="M790" i="5"/>
  <c r="K790" i="5"/>
  <c r="I790" i="5"/>
  <c r="G790" i="5"/>
  <c r="F790" i="5"/>
  <c r="AN789" i="5"/>
  <c r="AM789" i="5"/>
  <c r="AL789" i="5"/>
  <c r="AK789" i="5"/>
  <c r="AI789" i="5"/>
  <c r="AG789" i="5"/>
  <c r="AE789" i="5"/>
  <c r="AA789" i="5"/>
  <c r="Y789" i="5"/>
  <c r="W789" i="5"/>
  <c r="U789" i="5"/>
  <c r="S789" i="5"/>
  <c r="Q789" i="5"/>
  <c r="O789" i="5"/>
  <c r="M789" i="5"/>
  <c r="K789" i="5"/>
  <c r="I789" i="5"/>
  <c r="G789" i="5"/>
  <c r="F789" i="5"/>
  <c r="AN788" i="5"/>
  <c r="AM788" i="5"/>
  <c r="AL788" i="5"/>
  <c r="AK788" i="5"/>
  <c r="AI788" i="5"/>
  <c r="AG788" i="5"/>
  <c r="AE788" i="5"/>
  <c r="AA788" i="5"/>
  <c r="Y788" i="5"/>
  <c r="W788" i="5"/>
  <c r="U788" i="5"/>
  <c r="S788" i="5"/>
  <c r="Q788" i="5"/>
  <c r="O788" i="5"/>
  <c r="M788" i="5"/>
  <c r="K788" i="5"/>
  <c r="I788" i="5"/>
  <c r="G788" i="5"/>
  <c r="F788" i="5"/>
  <c r="AN787" i="5"/>
  <c r="AM787" i="5"/>
  <c r="AL787" i="5"/>
  <c r="AK787" i="5"/>
  <c r="AI787" i="5"/>
  <c r="AG787" i="5"/>
  <c r="AE787" i="5"/>
  <c r="AA787" i="5"/>
  <c r="Y787" i="5"/>
  <c r="W787" i="5"/>
  <c r="U787" i="5"/>
  <c r="S787" i="5"/>
  <c r="Q787" i="5"/>
  <c r="O787" i="5"/>
  <c r="M787" i="5"/>
  <c r="K787" i="5"/>
  <c r="I787" i="5"/>
  <c r="G787" i="5"/>
  <c r="F787" i="5"/>
  <c r="AN786" i="5"/>
  <c r="AM786" i="5"/>
  <c r="AL786" i="5"/>
  <c r="AK786" i="5"/>
  <c r="AI786" i="5"/>
  <c r="AG786" i="5"/>
  <c r="AE786" i="5"/>
  <c r="AA786" i="5"/>
  <c r="Y786" i="5"/>
  <c r="W786" i="5"/>
  <c r="U786" i="5"/>
  <c r="S786" i="5"/>
  <c r="Q786" i="5"/>
  <c r="O786" i="5"/>
  <c r="M786" i="5"/>
  <c r="K786" i="5"/>
  <c r="I786" i="5"/>
  <c r="G786" i="5"/>
  <c r="F786" i="5"/>
  <c r="AN785" i="5"/>
  <c r="AM785" i="5"/>
  <c r="AL785" i="5"/>
  <c r="AK785" i="5"/>
  <c r="AI785" i="5"/>
  <c r="AG785" i="5"/>
  <c r="AE785" i="5"/>
  <c r="AA785" i="5"/>
  <c r="Y785" i="5"/>
  <c r="W785" i="5"/>
  <c r="U785" i="5"/>
  <c r="S785" i="5"/>
  <c r="Q785" i="5"/>
  <c r="O785" i="5"/>
  <c r="M785" i="5"/>
  <c r="K785" i="5"/>
  <c r="I785" i="5"/>
  <c r="G785" i="5"/>
  <c r="F785" i="5"/>
  <c r="AN784" i="5"/>
  <c r="AM784" i="5"/>
  <c r="AL784" i="5"/>
  <c r="AK784" i="5"/>
  <c r="AI784" i="5"/>
  <c r="AG784" i="5"/>
  <c r="AE784" i="5"/>
  <c r="AA784" i="5"/>
  <c r="Y784" i="5"/>
  <c r="W784" i="5"/>
  <c r="U784" i="5"/>
  <c r="S784" i="5"/>
  <c r="Q784" i="5"/>
  <c r="O784" i="5"/>
  <c r="M784" i="5"/>
  <c r="K784" i="5"/>
  <c r="I784" i="5"/>
  <c r="G784" i="5"/>
  <c r="F784" i="5"/>
  <c r="AN783" i="5"/>
  <c r="AM783" i="5"/>
  <c r="AL783" i="5"/>
  <c r="AK783" i="5"/>
  <c r="AI783" i="5"/>
  <c r="AG783" i="5"/>
  <c r="AE783" i="5"/>
  <c r="AA783" i="5"/>
  <c r="Y783" i="5"/>
  <c r="W783" i="5"/>
  <c r="U783" i="5"/>
  <c r="S783" i="5"/>
  <c r="Q783" i="5"/>
  <c r="O783" i="5"/>
  <c r="M783" i="5"/>
  <c r="K783" i="5"/>
  <c r="I783" i="5"/>
  <c r="G783" i="5"/>
  <c r="F783" i="5"/>
  <c r="AN782" i="5"/>
  <c r="AM782" i="5"/>
  <c r="AL782" i="5"/>
  <c r="AK782" i="5"/>
  <c r="AI782" i="5"/>
  <c r="AG782" i="5"/>
  <c r="AE782" i="5"/>
  <c r="AA782" i="5"/>
  <c r="Y782" i="5"/>
  <c r="W782" i="5"/>
  <c r="U782" i="5"/>
  <c r="S782" i="5"/>
  <c r="Q782" i="5"/>
  <c r="O782" i="5"/>
  <c r="M782" i="5"/>
  <c r="K782" i="5"/>
  <c r="I782" i="5"/>
  <c r="G782" i="5"/>
  <c r="F782" i="5"/>
  <c r="AN781" i="5"/>
  <c r="AM781" i="5"/>
  <c r="AL781" i="5"/>
  <c r="AK781" i="5"/>
  <c r="AI781" i="5"/>
  <c r="AG781" i="5"/>
  <c r="AE781" i="5"/>
  <c r="AA781" i="5"/>
  <c r="Y781" i="5"/>
  <c r="W781" i="5"/>
  <c r="U781" i="5"/>
  <c r="S781" i="5"/>
  <c r="Q781" i="5"/>
  <c r="O781" i="5"/>
  <c r="M781" i="5"/>
  <c r="K781" i="5"/>
  <c r="I781" i="5"/>
  <c r="G781" i="5"/>
  <c r="F781" i="5"/>
  <c r="AN780" i="5"/>
  <c r="AM780" i="5"/>
  <c r="AL780" i="5"/>
  <c r="AK780" i="5"/>
  <c r="AI780" i="5"/>
  <c r="AG780" i="5"/>
  <c r="AE780" i="5"/>
  <c r="AA780" i="5"/>
  <c r="Y780" i="5"/>
  <c r="W780" i="5"/>
  <c r="U780" i="5"/>
  <c r="S780" i="5"/>
  <c r="Q780" i="5"/>
  <c r="O780" i="5"/>
  <c r="M780" i="5"/>
  <c r="K780" i="5"/>
  <c r="I780" i="5"/>
  <c r="G780" i="5"/>
  <c r="F780" i="5"/>
  <c r="AN779" i="5"/>
  <c r="AM779" i="5"/>
  <c r="AL779" i="5"/>
  <c r="AK779" i="5"/>
  <c r="AI779" i="5"/>
  <c r="AG779" i="5"/>
  <c r="AE779" i="5"/>
  <c r="AA779" i="5"/>
  <c r="Y779" i="5"/>
  <c r="W779" i="5"/>
  <c r="U779" i="5"/>
  <c r="S779" i="5"/>
  <c r="Q779" i="5"/>
  <c r="O779" i="5"/>
  <c r="M779" i="5"/>
  <c r="K779" i="5"/>
  <c r="I779" i="5"/>
  <c r="G779" i="5"/>
  <c r="F779" i="5"/>
  <c r="AN778" i="5"/>
  <c r="AM778" i="5"/>
  <c r="AL778" i="5"/>
  <c r="AK778" i="5"/>
  <c r="AI778" i="5"/>
  <c r="AG778" i="5"/>
  <c r="AE778" i="5"/>
  <c r="AA778" i="5"/>
  <c r="Y778" i="5"/>
  <c r="W778" i="5"/>
  <c r="U778" i="5"/>
  <c r="S778" i="5"/>
  <c r="Q778" i="5"/>
  <c r="O778" i="5"/>
  <c r="M778" i="5"/>
  <c r="K778" i="5"/>
  <c r="I778" i="5"/>
  <c r="G778" i="5"/>
  <c r="F778" i="5"/>
  <c r="AN777" i="5"/>
  <c r="AM777" i="5"/>
  <c r="AL777" i="5"/>
  <c r="AK777" i="5"/>
  <c r="AI777" i="5"/>
  <c r="AG777" i="5"/>
  <c r="AE777" i="5"/>
  <c r="AA777" i="5"/>
  <c r="Y777" i="5"/>
  <c r="W777" i="5"/>
  <c r="U777" i="5"/>
  <c r="S777" i="5"/>
  <c r="Q777" i="5"/>
  <c r="O777" i="5"/>
  <c r="M777" i="5"/>
  <c r="K777" i="5"/>
  <c r="I777" i="5"/>
  <c r="G777" i="5"/>
  <c r="F777" i="5"/>
  <c r="AN776" i="5"/>
  <c r="AM776" i="5"/>
  <c r="AL776" i="5"/>
  <c r="AK776" i="5"/>
  <c r="AI776" i="5"/>
  <c r="AE776" i="5"/>
  <c r="AA776" i="5"/>
  <c r="Y776" i="5"/>
  <c r="W776" i="5"/>
  <c r="U776" i="5"/>
  <c r="S776" i="5"/>
  <c r="Q776" i="5"/>
  <c r="O776" i="5"/>
  <c r="M776" i="5"/>
  <c r="K776" i="5"/>
  <c r="I776" i="5"/>
  <c r="G776" i="5"/>
  <c r="F776" i="5"/>
  <c r="AN775" i="5"/>
  <c r="AM775" i="5"/>
  <c r="AL775" i="5"/>
  <c r="AK775" i="5"/>
  <c r="AI775" i="5"/>
  <c r="AG775" i="5"/>
  <c r="AE775" i="5"/>
  <c r="AA775" i="5"/>
  <c r="Y775" i="5"/>
  <c r="W775" i="5"/>
  <c r="U775" i="5"/>
  <c r="S775" i="5"/>
  <c r="Q775" i="5"/>
  <c r="O775" i="5"/>
  <c r="M775" i="5"/>
  <c r="K775" i="5"/>
  <c r="I775" i="5"/>
  <c r="G775" i="5"/>
  <c r="F775" i="5"/>
  <c r="AN774" i="5"/>
  <c r="AM774" i="5"/>
  <c r="AL774" i="5"/>
  <c r="AK774" i="5"/>
  <c r="AI774" i="5"/>
  <c r="AG774" i="5"/>
  <c r="AE774" i="5"/>
  <c r="AA774" i="5"/>
  <c r="Y774" i="5"/>
  <c r="W774" i="5"/>
  <c r="U774" i="5"/>
  <c r="S774" i="5"/>
  <c r="Q774" i="5"/>
  <c r="O774" i="5"/>
  <c r="M774" i="5"/>
  <c r="K774" i="5"/>
  <c r="I774" i="5"/>
  <c r="G774" i="5"/>
  <c r="F774" i="5"/>
  <c r="AN773" i="5"/>
  <c r="AM773" i="5"/>
  <c r="AL773" i="5"/>
  <c r="AK773" i="5"/>
  <c r="AI773" i="5"/>
  <c r="AG773" i="5"/>
  <c r="AE773" i="5"/>
  <c r="AA773" i="5"/>
  <c r="Y773" i="5"/>
  <c r="W773" i="5"/>
  <c r="U773" i="5"/>
  <c r="S773" i="5"/>
  <c r="Q773" i="5"/>
  <c r="O773" i="5"/>
  <c r="M773" i="5"/>
  <c r="K773" i="5"/>
  <c r="I773" i="5"/>
  <c r="G773" i="5"/>
  <c r="F773" i="5"/>
  <c r="AN772" i="5"/>
  <c r="AM772" i="5"/>
  <c r="AL772" i="5"/>
  <c r="AK772" i="5"/>
  <c r="AI772" i="5"/>
  <c r="AG772" i="5"/>
  <c r="AE772" i="5"/>
  <c r="AA772" i="5"/>
  <c r="Y772" i="5"/>
  <c r="W772" i="5"/>
  <c r="U772" i="5"/>
  <c r="S772" i="5"/>
  <c r="Q772" i="5"/>
  <c r="O772" i="5"/>
  <c r="M772" i="5"/>
  <c r="K772" i="5"/>
  <c r="I772" i="5"/>
  <c r="G772" i="5"/>
  <c r="F772" i="5"/>
  <c r="AN771" i="5"/>
  <c r="AM771" i="5"/>
  <c r="AL771" i="5"/>
  <c r="AK771" i="5"/>
  <c r="AI771" i="5"/>
  <c r="AG771" i="5"/>
  <c r="AE771" i="5"/>
  <c r="AA771" i="5"/>
  <c r="Y771" i="5"/>
  <c r="W771" i="5"/>
  <c r="U771" i="5"/>
  <c r="S771" i="5"/>
  <c r="Q771" i="5"/>
  <c r="O771" i="5"/>
  <c r="M771" i="5"/>
  <c r="K771" i="5"/>
  <c r="I771" i="5"/>
  <c r="G771" i="5"/>
  <c r="F771" i="5"/>
  <c r="AN770" i="5"/>
  <c r="AM770" i="5"/>
  <c r="AL770" i="5"/>
  <c r="AK770" i="5"/>
  <c r="AI770" i="5"/>
  <c r="AG770" i="5"/>
  <c r="AE770" i="5"/>
  <c r="AA770" i="5"/>
  <c r="Y770" i="5"/>
  <c r="W770" i="5"/>
  <c r="U770" i="5"/>
  <c r="S770" i="5"/>
  <c r="Q770" i="5"/>
  <c r="O770" i="5"/>
  <c r="M770" i="5"/>
  <c r="K770" i="5"/>
  <c r="I770" i="5"/>
  <c r="G770" i="5"/>
  <c r="F770" i="5"/>
  <c r="AN769" i="5"/>
  <c r="AM769" i="5"/>
  <c r="AL769" i="5"/>
  <c r="AK769" i="5"/>
  <c r="AI769" i="5"/>
  <c r="AG769" i="5"/>
  <c r="AE769" i="5"/>
  <c r="AA769" i="5"/>
  <c r="Y769" i="5"/>
  <c r="W769" i="5"/>
  <c r="U769" i="5"/>
  <c r="S769" i="5"/>
  <c r="Q769" i="5"/>
  <c r="O769" i="5"/>
  <c r="M769" i="5"/>
  <c r="K769" i="5"/>
  <c r="I769" i="5"/>
  <c r="G769" i="5"/>
  <c r="F769" i="5"/>
  <c r="AN768" i="5"/>
  <c r="AM768" i="5"/>
  <c r="AL768" i="5"/>
  <c r="AK768" i="5"/>
  <c r="AI768" i="5"/>
  <c r="AG768" i="5"/>
  <c r="AE768" i="5"/>
  <c r="AA768" i="5"/>
  <c r="Y768" i="5"/>
  <c r="W768" i="5"/>
  <c r="U768" i="5"/>
  <c r="S768" i="5"/>
  <c r="Q768" i="5"/>
  <c r="O768" i="5"/>
  <c r="M768" i="5"/>
  <c r="K768" i="5"/>
  <c r="I768" i="5"/>
  <c r="G768" i="5"/>
  <c r="F768" i="5"/>
  <c r="AN767" i="5"/>
  <c r="AM767" i="5"/>
  <c r="AL767" i="5"/>
  <c r="AK767" i="5"/>
  <c r="AI767" i="5"/>
  <c r="AG767" i="5"/>
  <c r="AE767" i="5"/>
  <c r="AA767" i="5"/>
  <c r="Y767" i="5"/>
  <c r="W767" i="5"/>
  <c r="U767" i="5"/>
  <c r="S767" i="5"/>
  <c r="Q767" i="5"/>
  <c r="O767" i="5"/>
  <c r="M767" i="5"/>
  <c r="K767" i="5"/>
  <c r="I767" i="5"/>
  <c r="G767" i="5"/>
  <c r="F767" i="5"/>
  <c r="AN766" i="5"/>
  <c r="AM766" i="5"/>
  <c r="AL766" i="5"/>
  <c r="AK766" i="5"/>
  <c r="AI766" i="5"/>
  <c r="AG766" i="5"/>
  <c r="AE766" i="5"/>
  <c r="AA766" i="5"/>
  <c r="Y766" i="5"/>
  <c r="W766" i="5"/>
  <c r="U766" i="5"/>
  <c r="S766" i="5"/>
  <c r="Q766" i="5"/>
  <c r="O766" i="5"/>
  <c r="M766" i="5"/>
  <c r="K766" i="5"/>
  <c r="I766" i="5"/>
  <c r="G766" i="5"/>
  <c r="F766" i="5"/>
  <c r="AN765" i="5"/>
  <c r="AM765" i="5"/>
  <c r="AL765" i="5"/>
  <c r="AK765" i="5"/>
  <c r="AI765" i="5"/>
  <c r="AG765" i="5"/>
  <c r="AE765" i="5"/>
  <c r="AA765" i="5"/>
  <c r="Y765" i="5"/>
  <c r="W765" i="5"/>
  <c r="U765" i="5"/>
  <c r="S765" i="5"/>
  <c r="Q765" i="5"/>
  <c r="O765" i="5"/>
  <c r="M765" i="5"/>
  <c r="K765" i="5"/>
  <c r="I765" i="5"/>
  <c r="G765" i="5"/>
  <c r="F765" i="5"/>
  <c r="AN764" i="5"/>
  <c r="AM764" i="5"/>
  <c r="AL764" i="5"/>
  <c r="AK764" i="5"/>
  <c r="AI764" i="5"/>
  <c r="AG764" i="5"/>
  <c r="AE764" i="5"/>
  <c r="AA764" i="5"/>
  <c r="Y764" i="5"/>
  <c r="W764" i="5"/>
  <c r="U764" i="5"/>
  <c r="S764" i="5"/>
  <c r="Q764" i="5"/>
  <c r="O764" i="5"/>
  <c r="M764" i="5"/>
  <c r="K764" i="5"/>
  <c r="I764" i="5"/>
  <c r="G764" i="5"/>
  <c r="F764" i="5"/>
  <c r="AN763" i="5"/>
  <c r="AM763" i="5"/>
  <c r="AL763" i="5"/>
  <c r="AK763" i="5"/>
  <c r="AI763" i="5"/>
  <c r="AG763" i="5"/>
  <c r="AE763" i="5"/>
  <c r="AA763" i="5"/>
  <c r="Y763" i="5"/>
  <c r="W763" i="5"/>
  <c r="U763" i="5"/>
  <c r="S763" i="5"/>
  <c r="Q763" i="5"/>
  <c r="O763" i="5"/>
  <c r="M763" i="5"/>
  <c r="K763" i="5"/>
  <c r="I763" i="5"/>
  <c r="G763" i="5"/>
  <c r="F763" i="5"/>
  <c r="AN762" i="5"/>
  <c r="AM762" i="5"/>
  <c r="AL762" i="5"/>
  <c r="AK762" i="5"/>
  <c r="AI762" i="5"/>
  <c r="AG762" i="5"/>
  <c r="AE762" i="5"/>
  <c r="AA762" i="5"/>
  <c r="Y762" i="5"/>
  <c r="W762" i="5"/>
  <c r="U762" i="5"/>
  <c r="S762" i="5"/>
  <c r="Q762" i="5"/>
  <c r="O762" i="5"/>
  <c r="M762" i="5"/>
  <c r="K762" i="5"/>
  <c r="I762" i="5"/>
  <c r="G762" i="5"/>
  <c r="F762" i="5"/>
  <c r="AN761" i="5"/>
  <c r="AM761" i="5"/>
  <c r="AL761" i="5"/>
  <c r="AK761" i="5"/>
  <c r="AI761" i="5"/>
  <c r="AG761" i="5"/>
  <c r="AE761" i="5"/>
  <c r="AA761" i="5"/>
  <c r="Y761" i="5"/>
  <c r="W761" i="5"/>
  <c r="U761" i="5"/>
  <c r="S761" i="5"/>
  <c r="Q761" i="5"/>
  <c r="O761" i="5"/>
  <c r="M761" i="5"/>
  <c r="K761" i="5"/>
  <c r="I761" i="5"/>
  <c r="G761" i="5"/>
  <c r="F761" i="5"/>
  <c r="AN760" i="5"/>
  <c r="AM760" i="5"/>
  <c r="AL760" i="5"/>
  <c r="AK760" i="5"/>
  <c r="AI760" i="5"/>
  <c r="AG760" i="5"/>
  <c r="AE760" i="5"/>
  <c r="AA760" i="5"/>
  <c r="Y760" i="5"/>
  <c r="W760" i="5"/>
  <c r="U760" i="5"/>
  <c r="S760" i="5"/>
  <c r="Q760" i="5"/>
  <c r="O760" i="5"/>
  <c r="M760" i="5"/>
  <c r="K760" i="5"/>
  <c r="I760" i="5"/>
  <c r="G760" i="5"/>
  <c r="F760" i="5"/>
  <c r="AN759" i="5"/>
  <c r="AM759" i="5"/>
  <c r="AL759" i="5"/>
  <c r="AK759" i="5"/>
  <c r="AI759" i="5"/>
  <c r="AG759" i="5"/>
  <c r="AE759" i="5"/>
  <c r="AA759" i="5"/>
  <c r="Y759" i="5"/>
  <c r="W759" i="5"/>
  <c r="U759" i="5"/>
  <c r="S759" i="5"/>
  <c r="Q759" i="5"/>
  <c r="O759" i="5"/>
  <c r="M759" i="5"/>
  <c r="K759" i="5"/>
  <c r="I759" i="5"/>
  <c r="G759" i="5"/>
  <c r="F759" i="5"/>
  <c r="AN758" i="5"/>
  <c r="AM758" i="5"/>
  <c r="AL758" i="5"/>
  <c r="AK758" i="5"/>
  <c r="AI758" i="5"/>
  <c r="AG758" i="5"/>
  <c r="AE758" i="5"/>
  <c r="AA758" i="5"/>
  <c r="Y758" i="5"/>
  <c r="W758" i="5"/>
  <c r="U758" i="5"/>
  <c r="S758" i="5"/>
  <c r="Q758" i="5"/>
  <c r="O758" i="5"/>
  <c r="M758" i="5"/>
  <c r="K758" i="5"/>
  <c r="I758" i="5"/>
  <c r="G758" i="5"/>
  <c r="F758" i="5"/>
  <c r="AN757" i="5"/>
  <c r="AM757" i="5"/>
  <c r="AL757" i="5"/>
  <c r="AK757" i="5"/>
  <c r="AI757" i="5"/>
  <c r="AG757" i="5"/>
  <c r="AE757" i="5"/>
  <c r="AA757" i="5"/>
  <c r="Y757" i="5"/>
  <c r="W757" i="5"/>
  <c r="U757" i="5"/>
  <c r="S757" i="5"/>
  <c r="Q757" i="5"/>
  <c r="O757" i="5"/>
  <c r="M757" i="5"/>
  <c r="K757" i="5"/>
  <c r="I757" i="5"/>
  <c r="G757" i="5"/>
  <c r="F757" i="5"/>
  <c r="AN756" i="5"/>
  <c r="AM756" i="5"/>
  <c r="AL756" i="5"/>
  <c r="AK756" i="5"/>
  <c r="AI756" i="5"/>
  <c r="AG756" i="5"/>
  <c r="AE756" i="5"/>
  <c r="AA756" i="5"/>
  <c r="Y756" i="5"/>
  <c r="W756" i="5"/>
  <c r="U756" i="5"/>
  <c r="S756" i="5"/>
  <c r="Q756" i="5"/>
  <c r="O756" i="5"/>
  <c r="M756" i="5"/>
  <c r="K756" i="5"/>
  <c r="I756" i="5"/>
  <c r="G756" i="5"/>
  <c r="F756" i="5"/>
  <c r="AN755" i="5"/>
  <c r="AM755" i="5"/>
  <c r="AL755" i="5"/>
  <c r="AK755" i="5"/>
  <c r="AI755" i="5"/>
  <c r="AG755" i="5"/>
  <c r="AE755" i="5"/>
  <c r="AA755" i="5"/>
  <c r="Y755" i="5"/>
  <c r="W755" i="5"/>
  <c r="U755" i="5"/>
  <c r="S755" i="5"/>
  <c r="Q755" i="5"/>
  <c r="O755" i="5"/>
  <c r="M755" i="5"/>
  <c r="K755" i="5"/>
  <c r="I755" i="5"/>
  <c r="G755" i="5"/>
  <c r="F755" i="5"/>
  <c r="AN754" i="5"/>
  <c r="AM754" i="5"/>
  <c r="AL754" i="5"/>
  <c r="AK754" i="5"/>
  <c r="AI754" i="5"/>
  <c r="AG754" i="5"/>
  <c r="AE754" i="5"/>
  <c r="AA754" i="5"/>
  <c r="Y754" i="5"/>
  <c r="W754" i="5"/>
  <c r="U754" i="5"/>
  <c r="S754" i="5"/>
  <c r="Q754" i="5"/>
  <c r="O754" i="5"/>
  <c r="M754" i="5"/>
  <c r="K754" i="5"/>
  <c r="I754" i="5"/>
  <c r="G754" i="5"/>
  <c r="F754" i="5"/>
  <c r="AN753" i="5"/>
  <c r="AM753" i="5"/>
  <c r="AL753" i="5"/>
  <c r="AK753" i="5"/>
  <c r="AI753" i="5"/>
  <c r="AG753" i="5"/>
  <c r="AE753" i="5"/>
  <c r="AA753" i="5"/>
  <c r="Y753" i="5"/>
  <c r="W753" i="5"/>
  <c r="U753" i="5"/>
  <c r="S753" i="5"/>
  <c r="Q753" i="5"/>
  <c r="O753" i="5"/>
  <c r="M753" i="5"/>
  <c r="K753" i="5"/>
  <c r="I753" i="5"/>
  <c r="G753" i="5"/>
  <c r="F753" i="5"/>
  <c r="AN752" i="5"/>
  <c r="AM752" i="5"/>
  <c r="AL752" i="5"/>
  <c r="AK752" i="5"/>
  <c r="AI752" i="5"/>
  <c r="AG752" i="5"/>
  <c r="AE752" i="5"/>
  <c r="AA752" i="5"/>
  <c r="Y752" i="5"/>
  <c r="W752" i="5"/>
  <c r="U752" i="5"/>
  <c r="S752" i="5"/>
  <c r="Q752" i="5"/>
  <c r="O752" i="5"/>
  <c r="M752" i="5"/>
  <c r="K752" i="5"/>
  <c r="I752" i="5"/>
  <c r="G752" i="5"/>
  <c r="F752" i="5"/>
  <c r="AN751" i="5"/>
  <c r="AM751" i="5"/>
  <c r="AL751" i="5"/>
  <c r="AK751" i="5"/>
  <c r="AI751" i="5"/>
  <c r="AG751" i="5"/>
  <c r="AE751" i="5"/>
  <c r="AA751" i="5"/>
  <c r="Y751" i="5"/>
  <c r="W751" i="5"/>
  <c r="U751" i="5"/>
  <c r="S751" i="5"/>
  <c r="Q751" i="5"/>
  <c r="O751" i="5"/>
  <c r="M751" i="5"/>
  <c r="K751" i="5"/>
  <c r="I751" i="5"/>
  <c r="G751" i="5"/>
  <c r="F751" i="5"/>
  <c r="AN750" i="5"/>
  <c r="AM750" i="5"/>
  <c r="AL750" i="5"/>
  <c r="AK750" i="5"/>
  <c r="AI750" i="5"/>
  <c r="AG750" i="5"/>
  <c r="AE750" i="5"/>
  <c r="AA750" i="5"/>
  <c r="Y750" i="5"/>
  <c r="W750" i="5"/>
  <c r="U750" i="5"/>
  <c r="S750" i="5"/>
  <c r="Q750" i="5"/>
  <c r="O750" i="5"/>
  <c r="M750" i="5"/>
  <c r="K750" i="5"/>
  <c r="I750" i="5"/>
  <c r="G750" i="5"/>
  <c r="F750" i="5"/>
  <c r="AN749" i="5"/>
  <c r="AM749" i="5"/>
  <c r="AL749" i="5"/>
  <c r="AK749" i="5"/>
  <c r="AI749" i="5"/>
  <c r="AG749" i="5"/>
  <c r="AE749" i="5"/>
  <c r="AA749" i="5"/>
  <c r="Y749" i="5"/>
  <c r="W749" i="5"/>
  <c r="U749" i="5"/>
  <c r="S749" i="5"/>
  <c r="Q749" i="5"/>
  <c r="O749" i="5"/>
  <c r="M749" i="5"/>
  <c r="K749" i="5"/>
  <c r="I749" i="5"/>
  <c r="G749" i="5"/>
  <c r="F749" i="5"/>
  <c r="AN748" i="5"/>
  <c r="AM748" i="5"/>
  <c r="AL748" i="5"/>
  <c r="AK748" i="5"/>
  <c r="AI748" i="5"/>
  <c r="AG748" i="5"/>
  <c r="AE748" i="5"/>
  <c r="AA748" i="5"/>
  <c r="Y748" i="5"/>
  <c r="W748" i="5"/>
  <c r="U748" i="5"/>
  <c r="S748" i="5"/>
  <c r="Q748" i="5"/>
  <c r="O748" i="5"/>
  <c r="M748" i="5"/>
  <c r="K748" i="5"/>
  <c r="I748" i="5"/>
  <c r="G748" i="5"/>
  <c r="F748" i="5"/>
  <c r="AN747" i="5"/>
  <c r="AM747" i="5"/>
  <c r="AL747" i="5"/>
  <c r="AK747" i="5"/>
  <c r="AI747" i="5"/>
  <c r="AG747" i="5"/>
  <c r="AE747" i="5"/>
  <c r="AA747" i="5"/>
  <c r="Y747" i="5"/>
  <c r="W747" i="5"/>
  <c r="U747" i="5"/>
  <c r="S747" i="5"/>
  <c r="Q747" i="5"/>
  <c r="O747" i="5"/>
  <c r="M747" i="5"/>
  <c r="K747" i="5"/>
  <c r="I747" i="5"/>
  <c r="G747" i="5"/>
  <c r="F747" i="5"/>
  <c r="AN746" i="5"/>
  <c r="AM746" i="5"/>
  <c r="AL746" i="5"/>
  <c r="AK746" i="5"/>
  <c r="AI746" i="5"/>
  <c r="AG746" i="5"/>
  <c r="AE746" i="5"/>
  <c r="AA746" i="5"/>
  <c r="Y746" i="5"/>
  <c r="W746" i="5"/>
  <c r="U746" i="5"/>
  <c r="S746" i="5"/>
  <c r="Q746" i="5"/>
  <c r="O746" i="5"/>
  <c r="M746" i="5"/>
  <c r="K746" i="5"/>
  <c r="I746" i="5"/>
  <c r="G746" i="5"/>
  <c r="F746" i="5"/>
  <c r="AN745" i="5"/>
  <c r="AM745" i="5"/>
  <c r="AL745" i="5"/>
  <c r="AK745" i="5"/>
  <c r="AI745" i="5"/>
  <c r="AG745" i="5"/>
  <c r="AE745" i="5"/>
  <c r="AA745" i="5"/>
  <c r="Y745" i="5"/>
  <c r="W745" i="5"/>
  <c r="U745" i="5"/>
  <c r="S745" i="5"/>
  <c r="Q745" i="5"/>
  <c r="O745" i="5"/>
  <c r="M745" i="5"/>
  <c r="K745" i="5"/>
  <c r="I745" i="5"/>
  <c r="G745" i="5"/>
  <c r="F745" i="5"/>
  <c r="AN744" i="5"/>
  <c r="AM744" i="5"/>
  <c r="AL744" i="5"/>
  <c r="AK744" i="5"/>
  <c r="AI744" i="5"/>
  <c r="AG744" i="5"/>
  <c r="AE744" i="5"/>
  <c r="AA744" i="5"/>
  <c r="Y744" i="5"/>
  <c r="W744" i="5"/>
  <c r="U744" i="5"/>
  <c r="S744" i="5"/>
  <c r="Q744" i="5"/>
  <c r="O744" i="5"/>
  <c r="M744" i="5"/>
  <c r="K744" i="5"/>
  <c r="I744" i="5"/>
  <c r="G744" i="5"/>
  <c r="F744" i="5"/>
  <c r="AN743" i="5"/>
  <c r="AM743" i="5"/>
  <c r="AL743" i="5"/>
  <c r="AK743" i="5"/>
  <c r="AI743" i="5"/>
  <c r="AG743" i="5"/>
  <c r="AE743" i="5"/>
  <c r="AA743" i="5"/>
  <c r="Y743" i="5"/>
  <c r="W743" i="5"/>
  <c r="U743" i="5"/>
  <c r="S743" i="5"/>
  <c r="Q743" i="5"/>
  <c r="O743" i="5"/>
  <c r="M743" i="5"/>
  <c r="K743" i="5"/>
  <c r="I743" i="5"/>
  <c r="G743" i="5"/>
  <c r="F743" i="5"/>
  <c r="AN742" i="5"/>
  <c r="AM742" i="5"/>
  <c r="AL742" i="5"/>
  <c r="AK742" i="5"/>
  <c r="AI742" i="5"/>
  <c r="AG742" i="5"/>
  <c r="AE742" i="5"/>
  <c r="AA742" i="5"/>
  <c r="Y742" i="5"/>
  <c r="W742" i="5"/>
  <c r="U742" i="5"/>
  <c r="S742" i="5"/>
  <c r="Q742" i="5"/>
  <c r="O742" i="5"/>
  <c r="M742" i="5"/>
  <c r="K742" i="5"/>
  <c r="I742" i="5"/>
  <c r="G742" i="5"/>
  <c r="F742" i="5"/>
  <c r="AN741" i="5"/>
  <c r="AM741" i="5"/>
  <c r="AL741" i="5"/>
  <c r="AK741" i="5"/>
  <c r="AI741" i="5"/>
  <c r="AG741" i="5"/>
  <c r="AE741" i="5"/>
  <c r="AA741" i="5"/>
  <c r="Y741" i="5"/>
  <c r="W741" i="5"/>
  <c r="U741" i="5"/>
  <c r="S741" i="5"/>
  <c r="Q741" i="5"/>
  <c r="O741" i="5"/>
  <c r="M741" i="5"/>
  <c r="K741" i="5"/>
  <c r="I741" i="5"/>
  <c r="G741" i="5"/>
  <c r="F741" i="5"/>
  <c r="AN740" i="5"/>
  <c r="AM740" i="5"/>
  <c r="AL740" i="5"/>
  <c r="AK740" i="5"/>
  <c r="AI740" i="5"/>
  <c r="AG740" i="5"/>
  <c r="AE740" i="5"/>
  <c r="AA740" i="5"/>
  <c r="Y740" i="5"/>
  <c r="W740" i="5"/>
  <c r="U740" i="5"/>
  <c r="S740" i="5"/>
  <c r="Q740" i="5"/>
  <c r="O740" i="5"/>
  <c r="M740" i="5"/>
  <c r="K740" i="5"/>
  <c r="I740" i="5"/>
  <c r="G740" i="5"/>
  <c r="F740" i="5"/>
  <c r="AN739" i="5"/>
  <c r="AM739" i="5"/>
  <c r="AL739" i="5"/>
  <c r="AK739" i="5"/>
  <c r="AI739" i="5"/>
  <c r="AG739" i="5"/>
  <c r="AE739" i="5"/>
  <c r="AA739" i="5"/>
  <c r="Y739" i="5"/>
  <c r="W739" i="5"/>
  <c r="U739" i="5"/>
  <c r="S739" i="5"/>
  <c r="Q739" i="5"/>
  <c r="O739" i="5"/>
  <c r="M739" i="5"/>
  <c r="K739" i="5"/>
  <c r="I739" i="5"/>
  <c r="G739" i="5"/>
  <c r="F739" i="5"/>
  <c r="AN738" i="5"/>
  <c r="AM738" i="5"/>
  <c r="AL738" i="5"/>
  <c r="AK738" i="5"/>
  <c r="AI738" i="5"/>
  <c r="AG738" i="5"/>
  <c r="AE738" i="5"/>
  <c r="AA738" i="5"/>
  <c r="Y738" i="5"/>
  <c r="W738" i="5"/>
  <c r="U738" i="5"/>
  <c r="S738" i="5"/>
  <c r="Q738" i="5"/>
  <c r="O738" i="5"/>
  <c r="M738" i="5"/>
  <c r="K738" i="5"/>
  <c r="I738" i="5"/>
  <c r="G738" i="5"/>
  <c r="F738" i="5"/>
  <c r="AN737" i="5"/>
  <c r="AM737" i="5"/>
  <c r="AL737" i="5"/>
  <c r="AK737" i="5"/>
  <c r="AI737" i="5"/>
  <c r="AG737" i="5"/>
  <c r="AE737" i="5"/>
  <c r="AA737" i="5"/>
  <c r="Y737" i="5"/>
  <c r="W737" i="5"/>
  <c r="U737" i="5"/>
  <c r="S737" i="5"/>
  <c r="Q737" i="5"/>
  <c r="O737" i="5"/>
  <c r="M737" i="5"/>
  <c r="K737" i="5"/>
  <c r="I737" i="5"/>
  <c r="G737" i="5"/>
  <c r="F737" i="5"/>
  <c r="AN736" i="5"/>
  <c r="AM736" i="5"/>
  <c r="AL736" i="5"/>
  <c r="AK736" i="5"/>
  <c r="AI736" i="5"/>
  <c r="AG736" i="5"/>
  <c r="AE736" i="5"/>
  <c r="AA736" i="5"/>
  <c r="Y736" i="5"/>
  <c r="W736" i="5"/>
  <c r="U736" i="5"/>
  <c r="S736" i="5"/>
  <c r="Q736" i="5"/>
  <c r="O736" i="5"/>
  <c r="M736" i="5"/>
  <c r="K736" i="5"/>
  <c r="I736" i="5"/>
  <c r="G736" i="5"/>
  <c r="F736" i="5"/>
  <c r="AN735" i="5"/>
  <c r="AM735" i="5"/>
  <c r="AL735" i="5"/>
  <c r="AK735" i="5"/>
  <c r="AI735" i="5"/>
  <c r="AG735" i="5"/>
  <c r="AE735" i="5"/>
  <c r="AA735" i="5"/>
  <c r="Y735" i="5"/>
  <c r="W735" i="5"/>
  <c r="U735" i="5"/>
  <c r="S735" i="5"/>
  <c r="Q735" i="5"/>
  <c r="O735" i="5"/>
  <c r="M735" i="5"/>
  <c r="K735" i="5"/>
  <c r="I735" i="5"/>
  <c r="G735" i="5"/>
  <c r="F735" i="5"/>
  <c r="AN734" i="5"/>
  <c r="AM734" i="5"/>
  <c r="AL734" i="5"/>
  <c r="AK734" i="5"/>
  <c r="AI734" i="5"/>
  <c r="AG734" i="5"/>
  <c r="AE734" i="5"/>
  <c r="AA734" i="5"/>
  <c r="Y734" i="5"/>
  <c r="W734" i="5"/>
  <c r="U734" i="5"/>
  <c r="S734" i="5"/>
  <c r="Q734" i="5"/>
  <c r="O734" i="5"/>
  <c r="M734" i="5"/>
  <c r="K734" i="5"/>
  <c r="I734" i="5"/>
  <c r="G734" i="5"/>
  <c r="F734" i="5"/>
  <c r="AN733" i="5"/>
  <c r="AM733" i="5"/>
  <c r="AL733" i="5"/>
  <c r="AK733" i="5"/>
  <c r="AI733" i="5"/>
  <c r="AG733" i="5"/>
  <c r="AE733" i="5"/>
  <c r="AA733" i="5"/>
  <c r="Y733" i="5"/>
  <c r="W733" i="5"/>
  <c r="U733" i="5"/>
  <c r="S733" i="5"/>
  <c r="Q733" i="5"/>
  <c r="O733" i="5"/>
  <c r="M733" i="5"/>
  <c r="K733" i="5"/>
  <c r="I733" i="5"/>
  <c r="G733" i="5"/>
  <c r="F733" i="5"/>
  <c r="AN732" i="5"/>
  <c r="AM732" i="5"/>
  <c r="AL732" i="5"/>
  <c r="AK732" i="5"/>
  <c r="AI732" i="5"/>
  <c r="AG732" i="5"/>
  <c r="AE732" i="5"/>
  <c r="AA732" i="5"/>
  <c r="Y732" i="5"/>
  <c r="W732" i="5"/>
  <c r="U732" i="5"/>
  <c r="S732" i="5"/>
  <c r="Q732" i="5"/>
  <c r="O732" i="5"/>
  <c r="M732" i="5"/>
  <c r="K732" i="5"/>
  <c r="I732" i="5"/>
  <c r="G732" i="5"/>
  <c r="F732" i="5"/>
  <c r="AN731" i="5"/>
  <c r="AM731" i="5"/>
  <c r="AL731" i="5"/>
  <c r="AK731" i="5"/>
  <c r="AI731" i="5"/>
  <c r="AG731" i="5"/>
  <c r="AE731" i="5"/>
  <c r="AA731" i="5"/>
  <c r="Y731" i="5"/>
  <c r="W731" i="5"/>
  <c r="U731" i="5"/>
  <c r="S731" i="5"/>
  <c r="Q731" i="5"/>
  <c r="O731" i="5"/>
  <c r="M731" i="5"/>
  <c r="K731" i="5"/>
  <c r="I731" i="5"/>
  <c r="G731" i="5"/>
  <c r="F731" i="5"/>
  <c r="AN730" i="5"/>
  <c r="AM730" i="5"/>
  <c r="AL730" i="5"/>
  <c r="AK730" i="5"/>
  <c r="AI730" i="5"/>
  <c r="AG730" i="5"/>
  <c r="AE730" i="5"/>
  <c r="AA730" i="5"/>
  <c r="Y730" i="5"/>
  <c r="W730" i="5"/>
  <c r="U730" i="5"/>
  <c r="S730" i="5"/>
  <c r="Q730" i="5"/>
  <c r="O730" i="5"/>
  <c r="M730" i="5"/>
  <c r="K730" i="5"/>
  <c r="I730" i="5"/>
  <c r="G730" i="5"/>
  <c r="F730" i="5"/>
  <c r="AN729" i="5"/>
  <c r="AM729" i="5"/>
  <c r="AL729" i="5"/>
  <c r="AK729" i="5"/>
  <c r="AI729" i="5"/>
  <c r="AG729" i="5"/>
  <c r="AE729" i="5"/>
  <c r="AA729" i="5"/>
  <c r="Y729" i="5"/>
  <c r="W729" i="5"/>
  <c r="U729" i="5"/>
  <c r="S729" i="5"/>
  <c r="Q729" i="5"/>
  <c r="O729" i="5"/>
  <c r="M729" i="5"/>
  <c r="K729" i="5"/>
  <c r="I729" i="5"/>
  <c r="G729" i="5"/>
  <c r="F729" i="5"/>
  <c r="AN728" i="5"/>
  <c r="AM728" i="5"/>
  <c r="AL728" i="5"/>
  <c r="AK728" i="5"/>
  <c r="AI728" i="5"/>
  <c r="AG728" i="5"/>
  <c r="AE728" i="5"/>
  <c r="AA728" i="5"/>
  <c r="Y728" i="5"/>
  <c r="W728" i="5"/>
  <c r="U728" i="5"/>
  <c r="S728" i="5"/>
  <c r="Q728" i="5"/>
  <c r="O728" i="5"/>
  <c r="M728" i="5"/>
  <c r="K728" i="5"/>
  <c r="I728" i="5"/>
  <c r="G728" i="5"/>
  <c r="F728" i="5"/>
  <c r="AN727" i="5"/>
  <c r="AM727" i="5"/>
  <c r="AL727" i="5"/>
  <c r="AK727" i="5"/>
  <c r="AI727" i="5"/>
  <c r="AG727" i="5"/>
  <c r="AE727" i="5"/>
  <c r="AA727" i="5"/>
  <c r="Y727" i="5"/>
  <c r="W727" i="5"/>
  <c r="U727" i="5"/>
  <c r="S727" i="5"/>
  <c r="Q727" i="5"/>
  <c r="O727" i="5"/>
  <c r="M727" i="5"/>
  <c r="K727" i="5"/>
  <c r="I727" i="5"/>
  <c r="G727" i="5"/>
  <c r="F727" i="5"/>
  <c r="AN726" i="5"/>
  <c r="AM726" i="5"/>
  <c r="AL726" i="5"/>
  <c r="AK726" i="5"/>
  <c r="AI726" i="5"/>
  <c r="AG726" i="5"/>
  <c r="AE726" i="5"/>
  <c r="AA726" i="5"/>
  <c r="Y726" i="5"/>
  <c r="W726" i="5"/>
  <c r="U726" i="5"/>
  <c r="S726" i="5"/>
  <c r="Q726" i="5"/>
  <c r="O726" i="5"/>
  <c r="M726" i="5"/>
  <c r="K726" i="5"/>
  <c r="I726" i="5"/>
  <c r="G726" i="5"/>
  <c r="F726" i="5"/>
  <c r="AN725" i="5"/>
  <c r="AM725" i="5"/>
  <c r="AL725" i="5"/>
  <c r="AK725" i="5"/>
  <c r="AI725" i="5"/>
  <c r="AG725" i="5"/>
  <c r="AE725" i="5"/>
  <c r="AA725" i="5"/>
  <c r="Y725" i="5"/>
  <c r="W725" i="5"/>
  <c r="U725" i="5"/>
  <c r="S725" i="5"/>
  <c r="Q725" i="5"/>
  <c r="O725" i="5"/>
  <c r="M725" i="5"/>
  <c r="K725" i="5"/>
  <c r="I725" i="5"/>
  <c r="G725" i="5"/>
  <c r="F725" i="5"/>
  <c r="AN724" i="5"/>
  <c r="AM724" i="5"/>
  <c r="AL724" i="5"/>
  <c r="AK724" i="5"/>
  <c r="AI724" i="5"/>
  <c r="AG724" i="5"/>
  <c r="AE724" i="5"/>
  <c r="AA724" i="5"/>
  <c r="Y724" i="5"/>
  <c r="W724" i="5"/>
  <c r="U724" i="5"/>
  <c r="S724" i="5"/>
  <c r="Q724" i="5"/>
  <c r="O724" i="5"/>
  <c r="M724" i="5"/>
  <c r="K724" i="5"/>
  <c r="I724" i="5"/>
  <c r="G724" i="5"/>
  <c r="F724" i="5"/>
  <c r="AN723" i="5"/>
  <c r="AM723" i="5"/>
  <c r="AL723" i="5"/>
  <c r="AK723" i="5"/>
  <c r="AI723" i="5"/>
  <c r="AG723" i="5"/>
  <c r="AE723" i="5"/>
  <c r="AA723" i="5"/>
  <c r="Y723" i="5"/>
  <c r="W723" i="5"/>
  <c r="U723" i="5"/>
  <c r="S723" i="5"/>
  <c r="Q723" i="5"/>
  <c r="O723" i="5"/>
  <c r="M723" i="5"/>
  <c r="K723" i="5"/>
  <c r="I723" i="5"/>
  <c r="G723" i="5"/>
  <c r="F723" i="5"/>
  <c r="AN722" i="5"/>
  <c r="AM722" i="5"/>
  <c r="AL722" i="5"/>
  <c r="AK722" i="5"/>
  <c r="AI722" i="5"/>
  <c r="AG722" i="5"/>
  <c r="AE722" i="5"/>
  <c r="AA722" i="5"/>
  <c r="Y722" i="5"/>
  <c r="W722" i="5"/>
  <c r="U722" i="5"/>
  <c r="S722" i="5"/>
  <c r="Q722" i="5"/>
  <c r="O722" i="5"/>
  <c r="M722" i="5"/>
  <c r="K722" i="5"/>
  <c r="I722" i="5"/>
  <c r="G722" i="5"/>
  <c r="F722" i="5"/>
  <c r="AN721" i="5"/>
  <c r="AM721" i="5"/>
  <c r="AL721" i="5"/>
  <c r="AK721" i="5"/>
  <c r="AI721" i="5"/>
  <c r="AG721" i="5"/>
  <c r="AE721" i="5"/>
  <c r="AA721" i="5"/>
  <c r="Y721" i="5"/>
  <c r="W721" i="5"/>
  <c r="U721" i="5"/>
  <c r="S721" i="5"/>
  <c r="Q721" i="5"/>
  <c r="O721" i="5"/>
  <c r="M721" i="5"/>
  <c r="K721" i="5"/>
  <c r="I721" i="5"/>
  <c r="G721" i="5"/>
  <c r="F721" i="5"/>
  <c r="AN720" i="5"/>
  <c r="AM720" i="5"/>
  <c r="AL720" i="5"/>
  <c r="AK720" i="5"/>
  <c r="AI720" i="5"/>
  <c r="AG720" i="5"/>
  <c r="AE720" i="5"/>
  <c r="AA720" i="5"/>
  <c r="Y720" i="5"/>
  <c r="W720" i="5"/>
  <c r="U720" i="5"/>
  <c r="S720" i="5"/>
  <c r="Q720" i="5"/>
  <c r="O720" i="5"/>
  <c r="M720" i="5"/>
  <c r="K720" i="5"/>
  <c r="I720" i="5"/>
  <c r="G720" i="5"/>
  <c r="F720" i="5"/>
  <c r="AN719" i="5"/>
  <c r="AM719" i="5"/>
  <c r="AL719" i="5"/>
  <c r="AK719" i="5"/>
  <c r="AI719" i="5"/>
  <c r="AG719" i="5"/>
  <c r="AE719" i="5"/>
  <c r="AA719" i="5"/>
  <c r="Y719" i="5"/>
  <c r="W719" i="5"/>
  <c r="U719" i="5"/>
  <c r="S719" i="5"/>
  <c r="Q719" i="5"/>
  <c r="O719" i="5"/>
  <c r="M719" i="5"/>
  <c r="K719" i="5"/>
  <c r="I719" i="5"/>
  <c r="G719" i="5"/>
  <c r="F719" i="5"/>
  <c r="AN718" i="5"/>
  <c r="AM718" i="5"/>
  <c r="AL718" i="5"/>
  <c r="AK718" i="5"/>
  <c r="AI718" i="5"/>
  <c r="AG718" i="5"/>
  <c r="AE718" i="5"/>
  <c r="AA718" i="5"/>
  <c r="Y718" i="5"/>
  <c r="W718" i="5"/>
  <c r="U718" i="5"/>
  <c r="S718" i="5"/>
  <c r="Q718" i="5"/>
  <c r="O718" i="5"/>
  <c r="M718" i="5"/>
  <c r="K718" i="5"/>
  <c r="I718" i="5"/>
  <c r="G718" i="5"/>
  <c r="F718" i="5"/>
  <c r="AN717" i="5"/>
  <c r="AM717" i="5"/>
  <c r="AL717" i="5"/>
  <c r="AK717" i="5"/>
  <c r="AI717" i="5"/>
  <c r="AG717" i="5"/>
  <c r="AE717" i="5"/>
  <c r="AA717" i="5"/>
  <c r="Y717" i="5"/>
  <c r="W717" i="5"/>
  <c r="U717" i="5"/>
  <c r="S717" i="5"/>
  <c r="Q717" i="5"/>
  <c r="O717" i="5"/>
  <c r="M717" i="5"/>
  <c r="K717" i="5"/>
  <c r="I717" i="5"/>
  <c r="G717" i="5"/>
  <c r="F717" i="5"/>
  <c r="AN716" i="5"/>
  <c r="AM716" i="5"/>
  <c r="AL716" i="5"/>
  <c r="AK716" i="5"/>
  <c r="AI716" i="5"/>
  <c r="AG716" i="5"/>
  <c r="AE716" i="5"/>
  <c r="AA716" i="5"/>
  <c r="Y716" i="5"/>
  <c r="W716" i="5"/>
  <c r="U716" i="5"/>
  <c r="S716" i="5"/>
  <c r="Q716" i="5"/>
  <c r="O716" i="5"/>
  <c r="M716" i="5"/>
  <c r="K716" i="5"/>
  <c r="I716" i="5"/>
  <c r="G716" i="5"/>
  <c r="F716" i="5"/>
  <c r="AN715" i="5"/>
  <c r="AM715" i="5"/>
  <c r="AL715" i="5"/>
  <c r="AK715" i="5"/>
  <c r="AI715" i="5"/>
  <c r="AG715" i="5"/>
  <c r="AE715" i="5"/>
  <c r="AA715" i="5"/>
  <c r="Y715" i="5"/>
  <c r="W715" i="5"/>
  <c r="U715" i="5"/>
  <c r="S715" i="5"/>
  <c r="Q715" i="5"/>
  <c r="O715" i="5"/>
  <c r="M715" i="5"/>
  <c r="K715" i="5"/>
  <c r="I715" i="5"/>
  <c r="G715" i="5"/>
  <c r="F715" i="5"/>
  <c r="AN714" i="5"/>
  <c r="AM714" i="5"/>
  <c r="AL714" i="5"/>
  <c r="AK714" i="5"/>
  <c r="AI714" i="5"/>
  <c r="AG714" i="5"/>
  <c r="AE714" i="5"/>
  <c r="AA714" i="5"/>
  <c r="Y714" i="5"/>
  <c r="W714" i="5"/>
  <c r="U714" i="5"/>
  <c r="S714" i="5"/>
  <c r="Q714" i="5"/>
  <c r="O714" i="5"/>
  <c r="M714" i="5"/>
  <c r="K714" i="5"/>
  <c r="I714" i="5"/>
  <c r="G714" i="5"/>
  <c r="F714" i="5"/>
  <c r="AN713" i="5"/>
  <c r="AM713" i="5"/>
  <c r="AL713" i="5"/>
  <c r="AK713" i="5"/>
  <c r="AI713" i="5"/>
  <c r="AG713" i="5"/>
  <c r="AE713" i="5"/>
  <c r="AA713" i="5"/>
  <c r="Y713" i="5"/>
  <c r="W713" i="5"/>
  <c r="U713" i="5"/>
  <c r="S713" i="5"/>
  <c r="Q713" i="5"/>
  <c r="O713" i="5"/>
  <c r="M713" i="5"/>
  <c r="K713" i="5"/>
  <c r="I713" i="5"/>
  <c r="G713" i="5"/>
  <c r="F713" i="5"/>
  <c r="AN712" i="5"/>
  <c r="AM712" i="5"/>
  <c r="AL712" i="5"/>
  <c r="AK712" i="5"/>
  <c r="AI712" i="5"/>
  <c r="AG712" i="5"/>
  <c r="AE712" i="5"/>
  <c r="AA712" i="5"/>
  <c r="Y712" i="5"/>
  <c r="W712" i="5"/>
  <c r="U712" i="5"/>
  <c r="S712" i="5"/>
  <c r="Q712" i="5"/>
  <c r="O712" i="5"/>
  <c r="M712" i="5"/>
  <c r="K712" i="5"/>
  <c r="I712" i="5"/>
  <c r="G712" i="5"/>
  <c r="F712" i="5"/>
  <c r="AN711" i="5"/>
  <c r="AM711" i="5"/>
  <c r="AL711" i="5"/>
  <c r="AK711" i="5"/>
  <c r="AI711" i="5"/>
  <c r="AG711" i="5"/>
  <c r="AE711" i="5"/>
  <c r="AA711" i="5"/>
  <c r="Y711" i="5"/>
  <c r="W711" i="5"/>
  <c r="U711" i="5"/>
  <c r="S711" i="5"/>
  <c r="Q711" i="5"/>
  <c r="O711" i="5"/>
  <c r="M711" i="5"/>
  <c r="K711" i="5"/>
  <c r="I711" i="5"/>
  <c r="G711" i="5"/>
  <c r="F711" i="5"/>
  <c r="AN710" i="5"/>
  <c r="AM710" i="5"/>
  <c r="AL710" i="5"/>
  <c r="AK710" i="5"/>
  <c r="AI710" i="5"/>
  <c r="AG710" i="5"/>
  <c r="AE710" i="5"/>
  <c r="AA710" i="5"/>
  <c r="Y710" i="5"/>
  <c r="W710" i="5"/>
  <c r="U710" i="5"/>
  <c r="S710" i="5"/>
  <c r="Q710" i="5"/>
  <c r="O710" i="5"/>
  <c r="M710" i="5"/>
  <c r="K710" i="5"/>
  <c r="I710" i="5"/>
  <c r="G710" i="5"/>
  <c r="F710" i="5"/>
  <c r="AN709" i="5"/>
  <c r="AM709" i="5"/>
  <c r="AL709" i="5"/>
  <c r="AK709" i="5"/>
  <c r="AI709" i="5"/>
  <c r="AG709" i="5"/>
  <c r="AE709" i="5"/>
  <c r="AA709" i="5"/>
  <c r="Y709" i="5"/>
  <c r="W709" i="5"/>
  <c r="U709" i="5"/>
  <c r="S709" i="5"/>
  <c r="Q709" i="5"/>
  <c r="O709" i="5"/>
  <c r="M709" i="5"/>
  <c r="K709" i="5"/>
  <c r="I709" i="5"/>
  <c r="G709" i="5"/>
  <c r="F709" i="5"/>
  <c r="AN708" i="5"/>
  <c r="AM708" i="5"/>
  <c r="AL708" i="5"/>
  <c r="AK708" i="5"/>
  <c r="AI708" i="5"/>
  <c r="AG708" i="5"/>
  <c r="AE708" i="5"/>
  <c r="AA708" i="5"/>
  <c r="Y708" i="5"/>
  <c r="W708" i="5"/>
  <c r="U708" i="5"/>
  <c r="S708" i="5"/>
  <c r="Q708" i="5"/>
  <c r="O708" i="5"/>
  <c r="M708" i="5"/>
  <c r="K708" i="5"/>
  <c r="I708" i="5"/>
  <c r="G708" i="5"/>
  <c r="F708" i="5"/>
  <c r="AN707" i="5"/>
  <c r="AM707" i="5"/>
  <c r="AL707" i="5"/>
  <c r="AK707" i="5"/>
  <c r="AI707" i="5"/>
  <c r="AG707" i="5"/>
  <c r="AE707" i="5"/>
  <c r="AA707" i="5"/>
  <c r="Y707" i="5"/>
  <c r="W707" i="5"/>
  <c r="U707" i="5"/>
  <c r="S707" i="5"/>
  <c r="Q707" i="5"/>
  <c r="O707" i="5"/>
  <c r="M707" i="5"/>
  <c r="K707" i="5"/>
  <c r="I707" i="5"/>
  <c r="G707" i="5"/>
  <c r="F707" i="5"/>
  <c r="AN706" i="5"/>
  <c r="AM706" i="5"/>
  <c r="AL706" i="5"/>
  <c r="AK706" i="5"/>
  <c r="AI706" i="5"/>
  <c r="AG706" i="5"/>
  <c r="AE706" i="5"/>
  <c r="AA706" i="5"/>
  <c r="Y706" i="5"/>
  <c r="W706" i="5"/>
  <c r="U706" i="5"/>
  <c r="S706" i="5"/>
  <c r="Q706" i="5"/>
  <c r="O706" i="5"/>
  <c r="M706" i="5"/>
  <c r="K706" i="5"/>
  <c r="I706" i="5"/>
  <c r="G706" i="5"/>
  <c r="F706" i="5"/>
  <c r="AN705" i="5"/>
  <c r="AM705" i="5"/>
  <c r="AL705" i="5"/>
  <c r="AK705" i="5"/>
  <c r="AI705" i="5"/>
  <c r="AG705" i="5"/>
  <c r="AE705" i="5"/>
  <c r="AA705" i="5"/>
  <c r="Y705" i="5"/>
  <c r="W705" i="5"/>
  <c r="U705" i="5"/>
  <c r="S705" i="5"/>
  <c r="Q705" i="5"/>
  <c r="O705" i="5"/>
  <c r="M705" i="5"/>
  <c r="K705" i="5"/>
  <c r="I705" i="5"/>
  <c r="G705" i="5"/>
  <c r="F705" i="5"/>
  <c r="AN704" i="5"/>
  <c r="AM704" i="5"/>
  <c r="AL704" i="5"/>
  <c r="AK704" i="5"/>
  <c r="AI704" i="5"/>
  <c r="AG704" i="5"/>
  <c r="AE704" i="5"/>
  <c r="AA704" i="5"/>
  <c r="Y704" i="5"/>
  <c r="W704" i="5"/>
  <c r="U704" i="5"/>
  <c r="S704" i="5"/>
  <c r="Q704" i="5"/>
  <c r="O704" i="5"/>
  <c r="M704" i="5"/>
  <c r="K704" i="5"/>
  <c r="I704" i="5"/>
  <c r="G704" i="5"/>
  <c r="F704" i="5"/>
  <c r="AN703" i="5"/>
  <c r="AM703" i="5"/>
  <c r="AL703" i="5"/>
  <c r="AK703" i="5"/>
  <c r="AI703" i="5"/>
  <c r="AG703" i="5"/>
  <c r="AE703" i="5"/>
  <c r="AA703" i="5"/>
  <c r="Y703" i="5"/>
  <c r="W703" i="5"/>
  <c r="U703" i="5"/>
  <c r="S703" i="5"/>
  <c r="Q703" i="5"/>
  <c r="O703" i="5"/>
  <c r="M703" i="5"/>
  <c r="K703" i="5"/>
  <c r="I703" i="5"/>
  <c r="G703" i="5"/>
  <c r="F703" i="5"/>
  <c r="AN702" i="5"/>
  <c r="AM702" i="5"/>
  <c r="AL702" i="5"/>
  <c r="AK702" i="5"/>
  <c r="AI702" i="5"/>
  <c r="AG702" i="5"/>
  <c r="AE702" i="5"/>
  <c r="AA702" i="5"/>
  <c r="Y702" i="5"/>
  <c r="W702" i="5"/>
  <c r="U702" i="5"/>
  <c r="S702" i="5"/>
  <c r="Q702" i="5"/>
  <c r="O702" i="5"/>
  <c r="M702" i="5"/>
  <c r="K702" i="5"/>
  <c r="I702" i="5"/>
  <c r="G702" i="5"/>
  <c r="F702" i="5"/>
  <c r="AN701" i="5"/>
  <c r="AM701" i="5"/>
  <c r="AL701" i="5"/>
  <c r="AK701" i="5"/>
  <c r="AI701" i="5"/>
  <c r="AG701" i="5"/>
  <c r="AE701" i="5"/>
  <c r="AA701" i="5"/>
  <c r="Y701" i="5"/>
  <c r="W701" i="5"/>
  <c r="U701" i="5"/>
  <c r="S701" i="5"/>
  <c r="Q701" i="5"/>
  <c r="O701" i="5"/>
  <c r="M701" i="5"/>
  <c r="K701" i="5"/>
  <c r="I701" i="5"/>
  <c r="G701" i="5"/>
  <c r="F701" i="5"/>
  <c r="AN700" i="5"/>
  <c r="AM700" i="5"/>
  <c r="AL700" i="5"/>
  <c r="AK700" i="5"/>
  <c r="AI700" i="5"/>
  <c r="AG700" i="5"/>
  <c r="AE700" i="5"/>
  <c r="AA700" i="5"/>
  <c r="Y700" i="5"/>
  <c r="W700" i="5"/>
  <c r="U700" i="5"/>
  <c r="S700" i="5"/>
  <c r="Q700" i="5"/>
  <c r="O700" i="5"/>
  <c r="M700" i="5"/>
  <c r="K700" i="5"/>
  <c r="I700" i="5"/>
  <c r="G700" i="5"/>
  <c r="F700" i="5"/>
  <c r="AN699" i="5"/>
  <c r="AM699" i="5"/>
  <c r="AL699" i="5"/>
  <c r="AK699" i="5"/>
  <c r="AI699" i="5"/>
  <c r="AG699" i="5"/>
  <c r="AE699" i="5"/>
  <c r="AA699" i="5"/>
  <c r="Y699" i="5"/>
  <c r="W699" i="5"/>
  <c r="U699" i="5"/>
  <c r="S699" i="5"/>
  <c r="Q699" i="5"/>
  <c r="O699" i="5"/>
  <c r="M699" i="5"/>
  <c r="K699" i="5"/>
  <c r="I699" i="5"/>
  <c r="G699" i="5"/>
  <c r="F699" i="5"/>
  <c r="AN698" i="5"/>
  <c r="AM698" i="5"/>
  <c r="AL698" i="5"/>
  <c r="AK698" i="5"/>
  <c r="AI698" i="5"/>
  <c r="AG698" i="5"/>
  <c r="AE698" i="5"/>
  <c r="AA698" i="5"/>
  <c r="Y698" i="5"/>
  <c r="W698" i="5"/>
  <c r="U698" i="5"/>
  <c r="S698" i="5"/>
  <c r="Q698" i="5"/>
  <c r="O698" i="5"/>
  <c r="M698" i="5"/>
  <c r="K698" i="5"/>
  <c r="I698" i="5"/>
  <c r="G698" i="5"/>
  <c r="F698" i="5"/>
  <c r="AN697" i="5"/>
  <c r="AM697" i="5"/>
  <c r="AL697" i="5"/>
  <c r="AK697" i="5"/>
  <c r="AI697" i="5"/>
  <c r="AG697" i="5"/>
  <c r="AE697" i="5"/>
  <c r="AA697" i="5"/>
  <c r="Y697" i="5"/>
  <c r="W697" i="5"/>
  <c r="U697" i="5"/>
  <c r="S697" i="5"/>
  <c r="Q697" i="5"/>
  <c r="O697" i="5"/>
  <c r="M697" i="5"/>
  <c r="K697" i="5"/>
  <c r="I697" i="5"/>
  <c r="G697" i="5"/>
  <c r="F697" i="5"/>
  <c r="AN696" i="5"/>
  <c r="AM696" i="5"/>
  <c r="AL696" i="5"/>
  <c r="AK696" i="5"/>
  <c r="AI696" i="5"/>
  <c r="AG696" i="5"/>
  <c r="AE696" i="5"/>
  <c r="AA696" i="5"/>
  <c r="Y696" i="5"/>
  <c r="W696" i="5"/>
  <c r="U696" i="5"/>
  <c r="S696" i="5"/>
  <c r="Q696" i="5"/>
  <c r="O696" i="5"/>
  <c r="M696" i="5"/>
  <c r="K696" i="5"/>
  <c r="I696" i="5"/>
  <c r="G696" i="5"/>
  <c r="F696" i="5"/>
  <c r="AN695" i="5"/>
  <c r="AM695" i="5"/>
  <c r="AL695" i="5"/>
  <c r="AK695" i="5"/>
  <c r="AI695" i="5"/>
  <c r="AG695" i="5"/>
  <c r="AE695" i="5"/>
  <c r="AA695" i="5"/>
  <c r="Y695" i="5"/>
  <c r="W695" i="5"/>
  <c r="U695" i="5"/>
  <c r="S695" i="5"/>
  <c r="Q695" i="5"/>
  <c r="O695" i="5"/>
  <c r="M695" i="5"/>
  <c r="K695" i="5"/>
  <c r="I695" i="5"/>
  <c r="G695" i="5"/>
  <c r="F695" i="5"/>
  <c r="AN694" i="5"/>
  <c r="AM694" i="5"/>
  <c r="AL694" i="5"/>
  <c r="AK694" i="5"/>
  <c r="AI694" i="5"/>
  <c r="AG694" i="5"/>
  <c r="AE694" i="5"/>
  <c r="AA694" i="5"/>
  <c r="Y694" i="5"/>
  <c r="W694" i="5"/>
  <c r="U694" i="5"/>
  <c r="S694" i="5"/>
  <c r="Q694" i="5"/>
  <c r="O694" i="5"/>
  <c r="M694" i="5"/>
  <c r="K694" i="5"/>
  <c r="I694" i="5"/>
  <c r="G694" i="5"/>
  <c r="F694" i="5"/>
  <c r="AN693" i="5"/>
  <c r="AM693" i="5"/>
  <c r="AL693" i="5"/>
  <c r="AK693" i="5"/>
  <c r="AI693" i="5"/>
  <c r="AG693" i="5"/>
  <c r="AE693" i="5"/>
  <c r="AA693" i="5"/>
  <c r="Y693" i="5"/>
  <c r="W693" i="5"/>
  <c r="U693" i="5"/>
  <c r="S693" i="5"/>
  <c r="Q693" i="5"/>
  <c r="O693" i="5"/>
  <c r="M693" i="5"/>
  <c r="K693" i="5"/>
  <c r="I693" i="5"/>
  <c r="G693" i="5"/>
  <c r="F693" i="5"/>
  <c r="AN692" i="5"/>
  <c r="AM692" i="5"/>
  <c r="AL692" i="5"/>
  <c r="AK692" i="5"/>
  <c r="AI692" i="5"/>
  <c r="AG692" i="5"/>
  <c r="AE692" i="5"/>
  <c r="AA692" i="5"/>
  <c r="Y692" i="5"/>
  <c r="W692" i="5"/>
  <c r="U692" i="5"/>
  <c r="S692" i="5"/>
  <c r="Q692" i="5"/>
  <c r="O692" i="5"/>
  <c r="M692" i="5"/>
  <c r="K692" i="5"/>
  <c r="I692" i="5"/>
  <c r="G692" i="5"/>
  <c r="F692" i="5"/>
  <c r="AN691" i="5"/>
  <c r="AM691" i="5"/>
  <c r="AL691" i="5"/>
  <c r="AK691" i="5"/>
  <c r="AI691" i="5"/>
  <c r="AG691" i="5"/>
  <c r="AE691" i="5"/>
  <c r="AA691" i="5"/>
  <c r="Y691" i="5"/>
  <c r="W691" i="5"/>
  <c r="U691" i="5"/>
  <c r="S691" i="5"/>
  <c r="Q691" i="5"/>
  <c r="O691" i="5"/>
  <c r="M691" i="5"/>
  <c r="K691" i="5"/>
  <c r="I691" i="5"/>
  <c r="G691" i="5"/>
  <c r="F691" i="5"/>
  <c r="AN690" i="5"/>
  <c r="AM690" i="5"/>
  <c r="AL690" i="5"/>
  <c r="AK690" i="5"/>
  <c r="AI690" i="5"/>
  <c r="AG690" i="5"/>
  <c r="AE690" i="5"/>
  <c r="AA690" i="5"/>
  <c r="Y690" i="5"/>
  <c r="W690" i="5"/>
  <c r="U690" i="5"/>
  <c r="S690" i="5"/>
  <c r="Q690" i="5"/>
  <c r="O690" i="5"/>
  <c r="M690" i="5"/>
  <c r="K690" i="5"/>
  <c r="I690" i="5"/>
  <c r="G690" i="5"/>
  <c r="F690" i="5"/>
  <c r="AN689" i="5"/>
  <c r="AM689" i="5"/>
  <c r="AL689" i="5"/>
  <c r="AK689" i="5"/>
  <c r="AI689" i="5"/>
  <c r="AG689" i="5"/>
  <c r="AE689" i="5"/>
  <c r="AA689" i="5"/>
  <c r="Y689" i="5"/>
  <c r="W689" i="5"/>
  <c r="U689" i="5"/>
  <c r="S689" i="5"/>
  <c r="Q689" i="5"/>
  <c r="O689" i="5"/>
  <c r="M689" i="5"/>
  <c r="K689" i="5"/>
  <c r="I689" i="5"/>
  <c r="G689" i="5"/>
  <c r="F689" i="5"/>
  <c r="AN688" i="5"/>
  <c r="AM688" i="5"/>
  <c r="AL688" i="5"/>
  <c r="AK688" i="5"/>
  <c r="AI688" i="5"/>
  <c r="AG688" i="5"/>
  <c r="AE688" i="5"/>
  <c r="AA688" i="5"/>
  <c r="Y688" i="5"/>
  <c r="W688" i="5"/>
  <c r="U688" i="5"/>
  <c r="S688" i="5"/>
  <c r="Q688" i="5"/>
  <c r="O688" i="5"/>
  <c r="M688" i="5"/>
  <c r="K688" i="5"/>
  <c r="I688" i="5"/>
  <c r="G688" i="5"/>
  <c r="F688" i="5"/>
  <c r="AN687" i="5"/>
  <c r="AM687" i="5"/>
  <c r="AL687" i="5"/>
  <c r="AK687" i="5"/>
  <c r="AI687" i="5"/>
  <c r="AG687" i="5"/>
  <c r="AE687" i="5"/>
  <c r="AA687" i="5"/>
  <c r="Y687" i="5"/>
  <c r="W687" i="5"/>
  <c r="U687" i="5"/>
  <c r="S687" i="5"/>
  <c r="Q687" i="5"/>
  <c r="O687" i="5"/>
  <c r="M687" i="5"/>
  <c r="K687" i="5"/>
  <c r="I687" i="5"/>
  <c r="G687" i="5"/>
  <c r="F687" i="5"/>
  <c r="AN686" i="5"/>
  <c r="AM686" i="5"/>
  <c r="AL686" i="5"/>
  <c r="AK686" i="5"/>
  <c r="AI686" i="5"/>
  <c r="AG686" i="5"/>
  <c r="AE686" i="5"/>
  <c r="AA686" i="5"/>
  <c r="Y686" i="5"/>
  <c r="W686" i="5"/>
  <c r="U686" i="5"/>
  <c r="S686" i="5"/>
  <c r="Q686" i="5"/>
  <c r="O686" i="5"/>
  <c r="M686" i="5"/>
  <c r="K686" i="5"/>
  <c r="I686" i="5"/>
  <c r="G686" i="5"/>
  <c r="F686" i="5"/>
  <c r="AN685" i="5"/>
  <c r="AM685" i="5"/>
  <c r="AL685" i="5"/>
  <c r="AK685" i="5"/>
  <c r="AI685" i="5"/>
  <c r="AG685" i="5"/>
  <c r="AE685" i="5"/>
  <c r="AA685" i="5"/>
  <c r="Y685" i="5"/>
  <c r="W685" i="5"/>
  <c r="U685" i="5"/>
  <c r="S685" i="5"/>
  <c r="Q685" i="5"/>
  <c r="O685" i="5"/>
  <c r="M685" i="5"/>
  <c r="K685" i="5"/>
  <c r="I685" i="5"/>
  <c r="G685" i="5"/>
  <c r="F685" i="5"/>
  <c r="AN684" i="5"/>
  <c r="AM684" i="5"/>
  <c r="AL684" i="5"/>
  <c r="AK684" i="5"/>
  <c r="AI684" i="5"/>
  <c r="AG684" i="5"/>
  <c r="AE684" i="5"/>
  <c r="AA684" i="5"/>
  <c r="Y684" i="5"/>
  <c r="W684" i="5"/>
  <c r="U684" i="5"/>
  <c r="S684" i="5"/>
  <c r="Q684" i="5"/>
  <c r="O684" i="5"/>
  <c r="M684" i="5"/>
  <c r="K684" i="5"/>
  <c r="I684" i="5"/>
  <c r="G684" i="5"/>
  <c r="F684" i="5"/>
  <c r="AN683" i="5"/>
  <c r="AM683" i="5"/>
  <c r="AL683" i="5"/>
  <c r="AK683" i="5"/>
  <c r="AI683" i="5"/>
  <c r="AG683" i="5"/>
  <c r="AE683" i="5"/>
  <c r="AA683" i="5"/>
  <c r="Y683" i="5"/>
  <c r="W683" i="5"/>
  <c r="U683" i="5"/>
  <c r="S683" i="5"/>
  <c r="Q683" i="5"/>
  <c r="O683" i="5"/>
  <c r="M683" i="5"/>
  <c r="K683" i="5"/>
  <c r="I683" i="5"/>
  <c r="G683" i="5"/>
  <c r="F683" i="5"/>
  <c r="AN682" i="5"/>
  <c r="AM682" i="5"/>
  <c r="AL682" i="5"/>
  <c r="AK682" i="5"/>
  <c r="AI682" i="5"/>
  <c r="AG682" i="5"/>
  <c r="AE682" i="5"/>
  <c r="AA682" i="5"/>
  <c r="Y682" i="5"/>
  <c r="W682" i="5"/>
  <c r="U682" i="5"/>
  <c r="S682" i="5"/>
  <c r="Q682" i="5"/>
  <c r="O682" i="5"/>
  <c r="M682" i="5"/>
  <c r="K682" i="5"/>
  <c r="I682" i="5"/>
  <c r="G682" i="5"/>
  <c r="F682" i="5"/>
  <c r="AN681" i="5"/>
  <c r="AM681" i="5"/>
  <c r="AL681" i="5"/>
  <c r="AK681" i="5"/>
  <c r="AI681" i="5"/>
  <c r="AG681" i="5"/>
  <c r="AE681" i="5"/>
  <c r="AA681" i="5"/>
  <c r="Y681" i="5"/>
  <c r="W681" i="5"/>
  <c r="U681" i="5"/>
  <c r="S681" i="5"/>
  <c r="Q681" i="5"/>
  <c r="O681" i="5"/>
  <c r="M681" i="5"/>
  <c r="K681" i="5"/>
  <c r="I681" i="5"/>
  <c r="G681" i="5"/>
  <c r="F681" i="5"/>
  <c r="AN680" i="5"/>
  <c r="AM680" i="5"/>
  <c r="AL680" i="5"/>
  <c r="AK680" i="5"/>
  <c r="AI680" i="5"/>
  <c r="AG680" i="5"/>
  <c r="AE680" i="5"/>
  <c r="AA680" i="5"/>
  <c r="Y680" i="5"/>
  <c r="W680" i="5"/>
  <c r="U680" i="5"/>
  <c r="S680" i="5"/>
  <c r="Q680" i="5"/>
  <c r="O680" i="5"/>
  <c r="M680" i="5"/>
  <c r="K680" i="5"/>
  <c r="I680" i="5"/>
  <c r="G680" i="5"/>
  <c r="F680" i="5"/>
  <c r="AN679" i="5"/>
  <c r="AM679" i="5"/>
  <c r="AL679" i="5"/>
  <c r="AK679" i="5"/>
  <c r="AI679" i="5"/>
  <c r="AG679" i="5"/>
  <c r="AE679" i="5"/>
  <c r="AA679" i="5"/>
  <c r="Y679" i="5"/>
  <c r="W679" i="5"/>
  <c r="U679" i="5"/>
  <c r="S679" i="5"/>
  <c r="Q679" i="5"/>
  <c r="O679" i="5"/>
  <c r="M679" i="5"/>
  <c r="K679" i="5"/>
  <c r="I679" i="5"/>
  <c r="G679" i="5"/>
  <c r="F679" i="5"/>
  <c r="AN678" i="5"/>
  <c r="AM678" i="5"/>
  <c r="AL678" i="5"/>
  <c r="AK678" i="5"/>
  <c r="AI678" i="5"/>
  <c r="AG678" i="5"/>
  <c r="AE678" i="5"/>
  <c r="AA678" i="5"/>
  <c r="Y678" i="5"/>
  <c r="W678" i="5"/>
  <c r="U678" i="5"/>
  <c r="S678" i="5"/>
  <c r="Q678" i="5"/>
  <c r="O678" i="5"/>
  <c r="M678" i="5"/>
  <c r="K678" i="5"/>
  <c r="I678" i="5"/>
  <c r="G678" i="5"/>
  <c r="F678" i="5"/>
  <c r="AN677" i="5"/>
  <c r="AM677" i="5"/>
  <c r="AL677" i="5"/>
  <c r="AK677" i="5"/>
  <c r="AI677" i="5"/>
  <c r="AG677" i="5"/>
  <c r="AE677" i="5"/>
  <c r="AA677" i="5"/>
  <c r="Y677" i="5"/>
  <c r="W677" i="5"/>
  <c r="U677" i="5"/>
  <c r="S677" i="5"/>
  <c r="Q677" i="5"/>
  <c r="O677" i="5"/>
  <c r="M677" i="5"/>
  <c r="K677" i="5"/>
  <c r="I677" i="5"/>
  <c r="G677" i="5"/>
  <c r="F677" i="5"/>
  <c r="AN676" i="5"/>
  <c r="AM676" i="5"/>
  <c r="AL676" i="5"/>
  <c r="AK676" i="5"/>
  <c r="AI676" i="5"/>
  <c r="AG676" i="5"/>
  <c r="AE676" i="5"/>
  <c r="AA676" i="5"/>
  <c r="Y676" i="5"/>
  <c r="W676" i="5"/>
  <c r="U676" i="5"/>
  <c r="S676" i="5"/>
  <c r="Q676" i="5"/>
  <c r="O676" i="5"/>
  <c r="M676" i="5"/>
  <c r="K676" i="5"/>
  <c r="I676" i="5"/>
  <c r="G676" i="5"/>
  <c r="F676" i="5"/>
  <c r="AN675" i="5"/>
  <c r="AM675" i="5"/>
  <c r="AL675" i="5"/>
  <c r="AK675" i="5"/>
  <c r="AI675" i="5"/>
  <c r="AG675" i="5"/>
  <c r="AE675" i="5"/>
  <c r="AA675" i="5"/>
  <c r="Y675" i="5"/>
  <c r="W675" i="5"/>
  <c r="U675" i="5"/>
  <c r="S675" i="5"/>
  <c r="Q675" i="5"/>
  <c r="O675" i="5"/>
  <c r="M675" i="5"/>
  <c r="K675" i="5"/>
  <c r="I675" i="5"/>
  <c r="G675" i="5"/>
  <c r="F675" i="5"/>
  <c r="AN674" i="5"/>
  <c r="AM674" i="5"/>
  <c r="AL674" i="5"/>
  <c r="AK674" i="5"/>
  <c r="AI674" i="5"/>
  <c r="AG674" i="5"/>
  <c r="AE674" i="5"/>
  <c r="AA674" i="5"/>
  <c r="Y674" i="5"/>
  <c r="W674" i="5"/>
  <c r="U674" i="5"/>
  <c r="S674" i="5"/>
  <c r="Q674" i="5"/>
  <c r="O674" i="5"/>
  <c r="M674" i="5"/>
  <c r="K674" i="5"/>
  <c r="I674" i="5"/>
  <c r="G674" i="5"/>
  <c r="F674" i="5"/>
  <c r="AN673" i="5"/>
  <c r="AM673" i="5"/>
  <c r="AL673" i="5"/>
  <c r="AK673" i="5"/>
  <c r="AI673" i="5"/>
  <c r="AG673" i="5"/>
  <c r="AE673" i="5"/>
  <c r="AA673" i="5"/>
  <c r="Y673" i="5"/>
  <c r="W673" i="5"/>
  <c r="U673" i="5"/>
  <c r="S673" i="5"/>
  <c r="Q673" i="5"/>
  <c r="O673" i="5"/>
  <c r="M673" i="5"/>
  <c r="K673" i="5"/>
  <c r="I673" i="5"/>
  <c r="G673" i="5"/>
  <c r="F673" i="5"/>
  <c r="AN672" i="5"/>
  <c r="AM672" i="5"/>
  <c r="AL672" i="5"/>
  <c r="AK672" i="5"/>
  <c r="AI672" i="5"/>
  <c r="AG672" i="5"/>
  <c r="AE672" i="5"/>
  <c r="AA672" i="5"/>
  <c r="Y672" i="5"/>
  <c r="W672" i="5"/>
  <c r="U672" i="5"/>
  <c r="S672" i="5"/>
  <c r="Q672" i="5"/>
  <c r="O672" i="5"/>
  <c r="M672" i="5"/>
  <c r="K672" i="5"/>
  <c r="I672" i="5"/>
  <c r="G672" i="5"/>
  <c r="F672" i="5"/>
  <c r="AN671" i="5"/>
  <c r="AM671" i="5"/>
  <c r="AL671" i="5"/>
  <c r="AK671" i="5"/>
  <c r="AI671" i="5"/>
  <c r="AG671" i="5"/>
  <c r="AE671" i="5"/>
  <c r="AA671" i="5"/>
  <c r="Y671" i="5"/>
  <c r="W671" i="5"/>
  <c r="U671" i="5"/>
  <c r="S671" i="5"/>
  <c r="Q671" i="5"/>
  <c r="O671" i="5"/>
  <c r="M671" i="5"/>
  <c r="K671" i="5"/>
  <c r="I671" i="5"/>
  <c r="G671" i="5"/>
  <c r="F671" i="5"/>
  <c r="AN670" i="5"/>
  <c r="AM670" i="5"/>
  <c r="AL670" i="5"/>
  <c r="AK670" i="5"/>
  <c r="AI670" i="5"/>
  <c r="AG670" i="5"/>
  <c r="AE670" i="5"/>
  <c r="AA670" i="5"/>
  <c r="Y670" i="5"/>
  <c r="W670" i="5"/>
  <c r="U670" i="5"/>
  <c r="S670" i="5"/>
  <c r="Q670" i="5"/>
  <c r="O670" i="5"/>
  <c r="M670" i="5"/>
  <c r="K670" i="5"/>
  <c r="I670" i="5"/>
  <c r="G670" i="5"/>
  <c r="F670" i="5"/>
  <c r="AN669" i="5"/>
  <c r="AM669" i="5"/>
  <c r="AL669" i="5"/>
  <c r="AK669" i="5"/>
  <c r="AI669" i="5"/>
  <c r="AG669" i="5"/>
  <c r="AE669" i="5"/>
  <c r="AA669" i="5"/>
  <c r="Y669" i="5"/>
  <c r="W669" i="5"/>
  <c r="U669" i="5"/>
  <c r="S669" i="5"/>
  <c r="Q669" i="5"/>
  <c r="O669" i="5"/>
  <c r="M669" i="5"/>
  <c r="K669" i="5"/>
  <c r="I669" i="5"/>
  <c r="G669" i="5"/>
  <c r="F669" i="5"/>
  <c r="AN668" i="5"/>
  <c r="AM668" i="5"/>
  <c r="AL668" i="5"/>
  <c r="AK668" i="5"/>
  <c r="AI668" i="5"/>
  <c r="AG668" i="5"/>
  <c r="AE668" i="5"/>
  <c r="AA668" i="5"/>
  <c r="Y668" i="5"/>
  <c r="W668" i="5"/>
  <c r="U668" i="5"/>
  <c r="S668" i="5"/>
  <c r="Q668" i="5"/>
  <c r="O668" i="5"/>
  <c r="M668" i="5"/>
  <c r="K668" i="5"/>
  <c r="I668" i="5"/>
  <c r="G668" i="5"/>
  <c r="F668" i="5"/>
  <c r="AN667" i="5"/>
  <c r="AM667" i="5"/>
  <c r="AL667" i="5"/>
  <c r="AK667" i="5"/>
  <c r="AI667" i="5"/>
  <c r="AG667" i="5"/>
  <c r="AE667" i="5"/>
  <c r="AA667" i="5"/>
  <c r="Y667" i="5"/>
  <c r="W667" i="5"/>
  <c r="U667" i="5"/>
  <c r="S667" i="5"/>
  <c r="Q667" i="5"/>
  <c r="O667" i="5"/>
  <c r="M667" i="5"/>
  <c r="K667" i="5"/>
  <c r="I667" i="5"/>
  <c r="G667" i="5"/>
  <c r="F667" i="5"/>
  <c r="AN666" i="5"/>
  <c r="AM666" i="5"/>
  <c r="AL666" i="5"/>
  <c r="AK666" i="5"/>
  <c r="AI666" i="5"/>
  <c r="AG666" i="5"/>
  <c r="AE666" i="5"/>
  <c r="AA666" i="5"/>
  <c r="Y666" i="5"/>
  <c r="W666" i="5"/>
  <c r="U666" i="5"/>
  <c r="S666" i="5"/>
  <c r="Q666" i="5"/>
  <c r="O666" i="5"/>
  <c r="M666" i="5"/>
  <c r="K666" i="5"/>
  <c r="I666" i="5"/>
  <c r="G666" i="5"/>
  <c r="F666" i="5"/>
  <c r="AN665" i="5"/>
  <c r="AM665" i="5"/>
  <c r="AL665" i="5"/>
  <c r="AK665" i="5"/>
  <c r="AI665" i="5"/>
  <c r="AG665" i="5"/>
  <c r="AE665" i="5"/>
  <c r="AA665" i="5"/>
  <c r="Y665" i="5"/>
  <c r="W665" i="5"/>
  <c r="U665" i="5"/>
  <c r="S665" i="5"/>
  <c r="Q665" i="5"/>
  <c r="O665" i="5"/>
  <c r="M665" i="5"/>
  <c r="K665" i="5"/>
  <c r="I665" i="5"/>
  <c r="G665" i="5"/>
  <c r="F665" i="5"/>
  <c r="AN664" i="5"/>
  <c r="AM664" i="5"/>
  <c r="AL664" i="5"/>
  <c r="AK664" i="5"/>
  <c r="AI664" i="5"/>
  <c r="AG664" i="5"/>
  <c r="AE664" i="5"/>
  <c r="AA664" i="5"/>
  <c r="Y664" i="5"/>
  <c r="W664" i="5"/>
  <c r="U664" i="5"/>
  <c r="S664" i="5"/>
  <c r="Q664" i="5"/>
  <c r="O664" i="5"/>
  <c r="M664" i="5"/>
  <c r="K664" i="5"/>
  <c r="I664" i="5"/>
  <c r="G664" i="5"/>
  <c r="F664" i="5"/>
  <c r="AN663" i="5"/>
  <c r="AM663" i="5"/>
  <c r="AL663" i="5"/>
  <c r="AK663" i="5"/>
  <c r="AI663" i="5"/>
  <c r="AG663" i="5"/>
  <c r="AE663" i="5"/>
  <c r="AA663" i="5"/>
  <c r="Y663" i="5"/>
  <c r="W663" i="5"/>
  <c r="U663" i="5"/>
  <c r="S663" i="5"/>
  <c r="Q663" i="5"/>
  <c r="O663" i="5"/>
  <c r="M663" i="5"/>
  <c r="K663" i="5"/>
  <c r="I663" i="5"/>
  <c r="G663" i="5"/>
  <c r="F663" i="5"/>
  <c r="AN662" i="5"/>
  <c r="AM662" i="5"/>
  <c r="AL662" i="5"/>
  <c r="AK662" i="5"/>
  <c r="AI662" i="5"/>
  <c r="AG662" i="5"/>
  <c r="AE662" i="5"/>
  <c r="AA662" i="5"/>
  <c r="Y662" i="5"/>
  <c r="W662" i="5"/>
  <c r="U662" i="5"/>
  <c r="S662" i="5"/>
  <c r="Q662" i="5"/>
  <c r="O662" i="5"/>
  <c r="M662" i="5"/>
  <c r="K662" i="5"/>
  <c r="I662" i="5"/>
  <c r="G662" i="5"/>
  <c r="F662" i="5"/>
  <c r="AN661" i="5"/>
  <c r="AM661" i="5"/>
  <c r="AL661" i="5"/>
  <c r="AK661" i="5"/>
  <c r="AI661" i="5"/>
  <c r="AG661" i="5"/>
  <c r="AE661" i="5"/>
  <c r="AA661" i="5"/>
  <c r="Y661" i="5"/>
  <c r="W661" i="5"/>
  <c r="U661" i="5"/>
  <c r="S661" i="5"/>
  <c r="Q661" i="5"/>
  <c r="O661" i="5"/>
  <c r="M661" i="5"/>
  <c r="K661" i="5"/>
  <c r="I661" i="5"/>
  <c r="G661" i="5"/>
  <c r="F661" i="5"/>
  <c r="AN660" i="5"/>
  <c r="AM660" i="5"/>
  <c r="AL660" i="5"/>
  <c r="AK660" i="5"/>
  <c r="AI660" i="5"/>
  <c r="AG660" i="5"/>
  <c r="AE660" i="5"/>
  <c r="AA660" i="5"/>
  <c r="Y660" i="5"/>
  <c r="W660" i="5"/>
  <c r="U660" i="5"/>
  <c r="S660" i="5"/>
  <c r="Q660" i="5"/>
  <c r="O660" i="5"/>
  <c r="M660" i="5"/>
  <c r="K660" i="5"/>
  <c r="I660" i="5"/>
  <c r="G660" i="5"/>
  <c r="F660" i="5"/>
  <c r="AN659" i="5"/>
  <c r="AM659" i="5"/>
  <c r="AL659" i="5"/>
  <c r="AK659" i="5"/>
  <c r="AI659" i="5"/>
  <c r="AG659" i="5"/>
  <c r="AE659" i="5"/>
  <c r="AA659" i="5"/>
  <c r="Y659" i="5"/>
  <c r="W659" i="5"/>
  <c r="U659" i="5"/>
  <c r="S659" i="5"/>
  <c r="Q659" i="5"/>
  <c r="O659" i="5"/>
  <c r="M659" i="5"/>
  <c r="K659" i="5"/>
  <c r="I659" i="5"/>
  <c r="G659" i="5"/>
  <c r="F659" i="5"/>
  <c r="AN658" i="5"/>
  <c r="AM658" i="5"/>
  <c r="AL658" i="5"/>
  <c r="AK658" i="5"/>
  <c r="AI658" i="5"/>
  <c r="AG658" i="5"/>
  <c r="AE658" i="5"/>
  <c r="AA658" i="5"/>
  <c r="Y658" i="5"/>
  <c r="W658" i="5"/>
  <c r="U658" i="5"/>
  <c r="S658" i="5"/>
  <c r="Q658" i="5"/>
  <c r="O658" i="5"/>
  <c r="M658" i="5"/>
  <c r="K658" i="5"/>
  <c r="I658" i="5"/>
  <c r="G658" i="5"/>
  <c r="F658" i="5"/>
  <c r="AN657" i="5"/>
  <c r="AM657" i="5"/>
  <c r="AL657" i="5"/>
  <c r="AK657" i="5"/>
  <c r="AI657" i="5"/>
  <c r="AG657" i="5"/>
  <c r="AE657" i="5"/>
  <c r="AA657" i="5"/>
  <c r="Y657" i="5"/>
  <c r="W657" i="5"/>
  <c r="U657" i="5"/>
  <c r="S657" i="5"/>
  <c r="Q657" i="5"/>
  <c r="O657" i="5"/>
  <c r="M657" i="5"/>
  <c r="K657" i="5"/>
  <c r="I657" i="5"/>
  <c r="G657" i="5"/>
  <c r="F657" i="5"/>
  <c r="AN656" i="5"/>
  <c r="AM656" i="5"/>
  <c r="AL656" i="5"/>
  <c r="AK656" i="5"/>
  <c r="AI656" i="5"/>
  <c r="AG656" i="5"/>
  <c r="AE656" i="5"/>
  <c r="AA656" i="5"/>
  <c r="Y656" i="5"/>
  <c r="W656" i="5"/>
  <c r="U656" i="5"/>
  <c r="S656" i="5"/>
  <c r="Q656" i="5"/>
  <c r="O656" i="5"/>
  <c r="M656" i="5"/>
  <c r="K656" i="5"/>
  <c r="I656" i="5"/>
  <c r="G656" i="5"/>
  <c r="F656" i="5"/>
  <c r="AN655" i="5"/>
  <c r="AM655" i="5"/>
  <c r="AL655" i="5"/>
  <c r="AK655" i="5"/>
  <c r="AI655" i="5"/>
  <c r="AG655" i="5"/>
  <c r="AE655" i="5"/>
  <c r="AA655" i="5"/>
  <c r="Y655" i="5"/>
  <c r="W655" i="5"/>
  <c r="U655" i="5"/>
  <c r="S655" i="5"/>
  <c r="Q655" i="5"/>
  <c r="O655" i="5"/>
  <c r="M655" i="5"/>
  <c r="K655" i="5"/>
  <c r="I655" i="5"/>
  <c r="G655" i="5"/>
  <c r="F655" i="5"/>
  <c r="AN654" i="5"/>
  <c r="AM654" i="5"/>
  <c r="AL654" i="5"/>
  <c r="AK654" i="5"/>
  <c r="AI654" i="5"/>
  <c r="AG654" i="5"/>
  <c r="AE654" i="5"/>
  <c r="AA654" i="5"/>
  <c r="Y654" i="5"/>
  <c r="W654" i="5"/>
  <c r="U654" i="5"/>
  <c r="S654" i="5"/>
  <c r="Q654" i="5"/>
  <c r="O654" i="5"/>
  <c r="M654" i="5"/>
  <c r="K654" i="5"/>
  <c r="I654" i="5"/>
  <c r="G654" i="5"/>
  <c r="F654" i="5"/>
  <c r="AN653" i="5"/>
  <c r="AM653" i="5"/>
  <c r="AL653" i="5"/>
  <c r="AK653" i="5"/>
  <c r="AI653" i="5"/>
  <c r="AG653" i="5"/>
  <c r="AE653" i="5"/>
  <c r="AA653" i="5"/>
  <c r="Y653" i="5"/>
  <c r="W653" i="5"/>
  <c r="U653" i="5"/>
  <c r="S653" i="5"/>
  <c r="Q653" i="5"/>
  <c r="O653" i="5"/>
  <c r="M653" i="5"/>
  <c r="K653" i="5"/>
  <c r="I653" i="5"/>
  <c r="G653" i="5"/>
  <c r="F653" i="5"/>
  <c r="AN652" i="5"/>
  <c r="AM652" i="5"/>
  <c r="AL652" i="5"/>
  <c r="AK652" i="5"/>
  <c r="AI652" i="5"/>
  <c r="AG652" i="5"/>
  <c r="AE652" i="5"/>
  <c r="AA652" i="5"/>
  <c r="Y652" i="5"/>
  <c r="W652" i="5"/>
  <c r="U652" i="5"/>
  <c r="S652" i="5"/>
  <c r="Q652" i="5"/>
  <c r="O652" i="5"/>
  <c r="M652" i="5"/>
  <c r="K652" i="5"/>
  <c r="I652" i="5"/>
  <c r="G652" i="5"/>
  <c r="F652" i="5"/>
  <c r="AN651" i="5"/>
  <c r="AM651" i="5"/>
  <c r="AL651" i="5"/>
  <c r="AK651" i="5"/>
  <c r="AI651" i="5"/>
  <c r="AG651" i="5"/>
  <c r="AE651" i="5"/>
  <c r="AA651" i="5"/>
  <c r="Y651" i="5"/>
  <c r="W651" i="5"/>
  <c r="U651" i="5"/>
  <c r="S651" i="5"/>
  <c r="Q651" i="5"/>
  <c r="O651" i="5"/>
  <c r="M651" i="5"/>
  <c r="K651" i="5"/>
  <c r="I651" i="5"/>
  <c r="G651" i="5"/>
  <c r="F651" i="5"/>
  <c r="AN650" i="5"/>
  <c r="AM650" i="5"/>
  <c r="AL650" i="5"/>
  <c r="AK650" i="5"/>
  <c r="AI650" i="5"/>
  <c r="AG650" i="5"/>
  <c r="AE650" i="5"/>
  <c r="AA650" i="5"/>
  <c r="Y650" i="5"/>
  <c r="W650" i="5"/>
  <c r="U650" i="5"/>
  <c r="S650" i="5"/>
  <c r="Q650" i="5"/>
  <c r="O650" i="5"/>
  <c r="M650" i="5"/>
  <c r="K650" i="5"/>
  <c r="I650" i="5"/>
  <c r="G650" i="5"/>
  <c r="F650" i="5"/>
  <c r="AN649" i="5"/>
  <c r="AM649" i="5"/>
  <c r="AL649" i="5"/>
  <c r="AK649" i="5"/>
  <c r="AI649" i="5"/>
  <c r="AG649" i="5"/>
  <c r="AE649" i="5"/>
  <c r="AA649" i="5"/>
  <c r="Y649" i="5"/>
  <c r="W649" i="5"/>
  <c r="U649" i="5"/>
  <c r="S649" i="5"/>
  <c r="Q649" i="5"/>
  <c r="O649" i="5"/>
  <c r="M649" i="5"/>
  <c r="K649" i="5"/>
  <c r="I649" i="5"/>
  <c r="G649" i="5"/>
  <c r="F649" i="5"/>
  <c r="AN648" i="5"/>
  <c r="AM648" i="5"/>
  <c r="AL648" i="5"/>
  <c r="AK648" i="5"/>
  <c r="AI648" i="5"/>
  <c r="AG648" i="5"/>
  <c r="AE648" i="5"/>
  <c r="AA648" i="5"/>
  <c r="Y648" i="5"/>
  <c r="W648" i="5"/>
  <c r="U648" i="5"/>
  <c r="S648" i="5"/>
  <c r="Q648" i="5"/>
  <c r="O648" i="5"/>
  <c r="M648" i="5"/>
  <c r="K648" i="5"/>
  <c r="I648" i="5"/>
  <c r="G648" i="5"/>
  <c r="F648" i="5"/>
  <c r="AN647" i="5"/>
  <c r="AM647" i="5"/>
  <c r="AL647" i="5"/>
  <c r="AK647" i="5"/>
  <c r="AI647" i="5"/>
  <c r="AG647" i="5"/>
  <c r="AE647" i="5"/>
  <c r="AA647" i="5"/>
  <c r="Y647" i="5"/>
  <c r="W647" i="5"/>
  <c r="U647" i="5"/>
  <c r="S647" i="5"/>
  <c r="Q647" i="5"/>
  <c r="O647" i="5"/>
  <c r="M647" i="5"/>
  <c r="K647" i="5"/>
  <c r="I647" i="5"/>
  <c r="G647" i="5"/>
  <c r="F647" i="5"/>
  <c r="AN646" i="5"/>
  <c r="AM646" i="5"/>
  <c r="AL646" i="5"/>
  <c r="AK646" i="5"/>
  <c r="AI646" i="5"/>
  <c r="AG646" i="5"/>
  <c r="AE646" i="5"/>
  <c r="AA646" i="5"/>
  <c r="Y646" i="5"/>
  <c r="W646" i="5"/>
  <c r="U646" i="5"/>
  <c r="S646" i="5"/>
  <c r="Q646" i="5"/>
  <c r="O646" i="5"/>
  <c r="M646" i="5"/>
  <c r="K646" i="5"/>
  <c r="I646" i="5"/>
  <c r="G646" i="5"/>
  <c r="F646" i="5"/>
  <c r="AN645" i="5"/>
  <c r="AM645" i="5"/>
  <c r="AL645" i="5"/>
  <c r="AK645" i="5"/>
  <c r="AI645" i="5"/>
  <c r="AG645" i="5"/>
  <c r="AE645" i="5"/>
  <c r="AA645" i="5"/>
  <c r="Y645" i="5"/>
  <c r="W645" i="5"/>
  <c r="U645" i="5"/>
  <c r="S645" i="5"/>
  <c r="Q645" i="5"/>
  <c r="O645" i="5"/>
  <c r="M645" i="5"/>
  <c r="K645" i="5"/>
  <c r="I645" i="5"/>
  <c r="G645" i="5"/>
  <c r="F645" i="5"/>
  <c r="AN644" i="5"/>
  <c r="AM644" i="5"/>
  <c r="AL644" i="5"/>
  <c r="AK644" i="5"/>
  <c r="AI644" i="5"/>
  <c r="AG644" i="5"/>
  <c r="AE644" i="5"/>
  <c r="AA644" i="5"/>
  <c r="Y644" i="5"/>
  <c r="W644" i="5"/>
  <c r="U644" i="5"/>
  <c r="S644" i="5"/>
  <c r="Q644" i="5"/>
  <c r="O644" i="5"/>
  <c r="M644" i="5"/>
  <c r="K644" i="5"/>
  <c r="I644" i="5"/>
  <c r="G644" i="5"/>
  <c r="F644" i="5"/>
  <c r="AN643" i="5"/>
  <c r="AM643" i="5"/>
  <c r="AL643" i="5"/>
  <c r="AK643" i="5"/>
  <c r="AI643" i="5"/>
  <c r="AG643" i="5"/>
  <c r="AE643" i="5"/>
  <c r="AA643" i="5"/>
  <c r="Y643" i="5"/>
  <c r="W643" i="5"/>
  <c r="U643" i="5"/>
  <c r="S643" i="5"/>
  <c r="Q643" i="5"/>
  <c r="O643" i="5"/>
  <c r="M643" i="5"/>
  <c r="K643" i="5"/>
  <c r="I643" i="5"/>
  <c r="G643" i="5"/>
  <c r="F643" i="5"/>
  <c r="AN642" i="5"/>
  <c r="AM642" i="5"/>
  <c r="AL642" i="5"/>
  <c r="AK642" i="5"/>
  <c r="AI642" i="5"/>
  <c r="AG642" i="5"/>
  <c r="AE642" i="5"/>
  <c r="AA642" i="5"/>
  <c r="Y642" i="5"/>
  <c r="W642" i="5"/>
  <c r="U642" i="5"/>
  <c r="S642" i="5"/>
  <c r="Q642" i="5"/>
  <c r="O642" i="5"/>
  <c r="M642" i="5"/>
  <c r="K642" i="5"/>
  <c r="I642" i="5"/>
  <c r="G642" i="5"/>
  <c r="F642" i="5"/>
  <c r="AN641" i="5"/>
  <c r="AM641" i="5"/>
  <c r="AL641" i="5"/>
  <c r="AK641" i="5"/>
  <c r="AI641" i="5"/>
  <c r="AG641" i="5"/>
  <c r="AE641" i="5"/>
  <c r="AA641" i="5"/>
  <c r="Y641" i="5"/>
  <c r="W641" i="5"/>
  <c r="U641" i="5"/>
  <c r="S641" i="5"/>
  <c r="Q641" i="5"/>
  <c r="O641" i="5"/>
  <c r="M641" i="5"/>
  <c r="K641" i="5"/>
  <c r="I641" i="5"/>
  <c r="G641" i="5"/>
  <c r="F641" i="5"/>
  <c r="AN640" i="5"/>
  <c r="AM640" i="5"/>
  <c r="AL640" i="5"/>
  <c r="AK640" i="5"/>
  <c r="AI640" i="5"/>
  <c r="AG640" i="5"/>
  <c r="AE640" i="5"/>
  <c r="AA640" i="5"/>
  <c r="Y640" i="5"/>
  <c r="W640" i="5"/>
  <c r="U640" i="5"/>
  <c r="S640" i="5"/>
  <c r="Q640" i="5"/>
  <c r="O640" i="5"/>
  <c r="M640" i="5"/>
  <c r="K640" i="5"/>
  <c r="I640" i="5"/>
  <c r="G640" i="5"/>
  <c r="F640" i="5"/>
  <c r="AN639" i="5"/>
  <c r="AM639" i="5"/>
  <c r="AL639" i="5"/>
  <c r="AK639" i="5"/>
  <c r="AI639" i="5"/>
  <c r="AG639" i="5"/>
  <c r="AE639" i="5"/>
  <c r="AA639" i="5"/>
  <c r="Y639" i="5"/>
  <c r="W639" i="5"/>
  <c r="U639" i="5"/>
  <c r="S639" i="5"/>
  <c r="Q639" i="5"/>
  <c r="O639" i="5"/>
  <c r="M639" i="5"/>
  <c r="K639" i="5"/>
  <c r="I639" i="5"/>
  <c r="G639" i="5"/>
  <c r="F639" i="5"/>
  <c r="AN638" i="5"/>
  <c r="AM638" i="5"/>
  <c r="AL638" i="5"/>
  <c r="AK638" i="5"/>
  <c r="AI638" i="5"/>
  <c r="AG638" i="5"/>
  <c r="AE638" i="5"/>
  <c r="AA638" i="5"/>
  <c r="Y638" i="5"/>
  <c r="W638" i="5"/>
  <c r="U638" i="5"/>
  <c r="S638" i="5"/>
  <c r="Q638" i="5"/>
  <c r="O638" i="5"/>
  <c r="M638" i="5"/>
  <c r="K638" i="5"/>
  <c r="I638" i="5"/>
  <c r="G638" i="5"/>
  <c r="F638" i="5"/>
  <c r="AN637" i="5"/>
  <c r="AM637" i="5"/>
  <c r="AL637" i="5"/>
  <c r="AK637" i="5"/>
  <c r="AI637" i="5"/>
  <c r="AG637" i="5"/>
  <c r="AE637" i="5"/>
  <c r="AA637" i="5"/>
  <c r="Y637" i="5"/>
  <c r="W637" i="5"/>
  <c r="U637" i="5"/>
  <c r="S637" i="5"/>
  <c r="Q637" i="5"/>
  <c r="O637" i="5"/>
  <c r="M637" i="5"/>
  <c r="K637" i="5"/>
  <c r="I637" i="5"/>
  <c r="G637" i="5"/>
  <c r="F637" i="5"/>
  <c r="AN636" i="5"/>
  <c r="AM636" i="5"/>
  <c r="AL636" i="5"/>
  <c r="AK636" i="5"/>
  <c r="AI636" i="5"/>
  <c r="AG636" i="5"/>
  <c r="AE636" i="5"/>
  <c r="AA636" i="5"/>
  <c r="Y636" i="5"/>
  <c r="W636" i="5"/>
  <c r="U636" i="5"/>
  <c r="S636" i="5"/>
  <c r="Q636" i="5"/>
  <c r="O636" i="5"/>
  <c r="M636" i="5"/>
  <c r="K636" i="5"/>
  <c r="I636" i="5"/>
  <c r="G636" i="5"/>
  <c r="F636" i="5"/>
  <c r="AN635" i="5"/>
  <c r="AM635" i="5"/>
  <c r="AL635" i="5"/>
  <c r="AK635" i="5"/>
  <c r="AI635" i="5"/>
  <c r="AG635" i="5"/>
  <c r="AE635" i="5"/>
  <c r="AA635" i="5"/>
  <c r="Y635" i="5"/>
  <c r="W635" i="5"/>
  <c r="U635" i="5"/>
  <c r="S635" i="5"/>
  <c r="Q635" i="5"/>
  <c r="O635" i="5"/>
  <c r="M635" i="5"/>
  <c r="K635" i="5"/>
  <c r="I635" i="5"/>
  <c r="G635" i="5"/>
  <c r="F635" i="5"/>
  <c r="AN634" i="5"/>
  <c r="AM634" i="5"/>
  <c r="AL634" i="5"/>
  <c r="AK634" i="5"/>
  <c r="AI634" i="5"/>
  <c r="AG634" i="5"/>
  <c r="AE634" i="5"/>
  <c r="AA634" i="5"/>
  <c r="Y634" i="5"/>
  <c r="W634" i="5"/>
  <c r="U634" i="5"/>
  <c r="S634" i="5"/>
  <c r="Q634" i="5"/>
  <c r="O634" i="5"/>
  <c r="M634" i="5"/>
  <c r="K634" i="5"/>
  <c r="I634" i="5"/>
  <c r="G634" i="5"/>
  <c r="F634" i="5"/>
  <c r="AN633" i="5"/>
  <c r="AM633" i="5"/>
  <c r="AL633" i="5"/>
  <c r="AK633" i="5"/>
  <c r="AI633" i="5"/>
  <c r="AG633" i="5"/>
  <c r="AE633" i="5"/>
  <c r="AA633" i="5"/>
  <c r="Y633" i="5"/>
  <c r="W633" i="5"/>
  <c r="U633" i="5"/>
  <c r="S633" i="5"/>
  <c r="Q633" i="5"/>
  <c r="O633" i="5"/>
  <c r="M633" i="5"/>
  <c r="K633" i="5"/>
  <c r="I633" i="5"/>
  <c r="G633" i="5"/>
  <c r="F633" i="5"/>
  <c r="AN632" i="5"/>
  <c r="AM632" i="5"/>
  <c r="AL632" i="5"/>
  <c r="AK632" i="5"/>
  <c r="AI632" i="5"/>
  <c r="AG632" i="5"/>
  <c r="AE632" i="5"/>
  <c r="AA632" i="5"/>
  <c r="Y632" i="5"/>
  <c r="W632" i="5"/>
  <c r="U632" i="5"/>
  <c r="S632" i="5"/>
  <c r="Q632" i="5"/>
  <c r="O632" i="5"/>
  <c r="M632" i="5"/>
  <c r="K632" i="5"/>
  <c r="I632" i="5"/>
  <c r="G632" i="5"/>
  <c r="F632" i="5"/>
  <c r="AN631" i="5"/>
  <c r="AM631" i="5"/>
  <c r="AL631" i="5"/>
  <c r="AK631" i="5"/>
  <c r="AI631" i="5"/>
  <c r="AG631" i="5"/>
  <c r="AE631" i="5"/>
  <c r="AA631" i="5"/>
  <c r="Y631" i="5"/>
  <c r="W631" i="5"/>
  <c r="U631" i="5"/>
  <c r="S631" i="5"/>
  <c r="Q631" i="5"/>
  <c r="O631" i="5"/>
  <c r="M631" i="5"/>
  <c r="K631" i="5"/>
  <c r="I631" i="5"/>
  <c r="G631" i="5"/>
  <c r="F631" i="5"/>
  <c r="AN630" i="5"/>
  <c r="AM630" i="5"/>
  <c r="AL630" i="5"/>
  <c r="AK630" i="5"/>
  <c r="AI630" i="5"/>
  <c r="AG630" i="5"/>
  <c r="AE630" i="5"/>
  <c r="AA630" i="5"/>
  <c r="Y630" i="5"/>
  <c r="W630" i="5"/>
  <c r="U630" i="5"/>
  <c r="S630" i="5"/>
  <c r="Q630" i="5"/>
  <c r="O630" i="5"/>
  <c r="M630" i="5"/>
  <c r="K630" i="5"/>
  <c r="I630" i="5"/>
  <c r="G630" i="5"/>
  <c r="F630" i="5"/>
  <c r="AN629" i="5"/>
  <c r="AM629" i="5"/>
  <c r="AL629" i="5"/>
  <c r="AK629" i="5"/>
  <c r="AI629" i="5"/>
  <c r="AG629" i="5"/>
  <c r="AE629" i="5"/>
  <c r="AA629" i="5"/>
  <c r="Y629" i="5"/>
  <c r="W629" i="5"/>
  <c r="U629" i="5"/>
  <c r="S629" i="5"/>
  <c r="Q629" i="5"/>
  <c r="O629" i="5"/>
  <c r="M629" i="5"/>
  <c r="K629" i="5"/>
  <c r="I629" i="5"/>
  <c r="G629" i="5"/>
  <c r="F629" i="5"/>
  <c r="AN628" i="5"/>
  <c r="AM628" i="5"/>
  <c r="AL628" i="5"/>
  <c r="AK628" i="5"/>
  <c r="AI628" i="5"/>
  <c r="AG628" i="5"/>
  <c r="AE628" i="5"/>
  <c r="AA628" i="5"/>
  <c r="Y628" i="5"/>
  <c r="W628" i="5"/>
  <c r="U628" i="5"/>
  <c r="S628" i="5"/>
  <c r="Q628" i="5"/>
  <c r="O628" i="5"/>
  <c r="M628" i="5"/>
  <c r="K628" i="5"/>
  <c r="I628" i="5"/>
  <c r="G628" i="5"/>
  <c r="F628" i="5"/>
  <c r="AN627" i="5"/>
  <c r="AM627" i="5"/>
  <c r="AL627" i="5"/>
  <c r="AK627" i="5"/>
  <c r="AI627" i="5"/>
  <c r="AG627" i="5"/>
  <c r="AE627" i="5"/>
  <c r="AA627" i="5"/>
  <c r="Y627" i="5"/>
  <c r="W627" i="5"/>
  <c r="U627" i="5"/>
  <c r="S627" i="5"/>
  <c r="Q627" i="5"/>
  <c r="O627" i="5"/>
  <c r="M627" i="5"/>
  <c r="K627" i="5"/>
  <c r="I627" i="5"/>
  <c r="G627" i="5"/>
  <c r="F627" i="5"/>
  <c r="AN626" i="5"/>
  <c r="AM626" i="5"/>
  <c r="AL626" i="5"/>
  <c r="AK626" i="5"/>
  <c r="AI626" i="5"/>
  <c r="AG626" i="5"/>
  <c r="AE626" i="5"/>
  <c r="AA626" i="5"/>
  <c r="Y626" i="5"/>
  <c r="W626" i="5"/>
  <c r="U626" i="5"/>
  <c r="S626" i="5"/>
  <c r="Q626" i="5"/>
  <c r="O626" i="5"/>
  <c r="M626" i="5"/>
  <c r="K626" i="5"/>
  <c r="I626" i="5"/>
  <c r="G626" i="5"/>
  <c r="F626" i="5"/>
  <c r="AN625" i="5"/>
  <c r="AM625" i="5"/>
  <c r="AL625" i="5"/>
  <c r="AK625" i="5"/>
  <c r="AI625" i="5"/>
  <c r="AG625" i="5"/>
  <c r="AE625" i="5"/>
  <c r="AA625" i="5"/>
  <c r="Y625" i="5"/>
  <c r="W625" i="5"/>
  <c r="U625" i="5"/>
  <c r="S625" i="5"/>
  <c r="Q625" i="5"/>
  <c r="O625" i="5"/>
  <c r="M625" i="5"/>
  <c r="K625" i="5"/>
  <c r="I625" i="5"/>
  <c r="G625" i="5"/>
  <c r="F625" i="5"/>
  <c r="AN624" i="5"/>
  <c r="AM624" i="5"/>
  <c r="AL624" i="5"/>
  <c r="AK624" i="5"/>
  <c r="AI624" i="5"/>
  <c r="AG624" i="5"/>
  <c r="AE624" i="5"/>
  <c r="AA624" i="5"/>
  <c r="Y624" i="5"/>
  <c r="W624" i="5"/>
  <c r="U624" i="5"/>
  <c r="S624" i="5"/>
  <c r="Q624" i="5"/>
  <c r="O624" i="5"/>
  <c r="M624" i="5"/>
  <c r="K624" i="5"/>
  <c r="I624" i="5"/>
  <c r="G624" i="5"/>
  <c r="F624" i="5"/>
  <c r="AN623" i="5"/>
  <c r="AM623" i="5"/>
  <c r="AL623" i="5"/>
  <c r="AK623" i="5"/>
  <c r="AI623" i="5"/>
  <c r="AG623" i="5"/>
  <c r="AE623" i="5"/>
  <c r="AA623" i="5"/>
  <c r="Y623" i="5"/>
  <c r="W623" i="5"/>
  <c r="U623" i="5"/>
  <c r="S623" i="5"/>
  <c r="Q623" i="5"/>
  <c r="O623" i="5"/>
  <c r="M623" i="5"/>
  <c r="K623" i="5"/>
  <c r="I623" i="5"/>
  <c r="G623" i="5"/>
  <c r="F623" i="5"/>
  <c r="AN622" i="5"/>
  <c r="AM622" i="5"/>
  <c r="AL622" i="5"/>
  <c r="AK622" i="5"/>
  <c r="AI622" i="5"/>
  <c r="AG622" i="5"/>
  <c r="AE622" i="5"/>
  <c r="AA622" i="5"/>
  <c r="Y622" i="5"/>
  <c r="W622" i="5"/>
  <c r="U622" i="5"/>
  <c r="S622" i="5"/>
  <c r="Q622" i="5"/>
  <c r="O622" i="5"/>
  <c r="M622" i="5"/>
  <c r="K622" i="5"/>
  <c r="I622" i="5"/>
  <c r="G622" i="5"/>
  <c r="F622" i="5"/>
  <c r="AN621" i="5"/>
  <c r="AM621" i="5"/>
  <c r="AL621" i="5"/>
  <c r="AK621" i="5"/>
  <c r="AI621" i="5"/>
  <c r="AG621" i="5"/>
  <c r="AE621" i="5"/>
  <c r="AA621" i="5"/>
  <c r="Y621" i="5"/>
  <c r="W621" i="5"/>
  <c r="U621" i="5"/>
  <c r="S621" i="5"/>
  <c r="Q621" i="5"/>
  <c r="O621" i="5"/>
  <c r="M621" i="5"/>
  <c r="K621" i="5"/>
  <c r="I621" i="5"/>
  <c r="G621" i="5"/>
  <c r="F621" i="5"/>
  <c r="AN620" i="5"/>
  <c r="AM620" i="5"/>
  <c r="AL620" i="5"/>
  <c r="AK620" i="5"/>
  <c r="AI620" i="5"/>
  <c r="AG620" i="5"/>
  <c r="AE620" i="5"/>
  <c r="AA620" i="5"/>
  <c r="Y620" i="5"/>
  <c r="W620" i="5"/>
  <c r="U620" i="5"/>
  <c r="S620" i="5"/>
  <c r="Q620" i="5"/>
  <c r="O620" i="5"/>
  <c r="M620" i="5"/>
  <c r="K620" i="5"/>
  <c r="I620" i="5"/>
  <c r="G620" i="5"/>
  <c r="F620" i="5"/>
  <c r="AN619" i="5"/>
  <c r="AM619" i="5"/>
  <c r="AL619" i="5"/>
  <c r="AK619" i="5"/>
  <c r="AI619" i="5"/>
  <c r="AG619" i="5"/>
  <c r="AE619" i="5"/>
  <c r="AA619" i="5"/>
  <c r="Y619" i="5"/>
  <c r="W619" i="5"/>
  <c r="U619" i="5"/>
  <c r="S619" i="5"/>
  <c r="Q619" i="5"/>
  <c r="O619" i="5"/>
  <c r="M619" i="5"/>
  <c r="K619" i="5"/>
  <c r="I619" i="5"/>
  <c r="G619" i="5"/>
  <c r="F619" i="5"/>
  <c r="AN618" i="5"/>
  <c r="AM618" i="5"/>
  <c r="AL618" i="5"/>
  <c r="AK618" i="5"/>
  <c r="AI618" i="5"/>
  <c r="AG618" i="5"/>
  <c r="AE618" i="5"/>
  <c r="AA618" i="5"/>
  <c r="Y618" i="5"/>
  <c r="W618" i="5"/>
  <c r="U618" i="5"/>
  <c r="S618" i="5"/>
  <c r="Q618" i="5"/>
  <c r="O618" i="5"/>
  <c r="M618" i="5"/>
  <c r="K618" i="5"/>
  <c r="I618" i="5"/>
  <c r="G618" i="5"/>
  <c r="F618" i="5"/>
  <c r="AN617" i="5"/>
  <c r="AM617" i="5"/>
  <c r="AL617" i="5"/>
  <c r="AK617" i="5"/>
  <c r="AI617" i="5"/>
  <c r="AG617" i="5"/>
  <c r="AE617" i="5"/>
  <c r="AA617" i="5"/>
  <c r="Y617" i="5"/>
  <c r="W617" i="5"/>
  <c r="U617" i="5"/>
  <c r="S617" i="5"/>
  <c r="Q617" i="5"/>
  <c r="O617" i="5"/>
  <c r="M617" i="5"/>
  <c r="K617" i="5"/>
  <c r="I617" i="5"/>
  <c r="G617" i="5"/>
  <c r="F617" i="5"/>
  <c r="AN616" i="5"/>
  <c r="AM616" i="5"/>
  <c r="AL616" i="5"/>
  <c r="AK616" i="5"/>
  <c r="AI616" i="5"/>
  <c r="AG616" i="5"/>
  <c r="AE616" i="5"/>
  <c r="AA616" i="5"/>
  <c r="Y616" i="5"/>
  <c r="W616" i="5"/>
  <c r="U616" i="5"/>
  <c r="S616" i="5"/>
  <c r="Q616" i="5"/>
  <c r="O616" i="5"/>
  <c r="M616" i="5"/>
  <c r="K616" i="5"/>
  <c r="I616" i="5"/>
  <c r="G616" i="5"/>
  <c r="F616" i="5"/>
  <c r="AN615" i="5"/>
  <c r="AM615" i="5"/>
  <c r="AL615" i="5"/>
  <c r="AK615" i="5"/>
  <c r="AI615" i="5"/>
  <c r="AG615" i="5"/>
  <c r="AE615" i="5"/>
  <c r="AA615" i="5"/>
  <c r="Y615" i="5"/>
  <c r="W615" i="5"/>
  <c r="U615" i="5"/>
  <c r="S615" i="5"/>
  <c r="Q615" i="5"/>
  <c r="O615" i="5"/>
  <c r="M615" i="5"/>
  <c r="K615" i="5"/>
  <c r="I615" i="5"/>
  <c r="G615" i="5"/>
  <c r="F615" i="5"/>
  <c r="AN614" i="5"/>
  <c r="AM614" i="5"/>
  <c r="AL614" i="5"/>
  <c r="AK614" i="5"/>
  <c r="AI614" i="5"/>
  <c r="AG614" i="5"/>
  <c r="AE614" i="5"/>
  <c r="AA614" i="5"/>
  <c r="Y614" i="5"/>
  <c r="W614" i="5"/>
  <c r="U614" i="5"/>
  <c r="S614" i="5"/>
  <c r="Q614" i="5"/>
  <c r="O614" i="5"/>
  <c r="M614" i="5"/>
  <c r="K614" i="5"/>
  <c r="I614" i="5"/>
  <c r="G614" i="5"/>
  <c r="F614" i="5"/>
  <c r="AN613" i="5"/>
  <c r="AM613" i="5"/>
  <c r="AL613" i="5"/>
  <c r="AK613" i="5"/>
  <c r="AI613" i="5"/>
  <c r="AG613" i="5"/>
  <c r="AE613" i="5"/>
  <c r="AA613" i="5"/>
  <c r="Y613" i="5"/>
  <c r="W613" i="5"/>
  <c r="U613" i="5"/>
  <c r="S613" i="5"/>
  <c r="Q613" i="5"/>
  <c r="O613" i="5"/>
  <c r="M613" i="5"/>
  <c r="K613" i="5"/>
  <c r="I613" i="5"/>
  <c r="G613" i="5"/>
  <c r="F613" i="5"/>
  <c r="AN612" i="5"/>
  <c r="AM612" i="5"/>
  <c r="AL612" i="5"/>
  <c r="AK612" i="5"/>
  <c r="AI612" i="5"/>
  <c r="AG612" i="5"/>
  <c r="AE612" i="5"/>
  <c r="AA612" i="5"/>
  <c r="Y612" i="5"/>
  <c r="W612" i="5"/>
  <c r="U612" i="5"/>
  <c r="S612" i="5"/>
  <c r="Q612" i="5"/>
  <c r="O612" i="5"/>
  <c r="M612" i="5"/>
  <c r="K612" i="5"/>
  <c r="I612" i="5"/>
  <c r="G612" i="5"/>
  <c r="F612" i="5"/>
  <c r="AN611" i="5"/>
  <c r="AM611" i="5"/>
  <c r="AL611" i="5"/>
  <c r="AK611" i="5"/>
  <c r="AI611" i="5"/>
  <c r="AG611" i="5"/>
  <c r="AE611" i="5"/>
  <c r="AA611" i="5"/>
  <c r="Y611" i="5"/>
  <c r="W611" i="5"/>
  <c r="U611" i="5"/>
  <c r="S611" i="5"/>
  <c r="Q611" i="5"/>
  <c r="O611" i="5"/>
  <c r="M611" i="5"/>
  <c r="K611" i="5"/>
  <c r="I611" i="5"/>
  <c r="G611" i="5"/>
  <c r="F611" i="5"/>
  <c r="AN610" i="5"/>
  <c r="AM610" i="5"/>
  <c r="AL610" i="5"/>
  <c r="AK610" i="5"/>
  <c r="AI610" i="5"/>
  <c r="AG610" i="5"/>
  <c r="AE610" i="5"/>
  <c r="AA610" i="5"/>
  <c r="Y610" i="5"/>
  <c r="W610" i="5"/>
  <c r="U610" i="5"/>
  <c r="S610" i="5"/>
  <c r="Q610" i="5"/>
  <c r="O610" i="5"/>
  <c r="M610" i="5"/>
  <c r="K610" i="5"/>
  <c r="I610" i="5"/>
  <c r="G610" i="5"/>
  <c r="F610" i="5"/>
  <c r="AN609" i="5"/>
  <c r="AM609" i="5"/>
  <c r="AL609" i="5"/>
  <c r="AK609" i="5"/>
  <c r="AI609" i="5"/>
  <c r="AG609" i="5"/>
  <c r="AE609" i="5"/>
  <c r="AA609" i="5"/>
  <c r="Y609" i="5"/>
  <c r="W609" i="5"/>
  <c r="U609" i="5"/>
  <c r="S609" i="5"/>
  <c r="Q609" i="5"/>
  <c r="O609" i="5"/>
  <c r="M609" i="5"/>
  <c r="K609" i="5"/>
  <c r="I609" i="5"/>
  <c r="G609" i="5"/>
  <c r="F609" i="5"/>
  <c r="AN608" i="5"/>
  <c r="AM608" i="5"/>
  <c r="AL608" i="5"/>
  <c r="AK608" i="5"/>
  <c r="AI608" i="5"/>
  <c r="AG608" i="5"/>
  <c r="AE608" i="5"/>
  <c r="AA608" i="5"/>
  <c r="Y608" i="5"/>
  <c r="W608" i="5"/>
  <c r="U608" i="5"/>
  <c r="S608" i="5"/>
  <c r="Q608" i="5"/>
  <c r="O608" i="5"/>
  <c r="M608" i="5"/>
  <c r="K608" i="5"/>
  <c r="I608" i="5"/>
  <c r="G608" i="5"/>
  <c r="F608" i="5"/>
  <c r="AN607" i="5"/>
  <c r="AM607" i="5"/>
  <c r="AL607" i="5"/>
  <c r="AK607" i="5"/>
  <c r="AI607" i="5"/>
  <c r="AG607" i="5"/>
  <c r="AE607" i="5"/>
  <c r="AA607" i="5"/>
  <c r="Y607" i="5"/>
  <c r="W607" i="5"/>
  <c r="U607" i="5"/>
  <c r="S607" i="5"/>
  <c r="Q607" i="5"/>
  <c r="O607" i="5"/>
  <c r="M607" i="5"/>
  <c r="K607" i="5"/>
  <c r="I607" i="5"/>
  <c r="G607" i="5"/>
  <c r="F607" i="5"/>
  <c r="AN606" i="5"/>
  <c r="AM606" i="5"/>
  <c r="AL606" i="5"/>
  <c r="AK606" i="5"/>
  <c r="AI606" i="5"/>
  <c r="AG606" i="5"/>
  <c r="AE606" i="5"/>
  <c r="AA606" i="5"/>
  <c r="Y606" i="5"/>
  <c r="W606" i="5"/>
  <c r="U606" i="5"/>
  <c r="S606" i="5"/>
  <c r="Q606" i="5"/>
  <c r="O606" i="5"/>
  <c r="M606" i="5"/>
  <c r="K606" i="5"/>
  <c r="I606" i="5"/>
  <c r="G606" i="5"/>
  <c r="F606" i="5"/>
  <c r="AN605" i="5"/>
  <c r="AM605" i="5"/>
  <c r="AL605" i="5"/>
  <c r="AK605" i="5"/>
  <c r="AI605" i="5"/>
  <c r="AG605" i="5"/>
  <c r="AE605" i="5"/>
  <c r="AA605" i="5"/>
  <c r="Y605" i="5"/>
  <c r="W605" i="5"/>
  <c r="U605" i="5"/>
  <c r="S605" i="5"/>
  <c r="Q605" i="5"/>
  <c r="O605" i="5"/>
  <c r="M605" i="5"/>
  <c r="K605" i="5"/>
  <c r="I605" i="5"/>
  <c r="G605" i="5"/>
  <c r="F605" i="5"/>
  <c r="AN604" i="5"/>
  <c r="AM604" i="5"/>
  <c r="AL604" i="5"/>
  <c r="AK604" i="5"/>
  <c r="AI604" i="5"/>
  <c r="AG604" i="5"/>
  <c r="AE604" i="5"/>
  <c r="AA604" i="5"/>
  <c r="Y604" i="5"/>
  <c r="W604" i="5"/>
  <c r="U604" i="5"/>
  <c r="S604" i="5"/>
  <c r="Q604" i="5"/>
  <c r="O604" i="5"/>
  <c r="M604" i="5"/>
  <c r="K604" i="5"/>
  <c r="I604" i="5"/>
  <c r="G604" i="5"/>
  <c r="F604" i="5"/>
  <c r="AN603" i="5"/>
  <c r="AM603" i="5"/>
  <c r="AL603" i="5"/>
  <c r="AK603" i="5"/>
  <c r="AI603" i="5"/>
  <c r="AG603" i="5"/>
  <c r="AE603" i="5"/>
  <c r="AA603" i="5"/>
  <c r="Y603" i="5"/>
  <c r="W603" i="5"/>
  <c r="U603" i="5"/>
  <c r="S603" i="5"/>
  <c r="Q603" i="5"/>
  <c r="O603" i="5"/>
  <c r="M603" i="5"/>
  <c r="K603" i="5"/>
  <c r="I603" i="5"/>
  <c r="G603" i="5"/>
  <c r="F603" i="5"/>
  <c r="AN602" i="5"/>
  <c r="AM602" i="5"/>
  <c r="AL602" i="5"/>
  <c r="AK602" i="5"/>
  <c r="AI602" i="5"/>
  <c r="AG602" i="5"/>
  <c r="AE602" i="5"/>
  <c r="AA602" i="5"/>
  <c r="Y602" i="5"/>
  <c r="W602" i="5"/>
  <c r="U602" i="5"/>
  <c r="S602" i="5"/>
  <c r="Q602" i="5"/>
  <c r="O602" i="5"/>
  <c r="M602" i="5"/>
  <c r="K602" i="5"/>
  <c r="I602" i="5"/>
  <c r="G602" i="5"/>
  <c r="F602" i="5"/>
  <c r="AN601" i="5"/>
  <c r="AM601" i="5"/>
  <c r="AL601" i="5"/>
  <c r="AK601" i="5"/>
  <c r="AI601" i="5"/>
  <c r="AG601" i="5"/>
  <c r="AE601" i="5"/>
  <c r="AA601" i="5"/>
  <c r="Y601" i="5"/>
  <c r="W601" i="5"/>
  <c r="U601" i="5"/>
  <c r="S601" i="5"/>
  <c r="Q601" i="5"/>
  <c r="O601" i="5"/>
  <c r="M601" i="5"/>
  <c r="K601" i="5"/>
  <c r="I601" i="5"/>
  <c r="G601" i="5"/>
  <c r="F601" i="5"/>
  <c r="AN600" i="5"/>
  <c r="AM600" i="5"/>
  <c r="AL600" i="5"/>
  <c r="AK600" i="5"/>
  <c r="AI600" i="5"/>
  <c r="AG600" i="5"/>
  <c r="AE600" i="5"/>
  <c r="AA600" i="5"/>
  <c r="Y600" i="5"/>
  <c r="W600" i="5"/>
  <c r="U600" i="5"/>
  <c r="S600" i="5"/>
  <c r="Q600" i="5"/>
  <c r="O600" i="5"/>
  <c r="M600" i="5"/>
  <c r="K600" i="5"/>
  <c r="I600" i="5"/>
  <c r="G600" i="5"/>
  <c r="F600" i="5"/>
  <c r="AN599" i="5"/>
  <c r="AM599" i="5"/>
  <c r="AL599" i="5"/>
  <c r="AK599" i="5"/>
  <c r="AI599" i="5"/>
  <c r="AG599" i="5"/>
  <c r="AE599" i="5"/>
  <c r="AA599" i="5"/>
  <c r="Y599" i="5"/>
  <c r="W599" i="5"/>
  <c r="U599" i="5"/>
  <c r="S599" i="5"/>
  <c r="Q599" i="5"/>
  <c r="O599" i="5"/>
  <c r="M599" i="5"/>
  <c r="K599" i="5"/>
  <c r="I599" i="5"/>
  <c r="G599" i="5"/>
  <c r="F599" i="5"/>
  <c r="AN598" i="5"/>
  <c r="AM598" i="5"/>
  <c r="AL598" i="5"/>
  <c r="AK598" i="5"/>
  <c r="AI598" i="5"/>
  <c r="AG598" i="5"/>
  <c r="AE598" i="5"/>
  <c r="AA598" i="5"/>
  <c r="Y598" i="5"/>
  <c r="W598" i="5"/>
  <c r="U598" i="5"/>
  <c r="S598" i="5"/>
  <c r="Q598" i="5"/>
  <c r="O598" i="5"/>
  <c r="M598" i="5"/>
  <c r="K598" i="5"/>
  <c r="I598" i="5"/>
  <c r="G598" i="5"/>
  <c r="F598" i="5"/>
  <c r="AN597" i="5"/>
  <c r="AM597" i="5"/>
  <c r="AL597" i="5"/>
  <c r="AK597" i="5"/>
  <c r="AI597" i="5"/>
  <c r="AG597" i="5"/>
  <c r="AE597" i="5"/>
  <c r="AA597" i="5"/>
  <c r="Y597" i="5"/>
  <c r="W597" i="5"/>
  <c r="U597" i="5"/>
  <c r="S597" i="5"/>
  <c r="Q597" i="5"/>
  <c r="O597" i="5"/>
  <c r="M597" i="5"/>
  <c r="K597" i="5"/>
  <c r="I597" i="5"/>
  <c r="G597" i="5"/>
  <c r="F597" i="5"/>
  <c r="AN596" i="5"/>
  <c r="AM596" i="5"/>
  <c r="AL596" i="5"/>
  <c r="AK596" i="5"/>
  <c r="AI596" i="5"/>
  <c r="AG596" i="5"/>
  <c r="AE596" i="5"/>
  <c r="AA596" i="5"/>
  <c r="Y596" i="5"/>
  <c r="W596" i="5"/>
  <c r="U596" i="5"/>
  <c r="S596" i="5"/>
  <c r="Q596" i="5"/>
  <c r="O596" i="5"/>
  <c r="M596" i="5"/>
  <c r="K596" i="5"/>
  <c r="I596" i="5"/>
  <c r="G596" i="5"/>
  <c r="F596" i="5"/>
  <c r="AN595" i="5"/>
  <c r="AM595" i="5"/>
  <c r="AL595" i="5"/>
  <c r="AK595" i="5"/>
  <c r="AI595" i="5"/>
  <c r="AG595" i="5"/>
  <c r="AE595" i="5"/>
  <c r="AA595" i="5"/>
  <c r="Y595" i="5"/>
  <c r="W595" i="5"/>
  <c r="U595" i="5"/>
  <c r="S595" i="5"/>
  <c r="Q595" i="5"/>
  <c r="O595" i="5"/>
  <c r="M595" i="5"/>
  <c r="K595" i="5"/>
  <c r="I595" i="5"/>
  <c r="G595" i="5"/>
  <c r="F595" i="5"/>
  <c r="AN594" i="5"/>
  <c r="AM594" i="5"/>
  <c r="AL594" i="5"/>
  <c r="AK594" i="5"/>
  <c r="AI594" i="5"/>
  <c r="AG594" i="5"/>
  <c r="AE594" i="5"/>
  <c r="AA594" i="5"/>
  <c r="Y594" i="5"/>
  <c r="W594" i="5"/>
  <c r="U594" i="5"/>
  <c r="S594" i="5"/>
  <c r="Q594" i="5"/>
  <c r="O594" i="5"/>
  <c r="M594" i="5"/>
  <c r="K594" i="5"/>
  <c r="I594" i="5"/>
  <c r="G594" i="5"/>
  <c r="F594" i="5"/>
  <c r="AN593" i="5"/>
  <c r="AM593" i="5"/>
  <c r="AL593" i="5"/>
  <c r="AK593" i="5"/>
  <c r="AI593" i="5"/>
  <c r="AG593" i="5"/>
  <c r="AE593" i="5"/>
  <c r="AA593" i="5"/>
  <c r="Y593" i="5"/>
  <c r="W593" i="5"/>
  <c r="U593" i="5"/>
  <c r="S593" i="5"/>
  <c r="Q593" i="5"/>
  <c r="O593" i="5"/>
  <c r="M593" i="5"/>
  <c r="K593" i="5"/>
  <c r="I593" i="5"/>
  <c r="G593" i="5"/>
  <c r="F593" i="5"/>
  <c r="AN592" i="5"/>
  <c r="AM592" i="5"/>
  <c r="AL592" i="5"/>
  <c r="AK592" i="5"/>
  <c r="AI592" i="5"/>
  <c r="AG592" i="5"/>
  <c r="AE592" i="5"/>
  <c r="AA592" i="5"/>
  <c r="Y592" i="5"/>
  <c r="W592" i="5"/>
  <c r="U592" i="5"/>
  <c r="S592" i="5"/>
  <c r="Q592" i="5"/>
  <c r="O592" i="5"/>
  <c r="M592" i="5"/>
  <c r="K592" i="5"/>
  <c r="I592" i="5"/>
  <c r="G592" i="5"/>
  <c r="F592" i="5"/>
  <c r="AN591" i="5"/>
  <c r="AM591" i="5"/>
  <c r="AL591" i="5"/>
  <c r="AK591" i="5"/>
  <c r="AI591" i="5"/>
  <c r="AG591" i="5"/>
  <c r="AE591" i="5"/>
  <c r="AA591" i="5"/>
  <c r="Y591" i="5"/>
  <c r="W591" i="5"/>
  <c r="U591" i="5"/>
  <c r="S591" i="5"/>
  <c r="Q591" i="5"/>
  <c r="O591" i="5"/>
  <c r="M591" i="5"/>
  <c r="K591" i="5"/>
  <c r="I591" i="5"/>
  <c r="G591" i="5"/>
  <c r="F591" i="5"/>
  <c r="AN590" i="5"/>
  <c r="AM590" i="5"/>
  <c r="AL590" i="5"/>
  <c r="AK590" i="5"/>
  <c r="AI590" i="5"/>
  <c r="AG590" i="5"/>
  <c r="AE590" i="5"/>
  <c r="AA590" i="5"/>
  <c r="Y590" i="5"/>
  <c r="W590" i="5"/>
  <c r="U590" i="5"/>
  <c r="S590" i="5"/>
  <c r="Q590" i="5"/>
  <c r="O590" i="5"/>
  <c r="M590" i="5"/>
  <c r="K590" i="5"/>
  <c r="I590" i="5"/>
  <c r="G590" i="5"/>
  <c r="F590" i="5"/>
  <c r="AN589" i="5"/>
  <c r="AM589" i="5"/>
  <c r="AL589" i="5"/>
  <c r="AK589" i="5"/>
  <c r="AI589" i="5"/>
  <c r="AG589" i="5"/>
  <c r="AE589" i="5"/>
  <c r="AA589" i="5"/>
  <c r="Y589" i="5"/>
  <c r="W589" i="5"/>
  <c r="U589" i="5"/>
  <c r="S589" i="5"/>
  <c r="Q589" i="5"/>
  <c r="O589" i="5"/>
  <c r="M589" i="5"/>
  <c r="K589" i="5"/>
  <c r="I589" i="5"/>
  <c r="G589" i="5"/>
  <c r="F589" i="5"/>
  <c r="AN588" i="5"/>
  <c r="AM588" i="5"/>
  <c r="AL588" i="5"/>
  <c r="AK588" i="5"/>
  <c r="AI588" i="5"/>
  <c r="AG588" i="5"/>
  <c r="AE588" i="5"/>
  <c r="AA588" i="5"/>
  <c r="Y588" i="5"/>
  <c r="W588" i="5"/>
  <c r="U588" i="5"/>
  <c r="S588" i="5"/>
  <c r="Q588" i="5"/>
  <c r="O588" i="5"/>
  <c r="M588" i="5"/>
  <c r="K588" i="5"/>
  <c r="I588" i="5"/>
  <c r="G588" i="5"/>
  <c r="F588" i="5"/>
  <c r="AN587" i="5"/>
  <c r="AM587" i="5"/>
  <c r="AL587" i="5"/>
  <c r="AK587" i="5"/>
  <c r="AI587" i="5"/>
  <c r="AG587" i="5"/>
  <c r="AE587" i="5"/>
  <c r="AA587" i="5"/>
  <c r="Y587" i="5"/>
  <c r="W587" i="5"/>
  <c r="U587" i="5"/>
  <c r="S587" i="5"/>
  <c r="Q587" i="5"/>
  <c r="O587" i="5"/>
  <c r="M587" i="5"/>
  <c r="K587" i="5"/>
  <c r="I587" i="5"/>
  <c r="G587" i="5"/>
  <c r="F587" i="5"/>
  <c r="AN586" i="5"/>
  <c r="AM586" i="5"/>
  <c r="AL586" i="5"/>
  <c r="AK586" i="5"/>
  <c r="AI586" i="5"/>
  <c r="AG586" i="5"/>
  <c r="AE586" i="5"/>
  <c r="AA586" i="5"/>
  <c r="Y586" i="5"/>
  <c r="W586" i="5"/>
  <c r="U586" i="5"/>
  <c r="S586" i="5"/>
  <c r="Q586" i="5"/>
  <c r="O586" i="5"/>
  <c r="M586" i="5"/>
  <c r="K586" i="5"/>
  <c r="I586" i="5"/>
  <c r="G586" i="5"/>
  <c r="F586" i="5"/>
  <c r="AN585" i="5"/>
  <c r="AM585" i="5"/>
  <c r="AL585" i="5"/>
  <c r="AK585" i="5"/>
  <c r="AI585" i="5"/>
  <c r="AG585" i="5"/>
  <c r="AE585" i="5"/>
  <c r="AA585" i="5"/>
  <c r="Y585" i="5"/>
  <c r="W585" i="5"/>
  <c r="U585" i="5"/>
  <c r="S585" i="5"/>
  <c r="Q585" i="5"/>
  <c r="O585" i="5"/>
  <c r="M585" i="5"/>
  <c r="K585" i="5"/>
  <c r="I585" i="5"/>
  <c r="G585" i="5"/>
  <c r="F585" i="5"/>
  <c r="AN584" i="5"/>
  <c r="AM584" i="5"/>
  <c r="AL584" i="5"/>
  <c r="AK584" i="5"/>
  <c r="AI584" i="5"/>
  <c r="AG584" i="5"/>
  <c r="AE584" i="5"/>
  <c r="AA584" i="5"/>
  <c r="Y584" i="5"/>
  <c r="W584" i="5"/>
  <c r="U584" i="5"/>
  <c r="S584" i="5"/>
  <c r="Q584" i="5"/>
  <c r="O584" i="5"/>
  <c r="M584" i="5"/>
  <c r="K584" i="5"/>
  <c r="I584" i="5"/>
  <c r="G584" i="5"/>
  <c r="F584" i="5"/>
  <c r="AN583" i="5"/>
  <c r="AM583" i="5"/>
  <c r="AL583" i="5"/>
  <c r="AK583" i="5"/>
  <c r="AI583" i="5"/>
  <c r="AG583" i="5"/>
  <c r="AE583" i="5"/>
  <c r="AA583" i="5"/>
  <c r="Y583" i="5"/>
  <c r="W583" i="5"/>
  <c r="U583" i="5"/>
  <c r="S583" i="5"/>
  <c r="Q583" i="5"/>
  <c r="O583" i="5"/>
  <c r="M583" i="5"/>
  <c r="K583" i="5"/>
  <c r="I583" i="5"/>
  <c r="G583" i="5"/>
  <c r="F583" i="5"/>
  <c r="AN582" i="5"/>
  <c r="AM582" i="5"/>
  <c r="AL582" i="5"/>
  <c r="AK582" i="5"/>
  <c r="AI582" i="5"/>
  <c r="AG582" i="5"/>
  <c r="AE582" i="5"/>
  <c r="AA582" i="5"/>
  <c r="Y582" i="5"/>
  <c r="W582" i="5"/>
  <c r="U582" i="5"/>
  <c r="S582" i="5"/>
  <c r="Q582" i="5"/>
  <c r="O582" i="5"/>
  <c r="M582" i="5"/>
  <c r="K582" i="5"/>
  <c r="I582" i="5"/>
  <c r="G582" i="5"/>
  <c r="F582" i="5"/>
  <c r="AN581" i="5"/>
  <c r="AM581" i="5"/>
  <c r="AL581" i="5"/>
  <c r="AK581" i="5"/>
  <c r="AI581" i="5"/>
  <c r="AG581" i="5"/>
  <c r="AE581" i="5"/>
  <c r="AA581" i="5"/>
  <c r="Y581" i="5"/>
  <c r="W581" i="5"/>
  <c r="U581" i="5"/>
  <c r="S581" i="5"/>
  <c r="Q581" i="5"/>
  <c r="O581" i="5"/>
  <c r="M581" i="5"/>
  <c r="K581" i="5"/>
  <c r="I581" i="5"/>
  <c r="G581" i="5"/>
  <c r="F581" i="5"/>
  <c r="AN580" i="5"/>
  <c r="AM580" i="5"/>
  <c r="AL580" i="5"/>
  <c r="AK580" i="5"/>
  <c r="AI580" i="5"/>
  <c r="AG580" i="5"/>
  <c r="AE580" i="5"/>
  <c r="AA580" i="5"/>
  <c r="Y580" i="5"/>
  <c r="W580" i="5"/>
  <c r="U580" i="5"/>
  <c r="S580" i="5"/>
  <c r="Q580" i="5"/>
  <c r="O580" i="5"/>
  <c r="M580" i="5"/>
  <c r="K580" i="5"/>
  <c r="I580" i="5"/>
  <c r="G580" i="5"/>
  <c r="F580" i="5"/>
  <c r="AN579" i="5"/>
  <c r="AM579" i="5"/>
  <c r="AL579" i="5"/>
  <c r="AK579" i="5"/>
  <c r="AI579" i="5"/>
  <c r="AG579" i="5"/>
  <c r="AE579" i="5"/>
  <c r="AA579" i="5"/>
  <c r="Y579" i="5"/>
  <c r="W579" i="5"/>
  <c r="U579" i="5"/>
  <c r="S579" i="5"/>
  <c r="Q579" i="5"/>
  <c r="O579" i="5"/>
  <c r="M579" i="5"/>
  <c r="K579" i="5"/>
  <c r="I579" i="5"/>
  <c r="G579" i="5"/>
  <c r="F579" i="5"/>
  <c r="AN578" i="5"/>
  <c r="AM578" i="5"/>
  <c r="AL578" i="5"/>
  <c r="AK578" i="5"/>
  <c r="AI578" i="5"/>
  <c r="AG578" i="5"/>
  <c r="AE578" i="5"/>
  <c r="AA578" i="5"/>
  <c r="Y578" i="5"/>
  <c r="W578" i="5"/>
  <c r="U578" i="5"/>
  <c r="S578" i="5"/>
  <c r="Q578" i="5"/>
  <c r="O578" i="5"/>
  <c r="M578" i="5"/>
  <c r="K578" i="5"/>
  <c r="I578" i="5"/>
  <c r="G578" i="5"/>
  <c r="F578" i="5"/>
  <c r="AN577" i="5"/>
  <c r="AM577" i="5"/>
  <c r="AL577" i="5"/>
  <c r="AK577" i="5"/>
  <c r="AI577" i="5"/>
  <c r="AG577" i="5"/>
  <c r="AE577" i="5"/>
  <c r="AA577" i="5"/>
  <c r="Y577" i="5"/>
  <c r="W577" i="5"/>
  <c r="U577" i="5"/>
  <c r="S577" i="5"/>
  <c r="Q577" i="5"/>
  <c r="O577" i="5"/>
  <c r="M577" i="5"/>
  <c r="K577" i="5"/>
  <c r="I577" i="5"/>
  <c r="G577" i="5"/>
  <c r="F577" i="5"/>
  <c r="AN576" i="5"/>
  <c r="AM576" i="5"/>
  <c r="AL576" i="5"/>
  <c r="AK576" i="5"/>
  <c r="AI576" i="5"/>
  <c r="AG576" i="5"/>
  <c r="AE576" i="5"/>
  <c r="AA576" i="5"/>
  <c r="Y576" i="5"/>
  <c r="W576" i="5"/>
  <c r="U576" i="5"/>
  <c r="S576" i="5"/>
  <c r="Q576" i="5"/>
  <c r="O576" i="5"/>
  <c r="M576" i="5"/>
  <c r="K576" i="5"/>
  <c r="I576" i="5"/>
  <c r="G576" i="5"/>
  <c r="F576" i="5"/>
  <c r="AN575" i="5"/>
  <c r="AM575" i="5"/>
  <c r="AL575" i="5"/>
  <c r="AK575" i="5"/>
  <c r="AI575" i="5"/>
  <c r="AG575" i="5"/>
  <c r="AE575" i="5"/>
  <c r="AA575" i="5"/>
  <c r="Y575" i="5"/>
  <c r="W575" i="5"/>
  <c r="U575" i="5"/>
  <c r="S575" i="5"/>
  <c r="Q575" i="5"/>
  <c r="O575" i="5"/>
  <c r="M575" i="5"/>
  <c r="K575" i="5"/>
  <c r="I575" i="5"/>
  <c r="G575" i="5"/>
  <c r="F575" i="5"/>
  <c r="AN574" i="5"/>
  <c r="AM574" i="5"/>
  <c r="AL574" i="5"/>
  <c r="AK574" i="5"/>
  <c r="AI574" i="5"/>
  <c r="AG574" i="5"/>
  <c r="AE574" i="5"/>
  <c r="AA574" i="5"/>
  <c r="Y574" i="5"/>
  <c r="W574" i="5"/>
  <c r="U574" i="5"/>
  <c r="S574" i="5"/>
  <c r="Q574" i="5"/>
  <c r="O574" i="5"/>
  <c r="M574" i="5"/>
  <c r="K574" i="5"/>
  <c r="I574" i="5"/>
  <c r="G574" i="5"/>
  <c r="F574" i="5"/>
  <c r="AN573" i="5"/>
  <c r="AM573" i="5"/>
  <c r="AL573" i="5"/>
  <c r="AK573" i="5"/>
  <c r="AI573" i="5"/>
  <c r="AG573" i="5"/>
  <c r="AE573" i="5"/>
  <c r="AA573" i="5"/>
  <c r="Y573" i="5"/>
  <c r="W573" i="5"/>
  <c r="U573" i="5"/>
  <c r="S573" i="5"/>
  <c r="Q573" i="5"/>
  <c r="O573" i="5"/>
  <c r="M573" i="5"/>
  <c r="K573" i="5"/>
  <c r="I573" i="5"/>
  <c r="G573" i="5"/>
  <c r="F573" i="5"/>
  <c r="AN572" i="5"/>
  <c r="AM572" i="5"/>
  <c r="AL572" i="5"/>
  <c r="AK572" i="5"/>
  <c r="AI572" i="5"/>
  <c r="AG572" i="5"/>
  <c r="AE572" i="5"/>
  <c r="AA572" i="5"/>
  <c r="Y572" i="5"/>
  <c r="W572" i="5"/>
  <c r="U572" i="5"/>
  <c r="S572" i="5"/>
  <c r="Q572" i="5"/>
  <c r="O572" i="5"/>
  <c r="M572" i="5"/>
  <c r="K572" i="5"/>
  <c r="I572" i="5"/>
  <c r="G572" i="5"/>
  <c r="F572" i="5"/>
  <c r="AN571" i="5"/>
  <c r="AM571" i="5"/>
  <c r="AL571" i="5"/>
  <c r="AK571" i="5"/>
  <c r="AI571" i="5"/>
  <c r="AG571" i="5"/>
  <c r="AE571" i="5"/>
  <c r="AA571" i="5"/>
  <c r="Y571" i="5"/>
  <c r="W571" i="5"/>
  <c r="U571" i="5"/>
  <c r="S571" i="5"/>
  <c r="Q571" i="5"/>
  <c r="O571" i="5"/>
  <c r="M571" i="5"/>
  <c r="K571" i="5"/>
  <c r="I571" i="5"/>
  <c r="G571" i="5"/>
  <c r="F571" i="5"/>
  <c r="AN570" i="5"/>
  <c r="AM570" i="5"/>
  <c r="AL570" i="5"/>
  <c r="AK570" i="5"/>
  <c r="AI570" i="5"/>
  <c r="AG570" i="5"/>
  <c r="AE570" i="5"/>
  <c r="AA570" i="5"/>
  <c r="Y570" i="5"/>
  <c r="W570" i="5"/>
  <c r="U570" i="5"/>
  <c r="S570" i="5"/>
  <c r="Q570" i="5"/>
  <c r="O570" i="5"/>
  <c r="M570" i="5"/>
  <c r="K570" i="5"/>
  <c r="I570" i="5"/>
  <c r="G570" i="5"/>
  <c r="F570" i="5"/>
  <c r="AN569" i="5"/>
  <c r="AM569" i="5"/>
  <c r="AL569" i="5"/>
  <c r="AK569" i="5"/>
  <c r="AI569" i="5"/>
  <c r="AG569" i="5"/>
  <c r="AE569" i="5"/>
  <c r="AA569" i="5"/>
  <c r="Y569" i="5"/>
  <c r="W569" i="5"/>
  <c r="U569" i="5"/>
  <c r="S569" i="5"/>
  <c r="Q569" i="5"/>
  <c r="O569" i="5"/>
  <c r="M569" i="5"/>
  <c r="K569" i="5"/>
  <c r="I569" i="5"/>
  <c r="G569" i="5"/>
  <c r="F569" i="5"/>
  <c r="AN568" i="5"/>
  <c r="AM568" i="5"/>
  <c r="AL568" i="5"/>
  <c r="AK568" i="5"/>
  <c r="AI568" i="5"/>
  <c r="AG568" i="5"/>
  <c r="AE568" i="5"/>
  <c r="AA568" i="5"/>
  <c r="Y568" i="5"/>
  <c r="W568" i="5"/>
  <c r="U568" i="5"/>
  <c r="S568" i="5"/>
  <c r="Q568" i="5"/>
  <c r="O568" i="5"/>
  <c r="M568" i="5"/>
  <c r="K568" i="5"/>
  <c r="I568" i="5"/>
  <c r="G568" i="5"/>
  <c r="F568" i="5"/>
  <c r="AN567" i="5"/>
  <c r="AM567" i="5"/>
  <c r="AL567" i="5"/>
  <c r="AK567" i="5"/>
  <c r="AI567" i="5"/>
  <c r="AG567" i="5"/>
  <c r="AE567" i="5"/>
  <c r="AA567" i="5"/>
  <c r="Y567" i="5"/>
  <c r="W567" i="5"/>
  <c r="U567" i="5"/>
  <c r="S567" i="5"/>
  <c r="Q567" i="5"/>
  <c r="O567" i="5"/>
  <c r="M567" i="5"/>
  <c r="K567" i="5"/>
  <c r="I567" i="5"/>
  <c r="G567" i="5"/>
  <c r="F567" i="5"/>
  <c r="AN566" i="5"/>
  <c r="AM566" i="5"/>
  <c r="AL566" i="5"/>
  <c r="AK566" i="5"/>
  <c r="AI566" i="5"/>
  <c r="AG566" i="5"/>
  <c r="AE566" i="5"/>
  <c r="AA566" i="5"/>
  <c r="Y566" i="5"/>
  <c r="W566" i="5"/>
  <c r="U566" i="5"/>
  <c r="S566" i="5"/>
  <c r="Q566" i="5"/>
  <c r="O566" i="5"/>
  <c r="M566" i="5"/>
  <c r="K566" i="5"/>
  <c r="I566" i="5"/>
  <c r="G566" i="5"/>
  <c r="F566" i="5"/>
  <c r="AN565" i="5"/>
  <c r="AM565" i="5"/>
  <c r="AL565" i="5"/>
  <c r="AK565" i="5"/>
  <c r="AI565" i="5"/>
  <c r="AG565" i="5"/>
  <c r="AE565" i="5"/>
  <c r="AA565" i="5"/>
  <c r="Y565" i="5"/>
  <c r="W565" i="5"/>
  <c r="U565" i="5"/>
  <c r="S565" i="5"/>
  <c r="Q565" i="5"/>
  <c r="O565" i="5"/>
  <c r="M565" i="5"/>
  <c r="K565" i="5"/>
  <c r="I565" i="5"/>
  <c r="G565" i="5"/>
  <c r="F565" i="5"/>
  <c r="AN564" i="5"/>
  <c r="AM564" i="5"/>
  <c r="AL564" i="5"/>
  <c r="AK564" i="5"/>
  <c r="AI564" i="5"/>
  <c r="AG564" i="5"/>
  <c r="AE564" i="5"/>
  <c r="AA564" i="5"/>
  <c r="Y564" i="5"/>
  <c r="W564" i="5"/>
  <c r="U564" i="5"/>
  <c r="S564" i="5"/>
  <c r="Q564" i="5"/>
  <c r="O564" i="5"/>
  <c r="M564" i="5"/>
  <c r="K564" i="5"/>
  <c r="I564" i="5"/>
  <c r="G564" i="5"/>
  <c r="F564" i="5"/>
  <c r="AN563" i="5"/>
  <c r="AM563" i="5"/>
  <c r="AL563" i="5"/>
  <c r="AK563" i="5"/>
  <c r="AI563" i="5"/>
  <c r="AG563" i="5"/>
  <c r="AE563" i="5"/>
  <c r="AA563" i="5"/>
  <c r="Y563" i="5"/>
  <c r="W563" i="5"/>
  <c r="U563" i="5"/>
  <c r="S563" i="5"/>
  <c r="Q563" i="5"/>
  <c r="O563" i="5"/>
  <c r="M563" i="5"/>
  <c r="K563" i="5"/>
  <c r="I563" i="5"/>
  <c r="G563" i="5"/>
  <c r="F563" i="5"/>
  <c r="AN562" i="5"/>
  <c r="AM562" i="5"/>
  <c r="AL562" i="5"/>
  <c r="AK562" i="5"/>
  <c r="AI562" i="5"/>
  <c r="AG562" i="5"/>
  <c r="AE562" i="5"/>
  <c r="AA562" i="5"/>
  <c r="Y562" i="5"/>
  <c r="W562" i="5"/>
  <c r="U562" i="5"/>
  <c r="S562" i="5"/>
  <c r="Q562" i="5"/>
  <c r="O562" i="5"/>
  <c r="M562" i="5"/>
  <c r="K562" i="5"/>
  <c r="I562" i="5"/>
  <c r="G562" i="5"/>
  <c r="F562" i="5"/>
  <c r="AN561" i="5"/>
  <c r="AM561" i="5"/>
  <c r="AL561" i="5"/>
  <c r="AK561" i="5"/>
  <c r="AI561" i="5"/>
  <c r="AG561" i="5"/>
  <c r="AE561" i="5"/>
  <c r="AA561" i="5"/>
  <c r="Y561" i="5"/>
  <c r="W561" i="5"/>
  <c r="U561" i="5"/>
  <c r="S561" i="5"/>
  <c r="Q561" i="5"/>
  <c r="O561" i="5"/>
  <c r="M561" i="5"/>
  <c r="K561" i="5"/>
  <c r="I561" i="5"/>
  <c r="G561" i="5"/>
  <c r="F561" i="5"/>
  <c r="AN560" i="5"/>
  <c r="AM560" i="5"/>
  <c r="AL560" i="5"/>
  <c r="AK560" i="5"/>
  <c r="AI560" i="5"/>
  <c r="AG560" i="5"/>
  <c r="AE560" i="5"/>
  <c r="AA560" i="5"/>
  <c r="Y560" i="5"/>
  <c r="W560" i="5"/>
  <c r="U560" i="5"/>
  <c r="S560" i="5"/>
  <c r="Q560" i="5"/>
  <c r="O560" i="5"/>
  <c r="M560" i="5"/>
  <c r="K560" i="5"/>
  <c r="I560" i="5"/>
  <c r="G560" i="5"/>
  <c r="F560" i="5"/>
  <c r="AN559" i="5"/>
  <c r="AM559" i="5"/>
  <c r="AL559" i="5"/>
  <c r="AK559" i="5"/>
  <c r="AI559" i="5"/>
  <c r="AG559" i="5"/>
  <c r="AE559" i="5"/>
  <c r="AA559" i="5"/>
  <c r="Y559" i="5"/>
  <c r="W559" i="5"/>
  <c r="U559" i="5"/>
  <c r="S559" i="5"/>
  <c r="Q559" i="5"/>
  <c r="O559" i="5"/>
  <c r="M559" i="5"/>
  <c r="K559" i="5"/>
  <c r="I559" i="5"/>
  <c r="G559" i="5"/>
  <c r="F559" i="5"/>
  <c r="AN558" i="5"/>
  <c r="AM558" i="5"/>
  <c r="AL558" i="5"/>
  <c r="AK558" i="5"/>
  <c r="AI558" i="5"/>
  <c r="AG558" i="5"/>
  <c r="AE558" i="5"/>
  <c r="AA558" i="5"/>
  <c r="Y558" i="5"/>
  <c r="W558" i="5"/>
  <c r="U558" i="5"/>
  <c r="S558" i="5"/>
  <c r="Q558" i="5"/>
  <c r="O558" i="5"/>
  <c r="M558" i="5"/>
  <c r="K558" i="5"/>
  <c r="I558" i="5"/>
  <c r="G558" i="5"/>
  <c r="F558" i="5"/>
  <c r="AN557" i="5"/>
  <c r="AM557" i="5"/>
  <c r="AL557" i="5"/>
  <c r="AK557" i="5"/>
  <c r="AI557" i="5"/>
  <c r="AG557" i="5"/>
  <c r="AE557" i="5"/>
  <c r="AA557" i="5"/>
  <c r="Y557" i="5"/>
  <c r="W557" i="5"/>
  <c r="U557" i="5"/>
  <c r="S557" i="5"/>
  <c r="Q557" i="5"/>
  <c r="O557" i="5"/>
  <c r="M557" i="5"/>
  <c r="K557" i="5"/>
  <c r="I557" i="5"/>
  <c r="G557" i="5"/>
  <c r="F557" i="5"/>
  <c r="AN556" i="5"/>
  <c r="AM556" i="5"/>
  <c r="AL556" i="5"/>
  <c r="AK556" i="5"/>
  <c r="AI556" i="5"/>
  <c r="AG556" i="5"/>
  <c r="AE556" i="5"/>
  <c r="AA556" i="5"/>
  <c r="Y556" i="5"/>
  <c r="W556" i="5"/>
  <c r="U556" i="5"/>
  <c r="S556" i="5"/>
  <c r="Q556" i="5"/>
  <c r="O556" i="5"/>
  <c r="M556" i="5"/>
  <c r="K556" i="5"/>
  <c r="I556" i="5"/>
  <c r="G556" i="5"/>
  <c r="F556" i="5"/>
  <c r="AN555" i="5"/>
  <c r="AM555" i="5"/>
  <c r="AL555" i="5"/>
  <c r="AK555" i="5"/>
  <c r="AI555" i="5"/>
  <c r="AG555" i="5"/>
  <c r="AE555" i="5"/>
  <c r="AA555" i="5"/>
  <c r="Y555" i="5"/>
  <c r="W555" i="5"/>
  <c r="U555" i="5"/>
  <c r="S555" i="5"/>
  <c r="Q555" i="5"/>
  <c r="O555" i="5"/>
  <c r="M555" i="5"/>
  <c r="K555" i="5"/>
  <c r="I555" i="5"/>
  <c r="G555" i="5"/>
  <c r="F555" i="5"/>
  <c r="AN554" i="5"/>
  <c r="AM554" i="5"/>
  <c r="AL554" i="5"/>
  <c r="AK554" i="5"/>
  <c r="AI554" i="5"/>
  <c r="AG554" i="5"/>
  <c r="AE554" i="5"/>
  <c r="AA554" i="5"/>
  <c r="Y554" i="5"/>
  <c r="W554" i="5"/>
  <c r="U554" i="5"/>
  <c r="S554" i="5"/>
  <c r="Q554" i="5"/>
  <c r="O554" i="5"/>
  <c r="M554" i="5"/>
  <c r="K554" i="5"/>
  <c r="I554" i="5"/>
  <c r="G554" i="5"/>
  <c r="F554" i="5"/>
  <c r="AN553" i="5"/>
  <c r="AM553" i="5"/>
  <c r="AL553" i="5"/>
  <c r="AK553" i="5"/>
  <c r="AI553" i="5"/>
  <c r="AG553" i="5"/>
  <c r="AE553" i="5"/>
  <c r="AA553" i="5"/>
  <c r="Y553" i="5"/>
  <c r="W553" i="5"/>
  <c r="U553" i="5"/>
  <c r="S553" i="5"/>
  <c r="Q553" i="5"/>
  <c r="O553" i="5"/>
  <c r="M553" i="5"/>
  <c r="K553" i="5"/>
  <c r="I553" i="5"/>
  <c r="G553" i="5"/>
  <c r="F553" i="5"/>
  <c r="AN552" i="5"/>
  <c r="AM552" i="5"/>
  <c r="AL552" i="5"/>
  <c r="AK552" i="5"/>
  <c r="AI552" i="5"/>
  <c r="AG552" i="5"/>
  <c r="AE552" i="5"/>
  <c r="AA552" i="5"/>
  <c r="Y552" i="5"/>
  <c r="W552" i="5"/>
  <c r="U552" i="5"/>
  <c r="S552" i="5"/>
  <c r="Q552" i="5"/>
  <c r="O552" i="5"/>
  <c r="M552" i="5"/>
  <c r="K552" i="5"/>
  <c r="I552" i="5"/>
  <c r="G552" i="5"/>
  <c r="F552" i="5"/>
  <c r="AN551" i="5"/>
  <c r="AM551" i="5"/>
  <c r="AL551" i="5"/>
  <c r="AK551" i="5"/>
  <c r="AI551" i="5"/>
  <c r="AG551" i="5"/>
  <c r="AE551" i="5"/>
  <c r="AA551" i="5"/>
  <c r="Y551" i="5"/>
  <c r="W551" i="5"/>
  <c r="U551" i="5"/>
  <c r="S551" i="5"/>
  <c r="Q551" i="5"/>
  <c r="O551" i="5"/>
  <c r="M551" i="5"/>
  <c r="K551" i="5"/>
  <c r="I551" i="5"/>
  <c r="G551" i="5"/>
  <c r="F551" i="5"/>
  <c r="AN550" i="5"/>
  <c r="AM550" i="5"/>
  <c r="AL550" i="5"/>
  <c r="AK550" i="5"/>
  <c r="AI550" i="5"/>
  <c r="AG550" i="5"/>
  <c r="AE550" i="5"/>
  <c r="AA550" i="5"/>
  <c r="Y550" i="5"/>
  <c r="W550" i="5"/>
  <c r="U550" i="5"/>
  <c r="S550" i="5"/>
  <c r="Q550" i="5"/>
  <c r="O550" i="5"/>
  <c r="M550" i="5"/>
  <c r="K550" i="5"/>
  <c r="I550" i="5"/>
  <c r="G550" i="5"/>
  <c r="F550" i="5"/>
  <c r="AN549" i="5"/>
  <c r="AM549" i="5"/>
  <c r="AL549" i="5"/>
  <c r="AK549" i="5"/>
  <c r="AI549" i="5"/>
  <c r="AG549" i="5"/>
  <c r="AE549" i="5"/>
  <c r="AA549" i="5"/>
  <c r="Y549" i="5"/>
  <c r="W549" i="5"/>
  <c r="U549" i="5"/>
  <c r="S549" i="5"/>
  <c r="Q549" i="5"/>
  <c r="O549" i="5"/>
  <c r="M549" i="5"/>
  <c r="K549" i="5"/>
  <c r="I549" i="5"/>
  <c r="G549" i="5"/>
  <c r="F549" i="5"/>
  <c r="AN548" i="5"/>
  <c r="AM548" i="5"/>
  <c r="AL548" i="5"/>
  <c r="AK548" i="5"/>
  <c r="AI548" i="5"/>
  <c r="AG548" i="5"/>
  <c r="AE548" i="5"/>
  <c r="AA548" i="5"/>
  <c r="Y548" i="5"/>
  <c r="W548" i="5"/>
  <c r="U548" i="5"/>
  <c r="S548" i="5"/>
  <c r="Q548" i="5"/>
  <c r="O548" i="5"/>
  <c r="M548" i="5"/>
  <c r="K548" i="5"/>
  <c r="I548" i="5"/>
  <c r="G548" i="5"/>
  <c r="F548" i="5"/>
  <c r="AN547" i="5"/>
  <c r="AM547" i="5"/>
  <c r="AL547" i="5"/>
  <c r="AK547" i="5"/>
  <c r="AI547" i="5"/>
  <c r="AG547" i="5"/>
  <c r="AE547" i="5"/>
  <c r="AA547" i="5"/>
  <c r="Y547" i="5"/>
  <c r="W547" i="5"/>
  <c r="U547" i="5"/>
  <c r="S547" i="5"/>
  <c r="Q547" i="5"/>
  <c r="O547" i="5"/>
  <c r="M547" i="5"/>
  <c r="K547" i="5"/>
  <c r="I547" i="5"/>
  <c r="G547" i="5"/>
  <c r="F547" i="5"/>
  <c r="AN546" i="5"/>
  <c r="AM546" i="5"/>
  <c r="AL546" i="5"/>
  <c r="AK546" i="5"/>
  <c r="AI546" i="5"/>
  <c r="AG546" i="5"/>
  <c r="AE546" i="5"/>
  <c r="AA546" i="5"/>
  <c r="Y546" i="5"/>
  <c r="W546" i="5"/>
  <c r="U546" i="5"/>
  <c r="S546" i="5"/>
  <c r="Q546" i="5"/>
  <c r="O546" i="5"/>
  <c r="M546" i="5"/>
  <c r="K546" i="5"/>
  <c r="I546" i="5"/>
  <c r="G546" i="5"/>
  <c r="F546" i="5"/>
  <c r="AN545" i="5"/>
  <c r="AM545" i="5"/>
  <c r="AL545" i="5"/>
  <c r="AK545" i="5"/>
  <c r="AI545" i="5"/>
  <c r="AG545" i="5"/>
  <c r="AE545" i="5"/>
  <c r="AA545" i="5"/>
  <c r="Y545" i="5"/>
  <c r="W545" i="5"/>
  <c r="U545" i="5"/>
  <c r="S545" i="5"/>
  <c r="Q545" i="5"/>
  <c r="O545" i="5"/>
  <c r="M545" i="5"/>
  <c r="K545" i="5"/>
  <c r="I545" i="5"/>
  <c r="G545" i="5"/>
  <c r="F545" i="5"/>
  <c r="AN544" i="5"/>
  <c r="AM544" i="5"/>
  <c r="AL544" i="5"/>
  <c r="AK544" i="5"/>
  <c r="AI544" i="5"/>
  <c r="AG544" i="5"/>
  <c r="AE544" i="5"/>
  <c r="AA544" i="5"/>
  <c r="Y544" i="5"/>
  <c r="W544" i="5"/>
  <c r="U544" i="5"/>
  <c r="S544" i="5"/>
  <c r="Q544" i="5"/>
  <c r="O544" i="5"/>
  <c r="M544" i="5"/>
  <c r="K544" i="5"/>
  <c r="I544" i="5"/>
  <c r="G544" i="5"/>
  <c r="F544" i="5"/>
  <c r="AN543" i="5"/>
  <c r="AM543" i="5"/>
  <c r="AL543" i="5"/>
  <c r="AK543" i="5"/>
  <c r="AI543" i="5"/>
  <c r="AG543" i="5"/>
  <c r="AE543" i="5"/>
  <c r="AA543" i="5"/>
  <c r="Y543" i="5"/>
  <c r="W543" i="5"/>
  <c r="U543" i="5"/>
  <c r="S543" i="5"/>
  <c r="Q543" i="5"/>
  <c r="O543" i="5"/>
  <c r="M543" i="5"/>
  <c r="K543" i="5"/>
  <c r="I543" i="5"/>
  <c r="G543" i="5"/>
  <c r="F543" i="5"/>
  <c r="AN542" i="5"/>
  <c r="AM542" i="5"/>
  <c r="AL542" i="5"/>
  <c r="AK542" i="5"/>
  <c r="AI542" i="5"/>
  <c r="AG542" i="5"/>
  <c r="AE542" i="5"/>
  <c r="AA542" i="5"/>
  <c r="Y542" i="5"/>
  <c r="W542" i="5"/>
  <c r="U542" i="5"/>
  <c r="S542" i="5"/>
  <c r="Q542" i="5"/>
  <c r="O542" i="5"/>
  <c r="M542" i="5"/>
  <c r="K542" i="5"/>
  <c r="I542" i="5"/>
  <c r="G542" i="5"/>
  <c r="F542" i="5"/>
  <c r="AN541" i="5"/>
  <c r="AM541" i="5"/>
  <c r="AL541" i="5"/>
  <c r="AK541" i="5"/>
  <c r="AI541" i="5"/>
  <c r="AG541" i="5"/>
  <c r="AE541" i="5"/>
  <c r="AA541" i="5"/>
  <c r="Y541" i="5"/>
  <c r="W541" i="5"/>
  <c r="U541" i="5"/>
  <c r="S541" i="5"/>
  <c r="Q541" i="5"/>
  <c r="O541" i="5"/>
  <c r="M541" i="5"/>
  <c r="K541" i="5"/>
  <c r="I541" i="5"/>
  <c r="G541" i="5"/>
  <c r="F541" i="5"/>
  <c r="AN540" i="5"/>
  <c r="AM540" i="5"/>
  <c r="AL540" i="5"/>
  <c r="AK540" i="5"/>
  <c r="AI540" i="5"/>
  <c r="AG540" i="5"/>
  <c r="AE540" i="5"/>
  <c r="AA540" i="5"/>
  <c r="Y540" i="5"/>
  <c r="W540" i="5"/>
  <c r="U540" i="5"/>
  <c r="S540" i="5"/>
  <c r="Q540" i="5"/>
  <c r="O540" i="5"/>
  <c r="M540" i="5"/>
  <c r="K540" i="5"/>
  <c r="I540" i="5"/>
  <c r="G540" i="5"/>
  <c r="F540" i="5"/>
  <c r="AN539" i="5"/>
  <c r="AM539" i="5"/>
  <c r="AL539" i="5"/>
  <c r="AK539" i="5"/>
  <c r="AI539" i="5"/>
  <c r="AG539" i="5"/>
  <c r="AE539" i="5"/>
  <c r="AA539" i="5"/>
  <c r="Y539" i="5"/>
  <c r="W539" i="5"/>
  <c r="U539" i="5"/>
  <c r="S539" i="5"/>
  <c r="Q539" i="5"/>
  <c r="O539" i="5"/>
  <c r="M539" i="5"/>
  <c r="K539" i="5"/>
  <c r="I539" i="5"/>
  <c r="G539" i="5"/>
  <c r="F539" i="5"/>
  <c r="AN538" i="5"/>
  <c r="AM538" i="5"/>
  <c r="AL538" i="5"/>
  <c r="AK538" i="5"/>
  <c r="AI538" i="5"/>
  <c r="AG538" i="5"/>
  <c r="AE538" i="5"/>
  <c r="AA538" i="5"/>
  <c r="Y538" i="5"/>
  <c r="W538" i="5"/>
  <c r="U538" i="5"/>
  <c r="S538" i="5"/>
  <c r="Q538" i="5"/>
  <c r="O538" i="5"/>
  <c r="M538" i="5"/>
  <c r="K538" i="5"/>
  <c r="I538" i="5"/>
  <c r="G538" i="5"/>
  <c r="F538" i="5"/>
  <c r="AN537" i="5"/>
  <c r="AM537" i="5"/>
  <c r="AL537" i="5"/>
  <c r="AK537" i="5"/>
  <c r="AI537" i="5"/>
  <c r="AG537" i="5"/>
  <c r="AE537" i="5"/>
  <c r="AA537" i="5"/>
  <c r="Y537" i="5"/>
  <c r="W537" i="5"/>
  <c r="U537" i="5"/>
  <c r="S537" i="5"/>
  <c r="Q537" i="5"/>
  <c r="O537" i="5"/>
  <c r="M537" i="5"/>
  <c r="K537" i="5"/>
  <c r="I537" i="5"/>
  <c r="G537" i="5"/>
  <c r="F537" i="5"/>
  <c r="AN536" i="5"/>
  <c r="AM536" i="5"/>
  <c r="AL536" i="5"/>
  <c r="AK536" i="5"/>
  <c r="AI536" i="5"/>
  <c r="AG536" i="5"/>
  <c r="AE536" i="5"/>
  <c r="AA536" i="5"/>
  <c r="Y536" i="5"/>
  <c r="W536" i="5"/>
  <c r="U536" i="5"/>
  <c r="S536" i="5"/>
  <c r="Q536" i="5"/>
  <c r="O536" i="5"/>
  <c r="M536" i="5"/>
  <c r="K536" i="5"/>
  <c r="I536" i="5"/>
  <c r="G536" i="5"/>
  <c r="F536" i="5"/>
  <c r="AN535" i="5"/>
  <c r="AM535" i="5"/>
  <c r="AL535" i="5"/>
  <c r="AK535" i="5"/>
  <c r="AI535" i="5"/>
  <c r="AG535" i="5"/>
  <c r="AE535" i="5"/>
  <c r="AA535" i="5"/>
  <c r="Y535" i="5"/>
  <c r="W535" i="5"/>
  <c r="U535" i="5"/>
  <c r="S535" i="5"/>
  <c r="Q535" i="5"/>
  <c r="O535" i="5"/>
  <c r="M535" i="5"/>
  <c r="K535" i="5"/>
  <c r="I535" i="5"/>
  <c r="G535" i="5"/>
  <c r="F535" i="5"/>
  <c r="AN534" i="5"/>
  <c r="AM534" i="5"/>
  <c r="AL534" i="5"/>
  <c r="AK534" i="5"/>
  <c r="AI534" i="5"/>
  <c r="AG534" i="5"/>
  <c r="AE534" i="5"/>
  <c r="AA534" i="5"/>
  <c r="Y534" i="5"/>
  <c r="W534" i="5"/>
  <c r="U534" i="5"/>
  <c r="S534" i="5"/>
  <c r="Q534" i="5"/>
  <c r="O534" i="5"/>
  <c r="M534" i="5"/>
  <c r="K534" i="5"/>
  <c r="I534" i="5"/>
  <c r="G534" i="5"/>
  <c r="F534" i="5"/>
  <c r="AN533" i="5"/>
  <c r="AM533" i="5"/>
  <c r="AL533" i="5"/>
  <c r="AK533" i="5"/>
  <c r="AI533" i="5"/>
  <c r="AG533" i="5"/>
  <c r="AE533" i="5"/>
  <c r="AA533" i="5"/>
  <c r="Y533" i="5"/>
  <c r="W533" i="5"/>
  <c r="U533" i="5"/>
  <c r="S533" i="5"/>
  <c r="Q533" i="5"/>
  <c r="O533" i="5"/>
  <c r="M533" i="5"/>
  <c r="K533" i="5"/>
  <c r="I533" i="5"/>
  <c r="G533" i="5"/>
  <c r="F533" i="5"/>
  <c r="AN532" i="5"/>
  <c r="AM532" i="5"/>
  <c r="AL532" i="5"/>
  <c r="AK532" i="5"/>
  <c r="AI532" i="5"/>
  <c r="AG532" i="5"/>
  <c r="AE532" i="5"/>
  <c r="AA532" i="5"/>
  <c r="Y532" i="5"/>
  <c r="W532" i="5"/>
  <c r="U532" i="5"/>
  <c r="S532" i="5"/>
  <c r="Q532" i="5"/>
  <c r="O532" i="5"/>
  <c r="M532" i="5"/>
  <c r="K532" i="5"/>
  <c r="I532" i="5"/>
  <c r="G532" i="5"/>
  <c r="F532" i="5"/>
  <c r="AN531" i="5"/>
  <c r="AM531" i="5"/>
  <c r="AL531" i="5"/>
  <c r="AK531" i="5"/>
  <c r="AI531" i="5"/>
  <c r="AG531" i="5"/>
  <c r="AE531" i="5"/>
  <c r="AA531" i="5"/>
  <c r="Y531" i="5"/>
  <c r="W531" i="5"/>
  <c r="U531" i="5"/>
  <c r="S531" i="5"/>
  <c r="Q531" i="5"/>
  <c r="O531" i="5"/>
  <c r="M531" i="5"/>
  <c r="K531" i="5"/>
  <c r="I531" i="5"/>
  <c r="G531" i="5"/>
  <c r="F531" i="5"/>
  <c r="AN530" i="5"/>
  <c r="AM530" i="5"/>
  <c r="AL530" i="5"/>
  <c r="AK530" i="5"/>
  <c r="AI530" i="5"/>
  <c r="AG530" i="5"/>
  <c r="AE530" i="5"/>
  <c r="AA530" i="5"/>
  <c r="Y530" i="5"/>
  <c r="W530" i="5"/>
  <c r="U530" i="5"/>
  <c r="S530" i="5"/>
  <c r="Q530" i="5"/>
  <c r="O530" i="5"/>
  <c r="M530" i="5"/>
  <c r="K530" i="5"/>
  <c r="I530" i="5"/>
  <c r="G530" i="5"/>
  <c r="F530" i="5"/>
  <c r="AN529" i="5"/>
  <c r="AM529" i="5"/>
  <c r="AL529" i="5"/>
  <c r="AK529" i="5"/>
  <c r="AI529" i="5"/>
  <c r="AG529" i="5"/>
  <c r="AE529" i="5"/>
  <c r="AA529" i="5"/>
  <c r="Y529" i="5"/>
  <c r="W529" i="5"/>
  <c r="U529" i="5"/>
  <c r="S529" i="5"/>
  <c r="Q529" i="5"/>
  <c r="O529" i="5"/>
  <c r="M529" i="5"/>
  <c r="K529" i="5"/>
  <c r="I529" i="5"/>
  <c r="G529" i="5"/>
  <c r="F529" i="5"/>
  <c r="AN528" i="5"/>
  <c r="AM528" i="5"/>
  <c r="AL528" i="5"/>
  <c r="AK528" i="5"/>
  <c r="AI528" i="5"/>
  <c r="AG528" i="5"/>
  <c r="AE528" i="5"/>
  <c r="AA528" i="5"/>
  <c r="Y528" i="5"/>
  <c r="W528" i="5"/>
  <c r="U528" i="5"/>
  <c r="S528" i="5"/>
  <c r="Q528" i="5"/>
  <c r="O528" i="5"/>
  <c r="M528" i="5"/>
  <c r="K528" i="5"/>
  <c r="I528" i="5"/>
  <c r="G528" i="5"/>
  <c r="F528" i="5"/>
  <c r="AN527" i="5"/>
  <c r="AM527" i="5"/>
  <c r="AL527" i="5"/>
  <c r="AK527" i="5"/>
  <c r="AI527" i="5"/>
  <c r="AG527" i="5"/>
  <c r="AE527" i="5"/>
  <c r="AA527" i="5"/>
  <c r="Y527" i="5"/>
  <c r="W527" i="5"/>
  <c r="U527" i="5"/>
  <c r="S527" i="5"/>
  <c r="Q527" i="5"/>
  <c r="O527" i="5"/>
  <c r="M527" i="5"/>
  <c r="K527" i="5"/>
  <c r="I527" i="5"/>
  <c r="G527" i="5"/>
  <c r="F527" i="5"/>
  <c r="AN526" i="5"/>
  <c r="AM526" i="5"/>
  <c r="AL526" i="5"/>
  <c r="AK526" i="5"/>
  <c r="AI526" i="5"/>
  <c r="AG526" i="5"/>
  <c r="AE526" i="5"/>
  <c r="AA526" i="5"/>
  <c r="Y526" i="5"/>
  <c r="W526" i="5"/>
  <c r="U526" i="5"/>
  <c r="S526" i="5"/>
  <c r="Q526" i="5"/>
  <c r="O526" i="5"/>
  <c r="M526" i="5"/>
  <c r="K526" i="5"/>
  <c r="I526" i="5"/>
  <c r="G526" i="5"/>
  <c r="F526" i="5"/>
  <c r="AN525" i="5"/>
  <c r="AM525" i="5"/>
  <c r="AL525" i="5"/>
  <c r="AK525" i="5"/>
  <c r="AI525" i="5"/>
  <c r="AG525" i="5"/>
  <c r="AE525" i="5"/>
  <c r="AA525" i="5"/>
  <c r="Y525" i="5"/>
  <c r="W525" i="5"/>
  <c r="U525" i="5"/>
  <c r="S525" i="5"/>
  <c r="Q525" i="5"/>
  <c r="O525" i="5"/>
  <c r="M525" i="5"/>
  <c r="K525" i="5"/>
  <c r="I525" i="5"/>
  <c r="G525" i="5"/>
  <c r="F525" i="5"/>
  <c r="AN524" i="5"/>
  <c r="AM524" i="5"/>
  <c r="AL524" i="5"/>
  <c r="AK524" i="5"/>
  <c r="AI524" i="5"/>
  <c r="AG524" i="5"/>
  <c r="AE524" i="5"/>
  <c r="AA524" i="5"/>
  <c r="Y524" i="5"/>
  <c r="W524" i="5"/>
  <c r="U524" i="5"/>
  <c r="S524" i="5"/>
  <c r="Q524" i="5"/>
  <c r="O524" i="5"/>
  <c r="M524" i="5"/>
  <c r="K524" i="5"/>
  <c r="I524" i="5"/>
  <c r="G524" i="5"/>
  <c r="F524" i="5"/>
  <c r="AN523" i="5"/>
  <c r="AM523" i="5"/>
  <c r="AL523" i="5"/>
  <c r="AK523" i="5"/>
  <c r="AI523" i="5"/>
  <c r="AG523" i="5"/>
  <c r="AE523" i="5"/>
  <c r="AA523" i="5"/>
  <c r="Y523" i="5"/>
  <c r="W523" i="5"/>
  <c r="U523" i="5"/>
  <c r="S523" i="5"/>
  <c r="Q523" i="5"/>
  <c r="O523" i="5"/>
  <c r="M523" i="5"/>
  <c r="K523" i="5"/>
  <c r="I523" i="5"/>
  <c r="G523" i="5"/>
  <c r="F523" i="5"/>
  <c r="AN522" i="5"/>
  <c r="AM522" i="5"/>
  <c r="AL522" i="5"/>
  <c r="AK522" i="5"/>
  <c r="AI522" i="5"/>
  <c r="AG522" i="5"/>
  <c r="AE522" i="5"/>
  <c r="AA522" i="5"/>
  <c r="Y522" i="5"/>
  <c r="W522" i="5"/>
  <c r="U522" i="5"/>
  <c r="S522" i="5"/>
  <c r="Q522" i="5"/>
  <c r="O522" i="5"/>
  <c r="M522" i="5"/>
  <c r="K522" i="5"/>
  <c r="I522" i="5"/>
  <c r="G522" i="5"/>
  <c r="F522" i="5"/>
  <c r="AN521" i="5"/>
  <c r="AM521" i="5"/>
  <c r="AL521" i="5"/>
  <c r="AK521" i="5"/>
  <c r="AI521" i="5"/>
  <c r="AG521" i="5"/>
  <c r="AE521" i="5"/>
  <c r="AA521" i="5"/>
  <c r="Y521" i="5"/>
  <c r="W521" i="5"/>
  <c r="U521" i="5"/>
  <c r="S521" i="5"/>
  <c r="Q521" i="5"/>
  <c r="O521" i="5"/>
  <c r="M521" i="5"/>
  <c r="K521" i="5"/>
  <c r="I521" i="5"/>
  <c r="G521" i="5"/>
  <c r="F521" i="5"/>
  <c r="AN520" i="5"/>
  <c r="AM520" i="5"/>
  <c r="AL520" i="5"/>
  <c r="AK520" i="5"/>
  <c r="AI520" i="5"/>
  <c r="AG520" i="5"/>
  <c r="AE520" i="5"/>
  <c r="AA520" i="5"/>
  <c r="Y520" i="5"/>
  <c r="W520" i="5"/>
  <c r="U520" i="5"/>
  <c r="S520" i="5"/>
  <c r="Q520" i="5"/>
  <c r="O520" i="5"/>
  <c r="M520" i="5"/>
  <c r="K520" i="5"/>
  <c r="I520" i="5"/>
  <c r="G520" i="5"/>
  <c r="F520" i="5"/>
  <c r="AN519" i="5"/>
  <c r="AM519" i="5"/>
  <c r="AL519" i="5"/>
  <c r="AK519" i="5"/>
  <c r="AI519" i="5"/>
  <c r="AG519" i="5"/>
  <c r="AE519" i="5"/>
  <c r="AA519" i="5"/>
  <c r="Y519" i="5"/>
  <c r="W519" i="5"/>
  <c r="U519" i="5"/>
  <c r="S519" i="5"/>
  <c r="Q519" i="5"/>
  <c r="O519" i="5"/>
  <c r="M519" i="5"/>
  <c r="K519" i="5"/>
  <c r="I519" i="5"/>
  <c r="G519" i="5"/>
  <c r="F519" i="5"/>
  <c r="AN518" i="5"/>
  <c r="AM518" i="5"/>
  <c r="AL518" i="5"/>
  <c r="AK518" i="5"/>
  <c r="AI518" i="5"/>
  <c r="AG518" i="5"/>
  <c r="AE518" i="5"/>
  <c r="AA518" i="5"/>
  <c r="Y518" i="5"/>
  <c r="W518" i="5"/>
  <c r="U518" i="5"/>
  <c r="S518" i="5"/>
  <c r="Q518" i="5"/>
  <c r="O518" i="5"/>
  <c r="M518" i="5"/>
  <c r="K518" i="5"/>
  <c r="I518" i="5"/>
  <c r="G518" i="5"/>
  <c r="F518" i="5"/>
  <c r="AN517" i="5"/>
  <c r="AM517" i="5"/>
  <c r="AL517" i="5"/>
  <c r="AK517" i="5"/>
  <c r="AI517" i="5"/>
  <c r="AG517" i="5"/>
  <c r="AE517" i="5"/>
  <c r="AA517" i="5"/>
  <c r="Y517" i="5"/>
  <c r="W517" i="5"/>
  <c r="U517" i="5"/>
  <c r="S517" i="5"/>
  <c r="Q517" i="5"/>
  <c r="O517" i="5"/>
  <c r="M517" i="5"/>
  <c r="K517" i="5"/>
  <c r="I517" i="5"/>
  <c r="G517" i="5"/>
  <c r="F517" i="5"/>
  <c r="AN516" i="5"/>
  <c r="AM516" i="5"/>
  <c r="AL516" i="5"/>
  <c r="AK516" i="5"/>
  <c r="AI516" i="5"/>
  <c r="AG516" i="5"/>
  <c r="AE516" i="5"/>
  <c r="AA516" i="5"/>
  <c r="Y516" i="5"/>
  <c r="W516" i="5"/>
  <c r="U516" i="5"/>
  <c r="S516" i="5"/>
  <c r="Q516" i="5"/>
  <c r="O516" i="5"/>
  <c r="M516" i="5"/>
  <c r="K516" i="5"/>
  <c r="I516" i="5"/>
  <c r="G516" i="5"/>
  <c r="F516" i="5"/>
  <c r="AN515" i="5"/>
  <c r="AM515" i="5"/>
  <c r="AL515" i="5"/>
  <c r="AK515" i="5"/>
  <c r="AI515" i="5"/>
  <c r="AG515" i="5"/>
  <c r="AE515" i="5"/>
  <c r="AA515" i="5"/>
  <c r="Y515" i="5"/>
  <c r="W515" i="5"/>
  <c r="U515" i="5"/>
  <c r="S515" i="5"/>
  <c r="Q515" i="5"/>
  <c r="O515" i="5"/>
  <c r="M515" i="5"/>
  <c r="K515" i="5"/>
  <c r="I515" i="5"/>
  <c r="G515" i="5"/>
  <c r="F515" i="5"/>
  <c r="AN514" i="5"/>
  <c r="AM514" i="5"/>
  <c r="AL514" i="5"/>
  <c r="AK514" i="5"/>
  <c r="AI514" i="5"/>
  <c r="AG514" i="5"/>
  <c r="AE514" i="5"/>
  <c r="AA514" i="5"/>
  <c r="Y514" i="5"/>
  <c r="W514" i="5"/>
  <c r="U514" i="5"/>
  <c r="S514" i="5"/>
  <c r="Q514" i="5"/>
  <c r="O514" i="5"/>
  <c r="M514" i="5"/>
  <c r="K514" i="5"/>
  <c r="I514" i="5"/>
  <c r="G514" i="5"/>
  <c r="F514" i="5"/>
  <c r="AN513" i="5"/>
  <c r="AM513" i="5"/>
  <c r="AL513" i="5"/>
  <c r="AK513" i="5"/>
  <c r="AI513" i="5"/>
  <c r="AG513" i="5"/>
  <c r="AE513" i="5"/>
  <c r="AA513" i="5"/>
  <c r="Y513" i="5"/>
  <c r="W513" i="5"/>
  <c r="U513" i="5"/>
  <c r="S513" i="5"/>
  <c r="Q513" i="5"/>
  <c r="O513" i="5"/>
  <c r="M513" i="5"/>
  <c r="K513" i="5"/>
  <c r="I513" i="5"/>
  <c r="G513" i="5"/>
  <c r="F513" i="5"/>
  <c r="AN512" i="5"/>
  <c r="AM512" i="5"/>
  <c r="AL512" i="5"/>
  <c r="AK512" i="5"/>
  <c r="AI512" i="5"/>
  <c r="AG512" i="5"/>
  <c r="AE512" i="5"/>
  <c r="AA512" i="5"/>
  <c r="Y512" i="5"/>
  <c r="W512" i="5"/>
  <c r="U512" i="5"/>
  <c r="S512" i="5"/>
  <c r="Q512" i="5"/>
  <c r="O512" i="5"/>
  <c r="M512" i="5"/>
  <c r="K512" i="5"/>
  <c r="I512" i="5"/>
  <c r="G512" i="5"/>
  <c r="F512" i="5"/>
  <c r="AN511" i="5"/>
  <c r="AM511" i="5"/>
  <c r="AL511" i="5"/>
  <c r="AK511" i="5"/>
  <c r="AI511" i="5"/>
  <c r="AG511" i="5"/>
  <c r="AE511" i="5"/>
  <c r="AA511" i="5"/>
  <c r="Y511" i="5"/>
  <c r="W511" i="5"/>
  <c r="U511" i="5"/>
  <c r="S511" i="5"/>
  <c r="Q511" i="5"/>
  <c r="O511" i="5"/>
  <c r="M511" i="5"/>
  <c r="K511" i="5"/>
  <c r="I511" i="5"/>
  <c r="G511" i="5"/>
  <c r="F511" i="5"/>
  <c r="AN510" i="5"/>
  <c r="AM510" i="5"/>
  <c r="AL510" i="5"/>
  <c r="AK510" i="5"/>
  <c r="AI510" i="5"/>
  <c r="AG510" i="5"/>
  <c r="AE510" i="5"/>
  <c r="AA510" i="5"/>
  <c r="Y510" i="5"/>
  <c r="W510" i="5"/>
  <c r="U510" i="5"/>
  <c r="S510" i="5"/>
  <c r="Q510" i="5"/>
  <c r="O510" i="5"/>
  <c r="M510" i="5"/>
  <c r="K510" i="5"/>
  <c r="I510" i="5"/>
  <c r="G510" i="5"/>
  <c r="F510" i="5"/>
  <c r="AN509" i="5"/>
  <c r="AM509" i="5"/>
  <c r="AL509" i="5"/>
  <c r="AK509" i="5"/>
  <c r="AI509" i="5"/>
  <c r="AG509" i="5"/>
  <c r="AE509" i="5"/>
  <c r="AA509" i="5"/>
  <c r="Y509" i="5"/>
  <c r="W509" i="5"/>
  <c r="U509" i="5"/>
  <c r="S509" i="5"/>
  <c r="Q509" i="5"/>
  <c r="O509" i="5"/>
  <c r="M509" i="5"/>
  <c r="K509" i="5"/>
  <c r="I509" i="5"/>
  <c r="G509" i="5"/>
  <c r="F509" i="5"/>
  <c r="AN508" i="5"/>
  <c r="AM508" i="5"/>
  <c r="AL508" i="5"/>
  <c r="AK508" i="5"/>
  <c r="AI508" i="5"/>
  <c r="AG508" i="5"/>
  <c r="AE508" i="5"/>
  <c r="AA508" i="5"/>
  <c r="Y508" i="5"/>
  <c r="W508" i="5"/>
  <c r="U508" i="5"/>
  <c r="S508" i="5"/>
  <c r="Q508" i="5"/>
  <c r="O508" i="5"/>
  <c r="M508" i="5"/>
  <c r="K508" i="5"/>
  <c r="I508" i="5"/>
  <c r="G508" i="5"/>
  <c r="F508" i="5"/>
  <c r="AN507" i="5"/>
  <c r="AM507" i="5"/>
  <c r="AL507" i="5"/>
  <c r="AK507" i="5"/>
  <c r="AI507" i="5"/>
  <c r="AG507" i="5"/>
  <c r="AE507" i="5"/>
  <c r="AA507" i="5"/>
  <c r="Y507" i="5"/>
  <c r="W507" i="5"/>
  <c r="U507" i="5"/>
  <c r="S507" i="5"/>
  <c r="Q507" i="5"/>
  <c r="O507" i="5"/>
  <c r="M507" i="5"/>
  <c r="K507" i="5"/>
  <c r="I507" i="5"/>
  <c r="G507" i="5"/>
  <c r="F507" i="5"/>
  <c r="AN506" i="5"/>
  <c r="AM506" i="5"/>
  <c r="AL506" i="5"/>
  <c r="AK506" i="5"/>
  <c r="AI506" i="5"/>
  <c r="AG506" i="5"/>
  <c r="AE506" i="5"/>
  <c r="AA506" i="5"/>
  <c r="Y506" i="5"/>
  <c r="W506" i="5"/>
  <c r="U506" i="5"/>
  <c r="S506" i="5"/>
  <c r="Q506" i="5"/>
  <c r="O506" i="5"/>
  <c r="M506" i="5"/>
  <c r="K506" i="5"/>
  <c r="I506" i="5"/>
  <c r="G506" i="5"/>
  <c r="F506" i="5"/>
  <c r="AN505" i="5"/>
  <c r="AM505" i="5"/>
  <c r="AL505" i="5"/>
  <c r="AK505" i="5"/>
  <c r="AI505" i="5"/>
  <c r="AG505" i="5"/>
  <c r="AE505" i="5"/>
  <c r="AA505" i="5"/>
  <c r="Y505" i="5"/>
  <c r="W505" i="5"/>
  <c r="U505" i="5"/>
  <c r="S505" i="5"/>
  <c r="Q505" i="5"/>
  <c r="O505" i="5"/>
  <c r="M505" i="5"/>
  <c r="K505" i="5"/>
  <c r="I505" i="5"/>
  <c r="G505" i="5"/>
  <c r="F505" i="5"/>
  <c r="AN504" i="5"/>
  <c r="AM504" i="5"/>
  <c r="AL504" i="5"/>
  <c r="AK504" i="5"/>
  <c r="AI504" i="5"/>
  <c r="AG504" i="5"/>
  <c r="AE504" i="5"/>
  <c r="AA504" i="5"/>
  <c r="Y504" i="5"/>
  <c r="W504" i="5"/>
  <c r="U504" i="5"/>
  <c r="S504" i="5"/>
  <c r="Q504" i="5"/>
  <c r="O504" i="5"/>
  <c r="M504" i="5"/>
  <c r="K504" i="5"/>
  <c r="I504" i="5"/>
  <c r="G504" i="5"/>
  <c r="F504" i="5"/>
  <c r="AN503" i="5"/>
  <c r="AM503" i="5"/>
  <c r="AL503" i="5"/>
  <c r="AK503" i="5"/>
  <c r="AI503" i="5"/>
  <c r="AG503" i="5"/>
  <c r="AE503" i="5"/>
  <c r="AA503" i="5"/>
  <c r="Y503" i="5"/>
  <c r="W503" i="5"/>
  <c r="U503" i="5"/>
  <c r="S503" i="5"/>
  <c r="Q503" i="5"/>
  <c r="O503" i="5"/>
  <c r="M503" i="5"/>
  <c r="K503" i="5"/>
  <c r="I503" i="5"/>
  <c r="G503" i="5"/>
  <c r="F503" i="5"/>
  <c r="AN502" i="5"/>
  <c r="AM502" i="5"/>
  <c r="AL502" i="5"/>
  <c r="AK502" i="5"/>
  <c r="AI502" i="5"/>
  <c r="AG502" i="5"/>
  <c r="AE502" i="5"/>
  <c r="AA502" i="5"/>
  <c r="Y502" i="5"/>
  <c r="W502" i="5"/>
  <c r="U502" i="5"/>
  <c r="S502" i="5"/>
  <c r="Q502" i="5"/>
  <c r="O502" i="5"/>
  <c r="M502" i="5"/>
  <c r="K502" i="5"/>
  <c r="I502" i="5"/>
  <c r="G502" i="5"/>
  <c r="F502" i="5"/>
  <c r="AN501" i="5"/>
  <c r="AM501" i="5"/>
  <c r="AL501" i="5"/>
  <c r="AK501" i="5"/>
  <c r="AI501" i="5"/>
  <c r="AG501" i="5"/>
  <c r="AE501" i="5"/>
  <c r="AA501" i="5"/>
  <c r="Y501" i="5"/>
  <c r="W501" i="5"/>
  <c r="U501" i="5"/>
  <c r="S501" i="5"/>
  <c r="Q501" i="5"/>
  <c r="O501" i="5"/>
  <c r="M501" i="5"/>
  <c r="K501" i="5"/>
  <c r="I501" i="5"/>
  <c r="G501" i="5"/>
  <c r="F501" i="5"/>
  <c r="AN500" i="5"/>
  <c r="AM500" i="5"/>
  <c r="AL500" i="5"/>
  <c r="AK500" i="5"/>
  <c r="AI500" i="5"/>
  <c r="AG500" i="5"/>
  <c r="AE500" i="5"/>
  <c r="AA500" i="5"/>
  <c r="Y500" i="5"/>
  <c r="W500" i="5"/>
  <c r="U500" i="5"/>
  <c r="S500" i="5"/>
  <c r="Q500" i="5"/>
  <c r="O500" i="5"/>
  <c r="M500" i="5"/>
  <c r="K500" i="5"/>
  <c r="I500" i="5"/>
  <c r="G500" i="5"/>
  <c r="F500" i="5"/>
  <c r="AN499" i="5"/>
  <c r="AM499" i="5"/>
  <c r="AL499" i="5"/>
  <c r="AK499" i="5"/>
  <c r="AI499" i="5"/>
  <c r="AG499" i="5"/>
  <c r="AE499" i="5"/>
  <c r="AA499" i="5"/>
  <c r="Y499" i="5"/>
  <c r="W499" i="5"/>
  <c r="U499" i="5"/>
  <c r="S499" i="5"/>
  <c r="Q499" i="5"/>
  <c r="O499" i="5"/>
  <c r="M499" i="5"/>
  <c r="K499" i="5"/>
  <c r="I499" i="5"/>
  <c r="G499" i="5"/>
  <c r="F499" i="5"/>
  <c r="AN498" i="5"/>
  <c r="AM498" i="5"/>
  <c r="AL498" i="5"/>
  <c r="AK498" i="5"/>
  <c r="AI498" i="5"/>
  <c r="AG498" i="5"/>
  <c r="AE498" i="5"/>
  <c r="AA498" i="5"/>
  <c r="Y498" i="5"/>
  <c r="W498" i="5"/>
  <c r="U498" i="5"/>
  <c r="S498" i="5"/>
  <c r="Q498" i="5"/>
  <c r="O498" i="5"/>
  <c r="M498" i="5"/>
  <c r="K498" i="5"/>
  <c r="I498" i="5"/>
  <c r="G498" i="5"/>
  <c r="F498" i="5"/>
  <c r="AN497" i="5"/>
  <c r="AM497" i="5"/>
  <c r="AL497" i="5"/>
  <c r="AK497" i="5"/>
  <c r="AI497" i="5"/>
  <c r="AG497" i="5"/>
  <c r="AE497" i="5"/>
  <c r="AA497" i="5"/>
  <c r="Y497" i="5"/>
  <c r="W497" i="5"/>
  <c r="U497" i="5"/>
  <c r="S497" i="5"/>
  <c r="Q497" i="5"/>
  <c r="O497" i="5"/>
  <c r="M497" i="5"/>
  <c r="K497" i="5"/>
  <c r="I497" i="5"/>
  <c r="G497" i="5"/>
  <c r="F497" i="5"/>
  <c r="AN496" i="5"/>
  <c r="AM496" i="5"/>
  <c r="AL496" i="5"/>
  <c r="AK496" i="5"/>
  <c r="AI496" i="5"/>
  <c r="AG496" i="5"/>
  <c r="AE496" i="5"/>
  <c r="AA496" i="5"/>
  <c r="Y496" i="5"/>
  <c r="W496" i="5"/>
  <c r="U496" i="5"/>
  <c r="S496" i="5"/>
  <c r="Q496" i="5"/>
  <c r="O496" i="5"/>
  <c r="M496" i="5"/>
  <c r="K496" i="5"/>
  <c r="I496" i="5"/>
  <c r="G496" i="5"/>
  <c r="F496" i="5"/>
  <c r="AN495" i="5"/>
  <c r="AM495" i="5"/>
  <c r="AL495" i="5"/>
  <c r="AK495" i="5"/>
  <c r="AI495" i="5"/>
  <c r="AG495" i="5"/>
  <c r="AE495" i="5"/>
  <c r="AA495" i="5"/>
  <c r="Y495" i="5"/>
  <c r="W495" i="5"/>
  <c r="U495" i="5"/>
  <c r="S495" i="5"/>
  <c r="Q495" i="5"/>
  <c r="O495" i="5"/>
  <c r="M495" i="5"/>
  <c r="K495" i="5"/>
  <c r="I495" i="5"/>
  <c r="G495" i="5"/>
  <c r="F495" i="5"/>
  <c r="AN494" i="5"/>
  <c r="AM494" i="5"/>
  <c r="AL494" i="5"/>
  <c r="AK494" i="5"/>
  <c r="AI494" i="5"/>
  <c r="AG494" i="5"/>
  <c r="AE494" i="5"/>
  <c r="AA494" i="5"/>
  <c r="Y494" i="5"/>
  <c r="W494" i="5"/>
  <c r="U494" i="5"/>
  <c r="S494" i="5"/>
  <c r="Q494" i="5"/>
  <c r="O494" i="5"/>
  <c r="M494" i="5"/>
  <c r="K494" i="5"/>
  <c r="I494" i="5"/>
  <c r="G494" i="5"/>
  <c r="F494" i="5"/>
  <c r="AN493" i="5"/>
  <c r="AM493" i="5"/>
  <c r="AL493" i="5"/>
  <c r="AK493" i="5"/>
  <c r="AI493" i="5"/>
  <c r="AG493" i="5"/>
  <c r="AE493" i="5"/>
  <c r="AA493" i="5"/>
  <c r="Y493" i="5"/>
  <c r="W493" i="5"/>
  <c r="U493" i="5"/>
  <c r="S493" i="5"/>
  <c r="Q493" i="5"/>
  <c r="O493" i="5"/>
  <c r="M493" i="5"/>
  <c r="K493" i="5"/>
  <c r="I493" i="5"/>
  <c r="G493" i="5"/>
  <c r="F493" i="5"/>
  <c r="AN492" i="5"/>
  <c r="AM492" i="5"/>
  <c r="AL492" i="5"/>
  <c r="AK492" i="5"/>
  <c r="AI492" i="5"/>
  <c r="AG492" i="5"/>
  <c r="AE492" i="5"/>
  <c r="AA492" i="5"/>
  <c r="Y492" i="5"/>
  <c r="W492" i="5"/>
  <c r="U492" i="5"/>
  <c r="S492" i="5"/>
  <c r="Q492" i="5"/>
  <c r="O492" i="5"/>
  <c r="M492" i="5"/>
  <c r="K492" i="5"/>
  <c r="I492" i="5"/>
  <c r="G492" i="5"/>
  <c r="F492" i="5"/>
  <c r="AN491" i="5"/>
  <c r="AM491" i="5"/>
  <c r="AL491" i="5"/>
  <c r="AK491" i="5"/>
  <c r="AI491" i="5"/>
  <c r="AG491" i="5"/>
  <c r="AE491" i="5"/>
  <c r="AA491" i="5"/>
  <c r="Y491" i="5"/>
  <c r="W491" i="5"/>
  <c r="U491" i="5"/>
  <c r="S491" i="5"/>
  <c r="Q491" i="5"/>
  <c r="O491" i="5"/>
  <c r="M491" i="5"/>
  <c r="K491" i="5"/>
  <c r="I491" i="5"/>
  <c r="G491" i="5"/>
  <c r="F491" i="5"/>
  <c r="AN490" i="5"/>
  <c r="AM490" i="5"/>
  <c r="AL490" i="5"/>
  <c r="AK490" i="5"/>
  <c r="AI490" i="5"/>
  <c r="AG490" i="5"/>
  <c r="AE490" i="5"/>
  <c r="AA490" i="5"/>
  <c r="Y490" i="5"/>
  <c r="W490" i="5"/>
  <c r="U490" i="5"/>
  <c r="S490" i="5"/>
  <c r="Q490" i="5"/>
  <c r="O490" i="5"/>
  <c r="M490" i="5"/>
  <c r="K490" i="5"/>
  <c r="I490" i="5"/>
  <c r="G490" i="5"/>
  <c r="F490" i="5"/>
  <c r="AN489" i="5"/>
  <c r="AM489" i="5"/>
  <c r="AL489" i="5"/>
  <c r="AK489" i="5"/>
  <c r="AI489" i="5"/>
  <c r="AG489" i="5"/>
  <c r="AE489" i="5"/>
  <c r="AA489" i="5"/>
  <c r="Y489" i="5"/>
  <c r="W489" i="5"/>
  <c r="U489" i="5"/>
  <c r="S489" i="5"/>
  <c r="Q489" i="5"/>
  <c r="O489" i="5"/>
  <c r="M489" i="5"/>
  <c r="K489" i="5"/>
  <c r="I489" i="5"/>
  <c r="G489" i="5"/>
  <c r="F489" i="5"/>
  <c r="AN488" i="5"/>
  <c r="AM488" i="5"/>
  <c r="AL488" i="5"/>
  <c r="AK488" i="5"/>
  <c r="AI488" i="5"/>
  <c r="AG488" i="5"/>
  <c r="AE488" i="5"/>
  <c r="AA488" i="5"/>
  <c r="Y488" i="5"/>
  <c r="W488" i="5"/>
  <c r="U488" i="5"/>
  <c r="S488" i="5"/>
  <c r="Q488" i="5"/>
  <c r="O488" i="5"/>
  <c r="M488" i="5"/>
  <c r="K488" i="5"/>
  <c r="I488" i="5"/>
  <c r="G488" i="5"/>
  <c r="F488" i="5"/>
  <c r="AN487" i="5"/>
  <c r="AM487" i="5"/>
  <c r="AL487" i="5"/>
  <c r="AK487" i="5"/>
  <c r="AI487" i="5"/>
  <c r="AG487" i="5"/>
  <c r="AE487" i="5"/>
  <c r="AA487" i="5"/>
  <c r="Y487" i="5"/>
  <c r="W487" i="5"/>
  <c r="U487" i="5"/>
  <c r="S487" i="5"/>
  <c r="Q487" i="5"/>
  <c r="O487" i="5"/>
  <c r="M487" i="5"/>
  <c r="K487" i="5"/>
  <c r="I487" i="5"/>
  <c r="G487" i="5"/>
  <c r="F487" i="5"/>
  <c r="AN486" i="5"/>
  <c r="AM486" i="5"/>
  <c r="AL486" i="5"/>
  <c r="AK486" i="5"/>
  <c r="AI486" i="5"/>
  <c r="AG486" i="5"/>
  <c r="AE486" i="5"/>
  <c r="AA486" i="5"/>
  <c r="Y486" i="5"/>
  <c r="W486" i="5"/>
  <c r="U486" i="5"/>
  <c r="S486" i="5"/>
  <c r="Q486" i="5"/>
  <c r="O486" i="5"/>
  <c r="M486" i="5"/>
  <c r="K486" i="5"/>
  <c r="I486" i="5"/>
  <c r="G486" i="5"/>
  <c r="F486" i="5"/>
  <c r="AN485" i="5"/>
  <c r="AM485" i="5"/>
  <c r="AL485" i="5"/>
  <c r="AK485" i="5"/>
  <c r="AI485" i="5"/>
  <c r="AG485" i="5"/>
  <c r="AE485" i="5"/>
  <c r="AA485" i="5"/>
  <c r="Y485" i="5"/>
  <c r="W485" i="5"/>
  <c r="U485" i="5"/>
  <c r="S485" i="5"/>
  <c r="Q485" i="5"/>
  <c r="O485" i="5"/>
  <c r="M485" i="5"/>
  <c r="K485" i="5"/>
  <c r="I485" i="5"/>
  <c r="G485" i="5"/>
  <c r="F485" i="5"/>
  <c r="AN484" i="5"/>
  <c r="AM484" i="5"/>
  <c r="AL484" i="5"/>
  <c r="AK484" i="5"/>
  <c r="AI484" i="5"/>
  <c r="AG484" i="5"/>
  <c r="AE484" i="5"/>
  <c r="AA484" i="5"/>
  <c r="Y484" i="5"/>
  <c r="W484" i="5"/>
  <c r="U484" i="5"/>
  <c r="S484" i="5"/>
  <c r="Q484" i="5"/>
  <c r="O484" i="5"/>
  <c r="M484" i="5"/>
  <c r="K484" i="5"/>
  <c r="I484" i="5"/>
  <c r="G484" i="5"/>
  <c r="F484" i="5"/>
  <c r="AN483" i="5"/>
  <c r="AM483" i="5"/>
  <c r="AL483" i="5"/>
  <c r="AK483" i="5"/>
  <c r="AI483" i="5"/>
  <c r="AG483" i="5"/>
  <c r="AE483" i="5"/>
  <c r="AA483" i="5"/>
  <c r="Y483" i="5"/>
  <c r="W483" i="5"/>
  <c r="U483" i="5"/>
  <c r="S483" i="5"/>
  <c r="Q483" i="5"/>
  <c r="O483" i="5"/>
  <c r="M483" i="5"/>
  <c r="K483" i="5"/>
  <c r="I483" i="5"/>
  <c r="G483" i="5"/>
  <c r="F483" i="5"/>
  <c r="AN482" i="5"/>
  <c r="AM482" i="5"/>
  <c r="AL482" i="5"/>
  <c r="AK482" i="5"/>
  <c r="AI482" i="5"/>
  <c r="AG482" i="5"/>
  <c r="AE482" i="5"/>
  <c r="AA482" i="5"/>
  <c r="Y482" i="5"/>
  <c r="W482" i="5"/>
  <c r="U482" i="5"/>
  <c r="S482" i="5"/>
  <c r="Q482" i="5"/>
  <c r="O482" i="5"/>
  <c r="M482" i="5"/>
  <c r="K482" i="5"/>
  <c r="I482" i="5"/>
  <c r="G482" i="5"/>
  <c r="F482" i="5"/>
  <c r="AN481" i="5"/>
  <c r="AM481" i="5"/>
  <c r="AL481" i="5"/>
  <c r="AK481" i="5"/>
  <c r="AI481" i="5"/>
  <c r="AG481" i="5"/>
  <c r="AE481" i="5"/>
  <c r="AA481" i="5"/>
  <c r="Y481" i="5"/>
  <c r="W481" i="5"/>
  <c r="U481" i="5"/>
  <c r="S481" i="5"/>
  <c r="Q481" i="5"/>
  <c r="O481" i="5"/>
  <c r="M481" i="5"/>
  <c r="K481" i="5"/>
  <c r="I481" i="5"/>
  <c r="G481" i="5"/>
  <c r="F481" i="5"/>
  <c r="AN480" i="5"/>
  <c r="AM480" i="5"/>
  <c r="AL480" i="5"/>
  <c r="AK480" i="5"/>
  <c r="AI480" i="5"/>
  <c r="AG480" i="5"/>
  <c r="AE480" i="5"/>
  <c r="AA480" i="5"/>
  <c r="Y480" i="5"/>
  <c r="W480" i="5"/>
  <c r="U480" i="5"/>
  <c r="S480" i="5"/>
  <c r="Q480" i="5"/>
  <c r="O480" i="5"/>
  <c r="M480" i="5"/>
  <c r="K480" i="5"/>
  <c r="I480" i="5"/>
  <c r="G480" i="5"/>
  <c r="F480" i="5"/>
  <c r="AN479" i="5"/>
  <c r="AM479" i="5"/>
  <c r="AL479" i="5"/>
  <c r="AK479" i="5"/>
  <c r="AI479" i="5"/>
  <c r="AG479" i="5"/>
  <c r="AE479" i="5"/>
  <c r="AA479" i="5"/>
  <c r="Y479" i="5"/>
  <c r="W479" i="5"/>
  <c r="U479" i="5"/>
  <c r="S479" i="5"/>
  <c r="Q479" i="5"/>
  <c r="O479" i="5"/>
  <c r="M479" i="5"/>
  <c r="K479" i="5"/>
  <c r="I479" i="5"/>
  <c r="G479" i="5"/>
  <c r="F479" i="5"/>
  <c r="AN478" i="5"/>
  <c r="AM478" i="5"/>
  <c r="AL478" i="5"/>
  <c r="AK478" i="5"/>
  <c r="AI478" i="5"/>
  <c r="AG478" i="5"/>
  <c r="AE478" i="5"/>
  <c r="AA478" i="5"/>
  <c r="Y478" i="5"/>
  <c r="W478" i="5"/>
  <c r="U478" i="5"/>
  <c r="S478" i="5"/>
  <c r="Q478" i="5"/>
  <c r="O478" i="5"/>
  <c r="M478" i="5"/>
  <c r="K478" i="5"/>
  <c r="I478" i="5"/>
  <c r="G478" i="5"/>
  <c r="F478" i="5"/>
  <c r="AN477" i="5"/>
  <c r="AM477" i="5"/>
  <c r="AL477" i="5"/>
  <c r="AK477" i="5"/>
  <c r="AI477" i="5"/>
  <c r="AG477" i="5"/>
  <c r="AE477" i="5"/>
  <c r="AA477" i="5"/>
  <c r="Y477" i="5"/>
  <c r="W477" i="5"/>
  <c r="U477" i="5"/>
  <c r="S477" i="5"/>
  <c r="Q477" i="5"/>
  <c r="O477" i="5"/>
  <c r="M477" i="5"/>
  <c r="K477" i="5"/>
  <c r="I477" i="5"/>
  <c r="G477" i="5"/>
  <c r="F477" i="5"/>
  <c r="AN476" i="5"/>
  <c r="AM476" i="5"/>
  <c r="AL476" i="5"/>
  <c r="AK476" i="5"/>
  <c r="AI476" i="5"/>
  <c r="AG476" i="5"/>
  <c r="AE476" i="5"/>
  <c r="AA476" i="5"/>
  <c r="Y476" i="5"/>
  <c r="W476" i="5"/>
  <c r="U476" i="5"/>
  <c r="S476" i="5"/>
  <c r="Q476" i="5"/>
  <c r="O476" i="5"/>
  <c r="M476" i="5"/>
  <c r="K476" i="5"/>
  <c r="I476" i="5"/>
  <c r="G476" i="5"/>
  <c r="F476" i="5"/>
  <c r="AN475" i="5"/>
  <c r="AM475" i="5"/>
  <c r="AL475" i="5"/>
  <c r="AK475" i="5"/>
  <c r="AI475" i="5"/>
  <c r="AG475" i="5"/>
  <c r="AE475" i="5"/>
  <c r="AA475" i="5"/>
  <c r="Y475" i="5"/>
  <c r="W475" i="5"/>
  <c r="U475" i="5"/>
  <c r="S475" i="5"/>
  <c r="Q475" i="5"/>
  <c r="O475" i="5"/>
  <c r="M475" i="5"/>
  <c r="K475" i="5"/>
  <c r="I475" i="5"/>
  <c r="G475" i="5"/>
  <c r="F475" i="5"/>
  <c r="AN474" i="5"/>
  <c r="AM474" i="5"/>
  <c r="AL474" i="5"/>
  <c r="AK474" i="5"/>
  <c r="AI474" i="5"/>
  <c r="AG474" i="5"/>
  <c r="AE474" i="5"/>
  <c r="AA474" i="5"/>
  <c r="Y474" i="5"/>
  <c r="W474" i="5"/>
  <c r="U474" i="5"/>
  <c r="S474" i="5"/>
  <c r="Q474" i="5"/>
  <c r="O474" i="5"/>
  <c r="M474" i="5"/>
  <c r="K474" i="5"/>
  <c r="I474" i="5"/>
  <c r="G474" i="5"/>
  <c r="F474" i="5"/>
  <c r="AN473" i="5"/>
  <c r="AM473" i="5"/>
  <c r="AL473" i="5"/>
  <c r="AK473" i="5"/>
  <c r="AI473" i="5"/>
  <c r="AG473" i="5"/>
  <c r="AE473" i="5"/>
  <c r="AA473" i="5"/>
  <c r="Y473" i="5"/>
  <c r="W473" i="5"/>
  <c r="U473" i="5"/>
  <c r="S473" i="5"/>
  <c r="Q473" i="5"/>
  <c r="O473" i="5"/>
  <c r="M473" i="5"/>
  <c r="K473" i="5"/>
  <c r="I473" i="5"/>
  <c r="G473" i="5"/>
  <c r="F473" i="5"/>
  <c r="AN472" i="5"/>
  <c r="AM472" i="5"/>
  <c r="AL472" i="5"/>
  <c r="AK472" i="5"/>
  <c r="AI472" i="5"/>
  <c r="AG472" i="5"/>
  <c r="AE472" i="5"/>
  <c r="AA472" i="5"/>
  <c r="Y472" i="5"/>
  <c r="W472" i="5"/>
  <c r="U472" i="5"/>
  <c r="S472" i="5"/>
  <c r="Q472" i="5"/>
  <c r="O472" i="5"/>
  <c r="M472" i="5"/>
  <c r="K472" i="5"/>
  <c r="I472" i="5"/>
  <c r="G472" i="5"/>
  <c r="F472" i="5"/>
  <c r="AN471" i="5"/>
  <c r="AM471" i="5"/>
  <c r="AL471" i="5"/>
  <c r="AK471" i="5"/>
  <c r="AI471" i="5"/>
  <c r="AG471" i="5"/>
  <c r="AE471" i="5"/>
  <c r="AA471" i="5"/>
  <c r="Y471" i="5"/>
  <c r="W471" i="5"/>
  <c r="U471" i="5"/>
  <c r="S471" i="5"/>
  <c r="Q471" i="5"/>
  <c r="O471" i="5"/>
  <c r="M471" i="5"/>
  <c r="K471" i="5"/>
  <c r="I471" i="5"/>
  <c r="G471" i="5"/>
  <c r="F471" i="5"/>
  <c r="AN470" i="5"/>
  <c r="AM470" i="5"/>
  <c r="AL470" i="5"/>
  <c r="AK470" i="5"/>
  <c r="AI470" i="5"/>
  <c r="AG470" i="5"/>
  <c r="AE470" i="5"/>
  <c r="AA470" i="5"/>
  <c r="Y470" i="5"/>
  <c r="W470" i="5"/>
  <c r="U470" i="5"/>
  <c r="S470" i="5"/>
  <c r="Q470" i="5"/>
  <c r="O470" i="5"/>
  <c r="M470" i="5"/>
  <c r="K470" i="5"/>
  <c r="I470" i="5"/>
  <c r="G470" i="5"/>
  <c r="F470" i="5"/>
  <c r="AN469" i="5"/>
  <c r="AM469" i="5"/>
  <c r="AL469" i="5"/>
  <c r="AK469" i="5"/>
  <c r="AI469" i="5"/>
  <c r="AG469" i="5"/>
  <c r="AE469" i="5"/>
  <c r="AA469" i="5"/>
  <c r="Y469" i="5"/>
  <c r="W469" i="5"/>
  <c r="U469" i="5"/>
  <c r="S469" i="5"/>
  <c r="Q469" i="5"/>
  <c r="O469" i="5"/>
  <c r="M469" i="5"/>
  <c r="K469" i="5"/>
  <c r="I469" i="5"/>
  <c r="G469" i="5"/>
  <c r="F469" i="5"/>
  <c r="AN468" i="5"/>
  <c r="AM468" i="5"/>
  <c r="AL468" i="5"/>
  <c r="AK468" i="5"/>
  <c r="AI468" i="5"/>
  <c r="AG468" i="5"/>
  <c r="AE468" i="5"/>
  <c r="AA468" i="5"/>
  <c r="Y468" i="5"/>
  <c r="W468" i="5"/>
  <c r="U468" i="5"/>
  <c r="S468" i="5"/>
  <c r="Q468" i="5"/>
  <c r="O468" i="5"/>
  <c r="M468" i="5"/>
  <c r="K468" i="5"/>
  <c r="I468" i="5"/>
  <c r="G468" i="5"/>
  <c r="F468" i="5"/>
  <c r="AN467" i="5"/>
  <c r="AM467" i="5"/>
  <c r="AL467" i="5"/>
  <c r="AK467" i="5"/>
  <c r="AI467" i="5"/>
  <c r="AG467" i="5"/>
  <c r="AE467" i="5"/>
  <c r="AA467" i="5"/>
  <c r="Y467" i="5"/>
  <c r="W467" i="5"/>
  <c r="U467" i="5"/>
  <c r="S467" i="5"/>
  <c r="Q467" i="5"/>
  <c r="O467" i="5"/>
  <c r="M467" i="5"/>
  <c r="K467" i="5"/>
  <c r="I467" i="5"/>
  <c r="G467" i="5"/>
  <c r="F467" i="5"/>
  <c r="AN466" i="5"/>
  <c r="AM466" i="5"/>
  <c r="AL466" i="5"/>
  <c r="AK466" i="5"/>
  <c r="AI466" i="5"/>
  <c r="AG466" i="5"/>
  <c r="AE466" i="5"/>
  <c r="AA466" i="5"/>
  <c r="Y466" i="5"/>
  <c r="W466" i="5"/>
  <c r="U466" i="5"/>
  <c r="S466" i="5"/>
  <c r="Q466" i="5"/>
  <c r="O466" i="5"/>
  <c r="M466" i="5"/>
  <c r="K466" i="5"/>
  <c r="I466" i="5"/>
  <c r="G466" i="5"/>
  <c r="F466" i="5"/>
  <c r="AN465" i="5"/>
  <c r="AM465" i="5"/>
  <c r="AL465" i="5"/>
  <c r="AK465" i="5"/>
  <c r="AI465" i="5"/>
  <c r="AG465" i="5"/>
  <c r="AE465" i="5"/>
  <c r="AA465" i="5"/>
  <c r="Y465" i="5"/>
  <c r="W465" i="5"/>
  <c r="U465" i="5"/>
  <c r="S465" i="5"/>
  <c r="Q465" i="5"/>
  <c r="O465" i="5"/>
  <c r="M465" i="5"/>
  <c r="K465" i="5"/>
  <c r="I465" i="5"/>
  <c r="G465" i="5"/>
  <c r="F465" i="5"/>
  <c r="AN464" i="5"/>
  <c r="AM464" i="5"/>
  <c r="AL464" i="5"/>
  <c r="AK464" i="5"/>
  <c r="AI464" i="5"/>
  <c r="AG464" i="5"/>
  <c r="AE464" i="5"/>
  <c r="AA464" i="5"/>
  <c r="Y464" i="5"/>
  <c r="W464" i="5"/>
  <c r="U464" i="5"/>
  <c r="S464" i="5"/>
  <c r="Q464" i="5"/>
  <c r="O464" i="5"/>
  <c r="M464" i="5"/>
  <c r="K464" i="5"/>
  <c r="I464" i="5"/>
  <c r="G464" i="5"/>
  <c r="F464" i="5"/>
  <c r="AN463" i="5"/>
  <c r="AM463" i="5"/>
  <c r="AL463" i="5"/>
  <c r="AK463" i="5"/>
  <c r="AI463" i="5"/>
  <c r="AG463" i="5"/>
  <c r="AE463" i="5"/>
  <c r="AA463" i="5"/>
  <c r="Y463" i="5"/>
  <c r="W463" i="5"/>
  <c r="U463" i="5"/>
  <c r="S463" i="5"/>
  <c r="Q463" i="5"/>
  <c r="O463" i="5"/>
  <c r="M463" i="5"/>
  <c r="K463" i="5"/>
  <c r="I463" i="5"/>
  <c r="G463" i="5"/>
  <c r="F463" i="5"/>
  <c r="AN462" i="5"/>
  <c r="AM462" i="5"/>
  <c r="AL462" i="5"/>
  <c r="AK462" i="5"/>
  <c r="AI462" i="5"/>
  <c r="AG462" i="5"/>
  <c r="AE462" i="5"/>
  <c r="AA462" i="5"/>
  <c r="Y462" i="5"/>
  <c r="W462" i="5"/>
  <c r="U462" i="5"/>
  <c r="S462" i="5"/>
  <c r="Q462" i="5"/>
  <c r="O462" i="5"/>
  <c r="M462" i="5"/>
  <c r="K462" i="5"/>
  <c r="I462" i="5"/>
  <c r="G462" i="5"/>
  <c r="F462" i="5"/>
  <c r="AN461" i="5"/>
  <c r="AM461" i="5"/>
  <c r="AL461" i="5"/>
  <c r="AK461" i="5"/>
  <c r="AI461" i="5"/>
  <c r="AG461" i="5"/>
  <c r="AE461" i="5"/>
  <c r="AA461" i="5"/>
  <c r="Y461" i="5"/>
  <c r="W461" i="5"/>
  <c r="U461" i="5"/>
  <c r="S461" i="5"/>
  <c r="Q461" i="5"/>
  <c r="O461" i="5"/>
  <c r="M461" i="5"/>
  <c r="K461" i="5"/>
  <c r="I461" i="5"/>
  <c r="G461" i="5"/>
  <c r="F461" i="5"/>
  <c r="AN460" i="5"/>
  <c r="AM460" i="5"/>
  <c r="AL460" i="5"/>
  <c r="AK460" i="5"/>
  <c r="AI460" i="5"/>
  <c r="AG460" i="5"/>
  <c r="AE460" i="5"/>
  <c r="AA460" i="5"/>
  <c r="Y460" i="5"/>
  <c r="W460" i="5"/>
  <c r="U460" i="5"/>
  <c r="S460" i="5"/>
  <c r="Q460" i="5"/>
  <c r="O460" i="5"/>
  <c r="M460" i="5"/>
  <c r="K460" i="5"/>
  <c r="I460" i="5"/>
  <c r="G460" i="5"/>
  <c r="F460" i="5"/>
  <c r="AN459" i="5"/>
  <c r="AM459" i="5"/>
  <c r="AL459" i="5"/>
  <c r="AK459" i="5"/>
  <c r="AI459" i="5"/>
  <c r="AG459" i="5"/>
  <c r="AE459" i="5"/>
  <c r="AA459" i="5"/>
  <c r="Y459" i="5"/>
  <c r="W459" i="5"/>
  <c r="U459" i="5"/>
  <c r="S459" i="5"/>
  <c r="Q459" i="5"/>
  <c r="O459" i="5"/>
  <c r="M459" i="5"/>
  <c r="K459" i="5"/>
  <c r="I459" i="5"/>
  <c r="G459" i="5"/>
  <c r="F459" i="5"/>
  <c r="AN458" i="5"/>
  <c r="AM458" i="5"/>
  <c r="AL458" i="5"/>
  <c r="AK458" i="5"/>
  <c r="AI458" i="5"/>
  <c r="AG458" i="5"/>
  <c r="AE458" i="5"/>
  <c r="AA458" i="5"/>
  <c r="Y458" i="5"/>
  <c r="W458" i="5"/>
  <c r="U458" i="5"/>
  <c r="S458" i="5"/>
  <c r="Q458" i="5"/>
  <c r="O458" i="5"/>
  <c r="M458" i="5"/>
  <c r="K458" i="5"/>
  <c r="I458" i="5"/>
  <c r="G458" i="5"/>
  <c r="F458" i="5"/>
  <c r="AN457" i="5"/>
  <c r="AM457" i="5"/>
  <c r="AL457" i="5"/>
  <c r="AK457" i="5"/>
  <c r="AI457" i="5"/>
  <c r="AG457" i="5"/>
  <c r="AE457" i="5"/>
  <c r="AA457" i="5"/>
  <c r="Y457" i="5"/>
  <c r="W457" i="5"/>
  <c r="U457" i="5"/>
  <c r="S457" i="5"/>
  <c r="Q457" i="5"/>
  <c r="O457" i="5"/>
  <c r="M457" i="5"/>
  <c r="K457" i="5"/>
  <c r="I457" i="5"/>
  <c r="G457" i="5"/>
  <c r="F457" i="5"/>
  <c r="AN456" i="5"/>
  <c r="AM456" i="5"/>
  <c r="AL456" i="5"/>
  <c r="AK456" i="5"/>
  <c r="AI456" i="5"/>
  <c r="AG456" i="5"/>
  <c r="AE456" i="5"/>
  <c r="AA456" i="5"/>
  <c r="Y456" i="5"/>
  <c r="W456" i="5"/>
  <c r="U456" i="5"/>
  <c r="S456" i="5"/>
  <c r="Q456" i="5"/>
  <c r="O456" i="5"/>
  <c r="M456" i="5"/>
  <c r="K456" i="5"/>
  <c r="I456" i="5"/>
  <c r="G456" i="5"/>
  <c r="F456" i="5"/>
  <c r="AN455" i="5"/>
  <c r="AM455" i="5"/>
  <c r="AL455" i="5"/>
  <c r="AK455" i="5"/>
  <c r="AI455" i="5"/>
  <c r="AG455" i="5"/>
  <c r="AE455" i="5"/>
  <c r="AA455" i="5"/>
  <c r="Y455" i="5"/>
  <c r="W455" i="5"/>
  <c r="U455" i="5"/>
  <c r="S455" i="5"/>
  <c r="Q455" i="5"/>
  <c r="O455" i="5"/>
  <c r="M455" i="5"/>
  <c r="K455" i="5"/>
  <c r="I455" i="5"/>
  <c r="G455" i="5"/>
  <c r="F455" i="5"/>
  <c r="AN454" i="5"/>
  <c r="AM454" i="5"/>
  <c r="AL454" i="5"/>
  <c r="AK454" i="5"/>
  <c r="AI454" i="5"/>
  <c r="AG454" i="5"/>
  <c r="AE454" i="5"/>
  <c r="AA454" i="5"/>
  <c r="Y454" i="5"/>
  <c r="W454" i="5"/>
  <c r="U454" i="5"/>
  <c r="S454" i="5"/>
  <c r="Q454" i="5"/>
  <c r="O454" i="5"/>
  <c r="M454" i="5"/>
  <c r="K454" i="5"/>
  <c r="I454" i="5"/>
  <c r="G454" i="5"/>
  <c r="F454" i="5"/>
  <c r="AN453" i="5"/>
  <c r="AM453" i="5"/>
  <c r="AL453" i="5"/>
  <c r="AK453" i="5"/>
  <c r="AI453" i="5"/>
  <c r="AG453" i="5"/>
  <c r="AE453" i="5"/>
  <c r="AA453" i="5"/>
  <c r="Y453" i="5"/>
  <c r="W453" i="5"/>
  <c r="U453" i="5"/>
  <c r="S453" i="5"/>
  <c r="Q453" i="5"/>
  <c r="O453" i="5"/>
  <c r="M453" i="5"/>
  <c r="K453" i="5"/>
  <c r="I453" i="5"/>
  <c r="G453" i="5"/>
  <c r="F453" i="5"/>
  <c r="AN452" i="5"/>
  <c r="AM452" i="5"/>
  <c r="AL452" i="5"/>
  <c r="AK452" i="5"/>
  <c r="AI452" i="5"/>
  <c r="AG452" i="5"/>
  <c r="AE452" i="5"/>
  <c r="AA452" i="5"/>
  <c r="Y452" i="5"/>
  <c r="W452" i="5"/>
  <c r="U452" i="5"/>
  <c r="S452" i="5"/>
  <c r="Q452" i="5"/>
  <c r="O452" i="5"/>
  <c r="M452" i="5"/>
  <c r="K452" i="5"/>
  <c r="I452" i="5"/>
  <c r="G452" i="5"/>
  <c r="F452" i="5"/>
  <c r="AN451" i="5"/>
  <c r="AM451" i="5"/>
  <c r="AL451" i="5"/>
  <c r="AK451" i="5"/>
  <c r="AI451" i="5"/>
  <c r="AG451" i="5"/>
  <c r="AE451" i="5"/>
  <c r="AA451" i="5"/>
  <c r="Y451" i="5"/>
  <c r="W451" i="5"/>
  <c r="U451" i="5"/>
  <c r="S451" i="5"/>
  <c r="Q451" i="5"/>
  <c r="O451" i="5"/>
  <c r="M451" i="5"/>
  <c r="K451" i="5"/>
  <c r="I451" i="5"/>
  <c r="G451" i="5"/>
  <c r="F451" i="5"/>
  <c r="AN450" i="5"/>
  <c r="AM450" i="5"/>
  <c r="AL450" i="5"/>
  <c r="AK450" i="5"/>
  <c r="AI450" i="5"/>
  <c r="AG450" i="5"/>
  <c r="AE450" i="5"/>
  <c r="AA450" i="5"/>
  <c r="Y450" i="5"/>
  <c r="W450" i="5"/>
  <c r="U450" i="5"/>
  <c r="S450" i="5"/>
  <c r="Q450" i="5"/>
  <c r="O450" i="5"/>
  <c r="M450" i="5"/>
  <c r="K450" i="5"/>
  <c r="I450" i="5"/>
  <c r="G450" i="5"/>
  <c r="F450" i="5"/>
  <c r="AN449" i="5"/>
  <c r="AM449" i="5"/>
  <c r="AL449" i="5"/>
  <c r="AK449" i="5"/>
  <c r="AI449" i="5"/>
  <c r="AG449" i="5"/>
  <c r="AE449" i="5"/>
  <c r="AA449" i="5"/>
  <c r="Y449" i="5"/>
  <c r="W449" i="5"/>
  <c r="U449" i="5"/>
  <c r="S449" i="5"/>
  <c r="Q449" i="5"/>
  <c r="O449" i="5"/>
  <c r="M449" i="5"/>
  <c r="K449" i="5"/>
  <c r="I449" i="5"/>
  <c r="G449" i="5"/>
  <c r="F449" i="5"/>
  <c r="AN448" i="5"/>
  <c r="AM448" i="5"/>
  <c r="AL448" i="5"/>
  <c r="AK448" i="5"/>
  <c r="AI448" i="5"/>
  <c r="AG448" i="5"/>
  <c r="AE448" i="5"/>
  <c r="AA448" i="5"/>
  <c r="Y448" i="5"/>
  <c r="W448" i="5"/>
  <c r="U448" i="5"/>
  <c r="S448" i="5"/>
  <c r="Q448" i="5"/>
  <c r="O448" i="5"/>
  <c r="M448" i="5"/>
  <c r="K448" i="5"/>
  <c r="I448" i="5"/>
  <c r="G448" i="5"/>
  <c r="F448" i="5"/>
  <c r="AN447" i="5"/>
  <c r="AM447" i="5"/>
  <c r="AL447" i="5"/>
  <c r="AK447" i="5"/>
  <c r="AI447" i="5"/>
  <c r="AG447" i="5"/>
  <c r="AE447" i="5"/>
  <c r="AA447" i="5"/>
  <c r="Y447" i="5"/>
  <c r="W447" i="5"/>
  <c r="U447" i="5"/>
  <c r="S447" i="5"/>
  <c r="Q447" i="5"/>
  <c r="O447" i="5"/>
  <c r="M447" i="5"/>
  <c r="K447" i="5"/>
  <c r="I447" i="5"/>
  <c r="G447" i="5"/>
  <c r="F447" i="5"/>
  <c r="AN446" i="5"/>
  <c r="AM446" i="5"/>
  <c r="AL446" i="5"/>
  <c r="AK446" i="5"/>
  <c r="AI446" i="5"/>
  <c r="AG446" i="5"/>
  <c r="AE446" i="5"/>
  <c r="AA446" i="5"/>
  <c r="Y446" i="5"/>
  <c r="W446" i="5"/>
  <c r="U446" i="5"/>
  <c r="S446" i="5"/>
  <c r="Q446" i="5"/>
  <c r="O446" i="5"/>
  <c r="M446" i="5"/>
  <c r="K446" i="5"/>
  <c r="I446" i="5"/>
  <c r="G446" i="5"/>
  <c r="F446" i="5"/>
  <c r="AN445" i="5"/>
  <c r="AM445" i="5"/>
  <c r="AL445" i="5"/>
  <c r="AK445" i="5"/>
  <c r="AI445" i="5"/>
  <c r="AG445" i="5"/>
  <c r="AE445" i="5"/>
  <c r="AA445" i="5"/>
  <c r="Y445" i="5"/>
  <c r="W445" i="5"/>
  <c r="U445" i="5"/>
  <c r="S445" i="5"/>
  <c r="Q445" i="5"/>
  <c r="O445" i="5"/>
  <c r="M445" i="5"/>
  <c r="K445" i="5"/>
  <c r="I445" i="5"/>
  <c r="G445" i="5"/>
  <c r="F445" i="5"/>
  <c r="AN444" i="5"/>
  <c r="AM444" i="5"/>
  <c r="AL444" i="5"/>
  <c r="AK444" i="5"/>
  <c r="AI444" i="5"/>
  <c r="AG444" i="5"/>
  <c r="AE444" i="5"/>
  <c r="AA444" i="5"/>
  <c r="Y444" i="5"/>
  <c r="W444" i="5"/>
  <c r="U444" i="5"/>
  <c r="S444" i="5"/>
  <c r="Q444" i="5"/>
  <c r="O444" i="5"/>
  <c r="M444" i="5"/>
  <c r="K444" i="5"/>
  <c r="I444" i="5"/>
  <c r="G444" i="5"/>
  <c r="F444" i="5"/>
  <c r="AN443" i="5"/>
  <c r="AM443" i="5"/>
  <c r="AL443" i="5"/>
  <c r="AK443" i="5"/>
  <c r="AI443" i="5"/>
  <c r="AG443" i="5"/>
  <c r="AE443" i="5"/>
  <c r="AA443" i="5"/>
  <c r="Y443" i="5"/>
  <c r="W443" i="5"/>
  <c r="U443" i="5"/>
  <c r="S443" i="5"/>
  <c r="Q443" i="5"/>
  <c r="O443" i="5"/>
  <c r="M443" i="5"/>
  <c r="K443" i="5"/>
  <c r="I443" i="5"/>
  <c r="G443" i="5"/>
  <c r="F443" i="5"/>
  <c r="AN442" i="5"/>
  <c r="AM442" i="5"/>
  <c r="AL442" i="5"/>
  <c r="AK442" i="5"/>
  <c r="AI442" i="5"/>
  <c r="AG442" i="5"/>
  <c r="AE442" i="5"/>
  <c r="AA442" i="5"/>
  <c r="Y442" i="5"/>
  <c r="W442" i="5"/>
  <c r="U442" i="5"/>
  <c r="S442" i="5"/>
  <c r="Q442" i="5"/>
  <c r="O442" i="5"/>
  <c r="M442" i="5"/>
  <c r="K442" i="5"/>
  <c r="I442" i="5"/>
  <c r="G442" i="5"/>
  <c r="F442" i="5"/>
  <c r="AN441" i="5"/>
  <c r="AM441" i="5"/>
  <c r="AL441" i="5"/>
  <c r="AK441" i="5"/>
  <c r="AI441" i="5"/>
  <c r="AG441" i="5"/>
  <c r="AE441" i="5"/>
  <c r="AA441" i="5"/>
  <c r="Y441" i="5"/>
  <c r="W441" i="5"/>
  <c r="U441" i="5"/>
  <c r="S441" i="5"/>
  <c r="Q441" i="5"/>
  <c r="O441" i="5"/>
  <c r="M441" i="5"/>
  <c r="K441" i="5"/>
  <c r="I441" i="5"/>
  <c r="G441" i="5"/>
  <c r="F441" i="5"/>
  <c r="AN440" i="5"/>
  <c r="AM440" i="5"/>
  <c r="AL440" i="5"/>
  <c r="AK440" i="5"/>
  <c r="AI440" i="5"/>
  <c r="AG440" i="5"/>
  <c r="AE440" i="5"/>
  <c r="AA440" i="5"/>
  <c r="Y440" i="5"/>
  <c r="W440" i="5"/>
  <c r="U440" i="5"/>
  <c r="S440" i="5"/>
  <c r="Q440" i="5"/>
  <c r="O440" i="5"/>
  <c r="M440" i="5"/>
  <c r="K440" i="5"/>
  <c r="I440" i="5"/>
  <c r="G440" i="5"/>
  <c r="F440" i="5"/>
  <c r="AN439" i="5"/>
  <c r="AM439" i="5"/>
  <c r="AL439" i="5"/>
  <c r="AK439" i="5"/>
  <c r="AI439" i="5"/>
  <c r="AG439" i="5"/>
  <c r="AE439" i="5"/>
  <c r="AA439" i="5"/>
  <c r="Y439" i="5"/>
  <c r="W439" i="5"/>
  <c r="U439" i="5"/>
  <c r="S439" i="5"/>
  <c r="Q439" i="5"/>
  <c r="O439" i="5"/>
  <c r="M439" i="5"/>
  <c r="K439" i="5"/>
  <c r="I439" i="5"/>
  <c r="G439" i="5"/>
  <c r="F439" i="5"/>
  <c r="AN438" i="5"/>
  <c r="AM438" i="5"/>
  <c r="AL438" i="5"/>
  <c r="AK438" i="5"/>
  <c r="AI438" i="5"/>
  <c r="AG438" i="5"/>
  <c r="AE438" i="5"/>
  <c r="AA438" i="5"/>
  <c r="Y438" i="5"/>
  <c r="W438" i="5"/>
  <c r="U438" i="5"/>
  <c r="S438" i="5"/>
  <c r="Q438" i="5"/>
  <c r="O438" i="5"/>
  <c r="M438" i="5"/>
  <c r="K438" i="5"/>
  <c r="I438" i="5"/>
  <c r="G438" i="5"/>
  <c r="F438" i="5"/>
  <c r="AN437" i="5"/>
  <c r="AM437" i="5"/>
  <c r="AL437" i="5"/>
  <c r="AK437" i="5"/>
  <c r="AI437" i="5"/>
  <c r="AG437" i="5"/>
  <c r="AE437" i="5"/>
  <c r="AA437" i="5"/>
  <c r="Y437" i="5"/>
  <c r="W437" i="5"/>
  <c r="U437" i="5"/>
  <c r="S437" i="5"/>
  <c r="Q437" i="5"/>
  <c r="O437" i="5"/>
  <c r="M437" i="5"/>
  <c r="K437" i="5"/>
  <c r="I437" i="5"/>
  <c r="G437" i="5"/>
  <c r="F437" i="5"/>
  <c r="AN436" i="5"/>
  <c r="AM436" i="5"/>
  <c r="AL436" i="5"/>
  <c r="AK436" i="5"/>
  <c r="AI436" i="5"/>
  <c r="AG436" i="5"/>
  <c r="AE436" i="5"/>
  <c r="AA436" i="5"/>
  <c r="Y436" i="5"/>
  <c r="W436" i="5"/>
  <c r="U436" i="5"/>
  <c r="S436" i="5"/>
  <c r="Q436" i="5"/>
  <c r="O436" i="5"/>
  <c r="M436" i="5"/>
  <c r="K436" i="5"/>
  <c r="I436" i="5"/>
  <c r="G436" i="5"/>
  <c r="F436" i="5"/>
  <c r="AN435" i="5"/>
  <c r="AM435" i="5"/>
  <c r="AL435" i="5"/>
  <c r="AK435" i="5"/>
  <c r="AI435" i="5"/>
  <c r="AG435" i="5"/>
  <c r="AE435" i="5"/>
  <c r="AA435" i="5"/>
  <c r="Y435" i="5"/>
  <c r="W435" i="5"/>
  <c r="U435" i="5"/>
  <c r="S435" i="5"/>
  <c r="Q435" i="5"/>
  <c r="O435" i="5"/>
  <c r="M435" i="5"/>
  <c r="K435" i="5"/>
  <c r="I435" i="5"/>
  <c r="G435" i="5"/>
  <c r="F435" i="5"/>
  <c r="AN434" i="5"/>
  <c r="AM434" i="5"/>
  <c r="AL434" i="5"/>
  <c r="AK434" i="5"/>
  <c r="AI434" i="5"/>
  <c r="AG434" i="5"/>
  <c r="AE434" i="5"/>
  <c r="AA434" i="5"/>
  <c r="Y434" i="5"/>
  <c r="W434" i="5"/>
  <c r="U434" i="5"/>
  <c r="S434" i="5"/>
  <c r="Q434" i="5"/>
  <c r="O434" i="5"/>
  <c r="M434" i="5"/>
  <c r="K434" i="5"/>
  <c r="I434" i="5"/>
  <c r="G434" i="5"/>
  <c r="F434" i="5"/>
  <c r="AN433" i="5"/>
  <c r="AM433" i="5"/>
  <c r="AL433" i="5"/>
  <c r="AK433" i="5"/>
  <c r="AI433" i="5"/>
  <c r="AG433" i="5"/>
  <c r="AE433" i="5"/>
  <c r="AA433" i="5"/>
  <c r="Y433" i="5"/>
  <c r="W433" i="5"/>
  <c r="U433" i="5"/>
  <c r="S433" i="5"/>
  <c r="Q433" i="5"/>
  <c r="O433" i="5"/>
  <c r="M433" i="5"/>
  <c r="K433" i="5"/>
  <c r="I433" i="5"/>
  <c r="G433" i="5"/>
  <c r="F433" i="5"/>
  <c r="AN432" i="5"/>
  <c r="AM432" i="5"/>
  <c r="AL432" i="5"/>
  <c r="AK432" i="5"/>
  <c r="AI432" i="5"/>
  <c r="AG432" i="5"/>
  <c r="AE432" i="5"/>
  <c r="AA432" i="5"/>
  <c r="Y432" i="5"/>
  <c r="W432" i="5"/>
  <c r="U432" i="5"/>
  <c r="S432" i="5"/>
  <c r="Q432" i="5"/>
  <c r="O432" i="5"/>
  <c r="M432" i="5"/>
  <c r="K432" i="5"/>
  <c r="I432" i="5"/>
  <c r="G432" i="5"/>
  <c r="F432" i="5"/>
  <c r="AN431" i="5"/>
  <c r="AM431" i="5"/>
  <c r="AL431" i="5"/>
  <c r="AK431" i="5"/>
  <c r="AI431" i="5"/>
  <c r="AG431" i="5"/>
  <c r="AE431" i="5"/>
  <c r="AA431" i="5"/>
  <c r="Y431" i="5"/>
  <c r="W431" i="5"/>
  <c r="U431" i="5"/>
  <c r="S431" i="5"/>
  <c r="Q431" i="5"/>
  <c r="O431" i="5"/>
  <c r="M431" i="5"/>
  <c r="K431" i="5"/>
  <c r="I431" i="5"/>
  <c r="G431" i="5"/>
  <c r="F431" i="5"/>
  <c r="AN430" i="5"/>
  <c r="AM430" i="5"/>
  <c r="AL430" i="5"/>
  <c r="AK430" i="5"/>
  <c r="AI430" i="5"/>
  <c r="AG430" i="5"/>
  <c r="AE430" i="5"/>
  <c r="AA430" i="5"/>
  <c r="Y430" i="5"/>
  <c r="W430" i="5"/>
  <c r="U430" i="5"/>
  <c r="S430" i="5"/>
  <c r="Q430" i="5"/>
  <c r="O430" i="5"/>
  <c r="M430" i="5"/>
  <c r="K430" i="5"/>
  <c r="I430" i="5"/>
  <c r="G430" i="5"/>
  <c r="F430" i="5"/>
  <c r="AN429" i="5"/>
  <c r="AM429" i="5"/>
  <c r="AL429" i="5"/>
  <c r="AK429" i="5"/>
  <c r="AI429" i="5"/>
  <c r="AG429" i="5"/>
  <c r="AE429" i="5"/>
  <c r="AA429" i="5"/>
  <c r="Y429" i="5"/>
  <c r="W429" i="5"/>
  <c r="U429" i="5"/>
  <c r="S429" i="5"/>
  <c r="Q429" i="5"/>
  <c r="O429" i="5"/>
  <c r="M429" i="5"/>
  <c r="K429" i="5"/>
  <c r="I429" i="5"/>
  <c r="G429" i="5"/>
  <c r="F429" i="5"/>
  <c r="AN428" i="5"/>
  <c r="AM428" i="5"/>
  <c r="AL428" i="5"/>
  <c r="AK428" i="5"/>
  <c r="AI428" i="5"/>
  <c r="AG428" i="5"/>
  <c r="AE428" i="5"/>
  <c r="AA428" i="5"/>
  <c r="Y428" i="5"/>
  <c r="W428" i="5"/>
  <c r="U428" i="5"/>
  <c r="S428" i="5"/>
  <c r="Q428" i="5"/>
  <c r="O428" i="5"/>
  <c r="M428" i="5"/>
  <c r="K428" i="5"/>
  <c r="I428" i="5"/>
  <c r="G428" i="5"/>
  <c r="F428" i="5"/>
  <c r="AN427" i="5"/>
  <c r="AM427" i="5"/>
  <c r="AL427" i="5"/>
  <c r="AK427" i="5"/>
  <c r="AI427" i="5"/>
  <c r="AG427" i="5"/>
  <c r="AE427" i="5"/>
  <c r="AA427" i="5"/>
  <c r="Y427" i="5"/>
  <c r="W427" i="5"/>
  <c r="U427" i="5"/>
  <c r="S427" i="5"/>
  <c r="Q427" i="5"/>
  <c r="O427" i="5"/>
  <c r="M427" i="5"/>
  <c r="K427" i="5"/>
  <c r="I427" i="5"/>
  <c r="G427" i="5"/>
  <c r="F427" i="5"/>
  <c r="AN426" i="5"/>
  <c r="AM426" i="5"/>
  <c r="AL426" i="5"/>
  <c r="AK426" i="5"/>
  <c r="AI426" i="5"/>
  <c r="AG426" i="5"/>
  <c r="AE426" i="5"/>
  <c r="AA426" i="5"/>
  <c r="Y426" i="5"/>
  <c r="W426" i="5"/>
  <c r="U426" i="5"/>
  <c r="S426" i="5"/>
  <c r="Q426" i="5"/>
  <c r="O426" i="5"/>
  <c r="M426" i="5"/>
  <c r="K426" i="5"/>
  <c r="I426" i="5"/>
  <c r="G426" i="5"/>
  <c r="F426" i="5"/>
  <c r="AN425" i="5"/>
  <c r="AM425" i="5"/>
  <c r="AL425" i="5"/>
  <c r="AK425" i="5"/>
  <c r="AI425" i="5"/>
  <c r="AG425" i="5"/>
  <c r="AE425" i="5"/>
  <c r="AA425" i="5"/>
  <c r="Y425" i="5"/>
  <c r="W425" i="5"/>
  <c r="U425" i="5"/>
  <c r="S425" i="5"/>
  <c r="Q425" i="5"/>
  <c r="O425" i="5"/>
  <c r="M425" i="5"/>
  <c r="K425" i="5"/>
  <c r="I425" i="5"/>
  <c r="G425" i="5"/>
  <c r="F425" i="5"/>
  <c r="AN424" i="5"/>
  <c r="AM424" i="5"/>
  <c r="AL424" i="5"/>
  <c r="AK424" i="5"/>
  <c r="AI424" i="5"/>
  <c r="AG424" i="5"/>
  <c r="AE424" i="5"/>
  <c r="AA424" i="5"/>
  <c r="Y424" i="5"/>
  <c r="W424" i="5"/>
  <c r="U424" i="5"/>
  <c r="S424" i="5"/>
  <c r="Q424" i="5"/>
  <c r="O424" i="5"/>
  <c r="M424" i="5"/>
  <c r="K424" i="5"/>
  <c r="I424" i="5"/>
  <c r="G424" i="5"/>
  <c r="F424" i="5"/>
  <c r="AN423" i="5"/>
  <c r="AM423" i="5"/>
  <c r="AL423" i="5"/>
  <c r="AK423" i="5"/>
  <c r="AI423" i="5"/>
  <c r="AG423" i="5"/>
  <c r="AE423" i="5"/>
  <c r="AA423" i="5"/>
  <c r="Y423" i="5"/>
  <c r="W423" i="5"/>
  <c r="U423" i="5"/>
  <c r="S423" i="5"/>
  <c r="Q423" i="5"/>
  <c r="O423" i="5"/>
  <c r="M423" i="5"/>
  <c r="K423" i="5"/>
  <c r="I423" i="5"/>
  <c r="G423" i="5"/>
  <c r="F423" i="5"/>
  <c r="AN422" i="5"/>
  <c r="AM422" i="5"/>
  <c r="AL422" i="5"/>
  <c r="AK422" i="5"/>
  <c r="AI422" i="5"/>
  <c r="AG422" i="5"/>
  <c r="AE422" i="5"/>
  <c r="AA422" i="5"/>
  <c r="Y422" i="5"/>
  <c r="W422" i="5"/>
  <c r="U422" i="5"/>
  <c r="S422" i="5"/>
  <c r="Q422" i="5"/>
  <c r="O422" i="5"/>
  <c r="M422" i="5"/>
  <c r="K422" i="5"/>
  <c r="I422" i="5"/>
  <c r="G422" i="5"/>
  <c r="F422" i="5"/>
  <c r="AN421" i="5"/>
  <c r="AM421" i="5"/>
  <c r="AL421" i="5"/>
  <c r="AK421" i="5"/>
  <c r="AI421" i="5"/>
  <c r="AG421" i="5"/>
  <c r="AE421" i="5"/>
  <c r="AA421" i="5"/>
  <c r="Y421" i="5"/>
  <c r="W421" i="5"/>
  <c r="U421" i="5"/>
  <c r="S421" i="5"/>
  <c r="Q421" i="5"/>
  <c r="O421" i="5"/>
  <c r="M421" i="5"/>
  <c r="K421" i="5"/>
  <c r="I421" i="5"/>
  <c r="G421" i="5"/>
  <c r="F421" i="5"/>
  <c r="AN420" i="5"/>
  <c r="AM420" i="5"/>
  <c r="AL420" i="5"/>
  <c r="AK420" i="5"/>
  <c r="AI420" i="5"/>
  <c r="AG420" i="5"/>
  <c r="AE420" i="5"/>
  <c r="AA420" i="5"/>
  <c r="Y420" i="5"/>
  <c r="W420" i="5"/>
  <c r="U420" i="5"/>
  <c r="S420" i="5"/>
  <c r="Q420" i="5"/>
  <c r="O420" i="5"/>
  <c r="M420" i="5"/>
  <c r="K420" i="5"/>
  <c r="I420" i="5"/>
  <c r="G420" i="5"/>
  <c r="F420" i="5"/>
  <c r="AN419" i="5"/>
  <c r="AM419" i="5"/>
  <c r="AL419" i="5"/>
  <c r="AK419" i="5"/>
  <c r="AI419" i="5"/>
  <c r="AG419" i="5"/>
  <c r="AE419" i="5"/>
  <c r="AA419" i="5"/>
  <c r="Y419" i="5"/>
  <c r="W419" i="5"/>
  <c r="U419" i="5"/>
  <c r="S419" i="5"/>
  <c r="Q419" i="5"/>
  <c r="O419" i="5"/>
  <c r="M419" i="5"/>
  <c r="K419" i="5"/>
  <c r="I419" i="5"/>
  <c r="G419" i="5"/>
  <c r="F419" i="5"/>
  <c r="AN418" i="5"/>
  <c r="AM418" i="5"/>
  <c r="AL418" i="5"/>
  <c r="AK418" i="5"/>
  <c r="AI418" i="5"/>
  <c r="AG418" i="5"/>
  <c r="AE418" i="5"/>
  <c r="AA418" i="5"/>
  <c r="Y418" i="5"/>
  <c r="W418" i="5"/>
  <c r="U418" i="5"/>
  <c r="S418" i="5"/>
  <c r="Q418" i="5"/>
  <c r="O418" i="5"/>
  <c r="M418" i="5"/>
  <c r="K418" i="5"/>
  <c r="I418" i="5"/>
  <c r="G418" i="5"/>
  <c r="F418" i="5"/>
  <c r="AN417" i="5"/>
  <c r="AM417" i="5"/>
  <c r="AL417" i="5"/>
  <c r="AK417" i="5"/>
  <c r="AI417" i="5"/>
  <c r="AG417" i="5"/>
  <c r="AE417" i="5"/>
  <c r="AA417" i="5"/>
  <c r="Y417" i="5"/>
  <c r="W417" i="5"/>
  <c r="U417" i="5"/>
  <c r="S417" i="5"/>
  <c r="Q417" i="5"/>
  <c r="O417" i="5"/>
  <c r="M417" i="5"/>
  <c r="K417" i="5"/>
  <c r="I417" i="5"/>
  <c r="G417" i="5"/>
  <c r="F417" i="5"/>
  <c r="AN416" i="5"/>
  <c r="AM416" i="5"/>
  <c r="AL416" i="5"/>
  <c r="AK416" i="5"/>
  <c r="AI416" i="5"/>
  <c r="AG416" i="5"/>
  <c r="AE416" i="5"/>
  <c r="AA416" i="5"/>
  <c r="Y416" i="5"/>
  <c r="W416" i="5"/>
  <c r="U416" i="5"/>
  <c r="S416" i="5"/>
  <c r="Q416" i="5"/>
  <c r="O416" i="5"/>
  <c r="M416" i="5"/>
  <c r="K416" i="5"/>
  <c r="I416" i="5"/>
  <c r="G416" i="5"/>
  <c r="F416" i="5"/>
  <c r="AN415" i="5"/>
  <c r="AM415" i="5"/>
  <c r="AL415" i="5"/>
  <c r="AK415" i="5"/>
  <c r="AI415" i="5"/>
  <c r="AG415" i="5"/>
  <c r="AE415" i="5"/>
  <c r="AA415" i="5"/>
  <c r="Y415" i="5"/>
  <c r="W415" i="5"/>
  <c r="U415" i="5"/>
  <c r="S415" i="5"/>
  <c r="Q415" i="5"/>
  <c r="O415" i="5"/>
  <c r="M415" i="5"/>
  <c r="K415" i="5"/>
  <c r="I415" i="5"/>
  <c r="G415" i="5"/>
  <c r="F415" i="5"/>
  <c r="AN414" i="5"/>
  <c r="AM414" i="5"/>
  <c r="AL414" i="5"/>
  <c r="AK414" i="5"/>
  <c r="AI414" i="5"/>
  <c r="AG414" i="5"/>
  <c r="AE414" i="5"/>
  <c r="AA414" i="5"/>
  <c r="Y414" i="5"/>
  <c r="W414" i="5"/>
  <c r="U414" i="5"/>
  <c r="S414" i="5"/>
  <c r="Q414" i="5"/>
  <c r="O414" i="5"/>
  <c r="M414" i="5"/>
  <c r="K414" i="5"/>
  <c r="I414" i="5"/>
  <c r="G414" i="5"/>
  <c r="F414" i="5"/>
  <c r="AN413" i="5"/>
  <c r="AM413" i="5"/>
  <c r="AL413" i="5"/>
  <c r="AK413" i="5"/>
  <c r="AI413" i="5"/>
  <c r="AG413" i="5"/>
  <c r="AE413" i="5"/>
  <c r="AA413" i="5"/>
  <c r="Y413" i="5"/>
  <c r="W413" i="5"/>
  <c r="U413" i="5"/>
  <c r="S413" i="5"/>
  <c r="Q413" i="5"/>
  <c r="O413" i="5"/>
  <c r="M413" i="5"/>
  <c r="K413" i="5"/>
  <c r="I413" i="5"/>
  <c r="G413" i="5"/>
  <c r="F413" i="5"/>
  <c r="AN412" i="5"/>
  <c r="AM412" i="5"/>
  <c r="AL412" i="5"/>
  <c r="AK412" i="5"/>
  <c r="AI412" i="5"/>
  <c r="AG412" i="5"/>
  <c r="AE412" i="5"/>
  <c r="AA412" i="5"/>
  <c r="Y412" i="5"/>
  <c r="W412" i="5"/>
  <c r="U412" i="5"/>
  <c r="S412" i="5"/>
  <c r="Q412" i="5"/>
  <c r="O412" i="5"/>
  <c r="M412" i="5"/>
  <c r="K412" i="5"/>
  <c r="I412" i="5"/>
  <c r="G412" i="5"/>
  <c r="F412" i="5"/>
  <c r="AN411" i="5"/>
  <c r="AM411" i="5"/>
  <c r="AL411" i="5"/>
  <c r="AK411" i="5"/>
  <c r="AI411" i="5"/>
  <c r="AG411" i="5"/>
  <c r="AE411" i="5"/>
  <c r="AA411" i="5"/>
  <c r="Y411" i="5"/>
  <c r="W411" i="5"/>
  <c r="U411" i="5"/>
  <c r="S411" i="5"/>
  <c r="Q411" i="5"/>
  <c r="O411" i="5"/>
  <c r="M411" i="5"/>
  <c r="K411" i="5"/>
  <c r="I411" i="5"/>
  <c r="G411" i="5"/>
  <c r="F411" i="5"/>
  <c r="AN410" i="5"/>
  <c r="AM410" i="5"/>
  <c r="AL410" i="5"/>
  <c r="AK410" i="5"/>
  <c r="AI410" i="5"/>
  <c r="AG410" i="5"/>
  <c r="AE410" i="5"/>
  <c r="AA410" i="5"/>
  <c r="Y410" i="5"/>
  <c r="W410" i="5"/>
  <c r="U410" i="5"/>
  <c r="S410" i="5"/>
  <c r="Q410" i="5"/>
  <c r="O410" i="5"/>
  <c r="M410" i="5"/>
  <c r="K410" i="5"/>
  <c r="I410" i="5"/>
  <c r="G410" i="5"/>
  <c r="F410" i="5"/>
  <c r="AN409" i="5"/>
  <c r="AM409" i="5"/>
  <c r="AL409" i="5"/>
  <c r="AK409" i="5"/>
  <c r="AI409" i="5"/>
  <c r="AG409" i="5"/>
  <c r="AE409" i="5"/>
  <c r="AA409" i="5"/>
  <c r="Y409" i="5"/>
  <c r="W409" i="5"/>
  <c r="U409" i="5"/>
  <c r="S409" i="5"/>
  <c r="Q409" i="5"/>
  <c r="O409" i="5"/>
  <c r="M409" i="5"/>
  <c r="K409" i="5"/>
  <c r="I409" i="5"/>
  <c r="G409" i="5"/>
  <c r="F409" i="5"/>
  <c r="AN408" i="5"/>
  <c r="AM408" i="5"/>
  <c r="AL408" i="5"/>
  <c r="AK408" i="5"/>
  <c r="AI408" i="5"/>
  <c r="AG408" i="5"/>
  <c r="AE408" i="5"/>
  <c r="AA408" i="5"/>
  <c r="Y408" i="5"/>
  <c r="W408" i="5"/>
  <c r="U408" i="5"/>
  <c r="S408" i="5"/>
  <c r="Q408" i="5"/>
  <c r="O408" i="5"/>
  <c r="M408" i="5"/>
  <c r="K408" i="5"/>
  <c r="I408" i="5"/>
  <c r="G408" i="5"/>
  <c r="F408" i="5"/>
  <c r="AN407" i="5"/>
  <c r="AM407" i="5"/>
  <c r="AL407" i="5"/>
  <c r="AK407" i="5"/>
  <c r="AI407" i="5"/>
  <c r="AG407" i="5"/>
  <c r="AE407" i="5"/>
  <c r="AA407" i="5"/>
  <c r="Y407" i="5"/>
  <c r="W407" i="5"/>
  <c r="U407" i="5"/>
  <c r="S407" i="5"/>
  <c r="Q407" i="5"/>
  <c r="O407" i="5"/>
  <c r="M407" i="5"/>
  <c r="K407" i="5"/>
  <c r="I407" i="5"/>
  <c r="G407" i="5"/>
  <c r="F407" i="5"/>
  <c r="AN406" i="5"/>
  <c r="AM406" i="5"/>
  <c r="AL406" i="5"/>
  <c r="AK406" i="5"/>
  <c r="AI406" i="5"/>
  <c r="AG406" i="5"/>
  <c r="AE406" i="5"/>
  <c r="AA406" i="5"/>
  <c r="Y406" i="5"/>
  <c r="W406" i="5"/>
  <c r="U406" i="5"/>
  <c r="S406" i="5"/>
  <c r="Q406" i="5"/>
  <c r="O406" i="5"/>
  <c r="M406" i="5"/>
  <c r="K406" i="5"/>
  <c r="I406" i="5"/>
  <c r="G406" i="5"/>
  <c r="F406" i="5"/>
  <c r="AN405" i="5"/>
  <c r="AM405" i="5"/>
  <c r="AL405" i="5"/>
  <c r="AK405" i="5"/>
  <c r="AI405" i="5"/>
  <c r="AG405" i="5"/>
  <c r="AE405" i="5"/>
  <c r="AA405" i="5"/>
  <c r="Y405" i="5"/>
  <c r="W405" i="5"/>
  <c r="U405" i="5"/>
  <c r="S405" i="5"/>
  <c r="Q405" i="5"/>
  <c r="O405" i="5"/>
  <c r="M405" i="5"/>
  <c r="K405" i="5"/>
  <c r="I405" i="5"/>
  <c r="G405" i="5"/>
  <c r="F405" i="5"/>
  <c r="AN404" i="5"/>
  <c r="AM404" i="5"/>
  <c r="AL404" i="5"/>
  <c r="AK404" i="5"/>
  <c r="AI404" i="5"/>
  <c r="AG404" i="5"/>
  <c r="AE404" i="5"/>
  <c r="AA404" i="5"/>
  <c r="Y404" i="5"/>
  <c r="W404" i="5"/>
  <c r="U404" i="5"/>
  <c r="S404" i="5"/>
  <c r="Q404" i="5"/>
  <c r="O404" i="5"/>
  <c r="M404" i="5"/>
  <c r="K404" i="5"/>
  <c r="I404" i="5"/>
  <c r="G404" i="5"/>
  <c r="F404" i="5"/>
  <c r="AN403" i="5"/>
  <c r="AM403" i="5"/>
  <c r="AL403" i="5"/>
  <c r="AK403" i="5"/>
  <c r="AI403" i="5"/>
  <c r="AG403" i="5"/>
  <c r="AE403" i="5"/>
  <c r="AA403" i="5"/>
  <c r="Y403" i="5"/>
  <c r="W403" i="5"/>
  <c r="U403" i="5"/>
  <c r="S403" i="5"/>
  <c r="Q403" i="5"/>
  <c r="O403" i="5"/>
  <c r="M403" i="5"/>
  <c r="K403" i="5"/>
  <c r="I403" i="5"/>
  <c r="G403" i="5"/>
  <c r="F403" i="5"/>
  <c r="AN402" i="5"/>
  <c r="AM402" i="5"/>
  <c r="AL402" i="5"/>
  <c r="AK402" i="5"/>
  <c r="AI402" i="5"/>
  <c r="AG402" i="5"/>
  <c r="AE402" i="5"/>
  <c r="AA402" i="5"/>
  <c r="Y402" i="5"/>
  <c r="W402" i="5"/>
  <c r="U402" i="5"/>
  <c r="S402" i="5"/>
  <c r="Q402" i="5"/>
  <c r="O402" i="5"/>
  <c r="M402" i="5"/>
  <c r="K402" i="5"/>
  <c r="I402" i="5"/>
  <c r="G402" i="5"/>
  <c r="F402" i="5"/>
  <c r="AN401" i="5"/>
  <c r="AM401" i="5"/>
  <c r="AL401" i="5"/>
  <c r="AK401" i="5"/>
  <c r="AI401" i="5"/>
  <c r="AG401" i="5"/>
  <c r="AE401" i="5"/>
  <c r="AA401" i="5"/>
  <c r="Y401" i="5"/>
  <c r="W401" i="5"/>
  <c r="U401" i="5"/>
  <c r="S401" i="5"/>
  <c r="Q401" i="5"/>
  <c r="O401" i="5"/>
  <c r="M401" i="5"/>
  <c r="K401" i="5"/>
  <c r="I401" i="5"/>
  <c r="G401" i="5"/>
  <c r="F401" i="5"/>
  <c r="AN400" i="5"/>
  <c r="AM400" i="5"/>
  <c r="AL400" i="5"/>
  <c r="AK400" i="5"/>
  <c r="AI400" i="5"/>
  <c r="AG400" i="5"/>
  <c r="AE400" i="5"/>
  <c r="AA400" i="5"/>
  <c r="Y400" i="5"/>
  <c r="W400" i="5"/>
  <c r="U400" i="5"/>
  <c r="S400" i="5"/>
  <c r="Q400" i="5"/>
  <c r="O400" i="5"/>
  <c r="M400" i="5"/>
  <c r="K400" i="5"/>
  <c r="I400" i="5"/>
  <c r="G400" i="5"/>
  <c r="F400" i="5"/>
  <c r="AN399" i="5"/>
  <c r="AM399" i="5"/>
  <c r="AL399" i="5"/>
  <c r="AK399" i="5"/>
  <c r="AI399" i="5"/>
  <c r="AG399" i="5"/>
  <c r="AE399" i="5"/>
  <c r="AA399" i="5"/>
  <c r="Y399" i="5"/>
  <c r="W399" i="5"/>
  <c r="U399" i="5"/>
  <c r="S399" i="5"/>
  <c r="Q399" i="5"/>
  <c r="O399" i="5"/>
  <c r="M399" i="5"/>
  <c r="K399" i="5"/>
  <c r="I399" i="5"/>
  <c r="G399" i="5"/>
  <c r="F399" i="5"/>
  <c r="AN398" i="5"/>
  <c r="AM398" i="5"/>
  <c r="AL398" i="5"/>
  <c r="AK398" i="5"/>
  <c r="AI398" i="5"/>
  <c r="AG398" i="5"/>
  <c r="AE398" i="5"/>
  <c r="AA398" i="5"/>
  <c r="Y398" i="5"/>
  <c r="W398" i="5"/>
  <c r="U398" i="5"/>
  <c r="S398" i="5"/>
  <c r="Q398" i="5"/>
  <c r="O398" i="5"/>
  <c r="M398" i="5"/>
  <c r="K398" i="5"/>
  <c r="I398" i="5"/>
  <c r="G398" i="5"/>
  <c r="F398" i="5"/>
  <c r="AN397" i="5"/>
  <c r="AM397" i="5"/>
  <c r="AL397" i="5"/>
  <c r="AK397" i="5"/>
  <c r="AI397" i="5"/>
  <c r="AG397" i="5"/>
  <c r="AE397" i="5"/>
  <c r="AA397" i="5"/>
  <c r="Y397" i="5"/>
  <c r="W397" i="5"/>
  <c r="U397" i="5"/>
  <c r="S397" i="5"/>
  <c r="Q397" i="5"/>
  <c r="O397" i="5"/>
  <c r="M397" i="5"/>
  <c r="K397" i="5"/>
  <c r="I397" i="5"/>
  <c r="G397" i="5"/>
  <c r="F397" i="5"/>
  <c r="AN396" i="5"/>
  <c r="AM396" i="5"/>
  <c r="AL396" i="5"/>
  <c r="AK396" i="5"/>
  <c r="AI396" i="5"/>
  <c r="AG396" i="5"/>
  <c r="AE396" i="5"/>
  <c r="AA396" i="5"/>
  <c r="Y396" i="5"/>
  <c r="W396" i="5"/>
  <c r="U396" i="5"/>
  <c r="S396" i="5"/>
  <c r="Q396" i="5"/>
  <c r="O396" i="5"/>
  <c r="M396" i="5"/>
  <c r="K396" i="5"/>
  <c r="I396" i="5"/>
  <c r="G396" i="5"/>
  <c r="F396" i="5"/>
  <c r="AN395" i="5"/>
  <c r="AM395" i="5"/>
  <c r="AL395" i="5"/>
  <c r="AK395" i="5"/>
  <c r="AI395" i="5"/>
  <c r="AG395" i="5"/>
  <c r="AE395" i="5"/>
  <c r="AA395" i="5"/>
  <c r="Y395" i="5"/>
  <c r="W395" i="5"/>
  <c r="U395" i="5"/>
  <c r="S395" i="5"/>
  <c r="Q395" i="5"/>
  <c r="O395" i="5"/>
  <c r="M395" i="5"/>
  <c r="K395" i="5"/>
  <c r="I395" i="5"/>
  <c r="G395" i="5"/>
  <c r="F395" i="5"/>
  <c r="AN394" i="5"/>
  <c r="AM394" i="5"/>
  <c r="AL394" i="5"/>
  <c r="AK394" i="5"/>
  <c r="AI394" i="5"/>
  <c r="AG394" i="5"/>
  <c r="AE394" i="5"/>
  <c r="AA394" i="5"/>
  <c r="Y394" i="5"/>
  <c r="W394" i="5"/>
  <c r="U394" i="5"/>
  <c r="S394" i="5"/>
  <c r="Q394" i="5"/>
  <c r="O394" i="5"/>
  <c r="M394" i="5"/>
  <c r="K394" i="5"/>
  <c r="I394" i="5"/>
  <c r="G394" i="5"/>
  <c r="F394" i="5"/>
  <c r="AN393" i="5"/>
  <c r="AM393" i="5"/>
  <c r="AL393" i="5"/>
  <c r="AK393" i="5"/>
  <c r="AI393" i="5"/>
  <c r="AG393" i="5"/>
  <c r="AE393" i="5"/>
  <c r="AA393" i="5"/>
  <c r="Y393" i="5"/>
  <c r="W393" i="5"/>
  <c r="U393" i="5"/>
  <c r="S393" i="5"/>
  <c r="Q393" i="5"/>
  <c r="O393" i="5"/>
  <c r="M393" i="5"/>
  <c r="K393" i="5"/>
  <c r="I393" i="5"/>
  <c r="G393" i="5"/>
  <c r="F393" i="5"/>
  <c r="AN392" i="5"/>
  <c r="AM392" i="5"/>
  <c r="AL392" i="5"/>
  <c r="AK392" i="5"/>
  <c r="AI392" i="5"/>
  <c r="AG392" i="5"/>
  <c r="AE392" i="5"/>
  <c r="AA392" i="5"/>
  <c r="Y392" i="5"/>
  <c r="W392" i="5"/>
  <c r="U392" i="5"/>
  <c r="S392" i="5"/>
  <c r="Q392" i="5"/>
  <c r="O392" i="5"/>
  <c r="M392" i="5"/>
  <c r="K392" i="5"/>
  <c r="I392" i="5"/>
  <c r="G392" i="5"/>
  <c r="F392" i="5"/>
  <c r="AN391" i="5"/>
  <c r="AM391" i="5"/>
  <c r="AL391" i="5"/>
  <c r="AK391" i="5"/>
  <c r="AI391" i="5"/>
  <c r="AG391" i="5"/>
  <c r="AE391" i="5"/>
  <c r="AA391" i="5"/>
  <c r="Y391" i="5"/>
  <c r="W391" i="5"/>
  <c r="U391" i="5"/>
  <c r="S391" i="5"/>
  <c r="Q391" i="5"/>
  <c r="O391" i="5"/>
  <c r="M391" i="5"/>
  <c r="K391" i="5"/>
  <c r="I391" i="5"/>
  <c r="G391" i="5"/>
  <c r="F391" i="5"/>
  <c r="AN390" i="5"/>
  <c r="AM390" i="5"/>
  <c r="AL390" i="5"/>
  <c r="AK390" i="5"/>
  <c r="AI390" i="5"/>
  <c r="AG390" i="5"/>
  <c r="AE390" i="5"/>
  <c r="AA390" i="5"/>
  <c r="Y390" i="5"/>
  <c r="W390" i="5"/>
  <c r="U390" i="5"/>
  <c r="S390" i="5"/>
  <c r="Q390" i="5"/>
  <c r="O390" i="5"/>
  <c r="M390" i="5"/>
  <c r="K390" i="5"/>
  <c r="I390" i="5"/>
  <c r="G390" i="5"/>
  <c r="F390" i="5"/>
  <c r="AN389" i="5"/>
  <c r="AM389" i="5"/>
  <c r="AL389" i="5"/>
  <c r="AK389" i="5"/>
  <c r="AI389" i="5"/>
  <c r="AG389" i="5"/>
  <c r="AE389" i="5"/>
  <c r="AA389" i="5"/>
  <c r="Y389" i="5"/>
  <c r="W389" i="5"/>
  <c r="U389" i="5"/>
  <c r="S389" i="5"/>
  <c r="Q389" i="5"/>
  <c r="O389" i="5"/>
  <c r="M389" i="5"/>
  <c r="K389" i="5"/>
  <c r="I389" i="5"/>
  <c r="G389" i="5"/>
  <c r="F389" i="5"/>
  <c r="AN388" i="5"/>
  <c r="AM388" i="5"/>
  <c r="AL388" i="5"/>
  <c r="AK388" i="5"/>
  <c r="AI388" i="5"/>
  <c r="AG388" i="5"/>
  <c r="AE388" i="5"/>
  <c r="AA388" i="5"/>
  <c r="Y388" i="5"/>
  <c r="W388" i="5"/>
  <c r="U388" i="5"/>
  <c r="S388" i="5"/>
  <c r="Q388" i="5"/>
  <c r="O388" i="5"/>
  <c r="M388" i="5"/>
  <c r="K388" i="5"/>
  <c r="I388" i="5"/>
  <c r="G388" i="5"/>
  <c r="F388" i="5"/>
  <c r="AN387" i="5"/>
  <c r="AM387" i="5"/>
  <c r="AL387" i="5"/>
  <c r="AK387" i="5"/>
  <c r="AI387" i="5"/>
  <c r="AG387" i="5"/>
  <c r="AE387" i="5"/>
  <c r="AA387" i="5"/>
  <c r="Y387" i="5"/>
  <c r="W387" i="5"/>
  <c r="U387" i="5"/>
  <c r="S387" i="5"/>
  <c r="Q387" i="5"/>
  <c r="O387" i="5"/>
  <c r="M387" i="5"/>
  <c r="K387" i="5"/>
  <c r="I387" i="5"/>
  <c r="G387" i="5"/>
  <c r="F387" i="5"/>
  <c r="AN386" i="5"/>
  <c r="AM386" i="5"/>
  <c r="AL386" i="5"/>
  <c r="AK386" i="5"/>
  <c r="AI386" i="5"/>
  <c r="AG386" i="5"/>
  <c r="AE386" i="5"/>
  <c r="AA386" i="5"/>
  <c r="Y386" i="5"/>
  <c r="W386" i="5"/>
  <c r="U386" i="5"/>
  <c r="S386" i="5"/>
  <c r="Q386" i="5"/>
  <c r="O386" i="5"/>
  <c r="M386" i="5"/>
  <c r="K386" i="5"/>
  <c r="I386" i="5"/>
  <c r="G386" i="5"/>
  <c r="F386" i="5"/>
  <c r="AN385" i="5"/>
  <c r="AM385" i="5"/>
  <c r="AL385" i="5"/>
  <c r="AK385" i="5"/>
  <c r="AI385" i="5"/>
  <c r="AG385" i="5"/>
  <c r="AE385" i="5"/>
  <c r="AA385" i="5"/>
  <c r="Y385" i="5"/>
  <c r="W385" i="5"/>
  <c r="U385" i="5"/>
  <c r="S385" i="5"/>
  <c r="Q385" i="5"/>
  <c r="O385" i="5"/>
  <c r="M385" i="5"/>
  <c r="K385" i="5"/>
  <c r="I385" i="5"/>
  <c r="G385" i="5"/>
  <c r="F385" i="5"/>
  <c r="AN384" i="5"/>
  <c r="AM384" i="5"/>
  <c r="AL384" i="5"/>
  <c r="AK384" i="5"/>
  <c r="AI384" i="5"/>
  <c r="AG384" i="5"/>
  <c r="AE384" i="5"/>
  <c r="AA384" i="5"/>
  <c r="Y384" i="5"/>
  <c r="W384" i="5"/>
  <c r="U384" i="5"/>
  <c r="S384" i="5"/>
  <c r="Q384" i="5"/>
  <c r="O384" i="5"/>
  <c r="M384" i="5"/>
  <c r="K384" i="5"/>
  <c r="I384" i="5"/>
  <c r="G384" i="5"/>
  <c r="F384" i="5"/>
  <c r="AN383" i="5"/>
  <c r="AM383" i="5"/>
  <c r="AL383" i="5"/>
  <c r="AK383" i="5"/>
  <c r="AI383" i="5"/>
  <c r="AG383" i="5"/>
  <c r="AE383" i="5"/>
  <c r="AA383" i="5"/>
  <c r="Y383" i="5"/>
  <c r="W383" i="5"/>
  <c r="U383" i="5"/>
  <c r="S383" i="5"/>
  <c r="Q383" i="5"/>
  <c r="O383" i="5"/>
  <c r="M383" i="5"/>
  <c r="K383" i="5"/>
  <c r="I383" i="5"/>
  <c r="G383" i="5"/>
  <c r="F383" i="5"/>
  <c r="AN382" i="5"/>
  <c r="AM382" i="5"/>
  <c r="AL382" i="5"/>
  <c r="AK382" i="5"/>
  <c r="AI382" i="5"/>
  <c r="AG382" i="5"/>
  <c r="AE382" i="5"/>
  <c r="AA382" i="5"/>
  <c r="Y382" i="5"/>
  <c r="W382" i="5"/>
  <c r="U382" i="5"/>
  <c r="S382" i="5"/>
  <c r="Q382" i="5"/>
  <c r="O382" i="5"/>
  <c r="M382" i="5"/>
  <c r="K382" i="5"/>
  <c r="I382" i="5"/>
  <c r="G382" i="5"/>
  <c r="F382" i="5"/>
  <c r="AN381" i="5"/>
  <c r="AM381" i="5"/>
  <c r="AL381" i="5"/>
  <c r="AK381" i="5"/>
  <c r="AI381" i="5"/>
  <c r="AG381" i="5"/>
  <c r="AE381" i="5"/>
  <c r="AA381" i="5"/>
  <c r="Y381" i="5"/>
  <c r="W381" i="5"/>
  <c r="U381" i="5"/>
  <c r="S381" i="5"/>
  <c r="Q381" i="5"/>
  <c r="O381" i="5"/>
  <c r="M381" i="5"/>
  <c r="K381" i="5"/>
  <c r="I381" i="5"/>
  <c r="G381" i="5"/>
  <c r="F381" i="5"/>
  <c r="AN380" i="5"/>
  <c r="AM380" i="5"/>
  <c r="AL380" i="5"/>
  <c r="AK380" i="5"/>
  <c r="AI380" i="5"/>
  <c r="AG380" i="5"/>
  <c r="AE380" i="5"/>
  <c r="AA380" i="5"/>
  <c r="Y380" i="5"/>
  <c r="W380" i="5"/>
  <c r="U380" i="5"/>
  <c r="S380" i="5"/>
  <c r="Q380" i="5"/>
  <c r="O380" i="5"/>
  <c r="M380" i="5"/>
  <c r="K380" i="5"/>
  <c r="I380" i="5"/>
  <c r="G380" i="5"/>
  <c r="F380" i="5"/>
  <c r="AN379" i="5"/>
  <c r="AM379" i="5"/>
  <c r="AL379" i="5"/>
  <c r="AK379" i="5"/>
  <c r="AI379" i="5"/>
  <c r="AG379" i="5"/>
  <c r="AE379" i="5"/>
  <c r="AA379" i="5"/>
  <c r="Y379" i="5"/>
  <c r="W379" i="5"/>
  <c r="U379" i="5"/>
  <c r="S379" i="5"/>
  <c r="Q379" i="5"/>
  <c r="O379" i="5"/>
  <c r="M379" i="5"/>
  <c r="K379" i="5"/>
  <c r="I379" i="5"/>
  <c r="G379" i="5"/>
  <c r="F379" i="5"/>
  <c r="AN378" i="5"/>
  <c r="AM378" i="5"/>
  <c r="AL378" i="5"/>
  <c r="AK378" i="5"/>
  <c r="AI378" i="5"/>
  <c r="AG378" i="5"/>
  <c r="AE378" i="5"/>
  <c r="AA378" i="5"/>
  <c r="Y378" i="5"/>
  <c r="W378" i="5"/>
  <c r="U378" i="5"/>
  <c r="S378" i="5"/>
  <c r="Q378" i="5"/>
  <c r="O378" i="5"/>
  <c r="M378" i="5"/>
  <c r="K378" i="5"/>
  <c r="I378" i="5"/>
  <c r="G378" i="5"/>
  <c r="F378" i="5"/>
  <c r="AN377" i="5"/>
  <c r="AM377" i="5"/>
  <c r="AL377" i="5"/>
  <c r="AK377" i="5"/>
  <c r="AI377" i="5"/>
  <c r="AG377" i="5"/>
  <c r="AE377" i="5"/>
  <c r="AA377" i="5"/>
  <c r="Y377" i="5"/>
  <c r="W377" i="5"/>
  <c r="U377" i="5"/>
  <c r="S377" i="5"/>
  <c r="Q377" i="5"/>
  <c r="O377" i="5"/>
  <c r="M377" i="5"/>
  <c r="K377" i="5"/>
  <c r="I377" i="5"/>
  <c r="G377" i="5"/>
  <c r="F377" i="5"/>
  <c r="AN376" i="5"/>
  <c r="AM376" i="5"/>
  <c r="AL376" i="5"/>
  <c r="AK376" i="5"/>
  <c r="AI376" i="5"/>
  <c r="AG376" i="5"/>
  <c r="AE376" i="5"/>
  <c r="AA376" i="5"/>
  <c r="Y376" i="5"/>
  <c r="W376" i="5"/>
  <c r="U376" i="5"/>
  <c r="S376" i="5"/>
  <c r="Q376" i="5"/>
  <c r="O376" i="5"/>
  <c r="M376" i="5"/>
  <c r="K376" i="5"/>
  <c r="I376" i="5"/>
  <c r="G376" i="5"/>
  <c r="F376" i="5"/>
  <c r="AN375" i="5"/>
  <c r="AM375" i="5"/>
  <c r="AL375" i="5"/>
  <c r="AK375" i="5"/>
  <c r="AI375" i="5"/>
  <c r="AG375" i="5"/>
  <c r="AE375" i="5"/>
  <c r="AA375" i="5"/>
  <c r="Y375" i="5"/>
  <c r="W375" i="5"/>
  <c r="U375" i="5"/>
  <c r="S375" i="5"/>
  <c r="Q375" i="5"/>
  <c r="O375" i="5"/>
  <c r="M375" i="5"/>
  <c r="K375" i="5"/>
  <c r="I375" i="5"/>
  <c r="G375" i="5"/>
  <c r="F375" i="5"/>
  <c r="AN374" i="5"/>
  <c r="AM374" i="5"/>
  <c r="AL374" i="5"/>
  <c r="AK374" i="5"/>
  <c r="AI374" i="5"/>
  <c r="AG374" i="5"/>
  <c r="AE374" i="5"/>
  <c r="AA374" i="5"/>
  <c r="Y374" i="5"/>
  <c r="W374" i="5"/>
  <c r="U374" i="5"/>
  <c r="S374" i="5"/>
  <c r="Q374" i="5"/>
  <c r="O374" i="5"/>
  <c r="M374" i="5"/>
  <c r="K374" i="5"/>
  <c r="I374" i="5"/>
  <c r="G374" i="5"/>
  <c r="F374" i="5"/>
  <c r="AN373" i="5"/>
  <c r="AM373" i="5"/>
  <c r="AL373" i="5"/>
  <c r="AK373" i="5"/>
  <c r="AI373" i="5"/>
  <c r="AG373" i="5"/>
  <c r="AE373" i="5"/>
  <c r="AA373" i="5"/>
  <c r="Y373" i="5"/>
  <c r="W373" i="5"/>
  <c r="U373" i="5"/>
  <c r="S373" i="5"/>
  <c r="Q373" i="5"/>
  <c r="O373" i="5"/>
  <c r="M373" i="5"/>
  <c r="K373" i="5"/>
  <c r="I373" i="5"/>
  <c r="G373" i="5"/>
  <c r="F373" i="5"/>
  <c r="AN372" i="5"/>
  <c r="AM372" i="5"/>
  <c r="AL372" i="5"/>
  <c r="AK372" i="5"/>
  <c r="AI372" i="5"/>
  <c r="AG372" i="5"/>
  <c r="AE372" i="5"/>
  <c r="AA372" i="5"/>
  <c r="Y372" i="5"/>
  <c r="W372" i="5"/>
  <c r="U372" i="5"/>
  <c r="S372" i="5"/>
  <c r="Q372" i="5"/>
  <c r="O372" i="5"/>
  <c r="M372" i="5"/>
  <c r="K372" i="5"/>
  <c r="I372" i="5"/>
  <c r="G372" i="5"/>
  <c r="F372" i="5"/>
  <c r="AN371" i="5"/>
  <c r="AM371" i="5"/>
  <c r="AL371" i="5"/>
  <c r="AK371" i="5"/>
  <c r="AI371" i="5"/>
  <c r="AG371" i="5"/>
  <c r="AE371" i="5"/>
  <c r="AA371" i="5"/>
  <c r="Y371" i="5"/>
  <c r="W371" i="5"/>
  <c r="U371" i="5"/>
  <c r="S371" i="5"/>
  <c r="Q371" i="5"/>
  <c r="O371" i="5"/>
  <c r="M371" i="5"/>
  <c r="K371" i="5"/>
  <c r="I371" i="5"/>
  <c r="G371" i="5"/>
  <c r="F371" i="5"/>
  <c r="AN370" i="5"/>
  <c r="AM370" i="5"/>
  <c r="AL370" i="5"/>
  <c r="AK370" i="5"/>
  <c r="AI370" i="5"/>
  <c r="AG370" i="5"/>
  <c r="AE370" i="5"/>
  <c r="AA370" i="5"/>
  <c r="Y370" i="5"/>
  <c r="W370" i="5"/>
  <c r="U370" i="5"/>
  <c r="S370" i="5"/>
  <c r="Q370" i="5"/>
  <c r="O370" i="5"/>
  <c r="M370" i="5"/>
  <c r="K370" i="5"/>
  <c r="I370" i="5"/>
  <c r="G370" i="5"/>
  <c r="F370" i="5"/>
  <c r="AN369" i="5"/>
  <c r="AM369" i="5"/>
  <c r="AL369" i="5"/>
  <c r="AK369" i="5"/>
  <c r="AI369" i="5"/>
  <c r="AG369" i="5"/>
  <c r="AE369" i="5"/>
  <c r="AA369" i="5"/>
  <c r="Y369" i="5"/>
  <c r="W369" i="5"/>
  <c r="U369" i="5"/>
  <c r="S369" i="5"/>
  <c r="Q369" i="5"/>
  <c r="O369" i="5"/>
  <c r="M369" i="5"/>
  <c r="K369" i="5"/>
  <c r="I369" i="5"/>
  <c r="G369" i="5"/>
  <c r="F369" i="5"/>
  <c r="AN368" i="5"/>
  <c r="AM368" i="5"/>
  <c r="AL368" i="5"/>
  <c r="AK368" i="5"/>
  <c r="AI368" i="5"/>
  <c r="AG368" i="5"/>
  <c r="AE368" i="5"/>
  <c r="AA368" i="5"/>
  <c r="Y368" i="5"/>
  <c r="W368" i="5"/>
  <c r="U368" i="5"/>
  <c r="S368" i="5"/>
  <c r="Q368" i="5"/>
  <c r="O368" i="5"/>
  <c r="M368" i="5"/>
  <c r="K368" i="5"/>
  <c r="I368" i="5"/>
  <c r="G368" i="5"/>
  <c r="F368" i="5"/>
  <c r="AN367" i="5"/>
  <c r="AM367" i="5"/>
  <c r="AL367" i="5"/>
  <c r="AK367" i="5"/>
  <c r="AI367" i="5"/>
  <c r="AG367" i="5"/>
  <c r="AE367" i="5"/>
  <c r="AA367" i="5"/>
  <c r="Y367" i="5"/>
  <c r="W367" i="5"/>
  <c r="U367" i="5"/>
  <c r="S367" i="5"/>
  <c r="Q367" i="5"/>
  <c r="O367" i="5"/>
  <c r="M367" i="5"/>
  <c r="K367" i="5"/>
  <c r="I367" i="5"/>
  <c r="G367" i="5"/>
  <c r="F367" i="5"/>
  <c r="AN366" i="5"/>
  <c r="AM366" i="5"/>
  <c r="AL366" i="5"/>
  <c r="AK366" i="5"/>
  <c r="AI366" i="5"/>
  <c r="AG366" i="5"/>
  <c r="AE366" i="5"/>
  <c r="AA366" i="5"/>
  <c r="Y366" i="5"/>
  <c r="W366" i="5"/>
  <c r="U366" i="5"/>
  <c r="S366" i="5"/>
  <c r="Q366" i="5"/>
  <c r="O366" i="5"/>
  <c r="M366" i="5"/>
  <c r="K366" i="5"/>
  <c r="I366" i="5"/>
  <c r="G366" i="5"/>
  <c r="F366" i="5"/>
  <c r="AN365" i="5"/>
  <c r="AM365" i="5"/>
  <c r="AL365" i="5"/>
  <c r="AK365" i="5"/>
  <c r="AI365" i="5"/>
  <c r="AG365" i="5"/>
  <c r="AE365" i="5"/>
  <c r="AA365" i="5"/>
  <c r="Y365" i="5"/>
  <c r="W365" i="5"/>
  <c r="U365" i="5"/>
  <c r="S365" i="5"/>
  <c r="Q365" i="5"/>
  <c r="O365" i="5"/>
  <c r="M365" i="5"/>
  <c r="K365" i="5"/>
  <c r="I365" i="5"/>
  <c r="G365" i="5"/>
  <c r="F365" i="5"/>
  <c r="AN364" i="5"/>
  <c r="AM364" i="5"/>
  <c r="AL364" i="5"/>
  <c r="AK364" i="5"/>
  <c r="AI364" i="5"/>
  <c r="AG364" i="5"/>
  <c r="AE364" i="5"/>
  <c r="AA364" i="5"/>
  <c r="Y364" i="5"/>
  <c r="W364" i="5"/>
  <c r="U364" i="5"/>
  <c r="S364" i="5"/>
  <c r="Q364" i="5"/>
  <c r="O364" i="5"/>
  <c r="M364" i="5"/>
  <c r="K364" i="5"/>
  <c r="I364" i="5"/>
  <c r="G364" i="5"/>
  <c r="F364" i="5"/>
  <c r="AN363" i="5"/>
  <c r="AM363" i="5"/>
  <c r="AL363" i="5"/>
  <c r="AK363" i="5"/>
  <c r="AI363" i="5"/>
  <c r="AG363" i="5"/>
  <c r="AE363" i="5"/>
  <c r="AA363" i="5"/>
  <c r="Y363" i="5"/>
  <c r="W363" i="5"/>
  <c r="U363" i="5"/>
  <c r="S363" i="5"/>
  <c r="Q363" i="5"/>
  <c r="O363" i="5"/>
  <c r="M363" i="5"/>
  <c r="K363" i="5"/>
  <c r="I363" i="5"/>
  <c r="G363" i="5"/>
  <c r="F363" i="5"/>
  <c r="AN362" i="5"/>
  <c r="AM362" i="5"/>
  <c r="AL362" i="5"/>
  <c r="AK362" i="5"/>
  <c r="AI362" i="5"/>
  <c r="AG362" i="5"/>
  <c r="AE362" i="5"/>
  <c r="AA362" i="5"/>
  <c r="Y362" i="5"/>
  <c r="W362" i="5"/>
  <c r="U362" i="5"/>
  <c r="S362" i="5"/>
  <c r="Q362" i="5"/>
  <c r="O362" i="5"/>
  <c r="M362" i="5"/>
  <c r="K362" i="5"/>
  <c r="I362" i="5"/>
  <c r="G362" i="5"/>
  <c r="F362" i="5"/>
  <c r="AN361" i="5"/>
  <c r="AM361" i="5"/>
  <c r="AL361" i="5"/>
  <c r="AK361" i="5"/>
  <c r="AI361" i="5"/>
  <c r="AG361" i="5"/>
  <c r="AE361" i="5"/>
  <c r="AA361" i="5"/>
  <c r="Y361" i="5"/>
  <c r="W361" i="5"/>
  <c r="U361" i="5"/>
  <c r="S361" i="5"/>
  <c r="Q361" i="5"/>
  <c r="O361" i="5"/>
  <c r="M361" i="5"/>
  <c r="K361" i="5"/>
  <c r="I361" i="5"/>
  <c r="G361" i="5"/>
  <c r="F361" i="5"/>
  <c r="AN360" i="5"/>
  <c r="AM360" i="5"/>
  <c r="AL360" i="5"/>
  <c r="AK360" i="5"/>
  <c r="AI360" i="5"/>
  <c r="AG360" i="5"/>
  <c r="AE360" i="5"/>
  <c r="AA360" i="5"/>
  <c r="Y360" i="5"/>
  <c r="W360" i="5"/>
  <c r="U360" i="5"/>
  <c r="S360" i="5"/>
  <c r="Q360" i="5"/>
  <c r="O360" i="5"/>
  <c r="M360" i="5"/>
  <c r="K360" i="5"/>
  <c r="I360" i="5"/>
  <c r="G360" i="5"/>
  <c r="F360" i="5"/>
  <c r="AN359" i="5"/>
  <c r="AM359" i="5"/>
  <c r="AL359" i="5"/>
  <c r="AK359" i="5"/>
  <c r="AI359" i="5"/>
  <c r="AG359" i="5"/>
  <c r="AE359" i="5"/>
  <c r="AA359" i="5"/>
  <c r="Y359" i="5"/>
  <c r="W359" i="5"/>
  <c r="U359" i="5"/>
  <c r="S359" i="5"/>
  <c r="Q359" i="5"/>
  <c r="O359" i="5"/>
  <c r="M359" i="5"/>
  <c r="K359" i="5"/>
  <c r="I359" i="5"/>
  <c r="G359" i="5"/>
  <c r="F359" i="5"/>
  <c r="AN358" i="5"/>
  <c r="AM358" i="5"/>
  <c r="AL358" i="5"/>
  <c r="AK358" i="5"/>
  <c r="AI358" i="5"/>
  <c r="AG358" i="5"/>
  <c r="AE358" i="5"/>
  <c r="AA358" i="5"/>
  <c r="Y358" i="5"/>
  <c r="W358" i="5"/>
  <c r="U358" i="5"/>
  <c r="S358" i="5"/>
  <c r="Q358" i="5"/>
  <c r="O358" i="5"/>
  <c r="M358" i="5"/>
  <c r="K358" i="5"/>
  <c r="I358" i="5"/>
  <c r="G358" i="5"/>
  <c r="F358" i="5"/>
  <c r="AN357" i="5"/>
  <c r="AM357" i="5"/>
  <c r="AL357" i="5"/>
  <c r="AK357" i="5"/>
  <c r="AI357" i="5"/>
  <c r="AG357" i="5"/>
  <c r="AE357" i="5"/>
  <c r="AA357" i="5"/>
  <c r="Y357" i="5"/>
  <c r="W357" i="5"/>
  <c r="U357" i="5"/>
  <c r="S357" i="5"/>
  <c r="Q357" i="5"/>
  <c r="O357" i="5"/>
  <c r="M357" i="5"/>
  <c r="K357" i="5"/>
  <c r="I357" i="5"/>
  <c r="G357" i="5"/>
  <c r="F357" i="5"/>
  <c r="AN356" i="5"/>
  <c r="AM356" i="5"/>
  <c r="AL356" i="5"/>
  <c r="AK356" i="5"/>
  <c r="AI356" i="5"/>
  <c r="AG356" i="5"/>
  <c r="AE356" i="5"/>
  <c r="AA356" i="5"/>
  <c r="Y356" i="5"/>
  <c r="W356" i="5"/>
  <c r="U356" i="5"/>
  <c r="S356" i="5"/>
  <c r="Q356" i="5"/>
  <c r="O356" i="5"/>
  <c r="M356" i="5"/>
  <c r="K356" i="5"/>
  <c r="I356" i="5"/>
  <c r="G356" i="5"/>
  <c r="F356" i="5"/>
  <c r="AN355" i="5"/>
  <c r="AM355" i="5"/>
  <c r="AL355" i="5"/>
  <c r="AK355" i="5"/>
  <c r="AI355" i="5"/>
  <c r="AG355" i="5"/>
  <c r="AE355" i="5"/>
  <c r="AA355" i="5"/>
  <c r="Y355" i="5"/>
  <c r="W355" i="5"/>
  <c r="U355" i="5"/>
  <c r="S355" i="5"/>
  <c r="Q355" i="5"/>
  <c r="O355" i="5"/>
  <c r="M355" i="5"/>
  <c r="K355" i="5"/>
  <c r="I355" i="5"/>
  <c r="G355" i="5"/>
  <c r="F355" i="5"/>
  <c r="AN354" i="5"/>
  <c r="AM354" i="5"/>
  <c r="AL354" i="5"/>
  <c r="AK354" i="5"/>
  <c r="AI354" i="5"/>
  <c r="AG354" i="5"/>
  <c r="AE354" i="5"/>
  <c r="AA354" i="5"/>
  <c r="Y354" i="5"/>
  <c r="W354" i="5"/>
  <c r="U354" i="5"/>
  <c r="S354" i="5"/>
  <c r="Q354" i="5"/>
  <c r="O354" i="5"/>
  <c r="M354" i="5"/>
  <c r="K354" i="5"/>
  <c r="I354" i="5"/>
  <c r="G354" i="5"/>
  <c r="F354" i="5"/>
  <c r="AN353" i="5"/>
  <c r="AM353" i="5"/>
  <c r="AL353" i="5"/>
  <c r="AK353" i="5"/>
  <c r="AI353" i="5"/>
  <c r="AG353" i="5"/>
  <c r="AE353" i="5"/>
  <c r="AA353" i="5"/>
  <c r="Y353" i="5"/>
  <c r="W353" i="5"/>
  <c r="U353" i="5"/>
  <c r="S353" i="5"/>
  <c r="Q353" i="5"/>
  <c r="O353" i="5"/>
  <c r="M353" i="5"/>
  <c r="K353" i="5"/>
  <c r="I353" i="5"/>
  <c r="G353" i="5"/>
  <c r="F353" i="5"/>
  <c r="AN352" i="5"/>
  <c r="AM352" i="5"/>
  <c r="AL352" i="5"/>
  <c r="AK352" i="5"/>
  <c r="AI352" i="5"/>
  <c r="AG352" i="5"/>
  <c r="AE352" i="5"/>
  <c r="AA352" i="5"/>
  <c r="Y352" i="5"/>
  <c r="W352" i="5"/>
  <c r="U352" i="5"/>
  <c r="S352" i="5"/>
  <c r="Q352" i="5"/>
  <c r="O352" i="5"/>
  <c r="M352" i="5"/>
  <c r="K352" i="5"/>
  <c r="I352" i="5"/>
  <c r="G352" i="5"/>
  <c r="F352" i="5"/>
  <c r="AN351" i="5"/>
  <c r="AM351" i="5"/>
  <c r="AL351" i="5"/>
  <c r="AK351" i="5"/>
  <c r="AI351" i="5"/>
  <c r="AG351" i="5"/>
  <c r="AE351" i="5"/>
  <c r="AA351" i="5"/>
  <c r="Y351" i="5"/>
  <c r="W351" i="5"/>
  <c r="U351" i="5"/>
  <c r="S351" i="5"/>
  <c r="Q351" i="5"/>
  <c r="O351" i="5"/>
  <c r="M351" i="5"/>
  <c r="K351" i="5"/>
  <c r="I351" i="5"/>
  <c r="G351" i="5"/>
  <c r="F351" i="5"/>
  <c r="AN350" i="5"/>
  <c r="AM350" i="5"/>
  <c r="AL350" i="5"/>
  <c r="AK350" i="5"/>
  <c r="AI350" i="5"/>
  <c r="AG350" i="5"/>
  <c r="AE350" i="5"/>
  <c r="AA350" i="5"/>
  <c r="Y350" i="5"/>
  <c r="W350" i="5"/>
  <c r="U350" i="5"/>
  <c r="S350" i="5"/>
  <c r="Q350" i="5"/>
  <c r="O350" i="5"/>
  <c r="M350" i="5"/>
  <c r="K350" i="5"/>
  <c r="I350" i="5"/>
  <c r="G350" i="5"/>
  <c r="F350" i="5"/>
  <c r="AN349" i="5"/>
  <c r="AM349" i="5"/>
  <c r="AL349" i="5"/>
  <c r="AK349" i="5"/>
  <c r="AI349" i="5"/>
  <c r="AG349" i="5"/>
  <c r="AE349" i="5"/>
  <c r="AA349" i="5"/>
  <c r="Y349" i="5"/>
  <c r="W349" i="5"/>
  <c r="U349" i="5"/>
  <c r="S349" i="5"/>
  <c r="Q349" i="5"/>
  <c r="O349" i="5"/>
  <c r="M349" i="5"/>
  <c r="K349" i="5"/>
  <c r="I349" i="5"/>
  <c r="G349" i="5"/>
  <c r="F349" i="5"/>
  <c r="AN348" i="5"/>
  <c r="AM348" i="5"/>
  <c r="AL348" i="5"/>
  <c r="AK348" i="5"/>
  <c r="AI348" i="5"/>
  <c r="AG348" i="5"/>
  <c r="AE348" i="5"/>
  <c r="AA348" i="5"/>
  <c r="Y348" i="5"/>
  <c r="W348" i="5"/>
  <c r="U348" i="5"/>
  <c r="S348" i="5"/>
  <c r="Q348" i="5"/>
  <c r="O348" i="5"/>
  <c r="M348" i="5"/>
  <c r="K348" i="5"/>
  <c r="I348" i="5"/>
  <c r="G348" i="5"/>
  <c r="F348" i="5"/>
  <c r="AN347" i="5"/>
  <c r="AM347" i="5"/>
  <c r="AL347" i="5"/>
  <c r="AK347" i="5"/>
  <c r="AI347" i="5"/>
  <c r="AG347" i="5"/>
  <c r="AE347" i="5"/>
  <c r="AA347" i="5"/>
  <c r="Y347" i="5"/>
  <c r="W347" i="5"/>
  <c r="U347" i="5"/>
  <c r="S347" i="5"/>
  <c r="Q347" i="5"/>
  <c r="O347" i="5"/>
  <c r="M347" i="5"/>
  <c r="K347" i="5"/>
  <c r="I347" i="5"/>
  <c r="G347" i="5"/>
  <c r="F347" i="5"/>
  <c r="AN346" i="5"/>
  <c r="AM346" i="5"/>
  <c r="AL346" i="5"/>
  <c r="AK346" i="5"/>
  <c r="AI346" i="5"/>
  <c r="AG346" i="5"/>
  <c r="AE346" i="5"/>
  <c r="AA346" i="5"/>
  <c r="Y346" i="5"/>
  <c r="W346" i="5"/>
  <c r="U346" i="5"/>
  <c r="S346" i="5"/>
  <c r="Q346" i="5"/>
  <c r="O346" i="5"/>
  <c r="M346" i="5"/>
  <c r="K346" i="5"/>
  <c r="I346" i="5"/>
  <c r="G346" i="5"/>
  <c r="F346" i="5"/>
  <c r="AN345" i="5"/>
  <c r="AM345" i="5"/>
  <c r="AL345" i="5"/>
  <c r="AK345" i="5"/>
  <c r="AI345" i="5"/>
  <c r="AG345" i="5"/>
  <c r="AE345" i="5"/>
  <c r="AA345" i="5"/>
  <c r="Y345" i="5"/>
  <c r="W345" i="5"/>
  <c r="U345" i="5"/>
  <c r="S345" i="5"/>
  <c r="Q345" i="5"/>
  <c r="O345" i="5"/>
  <c r="M345" i="5"/>
  <c r="K345" i="5"/>
  <c r="I345" i="5"/>
  <c r="G345" i="5"/>
  <c r="F345" i="5"/>
  <c r="AN344" i="5"/>
  <c r="AM344" i="5"/>
  <c r="AL344" i="5"/>
  <c r="AK344" i="5"/>
  <c r="AI344" i="5"/>
  <c r="AG344" i="5"/>
  <c r="AE344" i="5"/>
  <c r="AA344" i="5"/>
  <c r="Y344" i="5"/>
  <c r="W344" i="5"/>
  <c r="U344" i="5"/>
  <c r="S344" i="5"/>
  <c r="Q344" i="5"/>
  <c r="O344" i="5"/>
  <c r="M344" i="5"/>
  <c r="K344" i="5"/>
  <c r="I344" i="5"/>
  <c r="G344" i="5"/>
  <c r="F344" i="5"/>
  <c r="AN343" i="5"/>
  <c r="AM343" i="5"/>
  <c r="AL343" i="5"/>
  <c r="AK343" i="5"/>
  <c r="AI343" i="5"/>
  <c r="AG343" i="5"/>
  <c r="AE343" i="5"/>
  <c r="AA343" i="5"/>
  <c r="Y343" i="5"/>
  <c r="W343" i="5"/>
  <c r="U343" i="5"/>
  <c r="S343" i="5"/>
  <c r="Q343" i="5"/>
  <c r="O343" i="5"/>
  <c r="M343" i="5"/>
  <c r="K343" i="5"/>
  <c r="I343" i="5"/>
  <c r="G343" i="5"/>
  <c r="F343" i="5"/>
  <c r="AN342" i="5"/>
  <c r="AM342" i="5"/>
  <c r="AL342" i="5"/>
  <c r="AK342" i="5"/>
  <c r="AI342" i="5"/>
  <c r="AG342" i="5"/>
  <c r="AE342" i="5"/>
  <c r="AA342" i="5"/>
  <c r="Y342" i="5"/>
  <c r="W342" i="5"/>
  <c r="U342" i="5"/>
  <c r="S342" i="5"/>
  <c r="Q342" i="5"/>
  <c r="O342" i="5"/>
  <c r="M342" i="5"/>
  <c r="K342" i="5"/>
  <c r="I342" i="5"/>
  <c r="G342" i="5"/>
  <c r="F342" i="5"/>
  <c r="AN341" i="5"/>
  <c r="AM341" i="5"/>
  <c r="AL341" i="5"/>
  <c r="AK341" i="5"/>
  <c r="AI341" i="5"/>
  <c r="AG341" i="5"/>
  <c r="AE341" i="5"/>
  <c r="AA341" i="5"/>
  <c r="Y341" i="5"/>
  <c r="W341" i="5"/>
  <c r="U341" i="5"/>
  <c r="S341" i="5"/>
  <c r="Q341" i="5"/>
  <c r="O341" i="5"/>
  <c r="M341" i="5"/>
  <c r="K341" i="5"/>
  <c r="I341" i="5"/>
  <c r="G341" i="5"/>
  <c r="F341" i="5"/>
  <c r="AN340" i="5"/>
  <c r="AM340" i="5"/>
  <c r="AL340" i="5"/>
  <c r="AK340" i="5"/>
  <c r="AI340" i="5"/>
  <c r="AG340" i="5"/>
  <c r="AE340" i="5"/>
  <c r="AA340" i="5"/>
  <c r="Y340" i="5"/>
  <c r="W340" i="5"/>
  <c r="U340" i="5"/>
  <c r="S340" i="5"/>
  <c r="Q340" i="5"/>
  <c r="O340" i="5"/>
  <c r="M340" i="5"/>
  <c r="K340" i="5"/>
  <c r="I340" i="5"/>
  <c r="G340" i="5"/>
  <c r="F340" i="5"/>
  <c r="AN339" i="5"/>
  <c r="AM339" i="5"/>
  <c r="AL339" i="5"/>
  <c r="AK339" i="5"/>
  <c r="AI339" i="5"/>
  <c r="AG339" i="5"/>
  <c r="AE339" i="5"/>
  <c r="AA339" i="5"/>
  <c r="Y339" i="5"/>
  <c r="W339" i="5"/>
  <c r="U339" i="5"/>
  <c r="S339" i="5"/>
  <c r="Q339" i="5"/>
  <c r="O339" i="5"/>
  <c r="M339" i="5"/>
  <c r="K339" i="5"/>
  <c r="I339" i="5"/>
  <c r="G339" i="5"/>
  <c r="F339" i="5"/>
  <c r="AN338" i="5"/>
  <c r="AM338" i="5"/>
  <c r="AL338" i="5"/>
  <c r="AK338" i="5"/>
  <c r="AI338" i="5"/>
  <c r="AG338" i="5"/>
  <c r="AE338" i="5"/>
  <c r="AA338" i="5"/>
  <c r="Y338" i="5"/>
  <c r="W338" i="5"/>
  <c r="U338" i="5"/>
  <c r="S338" i="5"/>
  <c r="Q338" i="5"/>
  <c r="O338" i="5"/>
  <c r="M338" i="5"/>
  <c r="K338" i="5"/>
  <c r="I338" i="5"/>
  <c r="G338" i="5"/>
  <c r="F338" i="5"/>
  <c r="AN337" i="5"/>
  <c r="AM337" i="5"/>
  <c r="AL337" i="5"/>
  <c r="AK337" i="5"/>
  <c r="AI337" i="5"/>
  <c r="AG337" i="5"/>
  <c r="AE337" i="5"/>
  <c r="AA337" i="5"/>
  <c r="Y337" i="5"/>
  <c r="W337" i="5"/>
  <c r="U337" i="5"/>
  <c r="S337" i="5"/>
  <c r="Q337" i="5"/>
  <c r="O337" i="5"/>
  <c r="M337" i="5"/>
  <c r="K337" i="5"/>
  <c r="I337" i="5"/>
  <c r="G337" i="5"/>
  <c r="F337" i="5"/>
  <c r="AN336" i="5"/>
  <c r="AM336" i="5"/>
  <c r="AL336" i="5"/>
  <c r="AK336" i="5"/>
  <c r="AI336" i="5"/>
  <c r="AG336" i="5"/>
  <c r="AE336" i="5"/>
  <c r="AA336" i="5"/>
  <c r="Y336" i="5"/>
  <c r="W336" i="5"/>
  <c r="U336" i="5"/>
  <c r="S336" i="5"/>
  <c r="Q336" i="5"/>
  <c r="O336" i="5"/>
  <c r="M336" i="5"/>
  <c r="K336" i="5"/>
  <c r="I336" i="5"/>
  <c r="G336" i="5"/>
  <c r="F336" i="5"/>
  <c r="AN335" i="5"/>
  <c r="AM335" i="5"/>
  <c r="AL335" i="5"/>
  <c r="AK335" i="5"/>
  <c r="AI335" i="5"/>
  <c r="AG335" i="5"/>
  <c r="AE335" i="5"/>
  <c r="AA335" i="5"/>
  <c r="Y335" i="5"/>
  <c r="W335" i="5"/>
  <c r="U335" i="5"/>
  <c r="S335" i="5"/>
  <c r="Q335" i="5"/>
  <c r="O335" i="5"/>
  <c r="M335" i="5"/>
  <c r="K335" i="5"/>
  <c r="I335" i="5"/>
  <c r="G335" i="5"/>
  <c r="F335" i="5"/>
  <c r="AN334" i="5"/>
  <c r="AM334" i="5"/>
  <c r="AL334" i="5"/>
  <c r="AK334" i="5"/>
  <c r="AI334" i="5"/>
  <c r="AG334" i="5"/>
  <c r="AE334" i="5"/>
  <c r="AA334" i="5"/>
  <c r="Y334" i="5"/>
  <c r="W334" i="5"/>
  <c r="U334" i="5"/>
  <c r="S334" i="5"/>
  <c r="Q334" i="5"/>
  <c r="O334" i="5"/>
  <c r="M334" i="5"/>
  <c r="K334" i="5"/>
  <c r="I334" i="5"/>
  <c r="G334" i="5"/>
  <c r="F334" i="5"/>
  <c r="AN333" i="5"/>
  <c r="AM333" i="5"/>
  <c r="AL333" i="5"/>
  <c r="AK333" i="5"/>
  <c r="AI333" i="5"/>
  <c r="AG333" i="5"/>
  <c r="AE333" i="5"/>
  <c r="AA333" i="5"/>
  <c r="Y333" i="5"/>
  <c r="W333" i="5"/>
  <c r="U333" i="5"/>
  <c r="S333" i="5"/>
  <c r="Q333" i="5"/>
  <c r="O333" i="5"/>
  <c r="M333" i="5"/>
  <c r="K333" i="5"/>
  <c r="I333" i="5"/>
  <c r="G333" i="5"/>
  <c r="F333" i="5"/>
  <c r="AN332" i="5"/>
  <c r="AM332" i="5"/>
  <c r="AL332" i="5"/>
  <c r="AK332" i="5"/>
  <c r="AI332" i="5"/>
  <c r="AG332" i="5"/>
  <c r="AE332" i="5"/>
  <c r="AA332" i="5"/>
  <c r="Y332" i="5"/>
  <c r="W332" i="5"/>
  <c r="U332" i="5"/>
  <c r="S332" i="5"/>
  <c r="Q332" i="5"/>
  <c r="O332" i="5"/>
  <c r="M332" i="5"/>
  <c r="K332" i="5"/>
  <c r="I332" i="5"/>
  <c r="G332" i="5"/>
  <c r="F332" i="5"/>
  <c r="AN331" i="5"/>
  <c r="AM331" i="5"/>
  <c r="AL331" i="5"/>
  <c r="AK331" i="5"/>
  <c r="AI331" i="5"/>
  <c r="AG331" i="5"/>
  <c r="AE331" i="5"/>
  <c r="AA331" i="5"/>
  <c r="Y331" i="5"/>
  <c r="W331" i="5"/>
  <c r="U331" i="5"/>
  <c r="S331" i="5"/>
  <c r="Q331" i="5"/>
  <c r="O331" i="5"/>
  <c r="M331" i="5"/>
  <c r="K331" i="5"/>
  <c r="I331" i="5"/>
  <c r="G331" i="5"/>
  <c r="F331" i="5"/>
  <c r="AN330" i="5"/>
  <c r="AM330" i="5"/>
  <c r="AL330" i="5"/>
  <c r="AK330" i="5"/>
  <c r="AI330" i="5"/>
  <c r="AG330" i="5"/>
  <c r="AE330" i="5"/>
  <c r="AA330" i="5"/>
  <c r="Y330" i="5"/>
  <c r="W330" i="5"/>
  <c r="U330" i="5"/>
  <c r="S330" i="5"/>
  <c r="Q330" i="5"/>
  <c r="O330" i="5"/>
  <c r="M330" i="5"/>
  <c r="K330" i="5"/>
  <c r="I330" i="5"/>
  <c r="G330" i="5"/>
  <c r="F330" i="5"/>
  <c r="AN329" i="5"/>
  <c r="AM329" i="5"/>
  <c r="AL329" i="5"/>
  <c r="AK329" i="5"/>
  <c r="AI329" i="5"/>
  <c r="AG329" i="5"/>
  <c r="AE329" i="5"/>
  <c r="AA329" i="5"/>
  <c r="Y329" i="5"/>
  <c r="W329" i="5"/>
  <c r="U329" i="5"/>
  <c r="S329" i="5"/>
  <c r="Q329" i="5"/>
  <c r="O329" i="5"/>
  <c r="M329" i="5"/>
  <c r="K329" i="5"/>
  <c r="I329" i="5"/>
  <c r="G329" i="5"/>
  <c r="F329" i="5"/>
  <c r="AN328" i="5"/>
  <c r="AM328" i="5"/>
  <c r="AL328" i="5"/>
  <c r="AK328" i="5"/>
  <c r="AI328" i="5"/>
  <c r="AG328" i="5"/>
  <c r="AE328" i="5"/>
  <c r="AA328" i="5"/>
  <c r="Y328" i="5"/>
  <c r="W328" i="5"/>
  <c r="U328" i="5"/>
  <c r="S328" i="5"/>
  <c r="Q328" i="5"/>
  <c r="O328" i="5"/>
  <c r="M328" i="5"/>
  <c r="K328" i="5"/>
  <c r="I328" i="5"/>
  <c r="G328" i="5"/>
  <c r="F328" i="5"/>
  <c r="AN327" i="5"/>
  <c r="AM327" i="5"/>
  <c r="AL327" i="5"/>
  <c r="AK327" i="5"/>
  <c r="AI327" i="5"/>
  <c r="AG327" i="5"/>
  <c r="AE327" i="5"/>
  <c r="AA327" i="5"/>
  <c r="Y327" i="5"/>
  <c r="W327" i="5"/>
  <c r="U327" i="5"/>
  <c r="S327" i="5"/>
  <c r="Q327" i="5"/>
  <c r="O327" i="5"/>
  <c r="M327" i="5"/>
  <c r="K327" i="5"/>
  <c r="I327" i="5"/>
  <c r="G327" i="5"/>
  <c r="F327" i="5"/>
  <c r="AN326" i="5"/>
  <c r="AM326" i="5"/>
  <c r="AL326" i="5"/>
  <c r="AK326" i="5"/>
  <c r="AI326" i="5"/>
  <c r="AG326" i="5"/>
  <c r="AE326" i="5"/>
  <c r="AA326" i="5"/>
  <c r="Y326" i="5"/>
  <c r="W326" i="5"/>
  <c r="U326" i="5"/>
  <c r="S326" i="5"/>
  <c r="Q326" i="5"/>
  <c r="O326" i="5"/>
  <c r="M326" i="5"/>
  <c r="K326" i="5"/>
  <c r="I326" i="5"/>
  <c r="G326" i="5"/>
  <c r="F326" i="5"/>
  <c r="AN325" i="5"/>
  <c r="AM325" i="5"/>
  <c r="AL325" i="5"/>
  <c r="AK325" i="5"/>
  <c r="AI325" i="5"/>
  <c r="AG325" i="5"/>
  <c r="AE325" i="5"/>
  <c r="AA325" i="5"/>
  <c r="Y325" i="5"/>
  <c r="W325" i="5"/>
  <c r="U325" i="5"/>
  <c r="S325" i="5"/>
  <c r="Q325" i="5"/>
  <c r="O325" i="5"/>
  <c r="M325" i="5"/>
  <c r="K325" i="5"/>
  <c r="I325" i="5"/>
  <c r="G325" i="5"/>
  <c r="F325" i="5"/>
  <c r="AN324" i="5"/>
  <c r="AM324" i="5"/>
  <c r="AL324" i="5"/>
  <c r="AK324" i="5"/>
  <c r="AI324" i="5"/>
  <c r="AG324" i="5"/>
  <c r="AE324" i="5"/>
  <c r="AA324" i="5"/>
  <c r="Y324" i="5"/>
  <c r="W324" i="5"/>
  <c r="U324" i="5"/>
  <c r="S324" i="5"/>
  <c r="Q324" i="5"/>
  <c r="O324" i="5"/>
  <c r="M324" i="5"/>
  <c r="K324" i="5"/>
  <c r="I324" i="5"/>
  <c r="G324" i="5"/>
  <c r="F324" i="5"/>
  <c r="AN323" i="5"/>
  <c r="AM323" i="5"/>
  <c r="AL323" i="5"/>
  <c r="AK323" i="5"/>
  <c r="AI323" i="5"/>
  <c r="AG323" i="5"/>
  <c r="AE323" i="5"/>
  <c r="AA323" i="5"/>
  <c r="Y323" i="5"/>
  <c r="W323" i="5"/>
  <c r="U323" i="5"/>
  <c r="S323" i="5"/>
  <c r="Q323" i="5"/>
  <c r="O323" i="5"/>
  <c r="M323" i="5"/>
  <c r="K323" i="5"/>
  <c r="I323" i="5"/>
  <c r="G323" i="5"/>
  <c r="F323" i="5"/>
  <c r="AN322" i="5"/>
  <c r="AM322" i="5"/>
  <c r="AL322" i="5"/>
  <c r="AK322" i="5"/>
  <c r="AI322" i="5"/>
  <c r="AG322" i="5"/>
  <c r="AE322" i="5"/>
  <c r="AA322" i="5"/>
  <c r="Y322" i="5"/>
  <c r="W322" i="5"/>
  <c r="U322" i="5"/>
  <c r="S322" i="5"/>
  <c r="Q322" i="5"/>
  <c r="O322" i="5"/>
  <c r="M322" i="5"/>
  <c r="K322" i="5"/>
  <c r="I322" i="5"/>
  <c r="G322" i="5"/>
  <c r="F322" i="5"/>
  <c r="AN321" i="5"/>
  <c r="AM321" i="5"/>
  <c r="AL321" i="5"/>
  <c r="AK321" i="5"/>
  <c r="AI321" i="5"/>
  <c r="AG321" i="5"/>
  <c r="AE321" i="5"/>
  <c r="AA321" i="5"/>
  <c r="Y321" i="5"/>
  <c r="W321" i="5"/>
  <c r="U321" i="5"/>
  <c r="S321" i="5"/>
  <c r="Q321" i="5"/>
  <c r="O321" i="5"/>
  <c r="M321" i="5"/>
  <c r="K321" i="5"/>
  <c r="I321" i="5"/>
  <c r="G321" i="5"/>
  <c r="F321" i="5"/>
  <c r="AN320" i="5"/>
  <c r="AM320" i="5"/>
  <c r="AL320" i="5"/>
  <c r="AK320" i="5"/>
  <c r="AI320" i="5"/>
  <c r="AG320" i="5"/>
  <c r="AE320" i="5"/>
  <c r="AA320" i="5"/>
  <c r="Y320" i="5"/>
  <c r="W320" i="5"/>
  <c r="U320" i="5"/>
  <c r="S320" i="5"/>
  <c r="Q320" i="5"/>
  <c r="O320" i="5"/>
  <c r="M320" i="5"/>
  <c r="K320" i="5"/>
  <c r="I320" i="5"/>
  <c r="G320" i="5"/>
  <c r="F320" i="5"/>
  <c r="AN319" i="5"/>
  <c r="AM319" i="5"/>
  <c r="AL319" i="5"/>
  <c r="AK319" i="5"/>
  <c r="AI319" i="5"/>
  <c r="AG319" i="5"/>
  <c r="AE319" i="5"/>
  <c r="AA319" i="5"/>
  <c r="Y319" i="5"/>
  <c r="W319" i="5"/>
  <c r="U319" i="5"/>
  <c r="S319" i="5"/>
  <c r="Q319" i="5"/>
  <c r="O319" i="5"/>
  <c r="M319" i="5"/>
  <c r="K319" i="5"/>
  <c r="I319" i="5"/>
  <c r="G319" i="5"/>
  <c r="F319" i="5"/>
  <c r="AN318" i="5"/>
  <c r="AM318" i="5"/>
  <c r="AL318" i="5"/>
  <c r="AK318" i="5"/>
  <c r="AI318" i="5"/>
  <c r="AG318" i="5"/>
  <c r="AE318" i="5"/>
  <c r="AA318" i="5"/>
  <c r="Y318" i="5"/>
  <c r="W318" i="5"/>
  <c r="U318" i="5"/>
  <c r="S318" i="5"/>
  <c r="Q318" i="5"/>
  <c r="O318" i="5"/>
  <c r="M318" i="5"/>
  <c r="K318" i="5"/>
  <c r="I318" i="5"/>
  <c r="G318" i="5"/>
  <c r="F318" i="5"/>
  <c r="AN317" i="5"/>
  <c r="AM317" i="5"/>
  <c r="AL317" i="5"/>
  <c r="AK317" i="5"/>
  <c r="AI317" i="5"/>
  <c r="AG317" i="5"/>
  <c r="AE317" i="5"/>
  <c r="AA317" i="5"/>
  <c r="Y317" i="5"/>
  <c r="W317" i="5"/>
  <c r="U317" i="5"/>
  <c r="S317" i="5"/>
  <c r="Q317" i="5"/>
  <c r="O317" i="5"/>
  <c r="M317" i="5"/>
  <c r="K317" i="5"/>
  <c r="I317" i="5"/>
  <c r="G317" i="5"/>
  <c r="F317" i="5"/>
  <c r="AN316" i="5"/>
  <c r="AM316" i="5"/>
  <c r="AL316" i="5"/>
  <c r="AK316" i="5"/>
  <c r="AI316" i="5"/>
  <c r="AG316" i="5"/>
  <c r="AE316" i="5"/>
  <c r="AA316" i="5"/>
  <c r="Y316" i="5"/>
  <c r="W316" i="5"/>
  <c r="U316" i="5"/>
  <c r="S316" i="5"/>
  <c r="Q316" i="5"/>
  <c r="O316" i="5"/>
  <c r="M316" i="5"/>
  <c r="K316" i="5"/>
  <c r="I316" i="5"/>
  <c r="G316" i="5"/>
  <c r="F316" i="5"/>
  <c r="AN315" i="5"/>
  <c r="AM315" i="5"/>
  <c r="AL315" i="5"/>
  <c r="AK315" i="5"/>
  <c r="AI315" i="5"/>
  <c r="AG315" i="5"/>
  <c r="AE315" i="5"/>
  <c r="AA315" i="5"/>
  <c r="Y315" i="5"/>
  <c r="W315" i="5"/>
  <c r="U315" i="5"/>
  <c r="S315" i="5"/>
  <c r="Q315" i="5"/>
  <c r="O315" i="5"/>
  <c r="M315" i="5"/>
  <c r="K315" i="5"/>
  <c r="I315" i="5"/>
  <c r="G315" i="5"/>
  <c r="F315" i="5"/>
  <c r="AN314" i="5"/>
  <c r="AM314" i="5"/>
  <c r="AL314" i="5"/>
  <c r="AK314" i="5"/>
  <c r="AI314" i="5"/>
  <c r="AG314" i="5"/>
  <c r="AE314" i="5"/>
  <c r="AA314" i="5"/>
  <c r="Y314" i="5"/>
  <c r="W314" i="5"/>
  <c r="U314" i="5"/>
  <c r="S314" i="5"/>
  <c r="Q314" i="5"/>
  <c r="O314" i="5"/>
  <c r="M314" i="5"/>
  <c r="K314" i="5"/>
  <c r="I314" i="5"/>
  <c r="G314" i="5"/>
  <c r="F314" i="5"/>
  <c r="AN313" i="5"/>
  <c r="AM313" i="5"/>
  <c r="AL313" i="5"/>
  <c r="AK313" i="5"/>
  <c r="AI313" i="5"/>
  <c r="AG313" i="5"/>
  <c r="AE313" i="5"/>
  <c r="AA313" i="5"/>
  <c r="Y313" i="5"/>
  <c r="W313" i="5"/>
  <c r="U313" i="5"/>
  <c r="S313" i="5"/>
  <c r="Q313" i="5"/>
  <c r="O313" i="5"/>
  <c r="M313" i="5"/>
  <c r="K313" i="5"/>
  <c r="I313" i="5"/>
  <c r="G313" i="5"/>
  <c r="F313" i="5"/>
  <c r="AN312" i="5"/>
  <c r="AM312" i="5"/>
  <c r="AL312" i="5"/>
  <c r="AK312" i="5"/>
  <c r="AI312" i="5"/>
  <c r="AG312" i="5"/>
  <c r="AE312" i="5"/>
  <c r="AA312" i="5"/>
  <c r="Y312" i="5"/>
  <c r="W312" i="5"/>
  <c r="U312" i="5"/>
  <c r="S312" i="5"/>
  <c r="Q312" i="5"/>
  <c r="O312" i="5"/>
  <c r="M312" i="5"/>
  <c r="K312" i="5"/>
  <c r="I312" i="5"/>
  <c r="G312" i="5"/>
  <c r="F312" i="5"/>
  <c r="AN311" i="5"/>
  <c r="AM311" i="5"/>
  <c r="AL311" i="5"/>
  <c r="AK311" i="5"/>
  <c r="AI311" i="5"/>
  <c r="AG311" i="5"/>
  <c r="AE311" i="5"/>
  <c r="AA311" i="5"/>
  <c r="Y311" i="5"/>
  <c r="W311" i="5"/>
  <c r="U311" i="5"/>
  <c r="S311" i="5"/>
  <c r="Q311" i="5"/>
  <c r="O311" i="5"/>
  <c r="M311" i="5"/>
  <c r="K311" i="5"/>
  <c r="I311" i="5"/>
  <c r="G311" i="5"/>
  <c r="F311" i="5"/>
  <c r="AN310" i="5"/>
  <c r="AM310" i="5"/>
  <c r="AK310" i="5"/>
  <c r="AI310" i="5"/>
  <c r="AG310" i="5"/>
  <c r="AE310" i="5"/>
  <c r="AA310" i="5"/>
  <c r="Y310" i="5"/>
  <c r="W310" i="5"/>
  <c r="U310" i="5"/>
  <c r="S310" i="5"/>
  <c r="Q310" i="5"/>
  <c r="O310" i="5"/>
  <c r="M310" i="5"/>
  <c r="K310" i="5"/>
  <c r="I310" i="5"/>
  <c r="G310" i="5"/>
  <c r="F310" i="5"/>
  <c r="AN309" i="5"/>
  <c r="AM309" i="5"/>
  <c r="AL309" i="5"/>
  <c r="AK309" i="5"/>
  <c r="AI309" i="5"/>
  <c r="AG309" i="5"/>
  <c r="AE309" i="5"/>
  <c r="AA309" i="5"/>
  <c r="Y309" i="5"/>
  <c r="W309" i="5"/>
  <c r="U309" i="5"/>
  <c r="S309" i="5"/>
  <c r="Q309" i="5"/>
  <c r="O309" i="5"/>
  <c r="M309" i="5"/>
  <c r="K309" i="5"/>
  <c r="I309" i="5"/>
  <c r="G309" i="5"/>
  <c r="F309" i="5"/>
  <c r="AN308" i="5"/>
  <c r="AM308" i="5"/>
  <c r="AL308" i="5"/>
  <c r="AK308" i="5"/>
  <c r="AI308" i="5"/>
  <c r="AG308" i="5"/>
  <c r="AE308" i="5"/>
  <c r="AA308" i="5"/>
  <c r="Y308" i="5"/>
  <c r="W308" i="5"/>
  <c r="U308" i="5"/>
  <c r="S308" i="5"/>
  <c r="Q308" i="5"/>
  <c r="O308" i="5"/>
  <c r="M308" i="5"/>
  <c r="K308" i="5"/>
  <c r="I308" i="5"/>
  <c r="G308" i="5"/>
  <c r="F308" i="5"/>
  <c r="AN307" i="5"/>
  <c r="AM307" i="5"/>
  <c r="AL307" i="5"/>
  <c r="AK307" i="5"/>
  <c r="AI307" i="5"/>
  <c r="AG307" i="5"/>
  <c r="AE307" i="5"/>
  <c r="AA307" i="5"/>
  <c r="Y307" i="5"/>
  <c r="W307" i="5"/>
  <c r="U307" i="5"/>
  <c r="S307" i="5"/>
  <c r="Q307" i="5"/>
  <c r="O307" i="5"/>
  <c r="M307" i="5"/>
  <c r="K307" i="5"/>
  <c r="I307" i="5"/>
  <c r="G307" i="5"/>
  <c r="F307" i="5"/>
  <c r="AN306" i="5"/>
  <c r="AM306" i="5"/>
  <c r="AL306" i="5"/>
  <c r="AK306" i="5"/>
  <c r="AI306" i="5"/>
  <c r="AG306" i="5"/>
  <c r="AE306" i="5"/>
  <c r="AA306" i="5"/>
  <c r="Y306" i="5"/>
  <c r="W306" i="5"/>
  <c r="U306" i="5"/>
  <c r="S306" i="5"/>
  <c r="Q306" i="5"/>
  <c r="O306" i="5"/>
  <c r="M306" i="5"/>
  <c r="K306" i="5"/>
  <c r="I306" i="5"/>
  <c r="G306" i="5"/>
  <c r="F306" i="5"/>
  <c r="AN305" i="5"/>
  <c r="AM305" i="5"/>
  <c r="AL305" i="5"/>
  <c r="AK305" i="5"/>
  <c r="AI305" i="5"/>
  <c r="AG305" i="5"/>
  <c r="AE305" i="5"/>
  <c r="AA305" i="5"/>
  <c r="Y305" i="5"/>
  <c r="W305" i="5"/>
  <c r="U305" i="5"/>
  <c r="S305" i="5"/>
  <c r="Q305" i="5"/>
  <c r="O305" i="5"/>
  <c r="M305" i="5"/>
  <c r="K305" i="5"/>
  <c r="I305" i="5"/>
  <c r="G305" i="5"/>
  <c r="F305" i="5"/>
  <c r="AN304" i="5"/>
  <c r="AM304" i="5"/>
  <c r="AL304" i="5"/>
  <c r="AK304" i="5"/>
  <c r="AI304" i="5"/>
  <c r="AG304" i="5"/>
  <c r="AE304" i="5"/>
  <c r="AA304" i="5"/>
  <c r="Y304" i="5"/>
  <c r="W304" i="5"/>
  <c r="U304" i="5"/>
  <c r="S304" i="5"/>
  <c r="Q304" i="5"/>
  <c r="O304" i="5"/>
  <c r="M304" i="5"/>
  <c r="K304" i="5"/>
  <c r="I304" i="5"/>
  <c r="G304" i="5"/>
  <c r="F304" i="5"/>
  <c r="AN303" i="5"/>
  <c r="AM303" i="5"/>
  <c r="AL303" i="5"/>
  <c r="AK303" i="5"/>
  <c r="AI303" i="5"/>
  <c r="AG303" i="5"/>
  <c r="AE303" i="5"/>
  <c r="AA303" i="5"/>
  <c r="Y303" i="5"/>
  <c r="W303" i="5"/>
  <c r="U303" i="5"/>
  <c r="S303" i="5"/>
  <c r="Q303" i="5"/>
  <c r="O303" i="5"/>
  <c r="M303" i="5"/>
  <c r="K303" i="5"/>
  <c r="I303" i="5"/>
  <c r="G303" i="5"/>
  <c r="F303" i="5"/>
  <c r="AN302" i="5"/>
  <c r="AM302" i="5"/>
  <c r="AL302" i="5"/>
  <c r="AK302" i="5"/>
  <c r="AI302" i="5"/>
  <c r="AG302" i="5"/>
  <c r="AE302" i="5"/>
  <c r="AA302" i="5"/>
  <c r="Y302" i="5"/>
  <c r="W302" i="5"/>
  <c r="U302" i="5"/>
  <c r="S302" i="5"/>
  <c r="Q302" i="5"/>
  <c r="O302" i="5"/>
  <c r="M302" i="5"/>
  <c r="K302" i="5"/>
  <c r="I302" i="5"/>
  <c r="G302" i="5"/>
  <c r="F302" i="5"/>
  <c r="AN301" i="5"/>
  <c r="AM301" i="5"/>
  <c r="AL301" i="5"/>
  <c r="AK301" i="5"/>
  <c r="AI301" i="5"/>
  <c r="AG301" i="5"/>
  <c r="AE301" i="5"/>
  <c r="AA301" i="5"/>
  <c r="Y301" i="5"/>
  <c r="W301" i="5"/>
  <c r="U301" i="5"/>
  <c r="S301" i="5"/>
  <c r="Q301" i="5"/>
  <c r="O301" i="5"/>
  <c r="M301" i="5"/>
  <c r="K301" i="5"/>
  <c r="I301" i="5"/>
  <c r="G301" i="5"/>
  <c r="F301" i="5"/>
  <c r="AN300" i="5"/>
  <c r="AM300" i="5"/>
  <c r="AL300" i="5"/>
  <c r="AK300" i="5"/>
  <c r="AI300" i="5"/>
  <c r="AG300" i="5"/>
  <c r="AE300" i="5"/>
  <c r="AA300" i="5"/>
  <c r="Y300" i="5"/>
  <c r="W300" i="5"/>
  <c r="U300" i="5"/>
  <c r="S300" i="5"/>
  <c r="Q300" i="5"/>
  <c r="O300" i="5"/>
  <c r="M300" i="5"/>
  <c r="K300" i="5"/>
  <c r="I300" i="5"/>
  <c r="G300" i="5"/>
  <c r="F300" i="5"/>
  <c r="AN299" i="5"/>
  <c r="AM299" i="5"/>
  <c r="AL299" i="5"/>
  <c r="AK299" i="5"/>
  <c r="AI299" i="5"/>
  <c r="AG299" i="5"/>
  <c r="AE299" i="5"/>
  <c r="AA299" i="5"/>
  <c r="Y299" i="5"/>
  <c r="W299" i="5"/>
  <c r="U299" i="5"/>
  <c r="S299" i="5"/>
  <c r="Q299" i="5"/>
  <c r="O299" i="5"/>
  <c r="M299" i="5"/>
  <c r="K299" i="5"/>
  <c r="I299" i="5"/>
  <c r="G299" i="5"/>
  <c r="F299" i="5"/>
  <c r="AN298" i="5"/>
  <c r="AM298" i="5"/>
  <c r="AL298" i="5"/>
  <c r="AK298" i="5"/>
  <c r="AI298" i="5"/>
  <c r="AG298" i="5"/>
  <c r="AE298" i="5"/>
  <c r="AA298" i="5"/>
  <c r="Y298" i="5"/>
  <c r="W298" i="5"/>
  <c r="U298" i="5"/>
  <c r="S298" i="5"/>
  <c r="Q298" i="5"/>
  <c r="O298" i="5"/>
  <c r="M298" i="5"/>
  <c r="K298" i="5"/>
  <c r="I298" i="5"/>
  <c r="G298" i="5"/>
  <c r="F298" i="5"/>
  <c r="AN297" i="5"/>
  <c r="AM297" i="5"/>
  <c r="AL297" i="5"/>
  <c r="AK297" i="5"/>
  <c r="AI297" i="5"/>
  <c r="AG297" i="5"/>
  <c r="AE297" i="5"/>
  <c r="AA297" i="5"/>
  <c r="Y297" i="5"/>
  <c r="W297" i="5"/>
  <c r="U297" i="5"/>
  <c r="S297" i="5"/>
  <c r="Q297" i="5"/>
  <c r="O297" i="5"/>
  <c r="M297" i="5"/>
  <c r="K297" i="5"/>
  <c r="I297" i="5"/>
  <c r="G297" i="5"/>
  <c r="F297" i="5"/>
  <c r="AN296" i="5"/>
  <c r="AM296" i="5"/>
  <c r="AL296" i="5"/>
  <c r="AK296" i="5"/>
  <c r="AI296" i="5"/>
  <c r="AG296" i="5"/>
  <c r="AE296" i="5"/>
  <c r="AA296" i="5"/>
  <c r="Y296" i="5"/>
  <c r="W296" i="5"/>
  <c r="U296" i="5"/>
  <c r="S296" i="5"/>
  <c r="Q296" i="5"/>
  <c r="O296" i="5"/>
  <c r="M296" i="5"/>
  <c r="K296" i="5"/>
  <c r="I296" i="5"/>
  <c r="G296" i="5"/>
  <c r="F296" i="5"/>
  <c r="AN295" i="5"/>
  <c r="AM295" i="5"/>
  <c r="AL295" i="5"/>
  <c r="AK295" i="5"/>
  <c r="AI295" i="5"/>
  <c r="AG295" i="5"/>
  <c r="AE295" i="5"/>
  <c r="AA295" i="5"/>
  <c r="Y295" i="5"/>
  <c r="W295" i="5"/>
  <c r="U295" i="5"/>
  <c r="S295" i="5"/>
  <c r="Q295" i="5"/>
  <c r="O295" i="5"/>
  <c r="M295" i="5"/>
  <c r="K295" i="5"/>
  <c r="I295" i="5"/>
  <c r="G295" i="5"/>
  <c r="F295" i="5"/>
  <c r="AN294" i="5"/>
  <c r="AM294" i="5"/>
  <c r="AL294" i="5"/>
  <c r="AK294" i="5"/>
  <c r="AI294" i="5"/>
  <c r="AG294" i="5"/>
  <c r="AE294" i="5"/>
  <c r="AA294" i="5"/>
  <c r="Y294" i="5"/>
  <c r="W294" i="5"/>
  <c r="U294" i="5"/>
  <c r="S294" i="5"/>
  <c r="Q294" i="5"/>
  <c r="O294" i="5"/>
  <c r="M294" i="5"/>
  <c r="K294" i="5"/>
  <c r="I294" i="5"/>
  <c r="G294" i="5"/>
  <c r="F294" i="5"/>
  <c r="AN293" i="5"/>
  <c r="AM293" i="5"/>
  <c r="AL293" i="5"/>
  <c r="AK293" i="5"/>
  <c r="AI293" i="5"/>
  <c r="AG293" i="5"/>
  <c r="AE293" i="5"/>
  <c r="AA293" i="5"/>
  <c r="Y293" i="5"/>
  <c r="W293" i="5"/>
  <c r="U293" i="5"/>
  <c r="S293" i="5"/>
  <c r="Q293" i="5"/>
  <c r="O293" i="5"/>
  <c r="M293" i="5"/>
  <c r="K293" i="5"/>
  <c r="I293" i="5"/>
  <c r="G293" i="5"/>
  <c r="F293" i="5"/>
  <c r="AN292" i="5"/>
  <c r="AM292" i="5"/>
  <c r="AL292" i="5"/>
  <c r="AK292" i="5"/>
  <c r="AI292" i="5"/>
  <c r="AG292" i="5"/>
  <c r="AE292" i="5"/>
  <c r="AA292" i="5"/>
  <c r="Y292" i="5"/>
  <c r="W292" i="5"/>
  <c r="U292" i="5"/>
  <c r="S292" i="5"/>
  <c r="Q292" i="5"/>
  <c r="O292" i="5"/>
  <c r="M292" i="5"/>
  <c r="K292" i="5"/>
  <c r="I292" i="5"/>
  <c r="G292" i="5"/>
  <c r="F292" i="5"/>
  <c r="AN291" i="5"/>
  <c r="AM291" i="5"/>
  <c r="AL291" i="5"/>
  <c r="AK291" i="5"/>
  <c r="AI291" i="5"/>
  <c r="AG291" i="5"/>
  <c r="AE291" i="5"/>
  <c r="AA291" i="5"/>
  <c r="Y291" i="5"/>
  <c r="W291" i="5"/>
  <c r="U291" i="5"/>
  <c r="S291" i="5"/>
  <c r="Q291" i="5"/>
  <c r="O291" i="5"/>
  <c r="M291" i="5"/>
  <c r="K291" i="5"/>
  <c r="I291" i="5"/>
  <c r="G291" i="5"/>
  <c r="F291" i="5"/>
  <c r="AN290" i="5"/>
  <c r="AM290" i="5"/>
  <c r="AL290" i="5"/>
  <c r="AK290" i="5"/>
  <c r="AI290" i="5"/>
  <c r="AG290" i="5"/>
  <c r="AE290" i="5"/>
  <c r="AA290" i="5"/>
  <c r="Y290" i="5"/>
  <c r="W290" i="5"/>
  <c r="U290" i="5"/>
  <c r="S290" i="5"/>
  <c r="Q290" i="5"/>
  <c r="O290" i="5"/>
  <c r="M290" i="5"/>
  <c r="K290" i="5"/>
  <c r="I290" i="5"/>
  <c r="G290" i="5"/>
  <c r="F290" i="5"/>
  <c r="AN289" i="5"/>
  <c r="AM289" i="5"/>
  <c r="AL289" i="5"/>
  <c r="AK289" i="5"/>
  <c r="AI289" i="5"/>
  <c r="AG289" i="5"/>
  <c r="AE289" i="5"/>
  <c r="AA289" i="5"/>
  <c r="Y289" i="5"/>
  <c r="W289" i="5"/>
  <c r="U289" i="5"/>
  <c r="S289" i="5"/>
  <c r="Q289" i="5"/>
  <c r="O289" i="5"/>
  <c r="M289" i="5"/>
  <c r="K289" i="5"/>
  <c r="I289" i="5"/>
  <c r="G289" i="5"/>
  <c r="F289" i="5"/>
  <c r="AN288" i="5"/>
  <c r="AM288" i="5"/>
  <c r="AL288" i="5"/>
  <c r="AK288" i="5"/>
  <c r="AI288" i="5"/>
  <c r="AG288" i="5"/>
  <c r="AE288" i="5"/>
  <c r="AA288" i="5"/>
  <c r="Y288" i="5"/>
  <c r="W288" i="5"/>
  <c r="U288" i="5"/>
  <c r="S288" i="5"/>
  <c r="Q288" i="5"/>
  <c r="O288" i="5"/>
  <c r="M288" i="5"/>
  <c r="K288" i="5"/>
  <c r="I288" i="5"/>
  <c r="G288" i="5"/>
  <c r="F288" i="5"/>
  <c r="AN287" i="5"/>
  <c r="AM287" i="5"/>
  <c r="AL287" i="5"/>
  <c r="AK287" i="5"/>
  <c r="AI287" i="5"/>
  <c r="AG287" i="5"/>
  <c r="AE287" i="5"/>
  <c r="AA287" i="5"/>
  <c r="Y287" i="5"/>
  <c r="W287" i="5"/>
  <c r="U287" i="5"/>
  <c r="S287" i="5"/>
  <c r="Q287" i="5"/>
  <c r="O287" i="5"/>
  <c r="M287" i="5"/>
  <c r="K287" i="5"/>
  <c r="I287" i="5"/>
  <c r="G287" i="5"/>
  <c r="F287" i="5"/>
  <c r="AN286" i="5"/>
  <c r="AM286" i="5"/>
  <c r="AL286" i="5"/>
  <c r="AK286" i="5"/>
  <c r="AI286" i="5"/>
  <c r="AG286" i="5"/>
  <c r="AE286" i="5"/>
  <c r="AA286" i="5"/>
  <c r="Y286" i="5"/>
  <c r="W286" i="5"/>
  <c r="U286" i="5"/>
  <c r="S286" i="5"/>
  <c r="Q286" i="5"/>
  <c r="O286" i="5"/>
  <c r="M286" i="5"/>
  <c r="K286" i="5"/>
  <c r="I286" i="5"/>
  <c r="G286" i="5"/>
  <c r="F286" i="5"/>
  <c r="AN285" i="5"/>
  <c r="AM285" i="5"/>
  <c r="AL285" i="5"/>
  <c r="AK285" i="5"/>
  <c r="AI285" i="5"/>
  <c r="AG285" i="5"/>
  <c r="AE285" i="5"/>
  <c r="AA285" i="5"/>
  <c r="Y285" i="5"/>
  <c r="W285" i="5"/>
  <c r="U285" i="5"/>
  <c r="S285" i="5"/>
  <c r="Q285" i="5"/>
  <c r="O285" i="5"/>
  <c r="M285" i="5"/>
  <c r="K285" i="5"/>
  <c r="I285" i="5"/>
  <c r="G285" i="5"/>
  <c r="F285" i="5"/>
  <c r="AN284" i="5"/>
  <c r="AM284" i="5"/>
  <c r="AL284" i="5"/>
  <c r="AK284" i="5"/>
  <c r="AI284" i="5"/>
  <c r="AG284" i="5"/>
  <c r="AE284" i="5"/>
  <c r="AA284" i="5"/>
  <c r="Y284" i="5"/>
  <c r="W284" i="5"/>
  <c r="U284" i="5"/>
  <c r="S284" i="5"/>
  <c r="Q284" i="5"/>
  <c r="O284" i="5"/>
  <c r="M284" i="5"/>
  <c r="K284" i="5"/>
  <c r="I284" i="5"/>
  <c r="G284" i="5"/>
  <c r="F284" i="5"/>
  <c r="AN283" i="5"/>
  <c r="AM283" i="5"/>
  <c r="AL283" i="5"/>
  <c r="AK283" i="5"/>
  <c r="AI283" i="5"/>
  <c r="AG283" i="5"/>
  <c r="AE283" i="5"/>
  <c r="AA283" i="5"/>
  <c r="Y283" i="5"/>
  <c r="W283" i="5"/>
  <c r="U283" i="5"/>
  <c r="S283" i="5"/>
  <c r="Q283" i="5"/>
  <c r="O283" i="5"/>
  <c r="M283" i="5"/>
  <c r="K283" i="5"/>
  <c r="I283" i="5"/>
  <c r="G283" i="5"/>
  <c r="F283" i="5"/>
  <c r="AN282" i="5"/>
  <c r="AM282" i="5"/>
  <c r="AL282" i="5"/>
  <c r="AK282" i="5"/>
  <c r="AI282" i="5"/>
  <c r="AG282" i="5"/>
  <c r="AE282" i="5"/>
  <c r="AA282" i="5"/>
  <c r="Y282" i="5"/>
  <c r="W282" i="5"/>
  <c r="U282" i="5"/>
  <c r="S282" i="5"/>
  <c r="Q282" i="5"/>
  <c r="O282" i="5"/>
  <c r="M282" i="5"/>
  <c r="K282" i="5"/>
  <c r="I282" i="5"/>
  <c r="G282" i="5"/>
  <c r="F282" i="5"/>
  <c r="AN281" i="5"/>
  <c r="AM281" i="5"/>
  <c r="AL281" i="5"/>
  <c r="AK281" i="5"/>
  <c r="AI281" i="5"/>
  <c r="AG281" i="5"/>
  <c r="AE281" i="5"/>
  <c r="AA281" i="5"/>
  <c r="Y281" i="5"/>
  <c r="W281" i="5"/>
  <c r="U281" i="5"/>
  <c r="S281" i="5"/>
  <c r="Q281" i="5"/>
  <c r="O281" i="5"/>
  <c r="M281" i="5"/>
  <c r="K281" i="5"/>
  <c r="I281" i="5"/>
  <c r="G281" i="5"/>
  <c r="F281" i="5"/>
  <c r="AN280" i="5"/>
  <c r="AM280" i="5"/>
  <c r="AL280" i="5"/>
  <c r="AK280" i="5"/>
  <c r="AI280" i="5"/>
  <c r="AG280" i="5"/>
  <c r="AE280" i="5"/>
  <c r="AA280" i="5"/>
  <c r="Y280" i="5"/>
  <c r="W280" i="5"/>
  <c r="U280" i="5"/>
  <c r="S280" i="5"/>
  <c r="Q280" i="5"/>
  <c r="O280" i="5"/>
  <c r="M280" i="5"/>
  <c r="K280" i="5"/>
  <c r="I280" i="5"/>
  <c r="G280" i="5"/>
  <c r="F280" i="5"/>
  <c r="AN279" i="5"/>
  <c r="AM279" i="5"/>
  <c r="AL279" i="5"/>
  <c r="AK279" i="5"/>
  <c r="AI279" i="5"/>
  <c r="AG279" i="5"/>
  <c r="AE279" i="5"/>
  <c r="AA279" i="5"/>
  <c r="Y279" i="5"/>
  <c r="W279" i="5"/>
  <c r="U279" i="5"/>
  <c r="S279" i="5"/>
  <c r="Q279" i="5"/>
  <c r="O279" i="5"/>
  <c r="M279" i="5"/>
  <c r="K279" i="5"/>
  <c r="I279" i="5"/>
  <c r="G279" i="5"/>
  <c r="F279" i="5"/>
  <c r="AN278" i="5"/>
  <c r="AM278" i="5"/>
  <c r="AL278" i="5"/>
  <c r="AK278" i="5"/>
  <c r="AI278" i="5"/>
  <c r="AG278" i="5"/>
  <c r="AE278" i="5"/>
  <c r="AA278" i="5"/>
  <c r="Y278" i="5"/>
  <c r="W278" i="5"/>
  <c r="U278" i="5"/>
  <c r="S278" i="5"/>
  <c r="Q278" i="5"/>
  <c r="O278" i="5"/>
  <c r="M278" i="5"/>
  <c r="K278" i="5"/>
  <c r="I278" i="5"/>
  <c r="G278" i="5"/>
  <c r="F278" i="5"/>
  <c r="AN277" i="5"/>
  <c r="AM277" i="5"/>
  <c r="AL277" i="5"/>
  <c r="AK277" i="5"/>
  <c r="AI277" i="5"/>
  <c r="AG277" i="5"/>
  <c r="AE277" i="5"/>
  <c r="AA277" i="5"/>
  <c r="Y277" i="5"/>
  <c r="W277" i="5"/>
  <c r="U277" i="5"/>
  <c r="S277" i="5"/>
  <c r="Q277" i="5"/>
  <c r="O277" i="5"/>
  <c r="M277" i="5"/>
  <c r="K277" i="5"/>
  <c r="I277" i="5"/>
  <c r="G277" i="5"/>
  <c r="F277" i="5"/>
  <c r="AN276" i="5"/>
  <c r="AM276" i="5"/>
  <c r="AL276" i="5"/>
  <c r="AK276" i="5"/>
  <c r="AI276" i="5"/>
  <c r="AG276" i="5"/>
  <c r="AE276" i="5"/>
  <c r="AA276" i="5"/>
  <c r="Y276" i="5"/>
  <c r="W276" i="5"/>
  <c r="U276" i="5"/>
  <c r="S276" i="5"/>
  <c r="Q276" i="5"/>
  <c r="O276" i="5"/>
  <c r="M276" i="5"/>
  <c r="K276" i="5"/>
  <c r="I276" i="5"/>
  <c r="G276" i="5"/>
  <c r="F276" i="5"/>
  <c r="AN275" i="5"/>
  <c r="AM275" i="5"/>
  <c r="AL275" i="5"/>
  <c r="AK275" i="5"/>
  <c r="AI275" i="5"/>
  <c r="AG275" i="5"/>
  <c r="AE275" i="5"/>
  <c r="AA275" i="5"/>
  <c r="Y275" i="5"/>
  <c r="W275" i="5"/>
  <c r="U275" i="5"/>
  <c r="S275" i="5"/>
  <c r="Q275" i="5"/>
  <c r="O275" i="5"/>
  <c r="M275" i="5"/>
  <c r="K275" i="5"/>
  <c r="I275" i="5"/>
  <c r="G275" i="5"/>
  <c r="F275" i="5"/>
  <c r="AN274" i="5"/>
  <c r="AM274" i="5"/>
  <c r="AL274" i="5"/>
  <c r="AK274" i="5"/>
  <c r="AI274" i="5"/>
  <c r="AG274" i="5"/>
  <c r="AE274" i="5"/>
  <c r="AA274" i="5"/>
  <c r="Y274" i="5"/>
  <c r="W274" i="5"/>
  <c r="U274" i="5"/>
  <c r="S274" i="5"/>
  <c r="Q274" i="5"/>
  <c r="O274" i="5"/>
  <c r="M274" i="5"/>
  <c r="K274" i="5"/>
  <c r="I274" i="5"/>
  <c r="G274" i="5"/>
  <c r="F274" i="5"/>
  <c r="AN273" i="5"/>
  <c r="AM273" i="5"/>
  <c r="AL273" i="5"/>
  <c r="AK273" i="5"/>
  <c r="AI273" i="5"/>
  <c r="AG273" i="5"/>
  <c r="AE273" i="5"/>
  <c r="AA273" i="5"/>
  <c r="Y273" i="5"/>
  <c r="W273" i="5"/>
  <c r="U273" i="5"/>
  <c r="S273" i="5"/>
  <c r="Q273" i="5"/>
  <c r="O273" i="5"/>
  <c r="M273" i="5"/>
  <c r="K273" i="5"/>
  <c r="I273" i="5"/>
  <c r="G273" i="5"/>
  <c r="F273" i="5"/>
  <c r="AN272" i="5"/>
  <c r="AM272" i="5"/>
  <c r="AL272" i="5"/>
  <c r="AK272" i="5"/>
  <c r="AI272" i="5"/>
  <c r="AG272" i="5"/>
  <c r="AE272" i="5"/>
  <c r="AA272" i="5"/>
  <c r="Y272" i="5"/>
  <c r="W272" i="5"/>
  <c r="U272" i="5"/>
  <c r="S272" i="5"/>
  <c r="Q272" i="5"/>
  <c r="O272" i="5"/>
  <c r="M272" i="5"/>
  <c r="K272" i="5"/>
  <c r="I272" i="5"/>
  <c r="G272" i="5"/>
  <c r="F272" i="5"/>
  <c r="AN271" i="5"/>
  <c r="AM271" i="5"/>
  <c r="AL271" i="5"/>
  <c r="AK271" i="5"/>
  <c r="AI271" i="5"/>
  <c r="AG271" i="5"/>
  <c r="AE271" i="5"/>
  <c r="AA271" i="5"/>
  <c r="Y271" i="5"/>
  <c r="W271" i="5"/>
  <c r="U271" i="5"/>
  <c r="S271" i="5"/>
  <c r="Q271" i="5"/>
  <c r="O271" i="5"/>
  <c r="M271" i="5"/>
  <c r="K271" i="5"/>
  <c r="I271" i="5"/>
  <c r="G271" i="5"/>
  <c r="F271" i="5"/>
  <c r="AN270" i="5"/>
  <c r="AM270" i="5"/>
  <c r="AL270" i="5"/>
  <c r="AK270" i="5"/>
  <c r="AI270" i="5"/>
  <c r="AG270" i="5"/>
  <c r="AE270" i="5"/>
  <c r="AA270" i="5"/>
  <c r="Y270" i="5"/>
  <c r="W270" i="5"/>
  <c r="U270" i="5"/>
  <c r="S270" i="5"/>
  <c r="Q270" i="5"/>
  <c r="O270" i="5"/>
  <c r="M270" i="5"/>
  <c r="K270" i="5"/>
  <c r="I270" i="5"/>
  <c r="G270" i="5"/>
  <c r="F270" i="5"/>
  <c r="AN269" i="5"/>
  <c r="AM269" i="5"/>
  <c r="AL269" i="5"/>
  <c r="AK269" i="5"/>
  <c r="AI269" i="5"/>
  <c r="AG269" i="5"/>
  <c r="AE269" i="5"/>
  <c r="AA269" i="5"/>
  <c r="Y269" i="5"/>
  <c r="W269" i="5"/>
  <c r="U269" i="5"/>
  <c r="S269" i="5"/>
  <c r="Q269" i="5"/>
  <c r="O269" i="5"/>
  <c r="M269" i="5"/>
  <c r="K269" i="5"/>
  <c r="I269" i="5"/>
  <c r="G269" i="5"/>
  <c r="F269" i="5"/>
  <c r="AN268" i="5"/>
  <c r="AM268" i="5"/>
  <c r="AL268" i="5"/>
  <c r="AK268" i="5"/>
  <c r="AI268" i="5"/>
  <c r="AG268" i="5"/>
  <c r="AE268" i="5"/>
  <c r="AA268" i="5"/>
  <c r="Y268" i="5"/>
  <c r="W268" i="5"/>
  <c r="U268" i="5"/>
  <c r="S268" i="5"/>
  <c r="Q268" i="5"/>
  <c r="O268" i="5"/>
  <c r="M268" i="5"/>
  <c r="K268" i="5"/>
  <c r="I268" i="5"/>
  <c r="G268" i="5"/>
  <c r="F268" i="5"/>
  <c r="AN267" i="5"/>
  <c r="AM267" i="5"/>
  <c r="AL267" i="5"/>
  <c r="AK267" i="5"/>
  <c r="AI267" i="5"/>
  <c r="AG267" i="5"/>
  <c r="AE267" i="5"/>
  <c r="AA267" i="5"/>
  <c r="Y267" i="5"/>
  <c r="W267" i="5"/>
  <c r="U267" i="5"/>
  <c r="S267" i="5"/>
  <c r="Q267" i="5"/>
  <c r="O267" i="5"/>
  <c r="M267" i="5"/>
  <c r="K267" i="5"/>
  <c r="I267" i="5"/>
  <c r="G267" i="5"/>
  <c r="F267" i="5"/>
  <c r="AN266" i="5"/>
  <c r="AM266" i="5"/>
  <c r="AL266" i="5"/>
  <c r="AK266" i="5"/>
  <c r="AI266" i="5"/>
  <c r="AG266" i="5"/>
  <c r="AE266" i="5"/>
  <c r="AA266" i="5"/>
  <c r="Y266" i="5"/>
  <c r="W266" i="5"/>
  <c r="U266" i="5"/>
  <c r="S266" i="5"/>
  <c r="Q266" i="5"/>
  <c r="O266" i="5"/>
  <c r="M266" i="5"/>
  <c r="K266" i="5"/>
  <c r="I266" i="5"/>
  <c r="G266" i="5"/>
  <c r="F266" i="5"/>
  <c r="AN265" i="5"/>
  <c r="AM265" i="5"/>
  <c r="AL265" i="5"/>
  <c r="AK265" i="5"/>
  <c r="AI265" i="5"/>
  <c r="AG265" i="5"/>
  <c r="AE265" i="5"/>
  <c r="AA265" i="5"/>
  <c r="Y265" i="5"/>
  <c r="W265" i="5"/>
  <c r="U265" i="5"/>
  <c r="S265" i="5"/>
  <c r="Q265" i="5"/>
  <c r="O265" i="5"/>
  <c r="M265" i="5"/>
  <c r="K265" i="5"/>
  <c r="I265" i="5"/>
  <c r="G265" i="5"/>
  <c r="F265" i="5"/>
  <c r="AN264" i="5"/>
  <c r="AM264" i="5"/>
  <c r="AL264" i="5"/>
  <c r="AK264" i="5"/>
  <c r="AI264" i="5"/>
  <c r="AG264" i="5"/>
  <c r="AE264" i="5"/>
  <c r="AA264" i="5"/>
  <c r="Y264" i="5"/>
  <c r="W264" i="5"/>
  <c r="U264" i="5"/>
  <c r="S264" i="5"/>
  <c r="Q264" i="5"/>
  <c r="O264" i="5"/>
  <c r="M264" i="5"/>
  <c r="K264" i="5"/>
  <c r="I264" i="5"/>
  <c r="G264" i="5"/>
  <c r="F264" i="5"/>
  <c r="AN263" i="5"/>
  <c r="AM263" i="5"/>
  <c r="AL263" i="5"/>
  <c r="AK263" i="5"/>
  <c r="AI263" i="5"/>
  <c r="AG263" i="5"/>
  <c r="AE263" i="5"/>
  <c r="AA263" i="5"/>
  <c r="Y263" i="5"/>
  <c r="W263" i="5"/>
  <c r="U263" i="5"/>
  <c r="S263" i="5"/>
  <c r="Q263" i="5"/>
  <c r="O263" i="5"/>
  <c r="M263" i="5"/>
  <c r="K263" i="5"/>
  <c r="I263" i="5"/>
  <c r="G263" i="5"/>
  <c r="F263" i="5"/>
  <c r="AN262" i="5"/>
  <c r="AM262" i="5"/>
  <c r="AL262" i="5"/>
  <c r="AK262" i="5"/>
  <c r="AI262" i="5"/>
  <c r="AG262" i="5"/>
  <c r="AE262" i="5"/>
  <c r="AA262" i="5"/>
  <c r="Y262" i="5"/>
  <c r="W262" i="5"/>
  <c r="U262" i="5"/>
  <c r="S262" i="5"/>
  <c r="Q262" i="5"/>
  <c r="O262" i="5"/>
  <c r="M262" i="5"/>
  <c r="K262" i="5"/>
  <c r="I262" i="5"/>
  <c r="G262" i="5"/>
  <c r="F262" i="5"/>
  <c r="AN261" i="5"/>
  <c r="AM261" i="5"/>
  <c r="AL261" i="5"/>
  <c r="AK261" i="5"/>
  <c r="AI261" i="5"/>
  <c r="AG261" i="5"/>
  <c r="AE261" i="5"/>
  <c r="AA261" i="5"/>
  <c r="Y261" i="5"/>
  <c r="W261" i="5"/>
  <c r="U261" i="5"/>
  <c r="S261" i="5"/>
  <c r="Q261" i="5"/>
  <c r="O261" i="5"/>
  <c r="M261" i="5"/>
  <c r="K261" i="5"/>
  <c r="I261" i="5"/>
  <c r="G261" i="5"/>
  <c r="F261" i="5"/>
  <c r="AN260" i="5"/>
  <c r="AM260" i="5"/>
  <c r="AL260" i="5"/>
  <c r="AK260" i="5"/>
  <c r="AI260" i="5"/>
  <c r="AG260" i="5"/>
  <c r="AE260" i="5"/>
  <c r="AA260" i="5"/>
  <c r="Y260" i="5"/>
  <c r="W260" i="5"/>
  <c r="U260" i="5"/>
  <c r="S260" i="5"/>
  <c r="Q260" i="5"/>
  <c r="O260" i="5"/>
  <c r="M260" i="5"/>
  <c r="K260" i="5"/>
  <c r="I260" i="5"/>
  <c r="G260" i="5"/>
  <c r="F260" i="5"/>
  <c r="AN259" i="5"/>
  <c r="AM259" i="5"/>
  <c r="AL259" i="5"/>
  <c r="AK259" i="5"/>
  <c r="AI259" i="5"/>
  <c r="AG259" i="5"/>
  <c r="AE259" i="5"/>
  <c r="AA259" i="5"/>
  <c r="Y259" i="5"/>
  <c r="W259" i="5"/>
  <c r="U259" i="5"/>
  <c r="S259" i="5"/>
  <c r="Q259" i="5"/>
  <c r="O259" i="5"/>
  <c r="M259" i="5"/>
  <c r="K259" i="5"/>
  <c r="I259" i="5"/>
  <c r="G259" i="5"/>
  <c r="F259" i="5"/>
  <c r="AN258" i="5"/>
  <c r="AM258" i="5"/>
  <c r="AL258" i="5"/>
  <c r="AK258" i="5"/>
  <c r="AI258" i="5"/>
  <c r="AG258" i="5"/>
  <c r="AE258" i="5"/>
  <c r="AA258" i="5"/>
  <c r="Y258" i="5"/>
  <c r="W258" i="5"/>
  <c r="U258" i="5"/>
  <c r="S258" i="5"/>
  <c r="Q258" i="5"/>
  <c r="O258" i="5"/>
  <c r="M258" i="5"/>
  <c r="K258" i="5"/>
  <c r="I258" i="5"/>
  <c r="G258" i="5"/>
  <c r="F258" i="5"/>
  <c r="AN257" i="5"/>
  <c r="AM257" i="5"/>
  <c r="AL257" i="5"/>
  <c r="AK257" i="5"/>
  <c r="AI257" i="5"/>
  <c r="AG257" i="5"/>
  <c r="AE257" i="5"/>
  <c r="AA257" i="5"/>
  <c r="Y257" i="5"/>
  <c r="W257" i="5"/>
  <c r="U257" i="5"/>
  <c r="S257" i="5"/>
  <c r="Q257" i="5"/>
  <c r="O257" i="5"/>
  <c r="M257" i="5"/>
  <c r="K257" i="5"/>
  <c r="I257" i="5"/>
  <c r="G257" i="5"/>
  <c r="F257" i="5"/>
  <c r="AN256" i="5"/>
  <c r="AM256" i="5"/>
  <c r="AL256" i="5"/>
  <c r="AK256" i="5"/>
  <c r="AI256" i="5"/>
  <c r="AG256" i="5"/>
  <c r="AE256" i="5"/>
  <c r="AA256" i="5"/>
  <c r="Y256" i="5"/>
  <c r="W256" i="5"/>
  <c r="U256" i="5"/>
  <c r="S256" i="5"/>
  <c r="Q256" i="5"/>
  <c r="O256" i="5"/>
  <c r="M256" i="5"/>
  <c r="K256" i="5"/>
  <c r="I256" i="5"/>
  <c r="G256" i="5"/>
  <c r="F256" i="5"/>
  <c r="AN255" i="5"/>
  <c r="AM255" i="5"/>
  <c r="AL255" i="5"/>
  <c r="AK255" i="5"/>
  <c r="AI255" i="5"/>
  <c r="AG255" i="5"/>
  <c r="AE255" i="5"/>
  <c r="AA255" i="5"/>
  <c r="Y255" i="5"/>
  <c r="W255" i="5"/>
  <c r="U255" i="5"/>
  <c r="S255" i="5"/>
  <c r="Q255" i="5"/>
  <c r="O255" i="5"/>
  <c r="M255" i="5"/>
  <c r="K255" i="5"/>
  <c r="I255" i="5"/>
  <c r="G255" i="5"/>
  <c r="F255" i="5"/>
  <c r="AN254" i="5"/>
  <c r="AM254" i="5"/>
  <c r="AL254" i="5"/>
  <c r="AK254" i="5"/>
  <c r="AI254" i="5"/>
  <c r="AG254" i="5"/>
  <c r="AE254" i="5"/>
  <c r="AA254" i="5"/>
  <c r="Y254" i="5"/>
  <c r="W254" i="5"/>
  <c r="U254" i="5"/>
  <c r="S254" i="5"/>
  <c r="Q254" i="5"/>
  <c r="O254" i="5"/>
  <c r="M254" i="5"/>
  <c r="K254" i="5"/>
  <c r="I254" i="5"/>
  <c r="G254" i="5"/>
  <c r="F254" i="5"/>
  <c r="AN253" i="5"/>
  <c r="AM253" i="5"/>
  <c r="AL253" i="5"/>
  <c r="AK253" i="5"/>
  <c r="AI253" i="5"/>
  <c r="AG253" i="5"/>
  <c r="AE253" i="5"/>
  <c r="AA253" i="5"/>
  <c r="Y253" i="5"/>
  <c r="W253" i="5"/>
  <c r="U253" i="5"/>
  <c r="S253" i="5"/>
  <c r="Q253" i="5"/>
  <c r="O253" i="5"/>
  <c r="M253" i="5"/>
  <c r="K253" i="5"/>
  <c r="I253" i="5"/>
  <c r="G253" i="5"/>
  <c r="F253" i="5"/>
  <c r="AN252" i="5"/>
  <c r="AM252" i="5"/>
  <c r="AL252" i="5"/>
  <c r="AK252" i="5"/>
  <c r="AI252" i="5"/>
  <c r="AG252" i="5"/>
  <c r="AE252" i="5"/>
  <c r="AA252" i="5"/>
  <c r="Y252" i="5"/>
  <c r="W252" i="5"/>
  <c r="U252" i="5"/>
  <c r="S252" i="5"/>
  <c r="Q252" i="5"/>
  <c r="O252" i="5"/>
  <c r="M252" i="5"/>
  <c r="K252" i="5"/>
  <c r="I252" i="5"/>
  <c r="G252" i="5"/>
  <c r="F252" i="5"/>
  <c r="AN251" i="5"/>
  <c r="AM251" i="5"/>
  <c r="AL251" i="5"/>
  <c r="AK251" i="5"/>
  <c r="AI251" i="5"/>
  <c r="AG251" i="5"/>
  <c r="AE251" i="5"/>
  <c r="AA251" i="5"/>
  <c r="Y251" i="5"/>
  <c r="W251" i="5"/>
  <c r="U251" i="5"/>
  <c r="S251" i="5"/>
  <c r="Q251" i="5"/>
  <c r="O251" i="5"/>
  <c r="M251" i="5"/>
  <c r="K251" i="5"/>
  <c r="I251" i="5"/>
  <c r="G251" i="5"/>
  <c r="F251" i="5"/>
  <c r="AN250" i="5"/>
  <c r="AM250" i="5"/>
  <c r="AL250" i="5"/>
  <c r="AK250" i="5"/>
  <c r="AI250" i="5"/>
  <c r="AG250" i="5"/>
  <c r="AE250" i="5"/>
  <c r="AA250" i="5"/>
  <c r="Y250" i="5"/>
  <c r="W250" i="5"/>
  <c r="U250" i="5"/>
  <c r="S250" i="5"/>
  <c r="Q250" i="5"/>
  <c r="O250" i="5"/>
  <c r="M250" i="5"/>
  <c r="K250" i="5"/>
  <c r="I250" i="5"/>
  <c r="G250" i="5"/>
  <c r="F250" i="5"/>
  <c r="AN249" i="5"/>
  <c r="AM249" i="5"/>
  <c r="AL249" i="5"/>
  <c r="AK249" i="5"/>
  <c r="AI249" i="5"/>
  <c r="AG249" i="5"/>
  <c r="AE249" i="5"/>
  <c r="AA249" i="5"/>
  <c r="Y249" i="5"/>
  <c r="W249" i="5"/>
  <c r="U249" i="5"/>
  <c r="S249" i="5"/>
  <c r="Q249" i="5"/>
  <c r="O249" i="5"/>
  <c r="M249" i="5"/>
  <c r="K249" i="5"/>
  <c r="I249" i="5"/>
  <c r="G249" i="5"/>
  <c r="F249" i="5"/>
  <c r="AN248" i="5"/>
  <c r="AM248" i="5"/>
  <c r="AL248" i="5"/>
  <c r="AK248" i="5"/>
  <c r="AI248" i="5"/>
  <c r="AG248" i="5"/>
  <c r="AE248" i="5"/>
  <c r="AA248" i="5"/>
  <c r="Y248" i="5"/>
  <c r="W248" i="5"/>
  <c r="U248" i="5"/>
  <c r="S248" i="5"/>
  <c r="Q248" i="5"/>
  <c r="O248" i="5"/>
  <c r="M248" i="5"/>
  <c r="K248" i="5"/>
  <c r="I248" i="5"/>
  <c r="G248" i="5"/>
  <c r="F248" i="5"/>
  <c r="AN247" i="5"/>
  <c r="AM247" i="5"/>
  <c r="AL247" i="5"/>
  <c r="AK247" i="5"/>
  <c r="AI247" i="5"/>
  <c r="AG247" i="5"/>
  <c r="AE247" i="5"/>
  <c r="AA247" i="5"/>
  <c r="Y247" i="5"/>
  <c r="W247" i="5"/>
  <c r="U247" i="5"/>
  <c r="S247" i="5"/>
  <c r="Q247" i="5"/>
  <c r="O247" i="5"/>
  <c r="M247" i="5"/>
  <c r="K247" i="5"/>
  <c r="I247" i="5"/>
  <c r="G247" i="5"/>
  <c r="F247" i="5"/>
  <c r="AN246" i="5"/>
  <c r="AM246" i="5"/>
  <c r="AL246" i="5"/>
  <c r="AK246" i="5"/>
  <c r="AI246" i="5"/>
  <c r="AG246" i="5"/>
  <c r="AE246" i="5"/>
  <c r="AA246" i="5"/>
  <c r="Y246" i="5"/>
  <c r="W246" i="5"/>
  <c r="U246" i="5"/>
  <c r="S246" i="5"/>
  <c r="Q246" i="5"/>
  <c r="O246" i="5"/>
  <c r="M246" i="5"/>
  <c r="K246" i="5"/>
  <c r="I246" i="5"/>
  <c r="G246" i="5"/>
  <c r="F246" i="5"/>
  <c r="AN245" i="5"/>
  <c r="AM245" i="5"/>
  <c r="AL245" i="5"/>
  <c r="AK245" i="5"/>
  <c r="AI245" i="5"/>
  <c r="AG245" i="5"/>
  <c r="AE245" i="5"/>
  <c r="AA245" i="5"/>
  <c r="Y245" i="5"/>
  <c r="W245" i="5"/>
  <c r="U245" i="5"/>
  <c r="S245" i="5"/>
  <c r="Q245" i="5"/>
  <c r="O245" i="5"/>
  <c r="M245" i="5"/>
  <c r="K245" i="5"/>
  <c r="I245" i="5"/>
  <c r="G245" i="5"/>
  <c r="F245" i="5"/>
  <c r="AN244" i="5"/>
  <c r="AM244" i="5"/>
  <c r="AL244" i="5"/>
  <c r="AK244" i="5"/>
  <c r="AI244" i="5"/>
  <c r="AG244" i="5"/>
  <c r="AE244" i="5"/>
  <c r="AA244" i="5"/>
  <c r="Y244" i="5"/>
  <c r="W244" i="5"/>
  <c r="U244" i="5"/>
  <c r="S244" i="5"/>
  <c r="Q244" i="5"/>
  <c r="O244" i="5"/>
  <c r="M244" i="5"/>
  <c r="K244" i="5"/>
  <c r="I244" i="5"/>
  <c r="G244" i="5"/>
  <c r="F244" i="5"/>
  <c r="AN243" i="5"/>
  <c r="AM243" i="5"/>
  <c r="AL243" i="5"/>
  <c r="AK243" i="5"/>
  <c r="AI243" i="5"/>
  <c r="AG243" i="5"/>
  <c r="AE243" i="5"/>
  <c r="AA243" i="5"/>
  <c r="Y243" i="5"/>
  <c r="W243" i="5"/>
  <c r="U243" i="5"/>
  <c r="S243" i="5"/>
  <c r="Q243" i="5"/>
  <c r="O243" i="5"/>
  <c r="M243" i="5"/>
  <c r="K243" i="5"/>
  <c r="I243" i="5"/>
  <c r="G243" i="5"/>
  <c r="F243" i="5"/>
  <c r="AN242" i="5"/>
  <c r="AM242" i="5"/>
  <c r="AL242" i="5"/>
  <c r="AK242" i="5"/>
  <c r="AI242" i="5"/>
  <c r="AG242" i="5"/>
  <c r="AE242" i="5"/>
  <c r="AA242" i="5"/>
  <c r="Y242" i="5"/>
  <c r="W242" i="5"/>
  <c r="U242" i="5"/>
  <c r="S242" i="5"/>
  <c r="Q242" i="5"/>
  <c r="O242" i="5"/>
  <c r="M242" i="5"/>
  <c r="K242" i="5"/>
  <c r="I242" i="5"/>
  <c r="G242" i="5"/>
  <c r="F242" i="5"/>
  <c r="AN241" i="5"/>
  <c r="AM241" i="5"/>
  <c r="AL241" i="5"/>
  <c r="AK241" i="5"/>
  <c r="AI241" i="5"/>
  <c r="AG241" i="5"/>
  <c r="AE241" i="5"/>
  <c r="AA241" i="5"/>
  <c r="Y241" i="5"/>
  <c r="W241" i="5"/>
  <c r="U241" i="5"/>
  <c r="S241" i="5"/>
  <c r="Q241" i="5"/>
  <c r="O241" i="5"/>
  <c r="M241" i="5"/>
  <c r="K241" i="5"/>
  <c r="I241" i="5"/>
  <c r="G241" i="5"/>
  <c r="F241" i="5"/>
  <c r="AN240" i="5"/>
  <c r="AM240" i="5"/>
  <c r="AL240" i="5"/>
  <c r="AK240" i="5"/>
  <c r="AI240" i="5"/>
  <c r="AG240" i="5"/>
  <c r="AE240" i="5"/>
  <c r="AA240" i="5"/>
  <c r="Y240" i="5"/>
  <c r="W240" i="5"/>
  <c r="U240" i="5"/>
  <c r="S240" i="5"/>
  <c r="Q240" i="5"/>
  <c r="O240" i="5"/>
  <c r="M240" i="5"/>
  <c r="K240" i="5"/>
  <c r="I240" i="5"/>
  <c r="G240" i="5"/>
  <c r="F240" i="5"/>
  <c r="AN239" i="5"/>
  <c r="AM239" i="5"/>
  <c r="AL239" i="5"/>
  <c r="AK239" i="5"/>
  <c r="AI239" i="5"/>
  <c r="AG239" i="5"/>
  <c r="AE239" i="5"/>
  <c r="AA239" i="5"/>
  <c r="Y239" i="5"/>
  <c r="W239" i="5"/>
  <c r="U239" i="5"/>
  <c r="S239" i="5"/>
  <c r="Q239" i="5"/>
  <c r="O239" i="5"/>
  <c r="M239" i="5"/>
  <c r="K239" i="5"/>
  <c r="I239" i="5"/>
  <c r="G239" i="5"/>
  <c r="F239" i="5"/>
  <c r="AN238" i="5"/>
  <c r="AM238" i="5"/>
  <c r="AL238" i="5"/>
  <c r="AK238" i="5"/>
  <c r="AI238" i="5"/>
  <c r="AG238" i="5"/>
  <c r="AE238" i="5"/>
  <c r="AA238" i="5"/>
  <c r="Y238" i="5"/>
  <c r="W238" i="5"/>
  <c r="U238" i="5"/>
  <c r="S238" i="5"/>
  <c r="Q238" i="5"/>
  <c r="O238" i="5"/>
  <c r="M238" i="5"/>
  <c r="K238" i="5"/>
  <c r="I238" i="5"/>
  <c r="G238" i="5"/>
  <c r="F238" i="5"/>
  <c r="AN237" i="5"/>
  <c r="AM237" i="5"/>
  <c r="AL237" i="5"/>
  <c r="AK237" i="5"/>
  <c r="AI237" i="5"/>
  <c r="AG237" i="5"/>
  <c r="AE237" i="5"/>
  <c r="AA237" i="5"/>
  <c r="Y237" i="5"/>
  <c r="W237" i="5"/>
  <c r="U237" i="5"/>
  <c r="S237" i="5"/>
  <c r="Q237" i="5"/>
  <c r="O237" i="5"/>
  <c r="M237" i="5"/>
  <c r="K237" i="5"/>
  <c r="I237" i="5"/>
  <c r="G237" i="5"/>
  <c r="F237" i="5"/>
  <c r="AN236" i="5"/>
  <c r="AM236" i="5"/>
  <c r="AL236" i="5"/>
  <c r="AK236" i="5"/>
  <c r="AI236" i="5"/>
  <c r="AG236" i="5"/>
  <c r="AE236" i="5"/>
  <c r="AA236" i="5"/>
  <c r="Y236" i="5"/>
  <c r="W236" i="5"/>
  <c r="U236" i="5"/>
  <c r="S236" i="5"/>
  <c r="Q236" i="5"/>
  <c r="O236" i="5"/>
  <c r="M236" i="5"/>
  <c r="K236" i="5"/>
  <c r="I236" i="5"/>
  <c r="G236" i="5"/>
  <c r="F236" i="5"/>
  <c r="AN235" i="5"/>
  <c r="AM235" i="5"/>
  <c r="AL235" i="5"/>
  <c r="AK235" i="5"/>
  <c r="AI235" i="5"/>
  <c r="AG235" i="5"/>
  <c r="AE235" i="5"/>
  <c r="AA235" i="5"/>
  <c r="Y235" i="5"/>
  <c r="W235" i="5"/>
  <c r="U235" i="5"/>
  <c r="S235" i="5"/>
  <c r="Q235" i="5"/>
  <c r="O235" i="5"/>
  <c r="M235" i="5"/>
  <c r="K235" i="5"/>
  <c r="I235" i="5"/>
  <c r="G235" i="5"/>
  <c r="F235" i="5"/>
  <c r="AN234" i="5"/>
  <c r="AM234" i="5"/>
  <c r="AL234" i="5"/>
  <c r="AK234" i="5"/>
  <c r="AI234" i="5"/>
  <c r="AG234" i="5"/>
  <c r="AE234" i="5"/>
  <c r="AA234" i="5"/>
  <c r="Y234" i="5"/>
  <c r="W234" i="5"/>
  <c r="U234" i="5"/>
  <c r="S234" i="5"/>
  <c r="Q234" i="5"/>
  <c r="O234" i="5"/>
  <c r="M234" i="5"/>
  <c r="K234" i="5"/>
  <c r="I234" i="5"/>
  <c r="G234" i="5"/>
  <c r="F234" i="5"/>
  <c r="AN233" i="5"/>
  <c r="AM233" i="5"/>
  <c r="AL233" i="5"/>
  <c r="AK233" i="5"/>
  <c r="AI233" i="5"/>
  <c r="AG233" i="5"/>
  <c r="AE233" i="5"/>
  <c r="AA233" i="5"/>
  <c r="Y233" i="5"/>
  <c r="W233" i="5"/>
  <c r="U233" i="5"/>
  <c r="S233" i="5"/>
  <c r="Q233" i="5"/>
  <c r="O233" i="5"/>
  <c r="M233" i="5"/>
  <c r="K233" i="5"/>
  <c r="I233" i="5"/>
  <c r="G233" i="5"/>
  <c r="F233" i="5"/>
  <c r="AN232" i="5"/>
  <c r="AM232" i="5"/>
  <c r="AL232" i="5"/>
  <c r="AK232" i="5"/>
  <c r="AI232" i="5"/>
  <c r="AG232" i="5"/>
  <c r="AE232" i="5"/>
  <c r="AA232" i="5"/>
  <c r="Y232" i="5"/>
  <c r="W232" i="5"/>
  <c r="U232" i="5"/>
  <c r="S232" i="5"/>
  <c r="Q232" i="5"/>
  <c r="O232" i="5"/>
  <c r="M232" i="5"/>
  <c r="K232" i="5"/>
  <c r="I232" i="5"/>
  <c r="G232" i="5"/>
  <c r="F232" i="5"/>
  <c r="AN231" i="5"/>
  <c r="AM231" i="5"/>
  <c r="AL231" i="5"/>
  <c r="AK231" i="5"/>
  <c r="AI231" i="5"/>
  <c r="AG231" i="5"/>
  <c r="AE231" i="5"/>
  <c r="AA231" i="5"/>
  <c r="Y231" i="5"/>
  <c r="W231" i="5"/>
  <c r="U231" i="5"/>
  <c r="S231" i="5"/>
  <c r="Q231" i="5"/>
  <c r="O231" i="5"/>
  <c r="M231" i="5"/>
  <c r="K231" i="5"/>
  <c r="I231" i="5"/>
  <c r="G231" i="5"/>
  <c r="F231" i="5"/>
  <c r="AN230" i="5"/>
  <c r="AM230" i="5"/>
  <c r="AL230" i="5"/>
  <c r="AK230" i="5"/>
  <c r="AI230" i="5"/>
  <c r="AG230" i="5"/>
  <c r="AE230" i="5"/>
  <c r="AA230" i="5"/>
  <c r="Y230" i="5"/>
  <c r="W230" i="5"/>
  <c r="U230" i="5"/>
  <c r="S230" i="5"/>
  <c r="Q230" i="5"/>
  <c r="O230" i="5"/>
  <c r="M230" i="5"/>
  <c r="K230" i="5"/>
  <c r="I230" i="5"/>
  <c r="G230" i="5"/>
  <c r="F230" i="5"/>
  <c r="AN229" i="5"/>
  <c r="AM229" i="5"/>
  <c r="AL229" i="5"/>
  <c r="AK229" i="5"/>
  <c r="AI229" i="5"/>
  <c r="AG229" i="5"/>
  <c r="AE229" i="5"/>
  <c r="AA229" i="5"/>
  <c r="Y229" i="5"/>
  <c r="W229" i="5"/>
  <c r="U229" i="5"/>
  <c r="S229" i="5"/>
  <c r="Q229" i="5"/>
  <c r="O229" i="5"/>
  <c r="M229" i="5"/>
  <c r="K229" i="5"/>
  <c r="I229" i="5"/>
  <c r="G229" i="5"/>
  <c r="F229" i="5"/>
  <c r="AN228" i="5"/>
  <c r="AM228" i="5"/>
  <c r="AL228" i="5"/>
  <c r="AK228" i="5"/>
  <c r="AI228" i="5"/>
  <c r="AG228" i="5"/>
  <c r="AE228" i="5"/>
  <c r="AA228" i="5"/>
  <c r="Y228" i="5"/>
  <c r="W228" i="5"/>
  <c r="U228" i="5"/>
  <c r="S228" i="5"/>
  <c r="Q228" i="5"/>
  <c r="O228" i="5"/>
  <c r="M228" i="5"/>
  <c r="K228" i="5"/>
  <c r="I228" i="5"/>
  <c r="G228" i="5"/>
  <c r="F228" i="5"/>
  <c r="AN227" i="5"/>
  <c r="AM227" i="5"/>
  <c r="AL227" i="5"/>
  <c r="AK227" i="5"/>
  <c r="AI227" i="5"/>
  <c r="AG227" i="5"/>
  <c r="AE227" i="5"/>
  <c r="AA227" i="5"/>
  <c r="Y227" i="5"/>
  <c r="W227" i="5"/>
  <c r="U227" i="5"/>
  <c r="S227" i="5"/>
  <c r="Q227" i="5"/>
  <c r="O227" i="5"/>
  <c r="M227" i="5"/>
  <c r="K227" i="5"/>
  <c r="I227" i="5"/>
  <c r="G227" i="5"/>
  <c r="F227" i="5"/>
  <c r="AN226" i="5"/>
  <c r="AM226" i="5"/>
  <c r="AL226" i="5"/>
  <c r="AK226" i="5"/>
  <c r="AI226" i="5"/>
  <c r="AG226" i="5"/>
  <c r="AE226" i="5"/>
  <c r="AA226" i="5"/>
  <c r="Y226" i="5"/>
  <c r="W226" i="5"/>
  <c r="U226" i="5"/>
  <c r="S226" i="5"/>
  <c r="Q226" i="5"/>
  <c r="O226" i="5"/>
  <c r="M226" i="5"/>
  <c r="K226" i="5"/>
  <c r="I226" i="5"/>
  <c r="G226" i="5"/>
  <c r="F226" i="5"/>
  <c r="AN225" i="5"/>
  <c r="AM225" i="5"/>
  <c r="AL225" i="5"/>
  <c r="AK225" i="5"/>
  <c r="AI225" i="5"/>
  <c r="AG225" i="5"/>
  <c r="AE225" i="5"/>
  <c r="AA225" i="5"/>
  <c r="Y225" i="5"/>
  <c r="W225" i="5"/>
  <c r="U225" i="5"/>
  <c r="S225" i="5"/>
  <c r="Q225" i="5"/>
  <c r="O225" i="5"/>
  <c r="M225" i="5"/>
  <c r="K225" i="5"/>
  <c r="I225" i="5"/>
  <c r="G225" i="5"/>
  <c r="F225" i="5"/>
  <c r="AN224" i="5"/>
  <c r="AM224" i="5"/>
  <c r="AL224" i="5"/>
  <c r="AK224" i="5"/>
  <c r="AI224" i="5"/>
  <c r="AG224" i="5"/>
  <c r="AE224" i="5"/>
  <c r="AA224" i="5"/>
  <c r="Y224" i="5"/>
  <c r="W224" i="5"/>
  <c r="U224" i="5"/>
  <c r="S224" i="5"/>
  <c r="Q224" i="5"/>
  <c r="O224" i="5"/>
  <c r="M224" i="5"/>
  <c r="K224" i="5"/>
  <c r="I224" i="5"/>
  <c r="G224" i="5"/>
  <c r="F224" i="5"/>
  <c r="AN223" i="5"/>
  <c r="AM223" i="5"/>
  <c r="AL223" i="5"/>
  <c r="AK223" i="5"/>
  <c r="AI223" i="5"/>
  <c r="AG223" i="5"/>
  <c r="AE223" i="5"/>
  <c r="AA223" i="5"/>
  <c r="Y223" i="5"/>
  <c r="W223" i="5"/>
  <c r="U223" i="5"/>
  <c r="S223" i="5"/>
  <c r="Q223" i="5"/>
  <c r="O223" i="5"/>
  <c r="M223" i="5"/>
  <c r="K223" i="5"/>
  <c r="I223" i="5"/>
  <c r="G223" i="5"/>
  <c r="F223" i="5"/>
  <c r="AN222" i="5"/>
  <c r="AM222" i="5"/>
  <c r="AL222" i="5"/>
  <c r="AK222" i="5"/>
  <c r="AI222" i="5"/>
  <c r="AG222" i="5"/>
  <c r="AE222" i="5"/>
  <c r="AA222" i="5"/>
  <c r="Y222" i="5"/>
  <c r="W222" i="5"/>
  <c r="U222" i="5"/>
  <c r="S222" i="5"/>
  <c r="Q222" i="5"/>
  <c r="O222" i="5"/>
  <c r="M222" i="5"/>
  <c r="K222" i="5"/>
  <c r="I222" i="5"/>
  <c r="G222" i="5"/>
  <c r="F222" i="5"/>
  <c r="AN221" i="5"/>
  <c r="AM221" i="5"/>
  <c r="AL221" i="5"/>
  <c r="AK221" i="5"/>
  <c r="AI221" i="5"/>
  <c r="AG221" i="5"/>
  <c r="AE221" i="5"/>
  <c r="AA221" i="5"/>
  <c r="Y221" i="5"/>
  <c r="W221" i="5"/>
  <c r="U221" i="5"/>
  <c r="S221" i="5"/>
  <c r="Q221" i="5"/>
  <c r="O221" i="5"/>
  <c r="M221" i="5"/>
  <c r="K221" i="5"/>
  <c r="I221" i="5"/>
  <c r="G221" i="5"/>
  <c r="F221" i="5"/>
  <c r="AN220" i="5"/>
  <c r="AM220" i="5"/>
  <c r="AL220" i="5"/>
  <c r="AK220" i="5"/>
  <c r="AI220" i="5"/>
  <c r="AG220" i="5"/>
  <c r="AE220" i="5"/>
  <c r="AA220" i="5"/>
  <c r="Y220" i="5"/>
  <c r="W220" i="5"/>
  <c r="U220" i="5"/>
  <c r="S220" i="5"/>
  <c r="Q220" i="5"/>
  <c r="O220" i="5"/>
  <c r="M220" i="5"/>
  <c r="K220" i="5"/>
  <c r="I220" i="5"/>
  <c r="G220" i="5"/>
  <c r="F220" i="5"/>
  <c r="AN219" i="5"/>
  <c r="AM219" i="5"/>
  <c r="AL219" i="5"/>
  <c r="AK219" i="5"/>
  <c r="AI219" i="5"/>
  <c r="AG219" i="5"/>
  <c r="AE219" i="5"/>
  <c r="AA219" i="5"/>
  <c r="Y219" i="5"/>
  <c r="W219" i="5"/>
  <c r="U219" i="5"/>
  <c r="S219" i="5"/>
  <c r="Q219" i="5"/>
  <c r="O219" i="5"/>
  <c r="M219" i="5"/>
  <c r="K219" i="5"/>
  <c r="I219" i="5"/>
  <c r="G219" i="5"/>
  <c r="F219" i="5"/>
  <c r="AN218" i="5"/>
  <c r="AM218" i="5"/>
  <c r="AL218" i="5"/>
  <c r="AK218" i="5"/>
  <c r="AI218" i="5"/>
  <c r="AG218" i="5"/>
  <c r="AE218" i="5"/>
  <c r="AA218" i="5"/>
  <c r="Y218" i="5"/>
  <c r="W218" i="5"/>
  <c r="U218" i="5"/>
  <c r="S218" i="5"/>
  <c r="Q218" i="5"/>
  <c r="O218" i="5"/>
  <c r="M218" i="5"/>
  <c r="K218" i="5"/>
  <c r="I218" i="5"/>
  <c r="G218" i="5"/>
  <c r="F218" i="5"/>
  <c r="AN217" i="5"/>
  <c r="AM217" i="5"/>
  <c r="AL217" i="5"/>
  <c r="AK217" i="5"/>
  <c r="AI217" i="5"/>
  <c r="AG217" i="5"/>
  <c r="AE217" i="5"/>
  <c r="AA217" i="5"/>
  <c r="Y217" i="5"/>
  <c r="W217" i="5"/>
  <c r="U217" i="5"/>
  <c r="S217" i="5"/>
  <c r="Q217" i="5"/>
  <c r="O217" i="5"/>
  <c r="M217" i="5"/>
  <c r="K217" i="5"/>
  <c r="I217" i="5"/>
  <c r="G217" i="5"/>
  <c r="F217" i="5"/>
  <c r="AN216" i="5"/>
  <c r="AM216" i="5"/>
  <c r="AL216" i="5"/>
  <c r="AK216" i="5"/>
  <c r="AI216" i="5"/>
  <c r="AG216" i="5"/>
  <c r="AE216" i="5"/>
  <c r="AA216" i="5"/>
  <c r="Y216" i="5"/>
  <c r="W216" i="5"/>
  <c r="U216" i="5"/>
  <c r="S216" i="5"/>
  <c r="Q216" i="5"/>
  <c r="O216" i="5"/>
  <c r="M216" i="5"/>
  <c r="K216" i="5"/>
  <c r="I216" i="5"/>
  <c r="G216" i="5"/>
  <c r="F216" i="5"/>
  <c r="AN215" i="5"/>
  <c r="AM215" i="5"/>
  <c r="AL215" i="5"/>
  <c r="AK215" i="5"/>
  <c r="AI215" i="5"/>
  <c r="AG215" i="5"/>
  <c r="AE215" i="5"/>
  <c r="AA215" i="5"/>
  <c r="Y215" i="5"/>
  <c r="W215" i="5"/>
  <c r="U215" i="5"/>
  <c r="S215" i="5"/>
  <c r="Q215" i="5"/>
  <c r="O215" i="5"/>
  <c r="M215" i="5"/>
  <c r="K215" i="5"/>
  <c r="I215" i="5"/>
  <c r="G215" i="5"/>
  <c r="F215" i="5"/>
  <c r="AN214" i="5"/>
  <c r="AM214" i="5"/>
  <c r="AL214" i="5"/>
  <c r="AK214" i="5"/>
  <c r="AI214" i="5"/>
  <c r="AG214" i="5"/>
  <c r="AE214" i="5"/>
  <c r="AA214" i="5"/>
  <c r="Y214" i="5"/>
  <c r="W214" i="5"/>
  <c r="U214" i="5"/>
  <c r="S214" i="5"/>
  <c r="Q214" i="5"/>
  <c r="O214" i="5"/>
  <c r="M214" i="5"/>
  <c r="K214" i="5"/>
  <c r="I214" i="5"/>
  <c r="G214" i="5"/>
  <c r="F214" i="5"/>
  <c r="AN213" i="5"/>
  <c r="AM213" i="5"/>
  <c r="AL213" i="5"/>
  <c r="AK213" i="5"/>
  <c r="AI213" i="5"/>
  <c r="AG213" i="5"/>
  <c r="AE213" i="5"/>
  <c r="AA213" i="5"/>
  <c r="Y213" i="5"/>
  <c r="W213" i="5"/>
  <c r="U213" i="5"/>
  <c r="S213" i="5"/>
  <c r="Q213" i="5"/>
  <c r="O213" i="5"/>
  <c r="M213" i="5"/>
  <c r="K213" i="5"/>
  <c r="I213" i="5"/>
  <c r="G213" i="5"/>
  <c r="F213" i="5"/>
  <c r="AN212" i="5"/>
  <c r="AM212" i="5"/>
  <c r="AL212" i="5"/>
  <c r="AK212" i="5"/>
  <c r="AI212" i="5"/>
  <c r="AG212" i="5"/>
  <c r="AE212" i="5"/>
  <c r="AA212" i="5"/>
  <c r="Y212" i="5"/>
  <c r="W212" i="5"/>
  <c r="U212" i="5"/>
  <c r="S212" i="5"/>
  <c r="Q212" i="5"/>
  <c r="O212" i="5"/>
  <c r="M212" i="5"/>
  <c r="K212" i="5"/>
  <c r="I212" i="5"/>
  <c r="G212" i="5"/>
  <c r="F212" i="5"/>
  <c r="AN211" i="5"/>
  <c r="AM211" i="5"/>
  <c r="AL211" i="5"/>
  <c r="AK211" i="5"/>
  <c r="AI211" i="5"/>
  <c r="AG211" i="5"/>
  <c r="AE211" i="5"/>
  <c r="AA211" i="5"/>
  <c r="Y211" i="5"/>
  <c r="W211" i="5"/>
  <c r="U211" i="5"/>
  <c r="S211" i="5"/>
  <c r="Q211" i="5"/>
  <c r="O211" i="5"/>
  <c r="M211" i="5"/>
  <c r="K211" i="5"/>
  <c r="I211" i="5"/>
  <c r="G211" i="5"/>
  <c r="F211" i="5"/>
  <c r="AN210" i="5"/>
  <c r="AM210" i="5"/>
  <c r="AL210" i="5"/>
  <c r="AK210" i="5"/>
  <c r="AI210" i="5"/>
  <c r="AG210" i="5"/>
  <c r="AE210" i="5"/>
  <c r="AA210" i="5"/>
  <c r="Y210" i="5"/>
  <c r="W210" i="5"/>
  <c r="U210" i="5"/>
  <c r="S210" i="5"/>
  <c r="Q210" i="5"/>
  <c r="O210" i="5"/>
  <c r="M210" i="5"/>
  <c r="K210" i="5"/>
  <c r="I210" i="5"/>
  <c r="G210" i="5"/>
  <c r="F210" i="5"/>
  <c r="AN209" i="5"/>
  <c r="AM209" i="5"/>
  <c r="AL209" i="5"/>
  <c r="AK209" i="5"/>
  <c r="AI209" i="5"/>
  <c r="AG209" i="5"/>
  <c r="AE209" i="5"/>
  <c r="AA209" i="5"/>
  <c r="Y209" i="5"/>
  <c r="W209" i="5"/>
  <c r="U209" i="5"/>
  <c r="S209" i="5"/>
  <c r="Q209" i="5"/>
  <c r="O209" i="5"/>
  <c r="M209" i="5"/>
  <c r="K209" i="5"/>
  <c r="I209" i="5"/>
  <c r="G209" i="5"/>
  <c r="F209" i="5"/>
  <c r="AN208" i="5"/>
  <c r="AM208" i="5"/>
  <c r="AL208" i="5"/>
  <c r="AK208" i="5"/>
  <c r="AI208" i="5"/>
  <c r="AG208" i="5"/>
  <c r="AE208" i="5"/>
  <c r="AA208" i="5"/>
  <c r="Y208" i="5"/>
  <c r="W208" i="5"/>
  <c r="U208" i="5"/>
  <c r="S208" i="5"/>
  <c r="Q208" i="5"/>
  <c r="O208" i="5"/>
  <c r="M208" i="5"/>
  <c r="K208" i="5"/>
  <c r="I208" i="5"/>
  <c r="G208" i="5"/>
  <c r="F208" i="5"/>
  <c r="AN207" i="5"/>
  <c r="AM207" i="5"/>
  <c r="AL207" i="5"/>
  <c r="AK207" i="5"/>
  <c r="AI207" i="5"/>
  <c r="AG207" i="5"/>
  <c r="AE207" i="5"/>
  <c r="AA207" i="5"/>
  <c r="Y207" i="5"/>
  <c r="W207" i="5"/>
  <c r="U207" i="5"/>
  <c r="S207" i="5"/>
  <c r="Q207" i="5"/>
  <c r="O207" i="5"/>
  <c r="M207" i="5"/>
  <c r="K207" i="5"/>
  <c r="I207" i="5"/>
  <c r="G207" i="5"/>
  <c r="F207" i="5"/>
  <c r="AN206" i="5"/>
  <c r="AM206" i="5"/>
  <c r="AL206" i="5"/>
  <c r="AK206" i="5"/>
  <c r="AI206" i="5"/>
  <c r="AG206" i="5"/>
  <c r="AE206" i="5"/>
  <c r="AA206" i="5"/>
  <c r="Y206" i="5"/>
  <c r="W206" i="5"/>
  <c r="U206" i="5"/>
  <c r="S206" i="5"/>
  <c r="Q206" i="5"/>
  <c r="O206" i="5"/>
  <c r="M206" i="5"/>
  <c r="K206" i="5"/>
  <c r="I206" i="5"/>
  <c r="G206" i="5"/>
  <c r="F206" i="5"/>
  <c r="AN205" i="5"/>
  <c r="AM205" i="5"/>
  <c r="AL205" i="5"/>
  <c r="AK205" i="5"/>
  <c r="AI205" i="5"/>
  <c r="AG205" i="5"/>
  <c r="AE205" i="5"/>
  <c r="AA205" i="5"/>
  <c r="Y205" i="5"/>
  <c r="W205" i="5"/>
  <c r="U205" i="5"/>
  <c r="S205" i="5"/>
  <c r="Q205" i="5"/>
  <c r="O205" i="5"/>
  <c r="M205" i="5"/>
  <c r="K205" i="5"/>
  <c r="I205" i="5"/>
  <c r="G205" i="5"/>
  <c r="F205" i="5"/>
  <c r="AN204" i="5"/>
  <c r="AM204" i="5"/>
  <c r="AL204" i="5"/>
  <c r="AK204" i="5"/>
  <c r="AI204" i="5"/>
  <c r="AG204" i="5"/>
  <c r="AE204" i="5"/>
  <c r="AA204" i="5"/>
  <c r="Y204" i="5"/>
  <c r="W204" i="5"/>
  <c r="U204" i="5"/>
  <c r="S204" i="5"/>
  <c r="Q204" i="5"/>
  <c r="O204" i="5"/>
  <c r="M204" i="5"/>
  <c r="K204" i="5"/>
  <c r="I204" i="5"/>
  <c r="G204" i="5"/>
  <c r="F204" i="5"/>
  <c r="AN203" i="5"/>
  <c r="AM203" i="5"/>
  <c r="AL203" i="5"/>
  <c r="AK203" i="5"/>
  <c r="AI203" i="5"/>
  <c r="AG203" i="5"/>
  <c r="AE203" i="5"/>
  <c r="AA203" i="5"/>
  <c r="Y203" i="5"/>
  <c r="W203" i="5"/>
  <c r="U203" i="5"/>
  <c r="S203" i="5"/>
  <c r="Q203" i="5"/>
  <c r="O203" i="5"/>
  <c r="M203" i="5"/>
  <c r="K203" i="5"/>
  <c r="I203" i="5"/>
  <c r="G203" i="5"/>
  <c r="F203" i="5"/>
  <c r="AN202" i="5"/>
  <c r="AM202" i="5"/>
  <c r="AL202" i="5"/>
  <c r="AK202" i="5"/>
  <c r="AI202" i="5"/>
  <c r="AG202" i="5"/>
  <c r="AE202" i="5"/>
  <c r="AA202" i="5"/>
  <c r="Y202" i="5"/>
  <c r="W202" i="5"/>
  <c r="U202" i="5"/>
  <c r="S202" i="5"/>
  <c r="Q202" i="5"/>
  <c r="O202" i="5"/>
  <c r="M202" i="5"/>
  <c r="K202" i="5"/>
  <c r="I202" i="5"/>
  <c r="G202" i="5"/>
  <c r="F202" i="5"/>
  <c r="AN201" i="5"/>
  <c r="AM201" i="5"/>
  <c r="AL201" i="5"/>
  <c r="AK201" i="5"/>
  <c r="AI201" i="5"/>
  <c r="AG201" i="5"/>
  <c r="AE201" i="5"/>
  <c r="AA201" i="5"/>
  <c r="Y201" i="5"/>
  <c r="W201" i="5"/>
  <c r="U201" i="5"/>
  <c r="S201" i="5"/>
  <c r="Q201" i="5"/>
  <c r="O201" i="5"/>
  <c r="M201" i="5"/>
  <c r="K201" i="5"/>
  <c r="I201" i="5"/>
  <c r="G201" i="5"/>
  <c r="F201" i="5"/>
  <c r="AN200" i="5"/>
  <c r="AM200" i="5"/>
  <c r="AL200" i="5"/>
  <c r="AK200" i="5"/>
  <c r="AI200" i="5"/>
  <c r="AG200" i="5"/>
  <c r="AE200" i="5"/>
  <c r="AA200" i="5"/>
  <c r="Y200" i="5"/>
  <c r="W200" i="5"/>
  <c r="U200" i="5"/>
  <c r="S200" i="5"/>
  <c r="Q200" i="5"/>
  <c r="O200" i="5"/>
  <c r="M200" i="5"/>
  <c r="K200" i="5"/>
  <c r="I200" i="5"/>
  <c r="G200" i="5"/>
  <c r="F200" i="5"/>
  <c r="AN199" i="5"/>
  <c r="AM199" i="5"/>
  <c r="AL199" i="5"/>
  <c r="AK199" i="5"/>
  <c r="AI199" i="5"/>
  <c r="AG199" i="5"/>
  <c r="AE199" i="5"/>
  <c r="AA199" i="5"/>
  <c r="Y199" i="5"/>
  <c r="W199" i="5"/>
  <c r="U199" i="5"/>
  <c r="S199" i="5"/>
  <c r="Q199" i="5"/>
  <c r="O199" i="5"/>
  <c r="M199" i="5"/>
  <c r="K199" i="5"/>
  <c r="I199" i="5"/>
  <c r="G199" i="5"/>
  <c r="F199" i="5"/>
  <c r="AN198" i="5"/>
  <c r="AM198" i="5"/>
  <c r="AL198" i="5"/>
  <c r="AK198" i="5"/>
  <c r="AI198" i="5"/>
  <c r="AG198" i="5"/>
  <c r="AE198" i="5"/>
  <c r="AA198" i="5"/>
  <c r="Y198" i="5"/>
  <c r="W198" i="5"/>
  <c r="U198" i="5"/>
  <c r="S198" i="5"/>
  <c r="Q198" i="5"/>
  <c r="O198" i="5"/>
  <c r="M198" i="5"/>
  <c r="K198" i="5"/>
  <c r="I198" i="5"/>
  <c r="G198" i="5"/>
  <c r="F198" i="5"/>
  <c r="AN197" i="5"/>
  <c r="AM197" i="5"/>
  <c r="AL197" i="5"/>
  <c r="AK197" i="5"/>
  <c r="AI197" i="5"/>
  <c r="AG197" i="5"/>
  <c r="AE197" i="5"/>
  <c r="AA197" i="5"/>
  <c r="Y197" i="5"/>
  <c r="W197" i="5"/>
  <c r="U197" i="5"/>
  <c r="S197" i="5"/>
  <c r="Q197" i="5"/>
  <c r="O197" i="5"/>
  <c r="M197" i="5"/>
  <c r="K197" i="5"/>
  <c r="I197" i="5"/>
  <c r="G197" i="5"/>
  <c r="F197" i="5"/>
  <c r="AN196" i="5"/>
  <c r="AM196" i="5"/>
  <c r="AL196" i="5"/>
  <c r="AK196" i="5"/>
  <c r="AI196" i="5"/>
  <c r="AG196" i="5"/>
  <c r="AE196" i="5"/>
  <c r="AA196" i="5"/>
  <c r="Y196" i="5"/>
  <c r="W196" i="5"/>
  <c r="U196" i="5"/>
  <c r="S196" i="5"/>
  <c r="Q196" i="5"/>
  <c r="O196" i="5"/>
  <c r="M196" i="5"/>
  <c r="K196" i="5"/>
  <c r="I196" i="5"/>
  <c r="G196" i="5"/>
  <c r="F196" i="5"/>
  <c r="AN195" i="5"/>
  <c r="AM195" i="5"/>
  <c r="AL195" i="5"/>
  <c r="AK195" i="5"/>
  <c r="AI195" i="5"/>
  <c r="AG195" i="5"/>
  <c r="AE195" i="5"/>
  <c r="AA195" i="5"/>
  <c r="Y195" i="5"/>
  <c r="W195" i="5"/>
  <c r="U195" i="5"/>
  <c r="S195" i="5"/>
  <c r="Q195" i="5"/>
  <c r="O195" i="5"/>
  <c r="M195" i="5"/>
  <c r="K195" i="5"/>
  <c r="I195" i="5"/>
  <c r="G195" i="5"/>
  <c r="F195" i="5"/>
  <c r="AN194" i="5"/>
  <c r="AM194" i="5"/>
  <c r="AL194" i="5"/>
  <c r="AK194" i="5"/>
  <c r="AI194" i="5"/>
  <c r="AG194" i="5"/>
  <c r="AE194" i="5"/>
  <c r="AA194" i="5"/>
  <c r="Y194" i="5"/>
  <c r="W194" i="5"/>
  <c r="U194" i="5"/>
  <c r="S194" i="5"/>
  <c r="Q194" i="5"/>
  <c r="O194" i="5"/>
  <c r="M194" i="5"/>
  <c r="K194" i="5"/>
  <c r="I194" i="5"/>
  <c r="G194" i="5"/>
  <c r="F194" i="5"/>
  <c r="AN193" i="5"/>
  <c r="AM193" i="5"/>
  <c r="AL193" i="5"/>
  <c r="AK193" i="5"/>
  <c r="AI193" i="5"/>
  <c r="AG193" i="5"/>
  <c r="AE193" i="5"/>
  <c r="AA193" i="5"/>
  <c r="Y193" i="5"/>
  <c r="W193" i="5"/>
  <c r="U193" i="5"/>
  <c r="S193" i="5"/>
  <c r="Q193" i="5"/>
  <c r="O193" i="5"/>
  <c r="M193" i="5"/>
  <c r="K193" i="5"/>
  <c r="I193" i="5"/>
  <c r="G193" i="5"/>
  <c r="F193" i="5"/>
  <c r="AN192" i="5"/>
  <c r="AM192" i="5"/>
  <c r="AL192" i="5"/>
  <c r="AK192" i="5"/>
  <c r="AI192" i="5"/>
  <c r="AG192" i="5"/>
  <c r="AE192" i="5"/>
  <c r="AA192" i="5"/>
  <c r="Y192" i="5"/>
  <c r="W192" i="5"/>
  <c r="U192" i="5"/>
  <c r="S192" i="5"/>
  <c r="Q192" i="5"/>
  <c r="O192" i="5"/>
  <c r="M192" i="5"/>
  <c r="K192" i="5"/>
  <c r="I192" i="5"/>
  <c r="G192" i="5"/>
  <c r="F192" i="5"/>
  <c r="AN191" i="5"/>
  <c r="AM191" i="5"/>
  <c r="AL191" i="5"/>
  <c r="AK191" i="5"/>
  <c r="AI191" i="5"/>
  <c r="AG191" i="5"/>
  <c r="AE191" i="5"/>
  <c r="AA191" i="5"/>
  <c r="Y191" i="5"/>
  <c r="W191" i="5"/>
  <c r="U191" i="5"/>
  <c r="S191" i="5"/>
  <c r="Q191" i="5"/>
  <c r="O191" i="5"/>
  <c r="M191" i="5"/>
  <c r="K191" i="5"/>
  <c r="I191" i="5"/>
  <c r="G191" i="5"/>
  <c r="F191" i="5"/>
  <c r="AN190" i="5"/>
  <c r="AM190" i="5"/>
  <c r="AL190" i="5"/>
  <c r="AK190" i="5"/>
  <c r="AI190" i="5"/>
  <c r="AG190" i="5"/>
  <c r="AE190" i="5"/>
  <c r="AA190" i="5"/>
  <c r="Y190" i="5"/>
  <c r="W190" i="5"/>
  <c r="U190" i="5"/>
  <c r="S190" i="5"/>
  <c r="Q190" i="5"/>
  <c r="O190" i="5"/>
  <c r="M190" i="5"/>
  <c r="K190" i="5"/>
  <c r="I190" i="5"/>
  <c r="G190" i="5"/>
  <c r="F190" i="5"/>
  <c r="AN189" i="5"/>
  <c r="AM189" i="5"/>
  <c r="AL189" i="5"/>
  <c r="AK189" i="5"/>
  <c r="AI189" i="5"/>
  <c r="AG189" i="5"/>
  <c r="AE189" i="5"/>
  <c r="AA189" i="5"/>
  <c r="Y189" i="5"/>
  <c r="W189" i="5"/>
  <c r="U189" i="5"/>
  <c r="S189" i="5"/>
  <c r="Q189" i="5"/>
  <c r="O189" i="5"/>
  <c r="M189" i="5"/>
  <c r="K189" i="5"/>
  <c r="I189" i="5"/>
  <c r="G189" i="5"/>
  <c r="F189" i="5"/>
  <c r="AN188" i="5"/>
  <c r="AM188" i="5"/>
  <c r="AL188" i="5"/>
  <c r="AK188" i="5"/>
  <c r="AI188" i="5"/>
  <c r="AG188" i="5"/>
  <c r="AE188" i="5"/>
  <c r="AA188" i="5"/>
  <c r="Y188" i="5"/>
  <c r="W188" i="5"/>
  <c r="U188" i="5"/>
  <c r="S188" i="5"/>
  <c r="Q188" i="5"/>
  <c r="O188" i="5"/>
  <c r="M188" i="5"/>
  <c r="K188" i="5"/>
  <c r="I188" i="5"/>
  <c r="G188" i="5"/>
  <c r="F188" i="5"/>
  <c r="AN187" i="5"/>
  <c r="AM187" i="5"/>
  <c r="AL187" i="5"/>
  <c r="AK187" i="5"/>
  <c r="AI187" i="5"/>
  <c r="AG187" i="5"/>
  <c r="AE187" i="5"/>
  <c r="AA187" i="5"/>
  <c r="Y187" i="5"/>
  <c r="W187" i="5"/>
  <c r="U187" i="5"/>
  <c r="S187" i="5"/>
  <c r="Q187" i="5"/>
  <c r="O187" i="5"/>
  <c r="M187" i="5"/>
  <c r="K187" i="5"/>
  <c r="I187" i="5"/>
  <c r="G187" i="5"/>
  <c r="F187" i="5"/>
  <c r="AN186" i="5"/>
  <c r="AM186" i="5"/>
  <c r="AL186" i="5"/>
  <c r="AK186" i="5"/>
  <c r="AI186" i="5"/>
  <c r="AG186" i="5"/>
  <c r="AE186" i="5"/>
  <c r="AA186" i="5"/>
  <c r="Y186" i="5"/>
  <c r="W186" i="5"/>
  <c r="U186" i="5"/>
  <c r="S186" i="5"/>
  <c r="Q186" i="5"/>
  <c r="O186" i="5"/>
  <c r="M186" i="5"/>
  <c r="K186" i="5"/>
  <c r="I186" i="5"/>
  <c r="G186" i="5"/>
  <c r="F186" i="5"/>
  <c r="AN185" i="5"/>
  <c r="AM185" i="5"/>
  <c r="AL185" i="5"/>
  <c r="AK185" i="5"/>
  <c r="AI185" i="5"/>
  <c r="AG185" i="5"/>
  <c r="AE185" i="5"/>
  <c r="AA185" i="5"/>
  <c r="Y185" i="5"/>
  <c r="W185" i="5"/>
  <c r="U185" i="5"/>
  <c r="S185" i="5"/>
  <c r="Q185" i="5"/>
  <c r="O185" i="5"/>
  <c r="M185" i="5"/>
  <c r="K185" i="5"/>
  <c r="I185" i="5"/>
  <c r="G185" i="5"/>
  <c r="F185" i="5"/>
  <c r="AN184" i="5"/>
  <c r="AM184" i="5"/>
  <c r="AL184" i="5"/>
  <c r="AK184" i="5"/>
  <c r="AI184" i="5"/>
  <c r="AG184" i="5"/>
  <c r="AE184" i="5"/>
  <c r="AA184" i="5"/>
  <c r="Y184" i="5"/>
  <c r="W184" i="5"/>
  <c r="U184" i="5"/>
  <c r="S184" i="5"/>
  <c r="Q184" i="5"/>
  <c r="O184" i="5"/>
  <c r="M184" i="5"/>
  <c r="K184" i="5"/>
  <c r="I184" i="5"/>
  <c r="G184" i="5"/>
  <c r="F184" i="5"/>
  <c r="AN183" i="5"/>
  <c r="AM183" i="5"/>
  <c r="AL183" i="5"/>
  <c r="AK183" i="5"/>
  <c r="AI183" i="5"/>
  <c r="AG183" i="5"/>
  <c r="AE183" i="5"/>
  <c r="AA183" i="5"/>
  <c r="Y183" i="5"/>
  <c r="W183" i="5"/>
  <c r="U183" i="5"/>
  <c r="S183" i="5"/>
  <c r="Q183" i="5"/>
  <c r="O183" i="5"/>
  <c r="M183" i="5"/>
  <c r="K183" i="5"/>
  <c r="I183" i="5"/>
  <c r="G183" i="5"/>
  <c r="F183" i="5"/>
  <c r="AN182" i="5"/>
  <c r="AM182" i="5"/>
  <c r="AL182" i="5"/>
  <c r="AK182" i="5"/>
  <c r="AI182" i="5"/>
  <c r="AG182" i="5"/>
  <c r="AE182" i="5"/>
  <c r="AA182" i="5"/>
  <c r="Y182" i="5"/>
  <c r="W182" i="5"/>
  <c r="U182" i="5"/>
  <c r="S182" i="5"/>
  <c r="Q182" i="5"/>
  <c r="O182" i="5"/>
  <c r="M182" i="5"/>
  <c r="K182" i="5"/>
  <c r="I182" i="5"/>
  <c r="G182" i="5"/>
  <c r="F182" i="5"/>
  <c r="AN181" i="5"/>
  <c r="AM181" i="5"/>
  <c r="AL181" i="5"/>
  <c r="AK181" i="5"/>
  <c r="AI181" i="5"/>
  <c r="AG181" i="5"/>
  <c r="AE181" i="5"/>
  <c r="AA181" i="5"/>
  <c r="Y181" i="5"/>
  <c r="W181" i="5"/>
  <c r="U181" i="5"/>
  <c r="S181" i="5"/>
  <c r="Q181" i="5"/>
  <c r="O181" i="5"/>
  <c r="M181" i="5"/>
  <c r="K181" i="5"/>
  <c r="I181" i="5"/>
  <c r="G181" i="5"/>
  <c r="F181" i="5"/>
  <c r="AN180" i="5"/>
  <c r="AM180" i="5"/>
  <c r="AL180" i="5"/>
  <c r="AK180" i="5"/>
  <c r="AI180" i="5"/>
  <c r="AG180" i="5"/>
  <c r="AE180" i="5"/>
  <c r="AA180" i="5"/>
  <c r="Y180" i="5"/>
  <c r="W180" i="5"/>
  <c r="U180" i="5"/>
  <c r="S180" i="5"/>
  <c r="Q180" i="5"/>
  <c r="O180" i="5"/>
  <c r="M180" i="5"/>
  <c r="K180" i="5"/>
  <c r="I180" i="5"/>
  <c r="G180" i="5"/>
  <c r="F180" i="5"/>
  <c r="AN179" i="5"/>
  <c r="AM179" i="5"/>
  <c r="AL179" i="5"/>
  <c r="AK179" i="5"/>
  <c r="AI179" i="5"/>
  <c r="AG179" i="5"/>
  <c r="AE179" i="5"/>
  <c r="AA179" i="5"/>
  <c r="Y179" i="5"/>
  <c r="W179" i="5"/>
  <c r="U179" i="5"/>
  <c r="S179" i="5"/>
  <c r="Q179" i="5"/>
  <c r="O179" i="5"/>
  <c r="M179" i="5"/>
  <c r="K179" i="5"/>
  <c r="I179" i="5"/>
  <c r="G179" i="5"/>
  <c r="F179" i="5"/>
  <c r="AN178" i="5"/>
  <c r="AM178" i="5"/>
  <c r="AL178" i="5"/>
  <c r="AK178" i="5"/>
  <c r="AI178" i="5"/>
  <c r="AG178" i="5"/>
  <c r="AE178" i="5"/>
  <c r="AA178" i="5"/>
  <c r="Y178" i="5"/>
  <c r="W178" i="5"/>
  <c r="U178" i="5"/>
  <c r="S178" i="5"/>
  <c r="Q178" i="5"/>
  <c r="O178" i="5"/>
  <c r="M178" i="5"/>
  <c r="K178" i="5"/>
  <c r="I178" i="5"/>
  <c r="G178" i="5"/>
  <c r="F178" i="5"/>
  <c r="AN177" i="5"/>
  <c r="AM177" i="5"/>
  <c r="AL177" i="5"/>
  <c r="AK177" i="5"/>
  <c r="AI177" i="5"/>
  <c r="AG177" i="5"/>
  <c r="AE177" i="5"/>
  <c r="AA177" i="5"/>
  <c r="Y177" i="5"/>
  <c r="W177" i="5"/>
  <c r="U177" i="5"/>
  <c r="S177" i="5"/>
  <c r="Q177" i="5"/>
  <c r="O177" i="5"/>
  <c r="M177" i="5"/>
  <c r="K177" i="5"/>
  <c r="I177" i="5"/>
  <c r="G177" i="5"/>
  <c r="F177" i="5"/>
  <c r="AN176" i="5"/>
  <c r="AM176" i="5"/>
  <c r="AL176" i="5"/>
  <c r="AK176" i="5"/>
  <c r="AI176" i="5"/>
  <c r="AG176" i="5"/>
  <c r="AE176" i="5"/>
  <c r="AA176" i="5"/>
  <c r="Y176" i="5"/>
  <c r="W176" i="5"/>
  <c r="U176" i="5"/>
  <c r="S176" i="5"/>
  <c r="Q176" i="5"/>
  <c r="O176" i="5"/>
  <c r="M176" i="5"/>
  <c r="K176" i="5"/>
  <c r="I176" i="5"/>
  <c r="G176" i="5"/>
  <c r="F176" i="5"/>
  <c r="AN175" i="5"/>
  <c r="AM175" i="5"/>
  <c r="AL175" i="5"/>
  <c r="AK175" i="5"/>
  <c r="AI175" i="5"/>
  <c r="AG175" i="5"/>
  <c r="AE175" i="5"/>
  <c r="AA175" i="5"/>
  <c r="Y175" i="5"/>
  <c r="W175" i="5"/>
  <c r="U175" i="5"/>
  <c r="S175" i="5"/>
  <c r="Q175" i="5"/>
  <c r="O175" i="5"/>
  <c r="M175" i="5"/>
  <c r="K175" i="5"/>
  <c r="I175" i="5"/>
  <c r="G175" i="5"/>
  <c r="F175" i="5"/>
  <c r="AN174" i="5"/>
  <c r="AM174" i="5"/>
  <c r="AL174" i="5"/>
  <c r="AK174" i="5"/>
  <c r="AI174" i="5"/>
  <c r="AG174" i="5"/>
  <c r="AE174" i="5"/>
  <c r="AA174" i="5"/>
  <c r="Y174" i="5"/>
  <c r="W174" i="5"/>
  <c r="U174" i="5"/>
  <c r="S174" i="5"/>
  <c r="Q174" i="5"/>
  <c r="O174" i="5"/>
  <c r="M174" i="5"/>
  <c r="K174" i="5"/>
  <c r="I174" i="5"/>
  <c r="G174" i="5"/>
  <c r="F174" i="5"/>
  <c r="AN173" i="5"/>
  <c r="AM173" i="5"/>
  <c r="AL173" i="5"/>
  <c r="AK173" i="5"/>
  <c r="AI173" i="5"/>
  <c r="AG173" i="5"/>
  <c r="AE173" i="5"/>
  <c r="AA173" i="5"/>
  <c r="Y173" i="5"/>
  <c r="W173" i="5"/>
  <c r="U173" i="5"/>
  <c r="S173" i="5"/>
  <c r="Q173" i="5"/>
  <c r="O173" i="5"/>
  <c r="M173" i="5"/>
  <c r="K173" i="5"/>
  <c r="I173" i="5"/>
  <c r="G173" i="5"/>
  <c r="F173" i="5"/>
  <c r="AN172" i="5"/>
  <c r="AM172" i="5"/>
  <c r="AL172" i="5"/>
  <c r="AK172" i="5"/>
  <c r="AI172" i="5"/>
  <c r="AG172" i="5"/>
  <c r="AE172" i="5"/>
  <c r="AA172" i="5"/>
  <c r="Y172" i="5"/>
  <c r="W172" i="5"/>
  <c r="U172" i="5"/>
  <c r="S172" i="5"/>
  <c r="Q172" i="5"/>
  <c r="O172" i="5"/>
  <c r="M172" i="5"/>
  <c r="K172" i="5"/>
  <c r="I172" i="5"/>
  <c r="G172" i="5"/>
  <c r="F172" i="5"/>
  <c r="AN171" i="5"/>
  <c r="AM171" i="5"/>
  <c r="AL171" i="5"/>
  <c r="AK171" i="5"/>
  <c r="AI171" i="5"/>
  <c r="AG171" i="5"/>
  <c r="AE171" i="5"/>
  <c r="AA171" i="5"/>
  <c r="Y171" i="5"/>
  <c r="W171" i="5"/>
  <c r="U171" i="5"/>
  <c r="S171" i="5"/>
  <c r="Q171" i="5"/>
  <c r="O171" i="5"/>
  <c r="M171" i="5"/>
  <c r="K171" i="5"/>
  <c r="I171" i="5"/>
  <c r="G171" i="5"/>
  <c r="F171" i="5"/>
  <c r="AN170" i="5"/>
  <c r="AM170" i="5"/>
  <c r="AL170" i="5"/>
  <c r="AK170" i="5"/>
  <c r="AI170" i="5"/>
  <c r="AG170" i="5"/>
  <c r="AE170" i="5"/>
  <c r="AA170" i="5"/>
  <c r="Y170" i="5"/>
  <c r="W170" i="5"/>
  <c r="U170" i="5"/>
  <c r="S170" i="5"/>
  <c r="Q170" i="5"/>
  <c r="O170" i="5"/>
  <c r="M170" i="5"/>
  <c r="K170" i="5"/>
  <c r="I170" i="5"/>
  <c r="G170" i="5"/>
  <c r="F170" i="5"/>
  <c r="AN169" i="5"/>
  <c r="AM169" i="5"/>
  <c r="AL169" i="5"/>
  <c r="AK169" i="5"/>
  <c r="AI169" i="5"/>
  <c r="AG169" i="5"/>
  <c r="AE169" i="5"/>
  <c r="AA169" i="5"/>
  <c r="Y169" i="5"/>
  <c r="W169" i="5"/>
  <c r="U169" i="5"/>
  <c r="S169" i="5"/>
  <c r="Q169" i="5"/>
  <c r="O169" i="5"/>
  <c r="M169" i="5"/>
  <c r="K169" i="5"/>
  <c r="I169" i="5"/>
  <c r="G169" i="5"/>
  <c r="F169" i="5"/>
  <c r="AN168" i="5"/>
  <c r="AM168" i="5"/>
  <c r="AL168" i="5"/>
  <c r="AK168" i="5"/>
  <c r="AI168" i="5"/>
  <c r="AG168" i="5"/>
  <c r="AE168" i="5"/>
  <c r="AA168" i="5"/>
  <c r="Y168" i="5"/>
  <c r="W168" i="5"/>
  <c r="U168" i="5"/>
  <c r="S168" i="5"/>
  <c r="Q168" i="5"/>
  <c r="O168" i="5"/>
  <c r="M168" i="5"/>
  <c r="K168" i="5"/>
  <c r="I168" i="5"/>
  <c r="G168" i="5"/>
  <c r="F168" i="5"/>
  <c r="AN167" i="5"/>
  <c r="AM167" i="5"/>
  <c r="AL167" i="5"/>
  <c r="AK167" i="5"/>
  <c r="AI167" i="5"/>
  <c r="AG167" i="5"/>
  <c r="AE167" i="5"/>
  <c r="AA167" i="5"/>
  <c r="Y167" i="5"/>
  <c r="W167" i="5"/>
  <c r="U167" i="5"/>
  <c r="S167" i="5"/>
  <c r="Q167" i="5"/>
  <c r="O167" i="5"/>
  <c r="M167" i="5"/>
  <c r="K167" i="5"/>
  <c r="I167" i="5"/>
  <c r="G167" i="5"/>
  <c r="F167" i="5"/>
  <c r="AN166" i="5"/>
  <c r="AM166" i="5"/>
  <c r="AL166" i="5"/>
  <c r="AK166" i="5"/>
  <c r="AI166" i="5"/>
  <c r="AG166" i="5"/>
  <c r="AE166" i="5"/>
  <c r="AA166" i="5"/>
  <c r="Y166" i="5"/>
  <c r="W166" i="5"/>
  <c r="U166" i="5"/>
  <c r="S166" i="5"/>
  <c r="Q166" i="5"/>
  <c r="O166" i="5"/>
  <c r="M166" i="5"/>
  <c r="K166" i="5"/>
  <c r="I166" i="5"/>
  <c r="G166" i="5"/>
  <c r="F166" i="5"/>
  <c r="AN165" i="5"/>
  <c r="AM165" i="5"/>
  <c r="AL165" i="5"/>
  <c r="AK165" i="5"/>
  <c r="AI165" i="5"/>
  <c r="AG165" i="5"/>
  <c r="AE165" i="5"/>
  <c r="AA165" i="5"/>
  <c r="Y165" i="5"/>
  <c r="W165" i="5"/>
  <c r="U165" i="5"/>
  <c r="S165" i="5"/>
  <c r="Q165" i="5"/>
  <c r="O165" i="5"/>
  <c r="M165" i="5"/>
  <c r="K165" i="5"/>
  <c r="I165" i="5"/>
  <c r="G165" i="5"/>
  <c r="F165" i="5"/>
  <c r="AN164" i="5"/>
  <c r="AM164" i="5"/>
  <c r="AL164" i="5"/>
  <c r="AK164" i="5"/>
  <c r="AI164" i="5"/>
  <c r="AG164" i="5"/>
  <c r="AE164" i="5"/>
  <c r="AA164" i="5"/>
  <c r="Y164" i="5"/>
  <c r="W164" i="5"/>
  <c r="U164" i="5"/>
  <c r="S164" i="5"/>
  <c r="Q164" i="5"/>
  <c r="O164" i="5"/>
  <c r="M164" i="5"/>
  <c r="K164" i="5"/>
  <c r="I164" i="5"/>
  <c r="G164" i="5"/>
  <c r="F164" i="5"/>
  <c r="AN163" i="5"/>
  <c r="AM163" i="5"/>
  <c r="AL163" i="5"/>
  <c r="AK163" i="5"/>
  <c r="AI163" i="5"/>
  <c r="AG163" i="5"/>
  <c r="AE163" i="5"/>
  <c r="AA163" i="5"/>
  <c r="Y163" i="5"/>
  <c r="W163" i="5"/>
  <c r="U163" i="5"/>
  <c r="S163" i="5"/>
  <c r="Q163" i="5"/>
  <c r="O163" i="5"/>
  <c r="M163" i="5"/>
  <c r="K163" i="5"/>
  <c r="I163" i="5"/>
  <c r="G163" i="5"/>
  <c r="F163" i="5"/>
  <c r="AN162" i="5"/>
  <c r="AM162" i="5"/>
  <c r="AL162" i="5"/>
  <c r="AK162" i="5"/>
  <c r="AI162" i="5"/>
  <c r="AG162" i="5"/>
  <c r="AE162" i="5"/>
  <c r="AA162" i="5"/>
  <c r="Y162" i="5"/>
  <c r="W162" i="5"/>
  <c r="U162" i="5"/>
  <c r="S162" i="5"/>
  <c r="Q162" i="5"/>
  <c r="O162" i="5"/>
  <c r="M162" i="5"/>
  <c r="K162" i="5"/>
  <c r="I162" i="5"/>
  <c r="G162" i="5"/>
  <c r="F162" i="5"/>
  <c r="AN161" i="5"/>
  <c r="AM161" i="5"/>
  <c r="AL161" i="5"/>
  <c r="AK161" i="5"/>
  <c r="AI161" i="5"/>
  <c r="AG161" i="5"/>
  <c r="AE161" i="5"/>
  <c r="AA161" i="5"/>
  <c r="Y161" i="5"/>
  <c r="W161" i="5"/>
  <c r="U161" i="5"/>
  <c r="S161" i="5"/>
  <c r="Q161" i="5"/>
  <c r="O161" i="5"/>
  <c r="M161" i="5"/>
  <c r="K161" i="5"/>
  <c r="I161" i="5"/>
  <c r="G161" i="5"/>
  <c r="F161" i="5"/>
  <c r="AN160" i="5"/>
  <c r="AM160" i="5"/>
  <c r="AL160" i="5"/>
  <c r="AK160" i="5"/>
  <c r="AI160" i="5"/>
  <c r="AG160" i="5"/>
  <c r="AE160" i="5"/>
  <c r="AA160" i="5"/>
  <c r="Y160" i="5"/>
  <c r="W160" i="5"/>
  <c r="U160" i="5"/>
  <c r="S160" i="5"/>
  <c r="Q160" i="5"/>
  <c r="O160" i="5"/>
  <c r="M160" i="5"/>
  <c r="K160" i="5"/>
  <c r="I160" i="5"/>
  <c r="G160" i="5"/>
  <c r="F160" i="5"/>
  <c r="AN159" i="5"/>
  <c r="AM159" i="5"/>
  <c r="AL159" i="5"/>
  <c r="AK159" i="5"/>
  <c r="AI159" i="5"/>
  <c r="AG159" i="5"/>
  <c r="AE159" i="5"/>
  <c r="AA159" i="5"/>
  <c r="Y159" i="5"/>
  <c r="W159" i="5"/>
  <c r="U159" i="5"/>
  <c r="S159" i="5"/>
  <c r="Q159" i="5"/>
  <c r="O159" i="5"/>
  <c r="M159" i="5"/>
  <c r="K159" i="5"/>
  <c r="I159" i="5"/>
  <c r="G159" i="5"/>
  <c r="F159" i="5"/>
  <c r="AN158" i="5"/>
  <c r="AM158" i="5"/>
  <c r="AL158" i="5"/>
  <c r="AK158" i="5"/>
  <c r="AI158" i="5"/>
  <c r="AG158" i="5"/>
  <c r="AE158" i="5"/>
  <c r="AA158" i="5"/>
  <c r="Y158" i="5"/>
  <c r="W158" i="5"/>
  <c r="U158" i="5"/>
  <c r="S158" i="5"/>
  <c r="Q158" i="5"/>
  <c r="O158" i="5"/>
  <c r="M158" i="5"/>
  <c r="K158" i="5"/>
  <c r="I158" i="5"/>
  <c r="G158" i="5"/>
  <c r="F158" i="5"/>
  <c r="AN157" i="5"/>
  <c r="AM157" i="5"/>
  <c r="AL157" i="5"/>
  <c r="AK157" i="5"/>
  <c r="AI157" i="5"/>
  <c r="AG157" i="5"/>
  <c r="AE157" i="5"/>
  <c r="AA157" i="5"/>
  <c r="Y157" i="5"/>
  <c r="W157" i="5"/>
  <c r="U157" i="5"/>
  <c r="S157" i="5"/>
  <c r="Q157" i="5"/>
  <c r="O157" i="5"/>
  <c r="M157" i="5"/>
  <c r="K157" i="5"/>
  <c r="I157" i="5"/>
  <c r="G157" i="5"/>
  <c r="F157" i="5"/>
  <c r="AN156" i="5"/>
  <c r="AM156" i="5"/>
  <c r="AL156" i="5"/>
  <c r="AK156" i="5"/>
  <c r="AI156" i="5"/>
  <c r="AG156" i="5"/>
  <c r="AE156" i="5"/>
  <c r="AA156" i="5"/>
  <c r="Y156" i="5"/>
  <c r="W156" i="5"/>
  <c r="U156" i="5"/>
  <c r="S156" i="5"/>
  <c r="Q156" i="5"/>
  <c r="O156" i="5"/>
  <c r="M156" i="5"/>
  <c r="K156" i="5"/>
  <c r="I156" i="5"/>
  <c r="G156" i="5"/>
  <c r="F156" i="5"/>
  <c r="AN155" i="5"/>
  <c r="AM155" i="5"/>
  <c r="AL155" i="5"/>
  <c r="AK155" i="5"/>
  <c r="AI155" i="5"/>
  <c r="AG155" i="5"/>
  <c r="AE155" i="5"/>
  <c r="AA155" i="5"/>
  <c r="Y155" i="5"/>
  <c r="W155" i="5"/>
  <c r="U155" i="5"/>
  <c r="S155" i="5"/>
  <c r="Q155" i="5"/>
  <c r="O155" i="5"/>
  <c r="M155" i="5"/>
  <c r="K155" i="5"/>
  <c r="I155" i="5"/>
  <c r="G155" i="5"/>
  <c r="F155" i="5"/>
  <c r="AN154" i="5"/>
  <c r="AM154" i="5"/>
  <c r="AL154" i="5"/>
  <c r="AK154" i="5"/>
  <c r="AI154" i="5"/>
  <c r="AG154" i="5"/>
  <c r="AE154" i="5"/>
  <c r="AA154" i="5"/>
  <c r="Y154" i="5"/>
  <c r="W154" i="5"/>
  <c r="U154" i="5"/>
  <c r="S154" i="5"/>
  <c r="Q154" i="5"/>
  <c r="O154" i="5"/>
  <c r="M154" i="5"/>
  <c r="K154" i="5"/>
  <c r="I154" i="5"/>
  <c r="G154" i="5"/>
  <c r="F154" i="5"/>
  <c r="AN153" i="5"/>
  <c r="AM153" i="5"/>
  <c r="AL153" i="5"/>
  <c r="AK153" i="5"/>
  <c r="AI153" i="5"/>
  <c r="AG153" i="5"/>
  <c r="AE153" i="5"/>
  <c r="AA153" i="5"/>
  <c r="Y153" i="5"/>
  <c r="W153" i="5"/>
  <c r="U153" i="5"/>
  <c r="S153" i="5"/>
  <c r="Q153" i="5"/>
  <c r="O153" i="5"/>
  <c r="M153" i="5"/>
  <c r="K153" i="5"/>
  <c r="I153" i="5"/>
  <c r="G153" i="5"/>
  <c r="F153" i="5"/>
  <c r="AN152" i="5"/>
  <c r="AM152" i="5"/>
  <c r="AL152" i="5"/>
  <c r="AK152" i="5"/>
  <c r="AI152" i="5"/>
  <c r="AG152" i="5"/>
  <c r="AE152" i="5"/>
  <c r="AA152" i="5"/>
  <c r="Y152" i="5"/>
  <c r="W152" i="5"/>
  <c r="U152" i="5"/>
  <c r="S152" i="5"/>
  <c r="Q152" i="5"/>
  <c r="O152" i="5"/>
  <c r="M152" i="5"/>
  <c r="K152" i="5"/>
  <c r="I152" i="5"/>
  <c r="G152" i="5"/>
  <c r="F152" i="5"/>
  <c r="AN151" i="5"/>
  <c r="AM151" i="5"/>
  <c r="AL151" i="5"/>
  <c r="AK151" i="5"/>
  <c r="AI151" i="5"/>
  <c r="AG151" i="5"/>
  <c r="AE151" i="5"/>
  <c r="AA151" i="5"/>
  <c r="Y151" i="5"/>
  <c r="W151" i="5"/>
  <c r="U151" i="5"/>
  <c r="S151" i="5"/>
  <c r="Q151" i="5"/>
  <c r="O151" i="5"/>
  <c r="M151" i="5"/>
  <c r="K151" i="5"/>
  <c r="I151" i="5"/>
  <c r="G151" i="5"/>
  <c r="F151" i="5"/>
  <c r="AN150" i="5"/>
  <c r="AM150" i="5"/>
  <c r="AL150" i="5"/>
  <c r="AK150" i="5"/>
  <c r="AI150" i="5"/>
  <c r="AG150" i="5"/>
  <c r="AE150" i="5"/>
  <c r="AA150" i="5"/>
  <c r="Y150" i="5"/>
  <c r="W150" i="5"/>
  <c r="U150" i="5"/>
  <c r="S150" i="5"/>
  <c r="Q150" i="5"/>
  <c r="O150" i="5"/>
  <c r="M150" i="5"/>
  <c r="K150" i="5"/>
  <c r="I150" i="5"/>
  <c r="G150" i="5"/>
  <c r="F150" i="5"/>
  <c r="AN149" i="5"/>
  <c r="AM149" i="5"/>
  <c r="AL149" i="5"/>
  <c r="AK149" i="5"/>
  <c r="AI149" i="5"/>
  <c r="AG149" i="5"/>
  <c r="AE149" i="5"/>
  <c r="AA149" i="5"/>
  <c r="Y149" i="5"/>
  <c r="W149" i="5"/>
  <c r="U149" i="5"/>
  <c r="S149" i="5"/>
  <c r="Q149" i="5"/>
  <c r="O149" i="5"/>
  <c r="M149" i="5"/>
  <c r="K149" i="5"/>
  <c r="I149" i="5"/>
  <c r="G149" i="5"/>
  <c r="F149" i="5"/>
  <c r="AN148" i="5"/>
  <c r="AM148" i="5"/>
  <c r="AL148" i="5"/>
  <c r="AK148" i="5"/>
  <c r="AI148" i="5"/>
  <c r="AG148" i="5"/>
  <c r="AE148" i="5"/>
  <c r="AA148" i="5"/>
  <c r="Y148" i="5"/>
  <c r="W148" i="5"/>
  <c r="U148" i="5"/>
  <c r="S148" i="5"/>
  <c r="Q148" i="5"/>
  <c r="O148" i="5"/>
  <c r="M148" i="5"/>
  <c r="K148" i="5"/>
  <c r="I148" i="5"/>
  <c r="G148" i="5"/>
  <c r="F148" i="5"/>
  <c r="AN147" i="5"/>
  <c r="AM147" i="5"/>
  <c r="AL147" i="5"/>
  <c r="AK147" i="5"/>
  <c r="AI147" i="5"/>
  <c r="AG147" i="5"/>
  <c r="AE147" i="5"/>
  <c r="AA147" i="5"/>
  <c r="Y147" i="5"/>
  <c r="W147" i="5"/>
  <c r="U147" i="5"/>
  <c r="S147" i="5"/>
  <c r="Q147" i="5"/>
  <c r="O147" i="5"/>
  <c r="M147" i="5"/>
  <c r="K147" i="5"/>
  <c r="I147" i="5"/>
  <c r="G147" i="5"/>
  <c r="F147" i="5"/>
  <c r="AN146" i="5"/>
  <c r="AM146" i="5"/>
  <c r="AL146" i="5"/>
  <c r="AK146" i="5"/>
  <c r="AI146" i="5"/>
  <c r="AG146" i="5"/>
  <c r="AE146" i="5"/>
  <c r="AA146" i="5"/>
  <c r="Y146" i="5"/>
  <c r="W146" i="5"/>
  <c r="U146" i="5"/>
  <c r="S146" i="5"/>
  <c r="Q146" i="5"/>
  <c r="O146" i="5"/>
  <c r="M146" i="5"/>
  <c r="K146" i="5"/>
  <c r="I146" i="5"/>
  <c r="G146" i="5"/>
  <c r="F146" i="5"/>
  <c r="AN145" i="5"/>
  <c r="AM145" i="5"/>
  <c r="AL145" i="5"/>
  <c r="AK145" i="5"/>
  <c r="AI145" i="5"/>
  <c r="AG145" i="5"/>
  <c r="AE145" i="5"/>
  <c r="AA145" i="5"/>
  <c r="Y145" i="5"/>
  <c r="W145" i="5"/>
  <c r="U145" i="5"/>
  <c r="S145" i="5"/>
  <c r="Q145" i="5"/>
  <c r="O145" i="5"/>
  <c r="M145" i="5"/>
  <c r="K145" i="5"/>
  <c r="I145" i="5"/>
  <c r="G145" i="5"/>
  <c r="F145" i="5"/>
  <c r="AN144" i="5"/>
  <c r="AM144" i="5"/>
  <c r="AL144" i="5"/>
  <c r="AK144" i="5"/>
  <c r="AI144" i="5"/>
  <c r="AG144" i="5"/>
  <c r="AE144" i="5"/>
  <c r="AA144" i="5"/>
  <c r="Y144" i="5"/>
  <c r="W144" i="5"/>
  <c r="U144" i="5"/>
  <c r="S144" i="5"/>
  <c r="Q144" i="5"/>
  <c r="O144" i="5"/>
  <c r="M144" i="5"/>
  <c r="K144" i="5"/>
  <c r="I144" i="5"/>
  <c r="G144" i="5"/>
  <c r="F144" i="5"/>
  <c r="AN143" i="5"/>
  <c r="AM143" i="5"/>
  <c r="AL143" i="5"/>
  <c r="AK143" i="5"/>
  <c r="AI143" i="5"/>
  <c r="AG143" i="5"/>
  <c r="AE143" i="5"/>
  <c r="AA143" i="5"/>
  <c r="Y143" i="5"/>
  <c r="W143" i="5"/>
  <c r="U143" i="5"/>
  <c r="S143" i="5"/>
  <c r="Q143" i="5"/>
  <c r="O143" i="5"/>
  <c r="M143" i="5"/>
  <c r="K143" i="5"/>
  <c r="I143" i="5"/>
  <c r="G143" i="5"/>
  <c r="F143" i="5"/>
  <c r="AN142" i="5"/>
  <c r="AM142" i="5"/>
  <c r="AL142" i="5"/>
  <c r="AK142" i="5"/>
  <c r="AI142" i="5"/>
  <c r="AG142" i="5"/>
  <c r="AE142" i="5"/>
  <c r="AA142" i="5"/>
  <c r="Y142" i="5"/>
  <c r="W142" i="5"/>
  <c r="U142" i="5"/>
  <c r="S142" i="5"/>
  <c r="Q142" i="5"/>
  <c r="O142" i="5"/>
  <c r="M142" i="5"/>
  <c r="K142" i="5"/>
  <c r="I142" i="5"/>
  <c r="G142" i="5"/>
  <c r="F142" i="5"/>
  <c r="AN141" i="5"/>
  <c r="AM141" i="5"/>
  <c r="AL141" i="5"/>
  <c r="AK141" i="5"/>
  <c r="AI141" i="5"/>
  <c r="AG141" i="5"/>
  <c r="AE141" i="5"/>
  <c r="AA141" i="5"/>
  <c r="Y141" i="5"/>
  <c r="W141" i="5"/>
  <c r="U141" i="5"/>
  <c r="S141" i="5"/>
  <c r="Q141" i="5"/>
  <c r="O141" i="5"/>
  <c r="M141" i="5"/>
  <c r="K141" i="5"/>
  <c r="I141" i="5"/>
  <c r="G141" i="5"/>
  <c r="F141" i="5"/>
  <c r="AN140" i="5"/>
  <c r="AM140" i="5"/>
  <c r="AL140" i="5"/>
  <c r="AK140" i="5"/>
  <c r="AI140" i="5"/>
  <c r="AG140" i="5"/>
  <c r="AE140" i="5"/>
  <c r="AA140" i="5"/>
  <c r="Y140" i="5"/>
  <c r="W140" i="5"/>
  <c r="U140" i="5"/>
  <c r="S140" i="5"/>
  <c r="Q140" i="5"/>
  <c r="O140" i="5"/>
  <c r="M140" i="5"/>
  <c r="K140" i="5"/>
  <c r="I140" i="5"/>
  <c r="G140" i="5"/>
  <c r="F140" i="5"/>
  <c r="AN139" i="5"/>
  <c r="AM139" i="5"/>
  <c r="AL139" i="5"/>
  <c r="AK139" i="5"/>
  <c r="AI139" i="5"/>
  <c r="AG139" i="5"/>
  <c r="AE139" i="5"/>
  <c r="AA139" i="5"/>
  <c r="Y139" i="5"/>
  <c r="W139" i="5"/>
  <c r="U139" i="5"/>
  <c r="S139" i="5"/>
  <c r="Q139" i="5"/>
  <c r="O139" i="5"/>
  <c r="M139" i="5"/>
  <c r="K139" i="5"/>
  <c r="I139" i="5"/>
  <c r="G139" i="5"/>
  <c r="F139" i="5"/>
  <c r="AN138" i="5"/>
  <c r="AM138" i="5"/>
  <c r="AL138" i="5"/>
  <c r="AK138" i="5"/>
  <c r="AI138" i="5"/>
  <c r="AG138" i="5"/>
  <c r="AE138" i="5"/>
  <c r="AA138" i="5"/>
  <c r="Y138" i="5"/>
  <c r="W138" i="5"/>
  <c r="U138" i="5"/>
  <c r="S138" i="5"/>
  <c r="Q138" i="5"/>
  <c r="O138" i="5"/>
  <c r="M138" i="5"/>
  <c r="K138" i="5"/>
  <c r="I138" i="5"/>
  <c r="G138" i="5"/>
  <c r="F138" i="5"/>
  <c r="AN137" i="5"/>
  <c r="AM137" i="5"/>
  <c r="AL137" i="5"/>
  <c r="AK137" i="5"/>
  <c r="AI137" i="5"/>
  <c r="AG137" i="5"/>
  <c r="AE137" i="5"/>
  <c r="AA137" i="5"/>
  <c r="Y137" i="5"/>
  <c r="W137" i="5"/>
  <c r="U137" i="5"/>
  <c r="S137" i="5"/>
  <c r="Q137" i="5"/>
  <c r="O137" i="5"/>
  <c r="M137" i="5"/>
  <c r="K137" i="5"/>
  <c r="I137" i="5"/>
  <c r="G137" i="5"/>
  <c r="F137" i="5"/>
  <c r="AN136" i="5"/>
  <c r="AM136" i="5"/>
  <c r="AL136" i="5"/>
  <c r="AK136" i="5"/>
  <c r="AI136" i="5"/>
  <c r="AG136" i="5"/>
  <c r="AE136" i="5"/>
  <c r="AA136" i="5"/>
  <c r="Y136" i="5"/>
  <c r="W136" i="5"/>
  <c r="U136" i="5"/>
  <c r="S136" i="5"/>
  <c r="Q136" i="5"/>
  <c r="O136" i="5"/>
  <c r="M136" i="5"/>
  <c r="K136" i="5"/>
  <c r="I136" i="5"/>
  <c r="G136" i="5"/>
  <c r="F136" i="5"/>
  <c r="AN135" i="5"/>
  <c r="AM135" i="5"/>
  <c r="AL135" i="5"/>
  <c r="AK135" i="5"/>
  <c r="AI135" i="5"/>
  <c r="AG135" i="5"/>
  <c r="AE135" i="5"/>
  <c r="AA135" i="5"/>
  <c r="Y135" i="5"/>
  <c r="W135" i="5"/>
  <c r="U135" i="5"/>
  <c r="S135" i="5"/>
  <c r="Q135" i="5"/>
  <c r="O135" i="5"/>
  <c r="M135" i="5"/>
  <c r="K135" i="5"/>
  <c r="I135" i="5"/>
  <c r="G135" i="5"/>
  <c r="F135" i="5"/>
  <c r="AN134" i="5"/>
  <c r="AM134" i="5"/>
  <c r="AL134" i="5"/>
  <c r="AK134" i="5"/>
  <c r="AI134" i="5"/>
  <c r="AG134" i="5"/>
  <c r="AE134" i="5"/>
  <c r="AA134" i="5"/>
  <c r="Y134" i="5"/>
  <c r="W134" i="5"/>
  <c r="U134" i="5"/>
  <c r="S134" i="5"/>
  <c r="Q134" i="5"/>
  <c r="O134" i="5"/>
  <c r="M134" i="5"/>
  <c r="K134" i="5"/>
  <c r="I134" i="5"/>
  <c r="G134" i="5"/>
  <c r="F134" i="5"/>
  <c r="AN133" i="5"/>
  <c r="AM133" i="5"/>
  <c r="AL133" i="5"/>
  <c r="AK133" i="5"/>
  <c r="AI133" i="5"/>
  <c r="AG133" i="5"/>
  <c r="AE133" i="5"/>
  <c r="AA133" i="5"/>
  <c r="Y133" i="5"/>
  <c r="W133" i="5"/>
  <c r="U133" i="5"/>
  <c r="S133" i="5"/>
  <c r="Q133" i="5"/>
  <c r="O133" i="5"/>
  <c r="M133" i="5"/>
  <c r="K133" i="5"/>
  <c r="I133" i="5"/>
  <c r="G133" i="5"/>
  <c r="F133" i="5"/>
  <c r="AN132" i="5"/>
  <c r="AM132" i="5"/>
  <c r="AL132" i="5"/>
  <c r="AK132" i="5"/>
  <c r="AI132" i="5"/>
  <c r="AG132" i="5"/>
  <c r="AE132" i="5"/>
  <c r="AA132" i="5"/>
  <c r="Y132" i="5"/>
  <c r="W132" i="5"/>
  <c r="U132" i="5"/>
  <c r="S132" i="5"/>
  <c r="Q132" i="5"/>
  <c r="O132" i="5"/>
  <c r="M132" i="5"/>
  <c r="K132" i="5"/>
  <c r="I132" i="5"/>
  <c r="G132" i="5"/>
  <c r="F132" i="5"/>
  <c r="AN131" i="5"/>
  <c r="AM131" i="5"/>
  <c r="AL131" i="5"/>
  <c r="AK131" i="5"/>
  <c r="AI131" i="5"/>
  <c r="AG131" i="5"/>
  <c r="AE131" i="5"/>
  <c r="AA131" i="5"/>
  <c r="Y131" i="5"/>
  <c r="W131" i="5"/>
  <c r="U131" i="5"/>
  <c r="S131" i="5"/>
  <c r="Q131" i="5"/>
  <c r="O131" i="5"/>
  <c r="M131" i="5"/>
  <c r="K131" i="5"/>
  <c r="I131" i="5"/>
  <c r="G131" i="5"/>
  <c r="F131" i="5"/>
  <c r="AN130" i="5"/>
  <c r="AM130" i="5"/>
  <c r="AL130" i="5"/>
  <c r="AK130" i="5"/>
  <c r="AI130" i="5"/>
  <c r="AG130" i="5"/>
  <c r="AE130" i="5"/>
  <c r="AA130" i="5"/>
  <c r="Y130" i="5"/>
  <c r="W130" i="5"/>
  <c r="U130" i="5"/>
  <c r="S130" i="5"/>
  <c r="Q130" i="5"/>
  <c r="O130" i="5"/>
  <c r="M130" i="5"/>
  <c r="K130" i="5"/>
  <c r="I130" i="5"/>
  <c r="G130" i="5"/>
  <c r="F130" i="5"/>
  <c r="AN129" i="5"/>
  <c r="AM129" i="5"/>
  <c r="AL129" i="5"/>
  <c r="AK129" i="5"/>
  <c r="AI129" i="5"/>
  <c r="AG129" i="5"/>
  <c r="AE129" i="5"/>
  <c r="AA129" i="5"/>
  <c r="Y129" i="5"/>
  <c r="W129" i="5"/>
  <c r="U129" i="5"/>
  <c r="S129" i="5"/>
  <c r="Q129" i="5"/>
  <c r="O129" i="5"/>
  <c r="M129" i="5"/>
  <c r="K129" i="5"/>
  <c r="I129" i="5"/>
  <c r="G129" i="5"/>
  <c r="F129" i="5"/>
  <c r="AN128" i="5"/>
  <c r="AM128" i="5"/>
  <c r="AL128" i="5"/>
  <c r="AK128" i="5"/>
  <c r="AI128" i="5"/>
  <c r="AG128" i="5"/>
  <c r="AE128" i="5"/>
  <c r="AA128" i="5"/>
  <c r="Y128" i="5"/>
  <c r="W128" i="5"/>
  <c r="U128" i="5"/>
  <c r="S128" i="5"/>
  <c r="Q128" i="5"/>
  <c r="O128" i="5"/>
  <c r="M128" i="5"/>
  <c r="K128" i="5"/>
  <c r="I128" i="5"/>
  <c r="G128" i="5"/>
  <c r="F128" i="5"/>
  <c r="AN127" i="5"/>
  <c r="AM127" i="5"/>
  <c r="AL127" i="5"/>
  <c r="AK127" i="5"/>
  <c r="AI127" i="5"/>
  <c r="AG127" i="5"/>
  <c r="AE127" i="5"/>
  <c r="AA127" i="5"/>
  <c r="Y127" i="5"/>
  <c r="W127" i="5"/>
  <c r="U127" i="5"/>
  <c r="S127" i="5"/>
  <c r="Q127" i="5"/>
  <c r="O127" i="5"/>
  <c r="M127" i="5"/>
  <c r="K127" i="5"/>
  <c r="I127" i="5"/>
  <c r="G127" i="5"/>
  <c r="F127" i="5"/>
  <c r="AN126" i="5"/>
  <c r="AM126" i="5"/>
  <c r="AL126" i="5"/>
  <c r="AK126" i="5"/>
  <c r="AI126" i="5"/>
  <c r="AG126" i="5"/>
  <c r="AE126" i="5"/>
  <c r="AA126" i="5"/>
  <c r="Y126" i="5"/>
  <c r="W126" i="5"/>
  <c r="U126" i="5"/>
  <c r="S126" i="5"/>
  <c r="Q126" i="5"/>
  <c r="O126" i="5"/>
  <c r="M126" i="5"/>
  <c r="K126" i="5"/>
  <c r="I126" i="5"/>
  <c r="G126" i="5"/>
  <c r="F126" i="5"/>
  <c r="AN125" i="5"/>
  <c r="AM125" i="5"/>
  <c r="AL125" i="5"/>
  <c r="AK125" i="5"/>
  <c r="AI125" i="5"/>
  <c r="AG125" i="5"/>
  <c r="AE125" i="5"/>
  <c r="AA125" i="5"/>
  <c r="Y125" i="5"/>
  <c r="W125" i="5"/>
  <c r="U125" i="5"/>
  <c r="S125" i="5"/>
  <c r="Q125" i="5"/>
  <c r="O125" i="5"/>
  <c r="M125" i="5"/>
  <c r="K125" i="5"/>
  <c r="I125" i="5"/>
  <c r="G125" i="5"/>
  <c r="F125" i="5"/>
  <c r="AN124" i="5"/>
  <c r="AM124" i="5"/>
  <c r="AL124" i="5"/>
  <c r="AK124" i="5"/>
  <c r="AI124" i="5"/>
  <c r="AG124" i="5"/>
  <c r="AE124" i="5"/>
  <c r="AA124" i="5"/>
  <c r="Y124" i="5"/>
  <c r="W124" i="5"/>
  <c r="U124" i="5"/>
  <c r="S124" i="5"/>
  <c r="Q124" i="5"/>
  <c r="O124" i="5"/>
  <c r="M124" i="5"/>
  <c r="K124" i="5"/>
  <c r="I124" i="5"/>
  <c r="G124" i="5"/>
  <c r="F124" i="5"/>
  <c r="AN123" i="5"/>
  <c r="AM123" i="5"/>
  <c r="AL123" i="5"/>
  <c r="AK123" i="5"/>
  <c r="AI123" i="5"/>
  <c r="AG123" i="5"/>
  <c r="AE123" i="5"/>
  <c r="AA123" i="5"/>
  <c r="Y123" i="5"/>
  <c r="W123" i="5"/>
  <c r="U123" i="5"/>
  <c r="S123" i="5"/>
  <c r="Q123" i="5"/>
  <c r="O123" i="5"/>
  <c r="M123" i="5"/>
  <c r="K123" i="5"/>
  <c r="I123" i="5"/>
  <c r="G123" i="5"/>
  <c r="F123" i="5"/>
  <c r="AN122" i="5"/>
  <c r="AM122" i="5"/>
  <c r="AL122" i="5"/>
  <c r="AK122" i="5"/>
  <c r="AI122" i="5"/>
  <c r="AG122" i="5"/>
  <c r="AE122" i="5"/>
  <c r="AA122" i="5"/>
  <c r="Y122" i="5"/>
  <c r="W122" i="5"/>
  <c r="U122" i="5"/>
  <c r="S122" i="5"/>
  <c r="Q122" i="5"/>
  <c r="O122" i="5"/>
  <c r="M122" i="5"/>
  <c r="K122" i="5"/>
  <c r="I122" i="5"/>
  <c r="G122" i="5"/>
  <c r="F122" i="5"/>
  <c r="AN121" i="5"/>
  <c r="AM121" i="5"/>
  <c r="AL121" i="5"/>
  <c r="AK121" i="5"/>
  <c r="AI121" i="5"/>
  <c r="AG121" i="5"/>
  <c r="AE121" i="5"/>
  <c r="AA121" i="5"/>
  <c r="Y121" i="5"/>
  <c r="W121" i="5"/>
  <c r="U121" i="5"/>
  <c r="S121" i="5"/>
  <c r="Q121" i="5"/>
  <c r="O121" i="5"/>
  <c r="M121" i="5"/>
  <c r="K121" i="5"/>
  <c r="I121" i="5"/>
  <c r="G121" i="5"/>
  <c r="F121" i="5"/>
  <c r="AN120" i="5"/>
  <c r="AM120" i="5"/>
  <c r="AL120" i="5"/>
  <c r="AK120" i="5"/>
  <c r="AI120" i="5"/>
  <c r="AG120" i="5"/>
  <c r="AE120" i="5"/>
  <c r="AA120" i="5"/>
  <c r="Y120" i="5"/>
  <c r="W120" i="5"/>
  <c r="U120" i="5"/>
  <c r="S120" i="5"/>
  <c r="Q120" i="5"/>
  <c r="O120" i="5"/>
  <c r="M120" i="5"/>
  <c r="K120" i="5"/>
  <c r="I120" i="5"/>
  <c r="G120" i="5"/>
  <c r="F120" i="5"/>
  <c r="AN119" i="5"/>
  <c r="AM119" i="5"/>
  <c r="AL119" i="5"/>
  <c r="AK119" i="5"/>
  <c r="AI119" i="5"/>
  <c r="AG119" i="5"/>
  <c r="AE119" i="5"/>
  <c r="AA119" i="5"/>
  <c r="Y119" i="5"/>
  <c r="W119" i="5"/>
  <c r="U119" i="5"/>
  <c r="S119" i="5"/>
  <c r="Q119" i="5"/>
  <c r="O119" i="5"/>
  <c r="M119" i="5"/>
  <c r="K119" i="5"/>
  <c r="I119" i="5"/>
  <c r="G119" i="5"/>
  <c r="F119" i="5"/>
  <c r="AN118" i="5"/>
  <c r="AM118" i="5"/>
  <c r="AL118" i="5"/>
  <c r="AK118" i="5"/>
  <c r="AI118" i="5"/>
  <c r="AG118" i="5"/>
  <c r="AE118" i="5"/>
  <c r="AA118" i="5"/>
  <c r="Y118" i="5"/>
  <c r="W118" i="5"/>
  <c r="U118" i="5"/>
  <c r="S118" i="5"/>
  <c r="Q118" i="5"/>
  <c r="O118" i="5"/>
  <c r="M118" i="5"/>
  <c r="K118" i="5"/>
  <c r="I118" i="5"/>
  <c r="G118" i="5"/>
  <c r="F118" i="5"/>
  <c r="AN117" i="5"/>
  <c r="AM117" i="5"/>
  <c r="AL117" i="5"/>
  <c r="AK117" i="5"/>
  <c r="AI117" i="5"/>
  <c r="AG117" i="5"/>
  <c r="AE117" i="5"/>
  <c r="AA117" i="5"/>
  <c r="Y117" i="5"/>
  <c r="W117" i="5"/>
  <c r="U117" i="5"/>
  <c r="S117" i="5"/>
  <c r="Q117" i="5"/>
  <c r="O117" i="5"/>
  <c r="M117" i="5"/>
  <c r="K117" i="5"/>
  <c r="I117" i="5"/>
  <c r="G117" i="5"/>
  <c r="F117" i="5"/>
  <c r="AN116" i="5"/>
  <c r="AM116" i="5"/>
  <c r="AL116" i="5"/>
  <c r="AK116" i="5"/>
  <c r="AI116" i="5"/>
  <c r="AG116" i="5"/>
  <c r="AE116" i="5"/>
  <c r="AA116" i="5"/>
  <c r="Y116" i="5"/>
  <c r="W116" i="5"/>
  <c r="U116" i="5"/>
  <c r="S116" i="5"/>
  <c r="Q116" i="5"/>
  <c r="O116" i="5"/>
  <c r="M116" i="5"/>
  <c r="K116" i="5"/>
  <c r="I116" i="5"/>
  <c r="G116" i="5"/>
  <c r="F116" i="5"/>
  <c r="AN115" i="5"/>
  <c r="AM115" i="5"/>
  <c r="AL115" i="5"/>
  <c r="AK115" i="5"/>
  <c r="AI115" i="5"/>
  <c r="AG115" i="5"/>
  <c r="AE115" i="5"/>
  <c r="AA115" i="5"/>
  <c r="Y115" i="5"/>
  <c r="W115" i="5"/>
  <c r="U115" i="5"/>
  <c r="S115" i="5"/>
  <c r="Q115" i="5"/>
  <c r="O115" i="5"/>
  <c r="M115" i="5"/>
  <c r="K115" i="5"/>
  <c r="I115" i="5"/>
  <c r="G115" i="5"/>
  <c r="F115" i="5"/>
  <c r="AN114" i="5"/>
  <c r="AM114" i="5"/>
  <c r="AL114" i="5"/>
  <c r="AK114" i="5"/>
  <c r="AI114" i="5"/>
  <c r="AG114" i="5"/>
  <c r="AE114" i="5"/>
  <c r="AA114" i="5"/>
  <c r="Y114" i="5"/>
  <c r="W114" i="5"/>
  <c r="U114" i="5"/>
  <c r="S114" i="5"/>
  <c r="Q114" i="5"/>
  <c r="O114" i="5"/>
  <c r="M114" i="5"/>
  <c r="K114" i="5"/>
  <c r="I114" i="5"/>
  <c r="G114" i="5"/>
  <c r="F114" i="5"/>
  <c r="AN113" i="5"/>
  <c r="AM113" i="5"/>
  <c r="AL113" i="5"/>
  <c r="AK113" i="5"/>
  <c r="AI113" i="5"/>
  <c r="AG113" i="5"/>
  <c r="AE113" i="5"/>
  <c r="AA113" i="5"/>
  <c r="W113" i="5"/>
  <c r="U113" i="5"/>
  <c r="Q113" i="5"/>
  <c r="O113" i="5"/>
  <c r="M113" i="5"/>
  <c r="K113" i="5"/>
  <c r="I113" i="5"/>
  <c r="G113" i="5"/>
  <c r="F113" i="5"/>
  <c r="AN112" i="5"/>
  <c r="AM112" i="5"/>
  <c r="AL112" i="5"/>
  <c r="AK112" i="5"/>
  <c r="AI112" i="5"/>
  <c r="AG112" i="5"/>
  <c r="AE112" i="5"/>
  <c r="AA112" i="5"/>
  <c r="Y112" i="5"/>
  <c r="W112" i="5"/>
  <c r="U112" i="5"/>
  <c r="S112" i="5"/>
  <c r="Q112" i="5"/>
  <c r="O112" i="5"/>
  <c r="M112" i="5"/>
  <c r="K112" i="5"/>
  <c r="I112" i="5"/>
  <c r="G112" i="5"/>
  <c r="F112" i="5"/>
  <c r="AN111" i="5"/>
  <c r="AM111" i="5"/>
  <c r="AL111" i="5"/>
  <c r="AK111" i="5"/>
  <c r="AI111" i="5"/>
  <c r="AG111" i="5"/>
  <c r="AE111" i="5"/>
  <c r="AA111" i="5"/>
  <c r="Y111" i="5"/>
  <c r="W111" i="5"/>
  <c r="U111" i="5"/>
  <c r="S111" i="5"/>
  <c r="Q111" i="5"/>
  <c r="O111" i="5"/>
  <c r="M111" i="5"/>
  <c r="K111" i="5"/>
  <c r="I111" i="5"/>
  <c r="G111" i="5"/>
  <c r="F111" i="5"/>
  <c r="AN110" i="5"/>
  <c r="AM110" i="5"/>
  <c r="AL110" i="5"/>
  <c r="AK110" i="5"/>
  <c r="AI110" i="5"/>
  <c r="AG110" i="5"/>
  <c r="AE110" i="5"/>
  <c r="AA110" i="5"/>
  <c r="Y110" i="5"/>
  <c r="W110" i="5"/>
  <c r="U110" i="5"/>
  <c r="S110" i="5"/>
  <c r="Q110" i="5"/>
  <c r="O110" i="5"/>
  <c r="M110" i="5"/>
  <c r="K110" i="5"/>
  <c r="I110" i="5"/>
  <c r="G110" i="5"/>
  <c r="F110" i="5"/>
  <c r="AN109" i="5"/>
  <c r="AM109" i="5"/>
  <c r="AL109" i="5"/>
  <c r="AK109" i="5"/>
  <c r="AI109" i="5"/>
  <c r="AG109" i="5"/>
  <c r="AE109" i="5"/>
  <c r="AA109" i="5"/>
  <c r="Y109" i="5"/>
  <c r="W109" i="5"/>
  <c r="U109" i="5"/>
  <c r="S109" i="5"/>
  <c r="Q109" i="5"/>
  <c r="O109" i="5"/>
  <c r="M109" i="5"/>
  <c r="K109" i="5"/>
  <c r="I109" i="5"/>
  <c r="G109" i="5"/>
  <c r="F109" i="5"/>
  <c r="AN108" i="5"/>
  <c r="AM108" i="5"/>
  <c r="AL108" i="5"/>
  <c r="AK108" i="5"/>
  <c r="AI108" i="5"/>
  <c r="AG108" i="5"/>
  <c r="AE108" i="5"/>
  <c r="AA108" i="5"/>
  <c r="Y108" i="5"/>
  <c r="W108" i="5"/>
  <c r="U108" i="5"/>
  <c r="S108" i="5"/>
  <c r="Q108" i="5"/>
  <c r="O108" i="5"/>
  <c r="M108" i="5"/>
  <c r="K108" i="5"/>
  <c r="I108" i="5"/>
  <c r="G108" i="5"/>
  <c r="F108" i="5"/>
  <c r="AN107" i="5"/>
  <c r="AM107" i="5"/>
  <c r="AL107" i="5"/>
  <c r="AK107" i="5"/>
  <c r="AI107" i="5"/>
  <c r="AG107" i="5"/>
  <c r="AE107" i="5"/>
  <c r="AA107" i="5"/>
  <c r="Y107" i="5"/>
  <c r="W107" i="5"/>
  <c r="U107" i="5"/>
  <c r="S107" i="5"/>
  <c r="Q107" i="5"/>
  <c r="O107" i="5"/>
  <c r="M107" i="5"/>
  <c r="K107" i="5"/>
  <c r="I107" i="5"/>
  <c r="G107" i="5"/>
  <c r="F107" i="5"/>
  <c r="AN106" i="5"/>
  <c r="AM106" i="5"/>
  <c r="AL106" i="5"/>
  <c r="AK106" i="5"/>
  <c r="AI106" i="5"/>
  <c r="AG106" i="5"/>
  <c r="AE106" i="5"/>
  <c r="AA106" i="5"/>
  <c r="Y106" i="5"/>
  <c r="W106" i="5"/>
  <c r="U106" i="5"/>
  <c r="S106" i="5"/>
  <c r="Q106" i="5"/>
  <c r="O106" i="5"/>
  <c r="M106" i="5"/>
  <c r="K106" i="5"/>
  <c r="I106" i="5"/>
  <c r="G106" i="5"/>
  <c r="F106" i="5"/>
  <c r="AN105" i="5"/>
  <c r="AM105" i="5"/>
  <c r="AL105" i="5"/>
  <c r="AK105" i="5"/>
  <c r="AI105" i="5"/>
  <c r="AG105" i="5"/>
  <c r="AE105" i="5"/>
  <c r="AA105" i="5"/>
  <c r="Y105" i="5"/>
  <c r="W105" i="5"/>
  <c r="U105" i="5"/>
  <c r="S105" i="5"/>
  <c r="Q105" i="5"/>
  <c r="O105" i="5"/>
  <c r="M105" i="5"/>
  <c r="K105" i="5"/>
  <c r="I105" i="5"/>
  <c r="G105" i="5"/>
  <c r="F105" i="5"/>
  <c r="AN104" i="5"/>
  <c r="AM104" i="5"/>
  <c r="AL104" i="5"/>
  <c r="AK104" i="5"/>
  <c r="AI104" i="5"/>
  <c r="AG104" i="5"/>
  <c r="AE104" i="5"/>
  <c r="AA104" i="5"/>
  <c r="Y104" i="5"/>
  <c r="W104" i="5"/>
  <c r="U104" i="5"/>
  <c r="S104" i="5"/>
  <c r="Q104" i="5"/>
  <c r="O104" i="5"/>
  <c r="M104" i="5"/>
  <c r="K104" i="5"/>
  <c r="I104" i="5"/>
  <c r="G104" i="5"/>
  <c r="F104" i="5"/>
  <c r="AN103" i="5"/>
  <c r="AM103" i="5"/>
  <c r="AL103" i="5"/>
  <c r="AK103" i="5"/>
  <c r="AI103" i="5"/>
  <c r="AG103" i="5"/>
  <c r="AE103" i="5"/>
  <c r="AA103" i="5"/>
  <c r="Y103" i="5"/>
  <c r="W103" i="5"/>
  <c r="U103" i="5"/>
  <c r="S103" i="5"/>
  <c r="Q103" i="5"/>
  <c r="O103" i="5"/>
  <c r="M103" i="5"/>
  <c r="K103" i="5"/>
  <c r="I103" i="5"/>
  <c r="G103" i="5"/>
  <c r="F103" i="5"/>
  <c r="AN102" i="5"/>
  <c r="AM102" i="5"/>
  <c r="AL102" i="5"/>
  <c r="AK102" i="5"/>
  <c r="AI102" i="5"/>
  <c r="AG102" i="5"/>
  <c r="AE102" i="5"/>
  <c r="AA102" i="5"/>
  <c r="Y102" i="5"/>
  <c r="W102" i="5"/>
  <c r="U102" i="5"/>
  <c r="S102" i="5"/>
  <c r="Q102" i="5"/>
  <c r="O102" i="5"/>
  <c r="M102" i="5"/>
  <c r="K102" i="5"/>
  <c r="I102" i="5"/>
  <c r="G102" i="5"/>
  <c r="F102" i="5"/>
  <c r="AN101" i="5"/>
  <c r="AM101" i="5"/>
  <c r="AL101" i="5"/>
  <c r="AK101" i="5"/>
  <c r="AI101" i="5"/>
  <c r="AG101" i="5"/>
  <c r="AE101" i="5"/>
  <c r="AA101" i="5"/>
  <c r="Y101" i="5"/>
  <c r="W101" i="5"/>
  <c r="U101" i="5"/>
  <c r="S101" i="5"/>
  <c r="Q101" i="5"/>
  <c r="O101" i="5"/>
  <c r="M101" i="5"/>
  <c r="K101" i="5"/>
  <c r="I101" i="5"/>
  <c r="G101" i="5"/>
  <c r="F101" i="5"/>
  <c r="AN100" i="5"/>
  <c r="AM100" i="5"/>
  <c r="AL100" i="5"/>
  <c r="AK100" i="5"/>
  <c r="AI100" i="5"/>
  <c r="AG100" i="5"/>
  <c r="AE100" i="5"/>
  <c r="AA100" i="5"/>
  <c r="Y100" i="5"/>
  <c r="W100" i="5"/>
  <c r="U100" i="5"/>
  <c r="S100" i="5"/>
  <c r="Q100" i="5"/>
  <c r="O100" i="5"/>
  <c r="M100" i="5"/>
  <c r="K100" i="5"/>
  <c r="I100" i="5"/>
  <c r="G100" i="5"/>
  <c r="F100" i="5"/>
  <c r="AN99" i="5"/>
  <c r="AM99" i="5"/>
  <c r="AL99" i="5"/>
  <c r="AK99" i="5"/>
  <c r="AI99" i="5"/>
  <c r="AG99" i="5"/>
  <c r="AE99" i="5"/>
  <c r="AA99" i="5"/>
  <c r="Y99" i="5"/>
  <c r="W99" i="5"/>
  <c r="U99" i="5"/>
  <c r="S99" i="5"/>
  <c r="Q99" i="5"/>
  <c r="O99" i="5"/>
  <c r="M99" i="5"/>
  <c r="K99" i="5"/>
  <c r="I99" i="5"/>
  <c r="G99" i="5"/>
  <c r="F99" i="5"/>
  <c r="AN98" i="5"/>
  <c r="AM98" i="5"/>
  <c r="AL98" i="5"/>
  <c r="AK98" i="5"/>
  <c r="AI98" i="5"/>
  <c r="AG98" i="5"/>
  <c r="AE98" i="5"/>
  <c r="AA98" i="5"/>
  <c r="Y98" i="5"/>
  <c r="W98" i="5"/>
  <c r="U98" i="5"/>
  <c r="S98" i="5"/>
  <c r="Q98" i="5"/>
  <c r="O98" i="5"/>
  <c r="M98" i="5"/>
  <c r="K98" i="5"/>
  <c r="I98" i="5"/>
  <c r="G98" i="5"/>
  <c r="F98" i="5"/>
  <c r="AN97" i="5"/>
  <c r="AM97" i="5"/>
  <c r="AL97" i="5"/>
  <c r="AK97" i="5"/>
  <c r="AI97" i="5"/>
  <c r="AG97" i="5"/>
  <c r="AE97" i="5"/>
  <c r="AA97" i="5"/>
  <c r="Y97" i="5"/>
  <c r="W97" i="5"/>
  <c r="U97" i="5"/>
  <c r="S97" i="5"/>
  <c r="Q97" i="5"/>
  <c r="O97" i="5"/>
  <c r="M97" i="5"/>
  <c r="K97" i="5"/>
  <c r="I97" i="5"/>
  <c r="G97" i="5"/>
  <c r="F97" i="5"/>
  <c r="AN96" i="5"/>
  <c r="AM96" i="5"/>
  <c r="AL96" i="5"/>
  <c r="AK96" i="5"/>
  <c r="AI96" i="5"/>
  <c r="AG96" i="5"/>
  <c r="AE96" i="5"/>
  <c r="AA96" i="5"/>
  <c r="Y96" i="5"/>
  <c r="W96" i="5"/>
  <c r="U96" i="5"/>
  <c r="S96" i="5"/>
  <c r="Q96" i="5"/>
  <c r="O96" i="5"/>
  <c r="M96" i="5"/>
  <c r="K96" i="5"/>
  <c r="I96" i="5"/>
  <c r="G96" i="5"/>
  <c r="F96" i="5"/>
  <c r="AN95" i="5"/>
  <c r="AM95" i="5"/>
  <c r="AL95" i="5"/>
  <c r="AK95" i="5"/>
  <c r="AI95" i="5"/>
  <c r="AG95" i="5"/>
  <c r="AE95" i="5"/>
  <c r="AA95" i="5"/>
  <c r="Y95" i="5"/>
  <c r="W95" i="5"/>
  <c r="U95" i="5"/>
  <c r="S95" i="5"/>
  <c r="Q95" i="5"/>
  <c r="O95" i="5"/>
  <c r="M95" i="5"/>
  <c r="K95" i="5"/>
  <c r="I95" i="5"/>
  <c r="G95" i="5"/>
  <c r="F95" i="5"/>
  <c r="AN94" i="5"/>
  <c r="AM94" i="5"/>
  <c r="AL94" i="5"/>
  <c r="AK94" i="5"/>
  <c r="AI94" i="5"/>
  <c r="AG94" i="5"/>
  <c r="AE94" i="5"/>
  <c r="AA94" i="5"/>
  <c r="Y94" i="5"/>
  <c r="W94" i="5"/>
  <c r="U94" i="5"/>
  <c r="S94" i="5"/>
  <c r="Q94" i="5"/>
  <c r="O94" i="5"/>
  <c r="M94" i="5"/>
  <c r="K94" i="5"/>
  <c r="I94" i="5"/>
  <c r="G94" i="5"/>
  <c r="F94" i="5"/>
  <c r="AN93" i="5"/>
  <c r="AM93" i="5"/>
  <c r="AL93" i="5"/>
  <c r="AK93" i="5"/>
  <c r="AI93" i="5"/>
  <c r="AG93" i="5"/>
  <c r="AE93" i="5"/>
  <c r="AA93" i="5"/>
  <c r="Y93" i="5"/>
  <c r="W93" i="5"/>
  <c r="U93" i="5"/>
  <c r="S93" i="5"/>
  <c r="Q93" i="5"/>
  <c r="O93" i="5"/>
  <c r="M93" i="5"/>
  <c r="K93" i="5"/>
  <c r="I93" i="5"/>
  <c r="G93" i="5"/>
  <c r="F93" i="5"/>
  <c r="AN92" i="5"/>
  <c r="AM92" i="5"/>
  <c r="AL92" i="5"/>
  <c r="AK92" i="5"/>
  <c r="AI92" i="5"/>
  <c r="AG92" i="5"/>
  <c r="AE92" i="5"/>
  <c r="AA92" i="5"/>
  <c r="Y92" i="5"/>
  <c r="W92" i="5"/>
  <c r="U92" i="5"/>
  <c r="S92" i="5"/>
  <c r="Q92" i="5"/>
  <c r="O92" i="5"/>
  <c r="M92" i="5"/>
  <c r="K92" i="5"/>
  <c r="I92" i="5"/>
  <c r="G92" i="5"/>
  <c r="F92" i="5"/>
  <c r="AN91" i="5"/>
  <c r="AM91" i="5"/>
  <c r="AL91" i="5"/>
  <c r="AK91" i="5"/>
  <c r="AI91" i="5"/>
  <c r="AG91" i="5"/>
  <c r="AE91" i="5"/>
  <c r="AA91" i="5"/>
  <c r="Y91" i="5"/>
  <c r="W91" i="5"/>
  <c r="U91" i="5"/>
  <c r="S91" i="5"/>
  <c r="Q91" i="5"/>
  <c r="O91" i="5"/>
  <c r="M91" i="5"/>
  <c r="K91" i="5"/>
  <c r="I91" i="5"/>
  <c r="G91" i="5"/>
  <c r="F91" i="5"/>
  <c r="AN90" i="5"/>
  <c r="AM90" i="5"/>
  <c r="AL90" i="5"/>
  <c r="AK90" i="5"/>
  <c r="AI90" i="5"/>
  <c r="AG90" i="5"/>
  <c r="AE90" i="5"/>
  <c r="AA90" i="5"/>
  <c r="Y90" i="5"/>
  <c r="W90" i="5"/>
  <c r="U90" i="5"/>
  <c r="S90" i="5"/>
  <c r="Q90" i="5"/>
  <c r="O90" i="5"/>
  <c r="M90" i="5"/>
  <c r="K90" i="5"/>
  <c r="I90" i="5"/>
  <c r="G90" i="5"/>
  <c r="F90" i="5"/>
  <c r="AN89" i="5"/>
  <c r="AM89" i="5"/>
  <c r="AL89" i="5"/>
  <c r="AK89" i="5"/>
  <c r="AI89" i="5"/>
  <c r="AG89" i="5"/>
  <c r="AE89" i="5"/>
  <c r="AA89" i="5"/>
  <c r="Y89" i="5"/>
  <c r="W89" i="5"/>
  <c r="U89" i="5"/>
  <c r="S89" i="5"/>
  <c r="Q89" i="5"/>
  <c r="O89" i="5"/>
  <c r="M89" i="5"/>
  <c r="K89" i="5"/>
  <c r="I89" i="5"/>
  <c r="G89" i="5"/>
  <c r="F89" i="5"/>
  <c r="AN88" i="5"/>
  <c r="AM88" i="5"/>
  <c r="AL88" i="5"/>
  <c r="AK88" i="5"/>
  <c r="AI88" i="5"/>
  <c r="AG88" i="5"/>
  <c r="AE88" i="5"/>
  <c r="AA88" i="5"/>
  <c r="Y88" i="5"/>
  <c r="W88" i="5"/>
  <c r="U88" i="5"/>
  <c r="S88" i="5"/>
  <c r="Q88" i="5"/>
  <c r="O88" i="5"/>
  <c r="M88" i="5"/>
  <c r="K88" i="5"/>
  <c r="I88" i="5"/>
  <c r="G88" i="5"/>
  <c r="F88" i="5"/>
  <c r="AN87" i="5"/>
  <c r="AM87" i="5"/>
  <c r="AL87" i="5"/>
  <c r="AK87" i="5"/>
  <c r="AI87" i="5"/>
  <c r="AG87" i="5"/>
  <c r="AE87" i="5"/>
  <c r="AA87" i="5"/>
  <c r="Y87" i="5"/>
  <c r="W87" i="5"/>
  <c r="U87" i="5"/>
  <c r="S87" i="5"/>
  <c r="Q87" i="5"/>
  <c r="O87" i="5"/>
  <c r="M87" i="5"/>
  <c r="K87" i="5"/>
  <c r="I87" i="5"/>
  <c r="G87" i="5"/>
  <c r="F87" i="5"/>
  <c r="AN86" i="5"/>
  <c r="AM86" i="5"/>
  <c r="AL86" i="5"/>
  <c r="AK86" i="5"/>
  <c r="AI86" i="5"/>
  <c r="AG86" i="5"/>
  <c r="AE86" i="5"/>
  <c r="AA86" i="5"/>
  <c r="Y86" i="5"/>
  <c r="W86" i="5"/>
  <c r="U86" i="5"/>
  <c r="S86" i="5"/>
  <c r="Q86" i="5"/>
  <c r="O86" i="5"/>
  <c r="M86" i="5"/>
  <c r="K86" i="5"/>
  <c r="I86" i="5"/>
  <c r="G86" i="5"/>
  <c r="F86" i="5"/>
  <c r="AN85" i="5"/>
  <c r="AM85" i="5"/>
  <c r="AL85" i="5"/>
  <c r="AK85" i="5"/>
  <c r="AI85" i="5"/>
  <c r="AG85" i="5"/>
  <c r="AE85" i="5"/>
  <c r="AA85" i="5"/>
  <c r="Y85" i="5"/>
  <c r="W85" i="5"/>
  <c r="U85" i="5"/>
  <c r="S85" i="5"/>
  <c r="Q85" i="5"/>
  <c r="O85" i="5"/>
  <c r="M85" i="5"/>
  <c r="K85" i="5"/>
  <c r="I85" i="5"/>
  <c r="G85" i="5"/>
  <c r="F85" i="5"/>
  <c r="AN84" i="5"/>
  <c r="AM84" i="5"/>
  <c r="AL84" i="5"/>
  <c r="AK84" i="5"/>
  <c r="AI84" i="5"/>
  <c r="AG84" i="5"/>
  <c r="AE84" i="5"/>
  <c r="AA84" i="5"/>
  <c r="Y84" i="5"/>
  <c r="W84" i="5"/>
  <c r="U84" i="5"/>
  <c r="S84" i="5"/>
  <c r="Q84" i="5"/>
  <c r="O84" i="5"/>
  <c r="M84" i="5"/>
  <c r="K84" i="5"/>
  <c r="I84" i="5"/>
  <c r="G84" i="5"/>
  <c r="F84" i="5"/>
  <c r="AN83" i="5"/>
  <c r="AM83" i="5"/>
  <c r="AL83" i="5"/>
  <c r="AK83" i="5"/>
  <c r="AI83" i="5"/>
  <c r="AG83" i="5"/>
  <c r="AE83" i="5"/>
  <c r="AA83" i="5"/>
  <c r="Y83" i="5"/>
  <c r="W83" i="5"/>
  <c r="U83" i="5"/>
  <c r="S83" i="5"/>
  <c r="Q83" i="5"/>
  <c r="O83" i="5"/>
  <c r="M83" i="5"/>
  <c r="K83" i="5"/>
  <c r="I83" i="5"/>
  <c r="G83" i="5"/>
  <c r="F83" i="5"/>
  <c r="AN82" i="5"/>
  <c r="AM82" i="5"/>
  <c r="AL82" i="5"/>
  <c r="AK82" i="5"/>
  <c r="AI82" i="5"/>
  <c r="AG82" i="5"/>
  <c r="AE82" i="5"/>
  <c r="AA82" i="5"/>
  <c r="Y82" i="5"/>
  <c r="W82" i="5"/>
  <c r="U82" i="5"/>
  <c r="S82" i="5"/>
  <c r="Q82" i="5"/>
  <c r="O82" i="5"/>
  <c r="M82" i="5"/>
  <c r="K82" i="5"/>
  <c r="I82" i="5"/>
  <c r="G82" i="5"/>
  <c r="F82" i="5"/>
  <c r="AN81" i="5"/>
  <c r="AM81" i="5"/>
  <c r="AL81" i="5"/>
  <c r="AK81" i="5"/>
  <c r="AI81" i="5"/>
  <c r="AG81" i="5"/>
  <c r="AE81" i="5"/>
  <c r="AA81" i="5"/>
  <c r="Y81" i="5"/>
  <c r="W81" i="5"/>
  <c r="U81" i="5"/>
  <c r="S81" i="5"/>
  <c r="Q81" i="5"/>
  <c r="O81" i="5"/>
  <c r="M81" i="5"/>
  <c r="K81" i="5"/>
  <c r="I81" i="5"/>
  <c r="G81" i="5"/>
  <c r="F81" i="5"/>
  <c r="AN80" i="5"/>
  <c r="AM80" i="5"/>
  <c r="AL80" i="5"/>
  <c r="AK80" i="5"/>
  <c r="AI80" i="5"/>
  <c r="AG80" i="5"/>
  <c r="AE80" i="5"/>
  <c r="AA80" i="5"/>
  <c r="Y80" i="5"/>
  <c r="W80" i="5"/>
  <c r="U80" i="5"/>
  <c r="S80" i="5"/>
  <c r="Q80" i="5"/>
  <c r="O80" i="5"/>
  <c r="M80" i="5"/>
  <c r="K80" i="5"/>
  <c r="I80" i="5"/>
  <c r="G80" i="5"/>
  <c r="F80" i="5"/>
  <c r="AN79" i="5"/>
  <c r="AM79" i="5"/>
  <c r="AL79" i="5"/>
  <c r="AK79" i="5"/>
  <c r="AI79" i="5"/>
  <c r="AG79" i="5"/>
  <c r="AE79" i="5"/>
  <c r="AA79" i="5"/>
  <c r="Y79" i="5"/>
  <c r="W79" i="5"/>
  <c r="U79" i="5"/>
  <c r="S79" i="5"/>
  <c r="Q79" i="5"/>
  <c r="O79" i="5"/>
  <c r="M79" i="5"/>
  <c r="K79" i="5"/>
  <c r="I79" i="5"/>
  <c r="G79" i="5"/>
  <c r="F79" i="5"/>
  <c r="AN78" i="5"/>
  <c r="AM78" i="5"/>
  <c r="AL78" i="5"/>
  <c r="AK78" i="5"/>
  <c r="AI78" i="5"/>
  <c r="AG78" i="5"/>
  <c r="AE78" i="5"/>
  <c r="AA78" i="5"/>
  <c r="Y78" i="5"/>
  <c r="W78" i="5"/>
  <c r="U78" i="5"/>
  <c r="S78" i="5"/>
  <c r="Q78" i="5"/>
  <c r="O78" i="5"/>
  <c r="M78" i="5"/>
  <c r="K78" i="5"/>
  <c r="I78" i="5"/>
  <c r="G78" i="5"/>
  <c r="F78" i="5"/>
  <c r="AN77" i="5"/>
  <c r="AM77" i="5"/>
  <c r="AL77" i="5"/>
  <c r="AK77" i="5"/>
  <c r="AI77" i="5"/>
  <c r="AG77" i="5"/>
  <c r="AE77" i="5"/>
  <c r="AA77" i="5"/>
  <c r="Y77" i="5"/>
  <c r="W77" i="5"/>
  <c r="U77" i="5"/>
  <c r="S77" i="5"/>
  <c r="Q77" i="5"/>
  <c r="O77" i="5"/>
  <c r="M77" i="5"/>
  <c r="K77" i="5"/>
  <c r="I77" i="5"/>
  <c r="G77" i="5"/>
  <c r="F77" i="5"/>
  <c r="AN76" i="5"/>
  <c r="AM76" i="5"/>
  <c r="AL76" i="5"/>
  <c r="AK76" i="5"/>
  <c r="AI76" i="5"/>
  <c r="AG76" i="5"/>
  <c r="AE76" i="5"/>
  <c r="AA76" i="5"/>
  <c r="Y76" i="5"/>
  <c r="W76" i="5"/>
  <c r="U76" i="5"/>
  <c r="S76" i="5"/>
  <c r="Q76" i="5"/>
  <c r="O76" i="5"/>
  <c r="M76" i="5"/>
  <c r="K76" i="5"/>
  <c r="I76" i="5"/>
  <c r="G76" i="5"/>
  <c r="F76" i="5"/>
  <c r="AN75" i="5"/>
  <c r="AM75" i="5"/>
  <c r="AL75" i="5"/>
  <c r="AK75" i="5"/>
  <c r="AI75" i="5"/>
  <c r="AG75" i="5"/>
  <c r="AE75" i="5"/>
  <c r="AA75" i="5"/>
  <c r="Y75" i="5"/>
  <c r="W75" i="5"/>
  <c r="U75" i="5"/>
  <c r="S75" i="5"/>
  <c r="Q75" i="5"/>
  <c r="O75" i="5"/>
  <c r="M75" i="5"/>
  <c r="K75" i="5"/>
  <c r="I75" i="5"/>
  <c r="G75" i="5"/>
  <c r="F75" i="5"/>
  <c r="AN74" i="5"/>
  <c r="AM74" i="5"/>
  <c r="AL74" i="5"/>
  <c r="AK74" i="5"/>
  <c r="AI74" i="5"/>
  <c r="AG74" i="5"/>
  <c r="AE74" i="5"/>
  <c r="AA74" i="5"/>
  <c r="Y74" i="5"/>
  <c r="W74" i="5"/>
  <c r="U74" i="5"/>
  <c r="S74" i="5"/>
  <c r="Q74" i="5"/>
  <c r="O74" i="5"/>
  <c r="M74" i="5"/>
  <c r="K74" i="5"/>
  <c r="I74" i="5"/>
  <c r="G74" i="5"/>
  <c r="F74" i="5"/>
  <c r="AN73" i="5"/>
  <c r="AM73" i="5"/>
  <c r="AL73" i="5"/>
  <c r="AK73" i="5"/>
  <c r="AI73" i="5"/>
  <c r="AG73" i="5"/>
  <c r="AE73" i="5"/>
  <c r="AA73" i="5"/>
  <c r="Y73" i="5"/>
  <c r="W73" i="5"/>
  <c r="U73" i="5"/>
  <c r="S73" i="5"/>
  <c r="Q73" i="5"/>
  <c r="O73" i="5"/>
  <c r="M73" i="5"/>
  <c r="K73" i="5"/>
  <c r="I73" i="5"/>
  <c r="G73" i="5"/>
  <c r="F73" i="5"/>
  <c r="AN72" i="5"/>
  <c r="AM72" i="5"/>
  <c r="AL72" i="5"/>
  <c r="AK72" i="5"/>
  <c r="AI72" i="5"/>
  <c r="AG72" i="5"/>
  <c r="AE72" i="5"/>
  <c r="AA72" i="5"/>
  <c r="Y72" i="5"/>
  <c r="W72" i="5"/>
  <c r="U72" i="5"/>
  <c r="S72" i="5"/>
  <c r="Q72" i="5"/>
  <c r="O72" i="5"/>
  <c r="M72" i="5"/>
  <c r="K72" i="5"/>
  <c r="I72" i="5"/>
  <c r="G72" i="5"/>
  <c r="F72" i="5"/>
  <c r="AN71" i="5"/>
  <c r="AM71" i="5"/>
  <c r="AL71" i="5"/>
  <c r="AK71" i="5"/>
  <c r="AI71" i="5"/>
  <c r="AG71" i="5"/>
  <c r="AE71" i="5"/>
  <c r="AA71" i="5"/>
  <c r="Y71" i="5"/>
  <c r="W71" i="5"/>
  <c r="U71" i="5"/>
  <c r="S71" i="5"/>
  <c r="Q71" i="5"/>
  <c r="O71" i="5"/>
  <c r="M71" i="5"/>
  <c r="K71" i="5"/>
  <c r="I71" i="5"/>
  <c r="G71" i="5"/>
  <c r="F71" i="5"/>
  <c r="AN70" i="5"/>
  <c r="AM70" i="5"/>
  <c r="AL70" i="5"/>
  <c r="AK70" i="5"/>
  <c r="AI70" i="5"/>
  <c r="AG70" i="5"/>
  <c r="AE70" i="5"/>
  <c r="AA70" i="5"/>
  <c r="Y70" i="5"/>
  <c r="W70" i="5"/>
  <c r="U70" i="5"/>
  <c r="S70" i="5"/>
  <c r="Q70" i="5"/>
  <c r="O70" i="5"/>
  <c r="M70" i="5"/>
  <c r="K70" i="5"/>
  <c r="I70" i="5"/>
  <c r="G70" i="5"/>
  <c r="F70" i="5"/>
  <c r="AN69" i="5"/>
  <c r="AM69" i="5"/>
  <c r="AL69" i="5"/>
  <c r="AK69" i="5"/>
  <c r="AI69" i="5"/>
  <c r="AG69" i="5"/>
  <c r="AE69" i="5"/>
  <c r="AA69" i="5"/>
  <c r="Y69" i="5"/>
  <c r="W69" i="5"/>
  <c r="U69" i="5"/>
  <c r="S69" i="5"/>
  <c r="Q69" i="5"/>
  <c r="O69" i="5"/>
  <c r="M69" i="5"/>
  <c r="K69" i="5"/>
  <c r="I69" i="5"/>
  <c r="G69" i="5"/>
  <c r="F69" i="5"/>
  <c r="AN68" i="5"/>
  <c r="AM68" i="5"/>
  <c r="AL68" i="5"/>
  <c r="AK68" i="5"/>
  <c r="AI68" i="5"/>
  <c r="AG68" i="5"/>
  <c r="AE68" i="5"/>
  <c r="AA68" i="5"/>
  <c r="Y68" i="5"/>
  <c r="W68" i="5"/>
  <c r="U68" i="5"/>
  <c r="S68" i="5"/>
  <c r="Q68" i="5"/>
  <c r="O68" i="5"/>
  <c r="M68" i="5"/>
  <c r="K68" i="5"/>
  <c r="I68" i="5"/>
  <c r="G68" i="5"/>
  <c r="F68" i="5"/>
  <c r="AN67" i="5"/>
  <c r="AM67" i="5"/>
  <c r="AL67" i="5"/>
  <c r="AK67" i="5"/>
  <c r="AI67" i="5"/>
  <c r="AG67" i="5"/>
  <c r="AE67" i="5"/>
  <c r="AA67" i="5"/>
  <c r="Y67" i="5"/>
  <c r="W67" i="5"/>
  <c r="U67" i="5"/>
  <c r="S67" i="5"/>
  <c r="Q67" i="5"/>
  <c r="O67" i="5"/>
  <c r="M67" i="5"/>
  <c r="K67" i="5"/>
  <c r="I67" i="5"/>
  <c r="G67" i="5"/>
  <c r="F67" i="5"/>
  <c r="AN66" i="5"/>
  <c r="AM66" i="5"/>
  <c r="AL66" i="5"/>
  <c r="AK66" i="5"/>
  <c r="AI66" i="5"/>
  <c r="AG66" i="5"/>
  <c r="AE66" i="5"/>
  <c r="AA66" i="5"/>
  <c r="Y66" i="5"/>
  <c r="W66" i="5"/>
  <c r="U66" i="5"/>
  <c r="S66" i="5"/>
  <c r="Q66" i="5"/>
  <c r="O66" i="5"/>
  <c r="M66" i="5"/>
  <c r="K66" i="5"/>
  <c r="I66" i="5"/>
  <c r="G66" i="5"/>
  <c r="F66" i="5"/>
  <c r="AN65" i="5"/>
  <c r="AM65" i="5"/>
  <c r="AL65" i="5"/>
  <c r="AK65" i="5"/>
  <c r="AI65" i="5"/>
  <c r="AG65" i="5"/>
  <c r="AE65" i="5"/>
  <c r="AA65" i="5"/>
  <c r="Y65" i="5"/>
  <c r="W65" i="5"/>
  <c r="U65" i="5"/>
  <c r="S65" i="5"/>
  <c r="Q65" i="5"/>
  <c r="O65" i="5"/>
  <c r="M65" i="5"/>
  <c r="K65" i="5"/>
  <c r="I65" i="5"/>
  <c r="G65" i="5"/>
  <c r="F65" i="5"/>
  <c r="AN64" i="5"/>
  <c r="AM64" i="5"/>
  <c r="AL64" i="5"/>
  <c r="AK64" i="5"/>
  <c r="AI64" i="5"/>
  <c r="AG64" i="5"/>
  <c r="AE64" i="5"/>
  <c r="AA64" i="5"/>
  <c r="Y64" i="5"/>
  <c r="W64" i="5"/>
  <c r="U64" i="5"/>
  <c r="S64" i="5"/>
  <c r="Q64" i="5"/>
  <c r="O64" i="5"/>
  <c r="M64" i="5"/>
  <c r="K64" i="5"/>
  <c r="I64" i="5"/>
  <c r="G64" i="5"/>
  <c r="F64" i="5"/>
  <c r="AN63" i="5"/>
  <c r="AM63" i="5"/>
  <c r="AL63" i="5"/>
  <c r="AK63" i="5"/>
  <c r="AI63" i="5"/>
  <c r="AG63" i="5"/>
  <c r="AE63" i="5"/>
  <c r="AA63" i="5"/>
  <c r="Y63" i="5"/>
  <c r="W63" i="5"/>
  <c r="U63" i="5"/>
  <c r="S63" i="5"/>
  <c r="Q63" i="5"/>
  <c r="O63" i="5"/>
  <c r="M63" i="5"/>
  <c r="K63" i="5"/>
  <c r="I63" i="5"/>
  <c r="G63" i="5"/>
  <c r="F63" i="5"/>
  <c r="AN62" i="5"/>
  <c r="AM62" i="5"/>
  <c r="AL62" i="5"/>
  <c r="AK62" i="5"/>
  <c r="AI62" i="5"/>
  <c r="AG62" i="5"/>
  <c r="AE62" i="5"/>
  <c r="AA62" i="5"/>
  <c r="Y62" i="5"/>
  <c r="W62" i="5"/>
  <c r="U62" i="5"/>
  <c r="S62" i="5"/>
  <c r="Q62" i="5"/>
  <c r="O62" i="5"/>
  <c r="M62" i="5"/>
  <c r="K62" i="5"/>
  <c r="I62" i="5"/>
  <c r="G62" i="5"/>
  <c r="F62" i="5"/>
  <c r="AN61" i="5"/>
  <c r="AM61" i="5"/>
  <c r="AL61" i="5"/>
  <c r="AK61" i="5"/>
  <c r="AI61" i="5"/>
  <c r="AG61" i="5"/>
  <c r="AE61" i="5"/>
  <c r="AA61" i="5"/>
  <c r="Y61" i="5"/>
  <c r="W61" i="5"/>
  <c r="U61" i="5"/>
  <c r="S61" i="5"/>
  <c r="Q61" i="5"/>
  <c r="O61" i="5"/>
  <c r="M61" i="5"/>
  <c r="K61" i="5"/>
  <c r="I61" i="5"/>
  <c r="G61" i="5"/>
  <c r="F61" i="5"/>
  <c r="AN60" i="5"/>
  <c r="AM60" i="5"/>
  <c r="AL60" i="5"/>
  <c r="AK60" i="5"/>
  <c r="AI60" i="5"/>
  <c r="AG60" i="5"/>
  <c r="AE60" i="5"/>
  <c r="AA60" i="5"/>
  <c r="Y60" i="5"/>
  <c r="W60" i="5"/>
  <c r="U60" i="5"/>
  <c r="S60" i="5"/>
  <c r="Q60" i="5"/>
  <c r="O60" i="5"/>
  <c r="M60" i="5"/>
  <c r="K60" i="5"/>
  <c r="I60" i="5"/>
  <c r="G60" i="5"/>
  <c r="F60" i="5"/>
  <c r="AN59" i="5"/>
  <c r="AM59" i="5"/>
  <c r="AL59" i="5"/>
  <c r="AK59" i="5"/>
  <c r="AI59" i="5"/>
  <c r="AG59" i="5"/>
  <c r="AE59" i="5"/>
  <c r="AA59" i="5"/>
  <c r="Y59" i="5"/>
  <c r="W59" i="5"/>
  <c r="U59" i="5"/>
  <c r="S59" i="5"/>
  <c r="Q59" i="5"/>
  <c r="O59" i="5"/>
  <c r="M59" i="5"/>
  <c r="K59" i="5"/>
  <c r="I59" i="5"/>
  <c r="G59" i="5"/>
  <c r="F59" i="5"/>
  <c r="AN58" i="5"/>
  <c r="AM58" i="5"/>
  <c r="AL58" i="5"/>
  <c r="AK58" i="5"/>
  <c r="AI58" i="5"/>
  <c r="AG58" i="5"/>
  <c r="AE58" i="5"/>
  <c r="AA58" i="5"/>
  <c r="Y58" i="5"/>
  <c r="W58" i="5"/>
  <c r="U58" i="5"/>
  <c r="S58" i="5"/>
  <c r="Q58" i="5"/>
  <c r="O58" i="5"/>
  <c r="M58" i="5"/>
  <c r="K58" i="5"/>
  <c r="I58" i="5"/>
  <c r="G58" i="5"/>
  <c r="F58" i="5"/>
  <c r="AN57" i="5"/>
  <c r="AM57" i="5"/>
  <c r="AL57" i="5"/>
  <c r="AK57" i="5"/>
  <c r="AI57" i="5"/>
  <c r="AG57" i="5"/>
  <c r="AE57" i="5"/>
  <c r="AA57" i="5"/>
  <c r="Y57" i="5"/>
  <c r="W57" i="5"/>
  <c r="U57" i="5"/>
  <c r="S57" i="5"/>
  <c r="Q57" i="5"/>
  <c r="O57" i="5"/>
  <c r="M57" i="5"/>
  <c r="K57" i="5"/>
  <c r="I57" i="5"/>
  <c r="G57" i="5"/>
  <c r="F57" i="5"/>
  <c r="AN56" i="5"/>
  <c r="AM56" i="5"/>
  <c r="AL56" i="5"/>
  <c r="AK56" i="5"/>
  <c r="AI56" i="5"/>
  <c r="AG56" i="5"/>
  <c r="AE56" i="5"/>
  <c r="AA56" i="5"/>
  <c r="Y56" i="5"/>
  <c r="W56" i="5"/>
  <c r="U56" i="5"/>
  <c r="S56" i="5"/>
  <c r="Q56" i="5"/>
  <c r="O56" i="5"/>
  <c r="M56" i="5"/>
  <c r="K56" i="5"/>
  <c r="I56" i="5"/>
  <c r="G56" i="5"/>
  <c r="F56" i="5"/>
  <c r="AN55" i="5"/>
  <c r="AM55" i="5"/>
  <c r="AL55" i="5"/>
  <c r="AK55" i="5"/>
  <c r="AI55" i="5"/>
  <c r="AG55" i="5"/>
  <c r="AE55" i="5"/>
  <c r="AA55" i="5"/>
  <c r="Y55" i="5"/>
  <c r="W55" i="5"/>
  <c r="U55" i="5"/>
  <c r="S55" i="5"/>
  <c r="Q55" i="5"/>
  <c r="O55" i="5"/>
  <c r="M55" i="5"/>
  <c r="K55" i="5"/>
  <c r="I55" i="5"/>
  <c r="G55" i="5"/>
  <c r="F55" i="5"/>
  <c r="AN54" i="5"/>
  <c r="AM54" i="5"/>
  <c r="AL54" i="5"/>
  <c r="AK54" i="5"/>
  <c r="AI54" i="5"/>
  <c r="AG54" i="5"/>
  <c r="AE54" i="5"/>
  <c r="AA54" i="5"/>
  <c r="Y54" i="5"/>
  <c r="W54" i="5"/>
  <c r="U54" i="5"/>
  <c r="S54" i="5"/>
  <c r="Q54" i="5"/>
  <c r="O54" i="5"/>
  <c r="M54" i="5"/>
  <c r="K54" i="5"/>
  <c r="I54" i="5"/>
  <c r="G54" i="5"/>
  <c r="F54" i="5"/>
  <c r="AN53" i="5"/>
  <c r="AM53" i="5"/>
  <c r="AL53" i="5"/>
  <c r="AK53" i="5"/>
  <c r="AI53" i="5"/>
  <c r="AG53" i="5"/>
  <c r="AE53" i="5"/>
  <c r="AA53" i="5"/>
  <c r="Y53" i="5"/>
  <c r="W53" i="5"/>
  <c r="U53" i="5"/>
  <c r="S53" i="5"/>
  <c r="Q53" i="5"/>
  <c r="O53" i="5"/>
  <c r="M53" i="5"/>
  <c r="K53" i="5"/>
  <c r="I53" i="5"/>
  <c r="G53" i="5"/>
  <c r="F53" i="5"/>
  <c r="AN52" i="5"/>
  <c r="AM52" i="5"/>
  <c r="AL52" i="5"/>
  <c r="AK52" i="5"/>
  <c r="AI52" i="5"/>
  <c r="AG52" i="5"/>
  <c r="AE52" i="5"/>
  <c r="AA52" i="5"/>
  <c r="Y52" i="5"/>
  <c r="W52" i="5"/>
  <c r="U52" i="5"/>
  <c r="S52" i="5"/>
  <c r="Q52" i="5"/>
  <c r="O52" i="5"/>
  <c r="M52" i="5"/>
  <c r="K52" i="5"/>
  <c r="I52" i="5"/>
  <c r="G52" i="5"/>
  <c r="F52" i="5"/>
  <c r="AN51" i="5"/>
  <c r="AM51" i="5"/>
  <c r="AL51" i="5"/>
  <c r="AK51" i="5"/>
  <c r="AI51" i="5"/>
  <c r="AG51" i="5"/>
  <c r="AE51" i="5"/>
  <c r="AA51" i="5"/>
  <c r="Y51" i="5"/>
  <c r="W51" i="5"/>
  <c r="U51" i="5"/>
  <c r="S51" i="5"/>
  <c r="Q51" i="5"/>
  <c r="O51" i="5"/>
  <c r="M51" i="5"/>
  <c r="K51" i="5"/>
  <c r="I51" i="5"/>
  <c r="G51" i="5"/>
  <c r="F51" i="5"/>
  <c r="AN50" i="5"/>
  <c r="AM50" i="5"/>
  <c r="AL50" i="5"/>
  <c r="AK50" i="5"/>
  <c r="AI50" i="5"/>
  <c r="AG50" i="5"/>
  <c r="AE50" i="5"/>
  <c r="AA50" i="5"/>
  <c r="Y50" i="5"/>
  <c r="W50" i="5"/>
  <c r="U50" i="5"/>
  <c r="S50" i="5"/>
  <c r="Q50" i="5"/>
  <c r="O50" i="5"/>
  <c r="M50" i="5"/>
  <c r="K50" i="5"/>
  <c r="I50" i="5"/>
  <c r="G50" i="5"/>
  <c r="F50" i="5"/>
  <c r="AN49" i="5"/>
  <c r="AM49" i="5"/>
  <c r="AL49" i="5"/>
  <c r="AK49" i="5"/>
  <c r="AI49" i="5"/>
  <c r="AG49" i="5"/>
  <c r="AE49" i="5"/>
  <c r="AA49" i="5"/>
  <c r="Y49" i="5"/>
  <c r="W49" i="5"/>
  <c r="U49" i="5"/>
  <c r="S49" i="5"/>
  <c r="Q49" i="5"/>
  <c r="O49" i="5"/>
  <c r="M49" i="5"/>
  <c r="K49" i="5"/>
  <c r="I49" i="5"/>
  <c r="G49" i="5"/>
  <c r="F49" i="5"/>
  <c r="AN48" i="5"/>
  <c r="AM48" i="5"/>
  <c r="AL48" i="5"/>
  <c r="AK48" i="5"/>
  <c r="AI48" i="5"/>
  <c r="AG48" i="5"/>
  <c r="AE48" i="5"/>
  <c r="AA48" i="5"/>
  <c r="Y48" i="5"/>
  <c r="W48" i="5"/>
  <c r="U48" i="5"/>
  <c r="S48" i="5"/>
  <c r="Q48" i="5"/>
  <c r="O48" i="5"/>
  <c r="M48" i="5"/>
  <c r="K48" i="5"/>
  <c r="I48" i="5"/>
  <c r="G48" i="5"/>
  <c r="F48" i="5"/>
  <c r="AN47" i="5"/>
  <c r="AM47" i="5"/>
  <c r="AL47" i="5"/>
  <c r="AK47" i="5"/>
  <c r="AI47" i="5"/>
  <c r="AG47" i="5"/>
  <c r="AE47" i="5"/>
  <c r="AA47" i="5"/>
  <c r="Y47" i="5"/>
  <c r="W47" i="5"/>
  <c r="U47" i="5"/>
  <c r="S47" i="5"/>
  <c r="Q47" i="5"/>
  <c r="O47" i="5"/>
  <c r="M47" i="5"/>
  <c r="K47" i="5"/>
  <c r="I47" i="5"/>
  <c r="G47" i="5"/>
  <c r="F47" i="5"/>
  <c r="AN46" i="5"/>
  <c r="AM46" i="5"/>
  <c r="AL46" i="5"/>
  <c r="AK46" i="5"/>
  <c r="AI46" i="5"/>
  <c r="AG46" i="5"/>
  <c r="AE46" i="5"/>
  <c r="AA46" i="5"/>
  <c r="Y46" i="5"/>
  <c r="W46" i="5"/>
  <c r="U46" i="5"/>
  <c r="S46" i="5"/>
  <c r="Q46" i="5"/>
  <c r="O46" i="5"/>
  <c r="M46" i="5"/>
  <c r="K46" i="5"/>
  <c r="I46" i="5"/>
  <c r="G46" i="5"/>
  <c r="F46" i="5"/>
  <c r="AN45" i="5"/>
  <c r="AM45" i="5"/>
  <c r="AL45" i="5"/>
  <c r="AK45" i="5"/>
  <c r="AI45" i="5"/>
  <c r="AG45" i="5"/>
  <c r="AE45" i="5"/>
  <c r="AA45" i="5"/>
  <c r="Y45" i="5"/>
  <c r="W45" i="5"/>
  <c r="U45" i="5"/>
  <c r="S45" i="5"/>
  <c r="Q45" i="5"/>
  <c r="O45" i="5"/>
  <c r="M45" i="5"/>
  <c r="K45" i="5"/>
  <c r="I45" i="5"/>
  <c r="G45" i="5"/>
  <c r="F45" i="5"/>
  <c r="AN44" i="5"/>
  <c r="AM44" i="5"/>
  <c r="AL44" i="5"/>
  <c r="AK44" i="5"/>
  <c r="AI44" i="5"/>
  <c r="AG44" i="5"/>
  <c r="AE44" i="5"/>
  <c r="AA44" i="5"/>
  <c r="Y44" i="5"/>
  <c r="W44" i="5"/>
  <c r="U44" i="5"/>
  <c r="S44" i="5"/>
  <c r="Q44" i="5"/>
  <c r="O44" i="5"/>
  <c r="M44" i="5"/>
  <c r="K44" i="5"/>
  <c r="I44" i="5"/>
  <c r="G44" i="5"/>
  <c r="F44" i="5"/>
  <c r="AN43" i="5"/>
  <c r="AM43" i="5"/>
  <c r="AL43" i="5"/>
  <c r="AK43" i="5"/>
  <c r="AI43" i="5"/>
  <c r="AG43" i="5"/>
  <c r="AE43" i="5"/>
  <c r="AA43" i="5"/>
  <c r="Y43" i="5"/>
  <c r="W43" i="5"/>
  <c r="U43" i="5"/>
  <c r="S43" i="5"/>
  <c r="Q43" i="5"/>
  <c r="O43" i="5"/>
  <c r="M43" i="5"/>
  <c r="K43" i="5"/>
  <c r="I43" i="5"/>
  <c r="G43" i="5"/>
  <c r="F43" i="5"/>
  <c r="AN42" i="5"/>
  <c r="AM42" i="5"/>
  <c r="AL42" i="5"/>
  <c r="AK42" i="5"/>
  <c r="AI42" i="5"/>
  <c r="AG42" i="5"/>
  <c r="AE42" i="5"/>
  <c r="AA42" i="5"/>
  <c r="Y42" i="5"/>
  <c r="W42" i="5"/>
  <c r="U42" i="5"/>
  <c r="S42" i="5"/>
  <c r="Q42" i="5"/>
  <c r="O42" i="5"/>
  <c r="M42" i="5"/>
  <c r="K42" i="5"/>
  <c r="I42" i="5"/>
  <c r="G42" i="5"/>
  <c r="F42" i="5"/>
  <c r="AN41" i="5"/>
  <c r="AM41" i="5"/>
  <c r="AL41" i="5"/>
  <c r="AK41" i="5"/>
  <c r="AI41" i="5"/>
  <c r="AG41" i="5"/>
  <c r="AE41" i="5"/>
  <c r="AA41" i="5"/>
  <c r="Y41" i="5"/>
  <c r="W41" i="5"/>
  <c r="U41" i="5"/>
  <c r="S41" i="5"/>
  <c r="Q41" i="5"/>
  <c r="O41" i="5"/>
  <c r="M41" i="5"/>
  <c r="K41" i="5"/>
  <c r="I41" i="5"/>
  <c r="G41" i="5"/>
  <c r="F41" i="5"/>
  <c r="AN40" i="5"/>
  <c r="AM40" i="5"/>
  <c r="AL40" i="5"/>
  <c r="AK40" i="5"/>
  <c r="AI40" i="5"/>
  <c r="AG40" i="5"/>
  <c r="AE40" i="5"/>
  <c r="AA40" i="5"/>
  <c r="Y40" i="5"/>
  <c r="W40" i="5"/>
  <c r="U40" i="5"/>
  <c r="S40" i="5"/>
  <c r="Q40" i="5"/>
  <c r="O40" i="5"/>
  <c r="M40" i="5"/>
  <c r="K40" i="5"/>
  <c r="I40" i="5"/>
  <c r="G40" i="5"/>
  <c r="F40" i="5"/>
  <c r="AN39" i="5"/>
  <c r="AM39" i="5"/>
  <c r="AL39" i="5"/>
  <c r="AK39" i="5"/>
  <c r="AI39" i="5"/>
  <c r="AG39" i="5"/>
  <c r="AE39" i="5"/>
  <c r="AA39" i="5"/>
  <c r="Y39" i="5"/>
  <c r="W39" i="5"/>
  <c r="U39" i="5"/>
  <c r="S39" i="5"/>
  <c r="Q39" i="5"/>
  <c r="O39" i="5"/>
  <c r="M39" i="5"/>
  <c r="K39" i="5"/>
  <c r="I39" i="5"/>
  <c r="G39" i="5"/>
  <c r="F39" i="5"/>
  <c r="AN38" i="5"/>
  <c r="AM38" i="5"/>
  <c r="AL38" i="5"/>
  <c r="AK38" i="5"/>
  <c r="AI38" i="5"/>
  <c r="AG38" i="5"/>
  <c r="AE38" i="5"/>
  <c r="AA38" i="5"/>
  <c r="Y38" i="5"/>
  <c r="W38" i="5"/>
  <c r="U38" i="5"/>
  <c r="S38" i="5"/>
  <c r="Q38" i="5"/>
  <c r="O38" i="5"/>
  <c r="M38" i="5"/>
  <c r="K38" i="5"/>
  <c r="I38" i="5"/>
  <c r="G38" i="5"/>
  <c r="F38" i="5"/>
  <c r="AN37" i="5"/>
  <c r="AM37" i="5"/>
  <c r="AL37" i="5"/>
  <c r="AK37" i="5"/>
  <c r="AI37" i="5"/>
  <c r="AG37" i="5"/>
  <c r="AE37" i="5"/>
  <c r="AA37" i="5"/>
  <c r="Y37" i="5"/>
  <c r="W37" i="5"/>
  <c r="U37" i="5"/>
  <c r="S37" i="5"/>
  <c r="Q37" i="5"/>
  <c r="O37" i="5"/>
  <c r="M37" i="5"/>
  <c r="K37" i="5"/>
  <c r="I37" i="5"/>
  <c r="G37" i="5"/>
  <c r="F37" i="5"/>
  <c r="AN36" i="5"/>
  <c r="AM36" i="5"/>
  <c r="AL36" i="5"/>
  <c r="AK36" i="5"/>
  <c r="AI36" i="5"/>
  <c r="AG36" i="5"/>
  <c r="AE36" i="5"/>
  <c r="AA36" i="5"/>
  <c r="Y36" i="5"/>
  <c r="W36" i="5"/>
  <c r="U36" i="5"/>
  <c r="S36" i="5"/>
  <c r="Q36" i="5"/>
  <c r="O36" i="5"/>
  <c r="M36" i="5"/>
  <c r="K36" i="5"/>
  <c r="I36" i="5"/>
  <c r="G36" i="5"/>
  <c r="F36" i="5"/>
  <c r="AN35" i="5"/>
  <c r="AM35" i="5"/>
  <c r="AL35" i="5"/>
  <c r="AK35" i="5"/>
  <c r="AI35" i="5"/>
  <c r="AG35" i="5"/>
  <c r="AE35" i="5"/>
  <c r="AA35" i="5"/>
  <c r="Y35" i="5"/>
  <c r="W35" i="5"/>
  <c r="U35" i="5"/>
  <c r="S35" i="5"/>
  <c r="Q35" i="5"/>
  <c r="O35" i="5"/>
  <c r="M35" i="5"/>
  <c r="K35" i="5"/>
  <c r="I35" i="5"/>
  <c r="G35" i="5"/>
  <c r="F35" i="5"/>
  <c r="AN34" i="5"/>
  <c r="AM34" i="5"/>
  <c r="AL34" i="5"/>
  <c r="AK34" i="5"/>
  <c r="AI34" i="5"/>
  <c r="AG34" i="5"/>
  <c r="AE34" i="5"/>
  <c r="AA34" i="5"/>
  <c r="Y34" i="5"/>
  <c r="W34" i="5"/>
  <c r="U34" i="5"/>
  <c r="S34" i="5"/>
  <c r="Q34" i="5"/>
  <c r="O34" i="5"/>
  <c r="M34" i="5"/>
  <c r="K34" i="5"/>
  <c r="I34" i="5"/>
  <c r="G34" i="5"/>
  <c r="F34" i="5"/>
  <c r="AN33" i="5"/>
  <c r="AM33" i="5"/>
  <c r="AL33" i="5"/>
  <c r="AK33" i="5"/>
  <c r="AI33" i="5"/>
  <c r="AG33" i="5"/>
  <c r="AE33" i="5"/>
  <c r="AA33" i="5"/>
  <c r="Y33" i="5"/>
  <c r="W33" i="5"/>
  <c r="U33" i="5"/>
  <c r="S33" i="5"/>
  <c r="Q33" i="5"/>
  <c r="O33" i="5"/>
  <c r="M33" i="5"/>
  <c r="K33" i="5"/>
  <c r="I33" i="5"/>
  <c r="G33" i="5"/>
  <c r="F33" i="5"/>
  <c r="AN32" i="5"/>
  <c r="AM32" i="5"/>
  <c r="AL32" i="5"/>
  <c r="AK32" i="5"/>
  <c r="AI32" i="5"/>
  <c r="AG32" i="5"/>
  <c r="AE32" i="5"/>
  <c r="AA32" i="5"/>
  <c r="Y32" i="5"/>
  <c r="W32" i="5"/>
  <c r="U32" i="5"/>
  <c r="S32" i="5"/>
  <c r="Q32" i="5"/>
  <c r="O32" i="5"/>
  <c r="M32" i="5"/>
  <c r="K32" i="5"/>
  <c r="I32" i="5"/>
  <c r="G32" i="5"/>
  <c r="F32" i="5"/>
  <c r="AN31" i="5"/>
  <c r="AM31" i="5"/>
  <c r="AL31" i="5"/>
  <c r="AK31" i="5"/>
  <c r="AI31" i="5"/>
  <c r="AG31" i="5"/>
  <c r="AE31" i="5"/>
  <c r="AA31" i="5"/>
  <c r="Y31" i="5"/>
  <c r="W31" i="5"/>
  <c r="U31" i="5"/>
  <c r="S31" i="5"/>
  <c r="Q31" i="5"/>
  <c r="O31" i="5"/>
  <c r="M31" i="5"/>
  <c r="K31" i="5"/>
  <c r="I31" i="5"/>
  <c r="G31" i="5"/>
  <c r="F31" i="5"/>
  <c r="AN30" i="5"/>
  <c r="AM30" i="5"/>
  <c r="AL30" i="5"/>
  <c r="AK30" i="5"/>
  <c r="AI30" i="5"/>
  <c r="AG30" i="5"/>
  <c r="AE30" i="5"/>
  <c r="AA30" i="5"/>
  <c r="Y30" i="5"/>
  <c r="W30" i="5"/>
  <c r="U30" i="5"/>
  <c r="S30" i="5"/>
  <c r="Q30" i="5"/>
  <c r="O30" i="5"/>
  <c r="M30" i="5"/>
  <c r="K30" i="5"/>
  <c r="I30" i="5"/>
  <c r="G30" i="5"/>
  <c r="F30" i="5"/>
  <c r="AN29" i="5"/>
  <c r="AM29" i="5"/>
  <c r="AL29" i="5"/>
  <c r="AK29" i="5"/>
  <c r="AI29" i="5"/>
  <c r="AG29" i="5"/>
  <c r="AE29" i="5"/>
  <c r="AA29" i="5"/>
  <c r="Y29" i="5"/>
  <c r="W29" i="5"/>
  <c r="U29" i="5"/>
  <c r="S29" i="5"/>
  <c r="Q29" i="5"/>
  <c r="O29" i="5"/>
  <c r="M29" i="5"/>
  <c r="K29" i="5"/>
  <c r="I29" i="5"/>
  <c r="G29" i="5"/>
  <c r="F29" i="5"/>
  <c r="AN28" i="5"/>
  <c r="AM28" i="5"/>
  <c r="AL28" i="5"/>
  <c r="AK28" i="5"/>
  <c r="AI28" i="5"/>
  <c r="AG28" i="5"/>
  <c r="AE28" i="5"/>
  <c r="AA28" i="5"/>
  <c r="Y28" i="5"/>
  <c r="W28" i="5"/>
  <c r="U28" i="5"/>
  <c r="S28" i="5"/>
  <c r="Q28" i="5"/>
  <c r="O28" i="5"/>
  <c r="M28" i="5"/>
  <c r="K28" i="5"/>
  <c r="I28" i="5"/>
  <c r="G28" i="5"/>
  <c r="F28" i="5"/>
  <c r="AN27" i="5"/>
  <c r="AM27" i="5"/>
  <c r="AL27" i="5"/>
  <c r="AK27" i="5"/>
  <c r="AI27" i="5"/>
  <c r="AG27" i="5"/>
  <c r="AE27" i="5"/>
  <c r="AA27" i="5"/>
  <c r="Y27" i="5"/>
  <c r="W27" i="5"/>
  <c r="U27" i="5"/>
  <c r="S27" i="5"/>
  <c r="Q27" i="5"/>
  <c r="O27" i="5"/>
  <c r="M27" i="5"/>
  <c r="K27" i="5"/>
  <c r="I27" i="5"/>
  <c r="G27" i="5"/>
  <c r="F27" i="5"/>
  <c r="AN26" i="5"/>
  <c r="AM26" i="5"/>
  <c r="AL26" i="5"/>
  <c r="AK26" i="5"/>
  <c r="AI26" i="5"/>
  <c r="AG26" i="5"/>
  <c r="AE26" i="5"/>
  <c r="AA26" i="5"/>
  <c r="Y26" i="5"/>
  <c r="W26" i="5"/>
  <c r="U26" i="5"/>
  <c r="S26" i="5"/>
  <c r="Q26" i="5"/>
  <c r="O26" i="5"/>
  <c r="M26" i="5"/>
  <c r="K26" i="5"/>
  <c r="I26" i="5"/>
  <c r="G26" i="5"/>
  <c r="F26" i="5"/>
  <c r="AN25" i="5"/>
  <c r="AM25" i="5"/>
  <c r="AL25" i="5"/>
  <c r="AK25" i="5"/>
  <c r="AI25" i="5"/>
  <c r="AG25" i="5"/>
  <c r="AE25" i="5"/>
  <c r="AA25" i="5"/>
  <c r="Y25" i="5"/>
  <c r="W25" i="5"/>
  <c r="U25" i="5"/>
  <c r="S25" i="5"/>
  <c r="Q25" i="5"/>
  <c r="O25" i="5"/>
  <c r="M25" i="5"/>
  <c r="K25" i="5"/>
  <c r="I25" i="5"/>
  <c r="G25" i="5"/>
  <c r="F25" i="5"/>
  <c r="AN24" i="5"/>
  <c r="AM24" i="5"/>
  <c r="AL24" i="5"/>
  <c r="AK24" i="5"/>
  <c r="AI24" i="5"/>
  <c r="AG24" i="5"/>
  <c r="AE24" i="5"/>
  <c r="AA24" i="5"/>
  <c r="Y24" i="5"/>
  <c r="W24" i="5"/>
  <c r="U24" i="5"/>
  <c r="S24" i="5"/>
  <c r="Q24" i="5"/>
  <c r="O24" i="5"/>
  <c r="M24" i="5"/>
  <c r="K24" i="5"/>
  <c r="I24" i="5"/>
  <c r="G24" i="5"/>
  <c r="F24" i="5"/>
  <c r="AN23" i="5"/>
  <c r="AM23" i="5"/>
  <c r="AL23" i="5"/>
  <c r="AK23" i="5"/>
  <c r="AI23" i="5"/>
  <c r="AG23" i="5"/>
  <c r="AE23" i="5"/>
  <c r="AA23" i="5"/>
  <c r="Y23" i="5"/>
  <c r="W23" i="5"/>
  <c r="U23" i="5"/>
  <c r="S23" i="5"/>
  <c r="Q23" i="5"/>
  <c r="O23" i="5"/>
  <c r="M23" i="5"/>
  <c r="K23" i="5"/>
  <c r="I23" i="5"/>
  <c r="G23" i="5"/>
  <c r="F23" i="5"/>
  <c r="AN22" i="5"/>
  <c r="AM22" i="5"/>
  <c r="AL22" i="5"/>
  <c r="AK22" i="5"/>
  <c r="AI22" i="5"/>
  <c r="AG22" i="5"/>
  <c r="AE22" i="5"/>
  <c r="AA22" i="5"/>
  <c r="Y22" i="5"/>
  <c r="W22" i="5"/>
  <c r="U22" i="5"/>
  <c r="S22" i="5"/>
  <c r="Q22" i="5"/>
  <c r="O22" i="5"/>
  <c r="M22" i="5"/>
  <c r="K22" i="5"/>
  <c r="I22" i="5"/>
  <c r="G22" i="5"/>
  <c r="F22" i="5"/>
  <c r="AN21" i="5"/>
  <c r="AM21" i="5"/>
  <c r="AL21" i="5"/>
  <c r="AK21" i="5"/>
  <c r="AI21" i="5"/>
  <c r="AG21" i="5"/>
  <c r="AE21" i="5"/>
  <c r="AA21" i="5"/>
  <c r="Y21" i="5"/>
  <c r="W21" i="5"/>
  <c r="U21" i="5"/>
  <c r="S21" i="5"/>
  <c r="Q21" i="5"/>
  <c r="O21" i="5"/>
  <c r="M21" i="5"/>
  <c r="K21" i="5"/>
  <c r="I21" i="5"/>
  <c r="G21" i="5"/>
  <c r="F21" i="5"/>
  <c r="AN20" i="5"/>
  <c r="AM20" i="5"/>
  <c r="AL20" i="5"/>
  <c r="AK20" i="5"/>
  <c r="AI20" i="5"/>
  <c r="AG20" i="5"/>
  <c r="AE20" i="5"/>
  <c r="AA20" i="5"/>
  <c r="Y20" i="5"/>
  <c r="W20" i="5"/>
  <c r="U20" i="5"/>
  <c r="S20" i="5"/>
  <c r="Q20" i="5"/>
  <c r="O20" i="5"/>
  <c r="M20" i="5"/>
  <c r="K20" i="5"/>
  <c r="I20" i="5"/>
  <c r="G20" i="5"/>
  <c r="F20" i="5"/>
  <c r="AN19" i="5"/>
  <c r="AM19" i="5"/>
  <c r="AL19" i="5"/>
  <c r="AK19" i="5"/>
  <c r="AI19" i="5"/>
  <c r="AG19" i="5"/>
  <c r="AE19" i="5"/>
  <c r="AA19" i="5"/>
  <c r="Y19" i="5"/>
  <c r="W19" i="5"/>
  <c r="U19" i="5"/>
  <c r="S19" i="5"/>
  <c r="Q19" i="5"/>
  <c r="O19" i="5"/>
  <c r="M19" i="5"/>
  <c r="K19" i="5"/>
  <c r="I19" i="5"/>
  <c r="G19" i="5"/>
  <c r="F19" i="5"/>
  <c r="AN18" i="5"/>
  <c r="AM18" i="5"/>
  <c r="AL18" i="5"/>
  <c r="AK18" i="5"/>
  <c r="AI18" i="5"/>
  <c r="AG18" i="5"/>
  <c r="AE18" i="5"/>
  <c r="AA18" i="5"/>
  <c r="Y18" i="5"/>
  <c r="W18" i="5"/>
  <c r="U18" i="5"/>
  <c r="S18" i="5"/>
  <c r="Q18" i="5"/>
  <c r="O18" i="5"/>
  <c r="M18" i="5"/>
  <c r="K18" i="5"/>
  <c r="I18" i="5"/>
  <c r="G18" i="5"/>
  <c r="F18" i="5"/>
  <c r="AN17" i="5"/>
  <c r="AM17" i="5"/>
  <c r="AL17" i="5"/>
  <c r="AK17" i="5"/>
  <c r="AI17" i="5"/>
  <c r="AG17" i="5"/>
  <c r="AE17" i="5"/>
  <c r="AA17" i="5"/>
  <c r="Y17" i="5"/>
  <c r="W17" i="5"/>
  <c r="U17" i="5"/>
  <c r="S17" i="5"/>
  <c r="Q17" i="5"/>
  <c r="O17" i="5"/>
  <c r="M17" i="5"/>
  <c r="K17" i="5"/>
  <c r="I17" i="5"/>
  <c r="G17" i="5"/>
  <c r="F17" i="5"/>
  <c r="AN16" i="5"/>
  <c r="AM16" i="5"/>
  <c r="AL16" i="5"/>
  <c r="AK16" i="5"/>
  <c r="AI16" i="5"/>
  <c r="AG16" i="5"/>
  <c r="AE16" i="5"/>
  <c r="AA16" i="5"/>
  <c r="Y16" i="5"/>
  <c r="W16" i="5"/>
  <c r="U16" i="5"/>
  <c r="S16" i="5"/>
  <c r="Q16" i="5"/>
  <c r="O16" i="5"/>
  <c r="M16" i="5"/>
  <c r="K16" i="5"/>
  <c r="I16" i="5"/>
  <c r="G16" i="5"/>
  <c r="F16" i="5"/>
  <c r="AN15" i="5"/>
  <c r="AM15" i="5"/>
  <c r="AL15" i="5"/>
  <c r="AK15" i="5"/>
  <c r="AI15" i="5"/>
  <c r="AG15" i="5"/>
  <c r="AE15" i="5"/>
  <c r="AA15" i="5"/>
  <c r="Y15" i="5"/>
  <c r="W15" i="5"/>
  <c r="U15" i="5"/>
  <c r="S15" i="5"/>
  <c r="Q15" i="5"/>
  <c r="O15" i="5"/>
  <c r="M15" i="5"/>
  <c r="K15" i="5"/>
  <c r="I15" i="5"/>
  <c r="G15" i="5"/>
  <c r="F15" i="5"/>
  <c r="AN14" i="5"/>
  <c r="AM14" i="5"/>
  <c r="AL14" i="5"/>
  <c r="AK14" i="5"/>
  <c r="AI14" i="5"/>
  <c r="AG14" i="5"/>
  <c r="AE14" i="5"/>
  <c r="AA14" i="5"/>
  <c r="Y14" i="5"/>
  <c r="W14" i="5"/>
  <c r="U14" i="5"/>
  <c r="S14" i="5"/>
  <c r="Q14" i="5"/>
  <c r="O14" i="5"/>
  <c r="M14" i="5"/>
  <c r="K14" i="5"/>
  <c r="I14" i="5"/>
  <c r="G14" i="5"/>
  <c r="F14" i="5"/>
  <c r="AN13" i="5"/>
  <c r="AM13" i="5"/>
  <c r="AL13" i="5"/>
  <c r="AK13" i="5"/>
  <c r="AI13" i="5"/>
  <c r="AG13" i="5"/>
  <c r="AE13" i="5"/>
  <c r="AA13" i="5"/>
  <c r="Y13" i="5"/>
  <c r="W13" i="5"/>
  <c r="U13" i="5"/>
  <c r="S13" i="5"/>
  <c r="Q13" i="5"/>
  <c r="O13" i="5"/>
  <c r="M13" i="5"/>
  <c r="K13" i="5"/>
  <c r="I13" i="5"/>
  <c r="G13" i="5"/>
  <c r="F13" i="5"/>
  <c r="AN12" i="5"/>
  <c r="AM12" i="5"/>
  <c r="AL12" i="5"/>
  <c r="AK12" i="5"/>
  <c r="AI12" i="5"/>
  <c r="AG12" i="5"/>
  <c r="AE12" i="5"/>
  <c r="AA12" i="5"/>
  <c r="Y12" i="5"/>
  <c r="W12" i="5"/>
  <c r="U12" i="5"/>
  <c r="S12" i="5"/>
  <c r="Q12" i="5"/>
  <c r="O12" i="5"/>
  <c r="M12" i="5"/>
  <c r="K12" i="5"/>
  <c r="I12" i="5"/>
  <c r="G12" i="5"/>
  <c r="F12" i="5"/>
  <c r="AN11" i="5"/>
  <c r="AM11" i="5"/>
  <c r="AL11" i="5"/>
  <c r="AK11" i="5"/>
  <c r="AI11" i="5"/>
  <c r="AG11" i="5"/>
  <c r="AE11" i="5"/>
  <c r="AA11" i="5"/>
  <c r="Y11" i="5"/>
  <c r="W11" i="5"/>
  <c r="U11" i="5"/>
  <c r="S11" i="5"/>
  <c r="Q11" i="5"/>
  <c r="O11" i="5"/>
  <c r="M11" i="5"/>
  <c r="K11" i="5"/>
  <c r="I11" i="5"/>
  <c r="G11" i="5"/>
  <c r="F11" i="5"/>
  <c r="AN10" i="5"/>
  <c r="AM10" i="5"/>
  <c r="AL10" i="5"/>
  <c r="AK10" i="5"/>
  <c r="AI10" i="5"/>
  <c r="AG10" i="5"/>
  <c r="AE10" i="5"/>
  <c r="AA10" i="5"/>
  <c r="Y10" i="5"/>
  <c r="W10" i="5"/>
  <c r="U10" i="5"/>
  <c r="S10" i="5"/>
  <c r="Q10" i="5"/>
  <c r="O10" i="5"/>
  <c r="M10" i="5"/>
  <c r="K10" i="5"/>
  <c r="I10" i="5"/>
  <c r="G10" i="5"/>
  <c r="F10" i="5"/>
  <c r="AN9" i="5"/>
  <c r="AM9" i="5"/>
  <c r="AL9" i="5"/>
  <c r="AK9" i="5"/>
  <c r="AI9" i="5"/>
  <c r="AG9" i="5"/>
  <c r="AE9" i="5"/>
  <c r="AA9" i="5"/>
  <c r="Y9" i="5"/>
  <c r="W9" i="5"/>
  <c r="U9" i="5"/>
  <c r="S9" i="5"/>
  <c r="Q9" i="5"/>
  <c r="O9" i="5"/>
  <c r="M9" i="5"/>
  <c r="K9" i="5"/>
  <c r="I9" i="5"/>
  <c r="G9" i="5"/>
  <c r="F9" i="5"/>
  <c r="AN8" i="5"/>
  <c r="AM8" i="5"/>
  <c r="AL8" i="5"/>
  <c r="AK8" i="5"/>
  <c r="AI8" i="5"/>
  <c r="AG8" i="5"/>
  <c r="AE8" i="5"/>
  <c r="AA8" i="5"/>
  <c r="Y8" i="5"/>
  <c r="W8" i="5"/>
  <c r="U8" i="5"/>
  <c r="S8" i="5"/>
  <c r="Q8" i="5"/>
  <c r="O8" i="5"/>
  <c r="M8" i="5"/>
  <c r="K8" i="5"/>
  <c r="I8" i="5"/>
  <c r="G8" i="5"/>
  <c r="F8" i="5"/>
  <c r="AN7" i="5"/>
  <c r="AM7" i="5"/>
  <c r="AL7" i="5"/>
  <c r="AK7" i="5"/>
  <c r="AI7" i="5"/>
  <c r="AG7" i="5"/>
  <c r="AE7" i="5"/>
  <c r="AA7" i="5"/>
  <c r="Y7" i="5"/>
  <c r="W7" i="5"/>
  <c r="U7" i="5"/>
  <c r="S7" i="5"/>
  <c r="Q7" i="5"/>
  <c r="O7" i="5"/>
  <c r="M7" i="5"/>
  <c r="K7" i="5"/>
  <c r="I7" i="5"/>
  <c r="G7" i="5"/>
  <c r="F7" i="5"/>
  <c r="AN6" i="5"/>
  <c r="AM6" i="5"/>
  <c r="AL6" i="5"/>
  <c r="AK6" i="5"/>
  <c r="AI6" i="5"/>
  <c r="AG6" i="5"/>
  <c r="AE6" i="5"/>
  <c r="AA6" i="5"/>
  <c r="Y6" i="5"/>
  <c r="W6" i="5"/>
  <c r="U6" i="5"/>
  <c r="S6" i="5"/>
  <c r="Q6" i="5"/>
  <c r="O6" i="5"/>
  <c r="M6" i="5"/>
  <c r="K6" i="5"/>
  <c r="I6" i="5"/>
  <c r="G6" i="5"/>
  <c r="F6" i="5"/>
  <c r="AN5" i="5"/>
  <c r="AM5" i="5"/>
  <c r="AL5" i="5"/>
  <c r="AK5" i="5"/>
  <c r="AI5" i="5"/>
  <c r="AG5" i="5"/>
  <c r="AE5" i="5"/>
  <c r="AA5" i="5"/>
  <c r="Y5" i="5"/>
  <c r="W5" i="5"/>
  <c r="U5" i="5"/>
  <c r="S5" i="5"/>
  <c r="Q5" i="5"/>
  <c r="O5" i="5"/>
  <c r="M5" i="5"/>
  <c r="K5" i="5"/>
  <c r="I5" i="5"/>
  <c r="G5" i="5"/>
  <c r="F5" i="5"/>
  <c r="AN4" i="5"/>
  <c r="AM4" i="5"/>
  <c r="AL4" i="5"/>
  <c r="AK4" i="5"/>
  <c r="AI4" i="5"/>
  <c r="AG4" i="5"/>
  <c r="AE4" i="5"/>
  <c r="AA4" i="5"/>
  <c r="Y4" i="5"/>
  <c r="W4" i="5"/>
  <c r="U4" i="5"/>
  <c r="S4" i="5"/>
  <c r="Q4" i="5"/>
  <c r="O4" i="5"/>
  <c r="M4" i="5"/>
  <c r="K4" i="5"/>
  <c r="I4" i="5"/>
  <c r="G4" i="5"/>
  <c r="F4" i="5"/>
  <c r="AN3" i="5"/>
  <c r="AM3" i="5"/>
  <c r="AL3" i="5"/>
  <c r="AK3" i="5"/>
  <c r="AI3" i="5"/>
  <c r="AG3" i="5"/>
  <c r="AE3" i="5"/>
  <c r="AA3" i="5"/>
  <c r="Y3" i="5"/>
  <c r="W3" i="5"/>
  <c r="U3" i="5"/>
  <c r="S3" i="5"/>
  <c r="Q3" i="5"/>
  <c r="O3" i="5"/>
  <c r="M3" i="5"/>
  <c r="K3" i="5"/>
  <c r="I3" i="5"/>
  <c r="G3" i="5"/>
  <c r="F3" i="5"/>
  <c r="AN2" i="5"/>
  <c r="AM2" i="5"/>
  <c r="AL2" i="5"/>
  <c r="AK2" i="5"/>
  <c r="AI2" i="5"/>
  <c r="AG2" i="5"/>
  <c r="AE2" i="5"/>
  <c r="AA2" i="5"/>
  <c r="Y2" i="5"/>
  <c r="W2" i="5"/>
  <c r="U2" i="5"/>
  <c r="S2" i="5"/>
  <c r="Q2" i="5"/>
  <c r="O2" i="5"/>
  <c r="M2" i="5"/>
  <c r="K2" i="5"/>
  <c r="I2" i="5"/>
  <c r="G2" i="5"/>
  <c r="F2" i="5"/>
  <c r="F6" i="2"/>
  <c r="D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Vincent</author>
  </authors>
  <commentList>
    <comment ref="A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0</t>
        </r>
      </text>
    </comment>
    <comment ref="B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24
Offset 1</t>
        </r>
      </text>
    </comment>
    <comment ref="D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ComboBox 1
Offset 2</t>
        </r>
      </text>
    </comment>
    <comment ref="E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7
Offset 3</t>
        </r>
      </text>
    </comment>
    <comment ref="H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9
Offset 6</t>
        </r>
      </text>
    </comment>
    <comment ref="I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7</t>
        </r>
      </text>
    </comment>
    <comment ref="J1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
Textbox 10
Offset 8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K1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Offset 9</t>
        </r>
      </text>
    </comment>
    <comment ref="L1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30
Offset 10</t>
        </r>
      </text>
    </comment>
    <comment ref="M1" authorId="0" shapeId="0" xr:uid="{00000000-0006-0000-0000-00000A000000}">
      <text>
        <r>
          <rPr>
            <sz val="9"/>
            <color indexed="81"/>
            <rFont val="Tahoma"/>
            <family val="2"/>
          </rPr>
          <t xml:space="preserve">
Offset 11</t>
        </r>
      </text>
    </comment>
    <comment ref="N1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11
Offset 12</t>
        </r>
      </text>
    </comment>
    <comment ref="O1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13</t>
        </r>
      </text>
    </comment>
    <comment ref="P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28
Offset 14</t>
        </r>
      </text>
    </comment>
    <comment ref="Q1" authorId="0" shapeId="0" xr:uid="{00000000-0006-0000-0000-00000E000000}">
      <text>
        <r>
          <rPr>
            <sz val="9"/>
            <color indexed="81"/>
            <rFont val="Tahoma"/>
            <family val="2"/>
          </rPr>
          <t xml:space="preserve">
Offset 15</t>
        </r>
      </text>
    </comment>
    <comment ref="R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12
Offset 16</t>
        </r>
      </text>
    </comment>
    <comment ref="S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17</t>
        </r>
      </text>
    </comment>
    <comment ref="T1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Vincent:
TextBox 29
Offset 18</t>
        </r>
      </text>
    </comment>
    <comment ref="U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19</t>
        </r>
      </text>
    </comment>
    <comment ref="V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 13
Offset 20</t>
        </r>
      </text>
    </comment>
    <comment ref="W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21</t>
        </r>
      </text>
    </comment>
    <comment ref="X1" authorId="0" shapeId="0" xr:uid="{00000000-0006-0000-0000-000015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17
Offset 22</t>
        </r>
      </text>
    </comment>
    <comment ref="Y1" authorId="0" shapeId="0" xr:uid="{00000000-0006-0000-0000-000016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23</t>
        </r>
      </text>
    </comment>
    <comment ref="Z1" authorId="0" shapeId="0" xr:uid="{00000000-0006-0000-0000-000017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23
Offset 24</t>
        </r>
      </text>
    </comment>
    <comment ref="AA1" authorId="0" shapeId="0" xr:uid="{00000000-0006-0000-0000-000018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25</t>
        </r>
      </text>
    </comment>
    <comment ref="AB1" authorId="0" shapeId="0" xr:uid="{00000000-0006-0000-0000-000019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19
Offset 26</t>
        </r>
      </text>
    </comment>
    <comment ref="AC1" authorId="0" shapeId="0" xr:uid="{00000000-0006-0000-0000-00001A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25
Offset 27</t>
        </r>
      </text>
    </comment>
    <comment ref="AD1" authorId="0" shapeId="0" xr:uid="{00000000-0006-0000-0000-00001B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18
Offset 28</t>
        </r>
      </text>
    </comment>
    <comment ref="AE1" authorId="0" shapeId="0" xr:uid="{00000000-0006-0000-0000-00001C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29</t>
        </r>
      </text>
    </comment>
    <comment ref="AF1" authorId="0" shapeId="0" xr:uid="{00000000-0006-0000-0000-00001D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20
Offset 30</t>
        </r>
      </text>
    </comment>
    <comment ref="AG1" authorId="0" shapeId="0" xr:uid="{00000000-0006-0000-0000-00001E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31</t>
        </r>
      </text>
    </comment>
    <comment ref="AH1" authorId="0" shapeId="0" xr:uid="{00000000-0006-0000-0000-00001F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21
Offset 32</t>
        </r>
      </text>
    </comment>
    <comment ref="AI1" authorId="0" shapeId="0" xr:uid="{00000000-0006-0000-0000-000020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33</t>
        </r>
      </text>
    </comment>
    <comment ref="AJ1" authorId="0" shapeId="0" xr:uid="{00000000-0006-0000-0000-000021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TextBox 22
Offset 34
</t>
        </r>
      </text>
    </comment>
    <comment ref="AK1" authorId="0" shapeId="0" xr:uid="{00000000-0006-0000-0000-000022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35</t>
        </r>
      </text>
    </comment>
    <comment ref="AL1" authorId="0" shapeId="0" xr:uid="{00000000-0006-0000-0000-000023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36</t>
        </r>
      </text>
    </comment>
    <comment ref="AM1" authorId="0" shapeId="0" xr:uid="{00000000-0006-0000-0000-000024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38</t>
        </r>
      </text>
    </comment>
    <comment ref="AN1" authorId="0" shapeId="0" xr:uid="{00000000-0006-0000-0000-000025000000}">
      <text>
        <r>
          <rPr>
            <b/>
            <sz val="9"/>
            <color indexed="81"/>
            <rFont val="Tahoma"/>
            <family val="2"/>
          </rPr>
          <t>Vincent:</t>
        </r>
        <r>
          <rPr>
            <sz val="9"/>
            <color indexed="81"/>
            <rFont val="Tahoma"/>
            <family val="2"/>
          </rPr>
          <t xml:space="preserve">
Offset 39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<sst xmlns="http://schemas.openxmlformats.org/spreadsheetml/2006/main" count="2240" uniqueCount="1070">
  <si>
    <t>N°</t>
  </si>
  <si>
    <t>Nom</t>
  </si>
  <si>
    <t>Prénom</t>
  </si>
  <si>
    <t>Société</t>
  </si>
  <si>
    <t>Période analysées</t>
  </si>
  <si>
    <t>DE</t>
  </si>
  <si>
    <t>Février</t>
  </si>
  <si>
    <t>A</t>
  </si>
  <si>
    <t>(Année)</t>
  </si>
  <si>
    <t>EQUIVALENT JOUR 8H ↓</t>
  </si>
  <si>
    <t>Heures Prestées</t>
  </si>
  <si>
    <t>Hr</t>
  </si>
  <si>
    <t>Heures supplémentaires</t>
  </si>
  <si>
    <t>Répartition</t>
  </si>
  <si>
    <t>payées</t>
  </si>
  <si>
    <t xml:space="preserve">  </t>
  </si>
  <si>
    <t xml:space="preserve">récupéréés </t>
  </si>
  <si>
    <t xml:space="preserve">reportées </t>
  </si>
  <si>
    <t xml:space="preserve">Vacances </t>
  </si>
  <si>
    <t>Jr</t>
  </si>
  <si>
    <t>Intempéries</t>
  </si>
  <si>
    <t>Maladies</t>
  </si>
  <si>
    <t>DONT :</t>
  </si>
  <si>
    <t>Non-payées</t>
  </si>
  <si>
    <t>Absences</t>
  </si>
  <si>
    <t>Justifiées</t>
  </si>
  <si>
    <t>Non-justifiées</t>
  </si>
  <si>
    <t>Accident</t>
  </si>
  <si>
    <t>Chômage économique</t>
  </si>
  <si>
    <t>ID</t>
  </si>
  <si>
    <t>Identifiant global</t>
  </si>
  <si>
    <t>ID Ouvrier</t>
  </si>
  <si>
    <t>Mois</t>
  </si>
  <si>
    <t>Année</t>
  </si>
  <si>
    <t>Date début</t>
  </si>
  <si>
    <t>Date fin</t>
  </si>
  <si>
    <t>Heures Vacances</t>
  </si>
  <si>
    <t>Heures Vacances2</t>
  </si>
  <si>
    <t>Heures Intempéries BM</t>
  </si>
  <si>
    <t>Heures Intempéries BM2</t>
  </si>
  <si>
    <t>Heures Intempéries Recymat</t>
  </si>
  <si>
    <t>Heures Intempéries Recymat2</t>
  </si>
  <si>
    <t>Heures prestées</t>
  </si>
  <si>
    <t>Heures prestées4</t>
  </si>
  <si>
    <t>Heures prestées42</t>
  </si>
  <si>
    <t>Heures prestées5</t>
  </si>
  <si>
    <t>Heures dépassement</t>
  </si>
  <si>
    <t>Heures supplémentaire Recymat</t>
  </si>
  <si>
    <t>Heures dépassement Recymat</t>
  </si>
  <si>
    <t>Heures dép.  À payées</t>
  </si>
  <si>
    <t>Heures dép.  À payées5</t>
  </si>
  <si>
    <t>Heures à récupérer</t>
  </si>
  <si>
    <t>Heures à récupérer6</t>
  </si>
  <si>
    <t>Heures récupérées</t>
  </si>
  <si>
    <t>Heures récupérées7</t>
  </si>
  <si>
    <t>Jours de maladie payés</t>
  </si>
  <si>
    <t>Jours de maladie non payés</t>
  </si>
  <si>
    <t>Heures d'absence Injustifiée</t>
  </si>
  <si>
    <t>Heures d'absence injustifiée8</t>
  </si>
  <si>
    <t>Heures  d'absences justifiées</t>
  </si>
  <si>
    <t>Heures d'absences justifiées9</t>
  </si>
  <si>
    <t>Jour Accident déclaré</t>
  </si>
  <si>
    <t>Heures Accident déclaré9</t>
  </si>
  <si>
    <t>Jours de chômage économique</t>
  </si>
  <si>
    <t>Jours de chômage économique10</t>
  </si>
  <si>
    <t>(Équivalent mois en chiffre)</t>
  </si>
  <si>
    <t>Maladies Total</t>
  </si>
  <si>
    <t>Mois Chiffre</t>
  </si>
  <si>
    <t>103Décembre2019</t>
  </si>
  <si>
    <t>Décembre</t>
  </si>
  <si>
    <t>107Décembre2019</t>
  </si>
  <si>
    <t>109Décembre2019</t>
  </si>
  <si>
    <t>110Décembre2019</t>
  </si>
  <si>
    <t>123Décembre2019</t>
  </si>
  <si>
    <t>161Décembre2019</t>
  </si>
  <si>
    <t>171Décembre2019</t>
  </si>
  <si>
    <t>127Décembre2019</t>
  </si>
  <si>
    <t>131Décembre2019</t>
  </si>
  <si>
    <t>132Décembre2019</t>
  </si>
  <si>
    <t>133Décembre2019</t>
  </si>
  <si>
    <t>134Décembre2019</t>
  </si>
  <si>
    <t>136Décembre2019</t>
  </si>
  <si>
    <t>102Décembre2019</t>
  </si>
  <si>
    <t>157Décembre2019</t>
  </si>
  <si>
    <t>104Décembre2019</t>
  </si>
  <si>
    <t>106Décembre2019</t>
  </si>
  <si>
    <t>108Décembre2019</t>
  </si>
  <si>
    <t>149Décembre2019</t>
  </si>
  <si>
    <t>162Décembre2019</t>
  </si>
  <si>
    <t>112Décembre2019</t>
  </si>
  <si>
    <t>143Décembre2019</t>
  </si>
  <si>
    <t>116Décembre2019</t>
  </si>
  <si>
    <t>158Décembre2019</t>
  </si>
  <si>
    <t>155Décembre2019</t>
  </si>
  <si>
    <t>148Décembre2019</t>
  </si>
  <si>
    <t>130Décembre2019</t>
  </si>
  <si>
    <t>140Décembre2019</t>
  </si>
  <si>
    <t>164Décembre2019</t>
  </si>
  <si>
    <t>142Décembre2019</t>
  </si>
  <si>
    <t>159Décembre2019</t>
  </si>
  <si>
    <t>121Décembre2019</t>
  </si>
  <si>
    <t>138Décembre2019</t>
  </si>
  <si>
    <t>137Décembre2019</t>
  </si>
  <si>
    <t>145Décembre2019</t>
  </si>
  <si>
    <t>153Décembre2019</t>
  </si>
  <si>
    <t>114Décembre2019</t>
  </si>
  <si>
    <t>103Janvier2020</t>
  </si>
  <si>
    <t>Janvier</t>
  </si>
  <si>
    <t>107Janvier2020</t>
  </si>
  <si>
    <t>109Janvier2020</t>
  </si>
  <si>
    <t>110Janvier2020</t>
  </si>
  <si>
    <t>123Janvier2020</t>
  </si>
  <si>
    <t>161Janvier2020</t>
  </si>
  <si>
    <t>171Janvier2020</t>
  </si>
  <si>
    <t>127Janvier2020</t>
  </si>
  <si>
    <t>131Janvier2020</t>
  </si>
  <si>
    <t>132Janvier2020</t>
  </si>
  <si>
    <t>133Janvier2020</t>
  </si>
  <si>
    <t>134Janvier2020</t>
  </si>
  <si>
    <t>136Janvier2020</t>
  </si>
  <si>
    <t>102Janvier2020</t>
  </si>
  <si>
    <t>157Janvier2020</t>
  </si>
  <si>
    <t>104Janvier2020</t>
  </si>
  <si>
    <t>106Janvier2020</t>
  </si>
  <si>
    <t>108Janvier2020</t>
  </si>
  <si>
    <t>149Janvier2020</t>
  </si>
  <si>
    <t>162Janvier2020</t>
  </si>
  <si>
    <t>112Janvier2020</t>
  </si>
  <si>
    <t>143Janvier2020</t>
  </si>
  <si>
    <t>116Janvier2020</t>
  </si>
  <si>
    <t>158Janvier2020</t>
  </si>
  <si>
    <t>155Janvier2020</t>
  </si>
  <si>
    <t>148Janvier2020</t>
  </si>
  <si>
    <t>130Janvier2020</t>
  </si>
  <si>
    <t>140Janvier2020</t>
  </si>
  <si>
    <t>164Janvier2020</t>
  </si>
  <si>
    <t>142Janvier2020</t>
  </si>
  <si>
    <t>159Janvier2020</t>
  </si>
  <si>
    <t>121Janvier2020</t>
  </si>
  <si>
    <t>138Janvier2020</t>
  </si>
  <si>
    <t>137Janvier2020</t>
  </si>
  <si>
    <t>145Janvier2020</t>
  </si>
  <si>
    <t>153Janvier2020</t>
  </si>
  <si>
    <t>114Janvier2020</t>
  </si>
  <si>
    <t>103Février2020</t>
  </si>
  <si>
    <t>107Février2020</t>
  </si>
  <si>
    <t>109Février2020</t>
  </si>
  <si>
    <t>110Février2020</t>
  </si>
  <si>
    <t>123Février2020</t>
  </si>
  <si>
    <t>161Février2020</t>
  </si>
  <si>
    <t>171Février2020</t>
  </si>
  <si>
    <t>127Février2020</t>
  </si>
  <si>
    <t>131Février2020</t>
  </si>
  <si>
    <t>132Février2020</t>
  </si>
  <si>
    <t>133Février2020</t>
  </si>
  <si>
    <t>134Février2020</t>
  </si>
  <si>
    <t>136Février2020</t>
  </si>
  <si>
    <t>102Février2020</t>
  </si>
  <si>
    <t>157Février2020</t>
  </si>
  <si>
    <t>104Février2020</t>
  </si>
  <si>
    <t>106Février2020</t>
  </si>
  <si>
    <t>108Février2020</t>
  </si>
  <si>
    <t>149Février2020</t>
  </si>
  <si>
    <t>162Février2020</t>
  </si>
  <si>
    <t>112Février2020</t>
  </si>
  <si>
    <t>143Février2020</t>
  </si>
  <si>
    <t>116Février2020</t>
  </si>
  <si>
    <t>158Février2020</t>
  </si>
  <si>
    <t>155Février2020</t>
  </si>
  <si>
    <t>148Février2020</t>
  </si>
  <si>
    <t>130Février2020</t>
  </si>
  <si>
    <t>140Février2020</t>
  </si>
  <si>
    <t>164Février2020</t>
  </si>
  <si>
    <t>142Février2020</t>
  </si>
  <si>
    <t>159Février2020</t>
  </si>
  <si>
    <t>121Février2020</t>
  </si>
  <si>
    <t>138Février2020</t>
  </si>
  <si>
    <t>137Février2020</t>
  </si>
  <si>
    <t>145Février2020</t>
  </si>
  <si>
    <t>153Février2020</t>
  </si>
  <si>
    <t>114Février2020</t>
  </si>
  <si>
    <t>102Mars2020</t>
  </si>
  <si>
    <t>Mars</t>
  </si>
  <si>
    <t>103Mars2020</t>
  </si>
  <si>
    <t>104Mars2020</t>
  </si>
  <si>
    <t>107Mars2020</t>
  </si>
  <si>
    <t>108Mars2020</t>
  </si>
  <si>
    <t>109Mars2020</t>
  </si>
  <si>
    <t>110Mars2020</t>
  </si>
  <si>
    <t>112Mars2020</t>
  </si>
  <si>
    <t>114Mars2020</t>
  </si>
  <si>
    <t>116Mars2020</t>
  </si>
  <si>
    <t>121Mars2020</t>
  </si>
  <si>
    <t>123Mars2020</t>
  </si>
  <si>
    <t>127Mars2020</t>
  </si>
  <si>
    <t>130Mars2020</t>
  </si>
  <si>
    <t>131Mars2020</t>
  </si>
  <si>
    <t>132Mars2020</t>
  </si>
  <si>
    <t>133Mars2020</t>
  </si>
  <si>
    <t>134Mars2020</t>
  </si>
  <si>
    <t>135Mars2020</t>
  </si>
  <si>
    <t>136Mars2020</t>
  </si>
  <si>
    <t>137Mars2020</t>
  </si>
  <si>
    <t>138Mars2020</t>
  </si>
  <si>
    <t>139Mars2020</t>
  </si>
  <si>
    <t>140Mars2020</t>
  </si>
  <si>
    <t>142Mars2020</t>
  </si>
  <si>
    <t>143Mars2020</t>
  </si>
  <si>
    <t>145Mars2020</t>
  </si>
  <si>
    <t>148Mars2020</t>
  </si>
  <si>
    <t>149Mars2020</t>
  </si>
  <si>
    <t>153Mars2020</t>
  </si>
  <si>
    <t>157Mars2020</t>
  </si>
  <si>
    <t>158Mars2020</t>
  </si>
  <si>
    <t>159Mars2020</t>
  </si>
  <si>
    <t>160Mars2020</t>
  </si>
  <si>
    <t>161Mars2020</t>
  </si>
  <si>
    <t>162Mars2020</t>
  </si>
  <si>
    <t>164Mars2020</t>
  </si>
  <si>
    <t>102Avril2020</t>
  </si>
  <si>
    <t>Avril</t>
  </si>
  <si>
    <t>103Avril2020</t>
  </si>
  <si>
    <t>104Avril2020</t>
  </si>
  <si>
    <t>107Avril2020</t>
  </si>
  <si>
    <t>108Avril2020</t>
  </si>
  <si>
    <t>109Avril2020</t>
  </si>
  <si>
    <t>110Avril2020</t>
  </si>
  <si>
    <t>112Avril2020</t>
  </si>
  <si>
    <t>114Avril2020</t>
  </si>
  <si>
    <t>116Avril2020</t>
  </si>
  <si>
    <t>123Avril2020</t>
  </si>
  <si>
    <t>127Avril2020</t>
  </si>
  <si>
    <t>130Avril2020</t>
  </si>
  <si>
    <t>131Avril2020</t>
  </si>
  <si>
    <t>132Avril2020</t>
  </si>
  <si>
    <t>133Avril2020</t>
  </si>
  <si>
    <t>134Avril2020</t>
  </si>
  <si>
    <t>136Avril2020</t>
  </si>
  <si>
    <t>137Avril2020</t>
  </si>
  <si>
    <t>138Avril2020</t>
  </si>
  <si>
    <t>140Avril2020</t>
  </si>
  <si>
    <t>142Avril2020</t>
  </si>
  <si>
    <t>143Avril2020</t>
  </si>
  <si>
    <t>145Avril2020</t>
  </si>
  <si>
    <t>148Avril2020</t>
  </si>
  <si>
    <t>149Avril2020</t>
  </si>
  <si>
    <t>153Avril2020</t>
  </si>
  <si>
    <t>157Avril2020</t>
  </si>
  <si>
    <t>158Avril2020</t>
  </si>
  <si>
    <t>161Avril2020</t>
  </si>
  <si>
    <t>162Avril2020</t>
  </si>
  <si>
    <t>164Avril2020</t>
  </si>
  <si>
    <t>165Avril2020</t>
  </si>
  <si>
    <t>171Avril2020</t>
  </si>
  <si>
    <t>102Mai2020</t>
  </si>
  <si>
    <t>Mai</t>
  </si>
  <si>
    <t>103Mai2020</t>
  </si>
  <si>
    <t>104Mai2020</t>
  </si>
  <si>
    <t>107Mai2020</t>
  </si>
  <si>
    <t>108Mai2020</t>
  </si>
  <si>
    <t>109Mai2020</t>
  </si>
  <si>
    <t>110Mai2020</t>
  </si>
  <si>
    <t>112Mai2020</t>
  </si>
  <si>
    <t>114Mai2020</t>
  </si>
  <si>
    <t>116Mai2020</t>
  </si>
  <si>
    <t>127Mai2020</t>
  </si>
  <si>
    <t>130Mai2020</t>
  </si>
  <si>
    <t>131Mai2020</t>
  </si>
  <si>
    <t>132Mai2020</t>
  </si>
  <si>
    <t>133Mai2020</t>
  </si>
  <si>
    <t>134Mai2020</t>
  </si>
  <si>
    <t>137Mai2020</t>
  </si>
  <si>
    <t>138Mai2020</t>
  </si>
  <si>
    <t>140Mai2020</t>
  </si>
  <si>
    <t>142Mai2020</t>
  </si>
  <si>
    <t>145Mai2020</t>
  </si>
  <si>
    <t>148Mai2020</t>
  </si>
  <si>
    <t>149Mai2020</t>
  </si>
  <si>
    <t>157Mai2020</t>
  </si>
  <si>
    <t>161Mai2020</t>
  </si>
  <si>
    <t>162Mai2020</t>
  </si>
  <si>
    <t>164Mai2020</t>
  </si>
  <si>
    <t>171Mai2020</t>
  </si>
  <si>
    <t>175Mai2020</t>
  </si>
  <si>
    <t>175Avril2020</t>
  </si>
  <si>
    <t>161Juin2020</t>
  </si>
  <si>
    <t>Juin</t>
  </si>
  <si>
    <t>171Juin2020</t>
  </si>
  <si>
    <t>109Juin2020</t>
  </si>
  <si>
    <t>103Juin2020</t>
  </si>
  <si>
    <t>127Juin2020</t>
  </si>
  <si>
    <t>134Juin2020</t>
  </si>
  <si>
    <t>136Juin2020</t>
  </si>
  <si>
    <t>131Juin2020</t>
  </si>
  <si>
    <t>107Juin2020</t>
  </si>
  <si>
    <t>132Juin2020</t>
  </si>
  <si>
    <t>110Juin2020</t>
  </si>
  <si>
    <t>133Juin2020</t>
  </si>
  <si>
    <t>123Juin2020</t>
  </si>
  <si>
    <t>102Juin2020</t>
  </si>
  <si>
    <t>157Juin2020</t>
  </si>
  <si>
    <t>104Juin2020</t>
  </si>
  <si>
    <t>108Juin2020</t>
  </si>
  <si>
    <t>149Juin2020</t>
  </si>
  <si>
    <t>162Juin2020</t>
  </si>
  <si>
    <t>112Juin2020</t>
  </si>
  <si>
    <t>116Juin2020</t>
  </si>
  <si>
    <t>175Juin2020</t>
  </si>
  <si>
    <t>148Juin2020</t>
  </si>
  <si>
    <t>130Juin2020</t>
  </si>
  <si>
    <t>140Juin2020</t>
  </si>
  <si>
    <t>164Juin2020</t>
  </si>
  <si>
    <t>142Juin2020</t>
  </si>
  <si>
    <t>137Juin2020</t>
  </si>
  <si>
    <t>138Juin2020</t>
  </si>
  <si>
    <t>114Juin2020</t>
  </si>
  <si>
    <t>145Juin2020</t>
  </si>
  <si>
    <t>171Juillet2020</t>
  </si>
  <si>
    <t>Juillet</t>
  </si>
  <si>
    <t>109Juillet2020</t>
  </si>
  <si>
    <t>103Juillet2020</t>
  </si>
  <si>
    <t>134Juillet2020</t>
  </si>
  <si>
    <t>136Juillet2020</t>
  </si>
  <si>
    <t>131Juillet2020</t>
  </si>
  <si>
    <t>107Juillet2020</t>
  </si>
  <si>
    <t>110Juillet2020</t>
  </si>
  <si>
    <t>133Juillet2020</t>
  </si>
  <si>
    <t>123Juillet2020</t>
  </si>
  <si>
    <t>161Juillet2020</t>
  </si>
  <si>
    <t>102Juillet2020</t>
  </si>
  <si>
    <t>157Juillet2020</t>
  </si>
  <si>
    <t>104Juillet2020</t>
  </si>
  <si>
    <t>108Juillet2020</t>
  </si>
  <si>
    <t>149Juillet2020</t>
  </si>
  <si>
    <t>162Juillet2020</t>
  </si>
  <si>
    <t>112Juillet2020</t>
  </si>
  <si>
    <t>116Juillet2020</t>
  </si>
  <si>
    <t>148Juillet2020</t>
  </si>
  <si>
    <t>130Juillet2020</t>
  </si>
  <si>
    <t>140Juillet2020</t>
  </si>
  <si>
    <t>164Juillet2020</t>
  </si>
  <si>
    <t>142Juillet2020</t>
  </si>
  <si>
    <t>114Juillet2020</t>
  </si>
  <si>
    <t>138Juillet2020</t>
  </si>
  <si>
    <t>137Juillet2020</t>
  </si>
  <si>
    <t>145Juillet2020</t>
  </si>
  <si>
    <t>132Juillet2020</t>
  </si>
  <si>
    <t>108Août2020</t>
  </si>
  <si>
    <t>Août</t>
  </si>
  <si>
    <t>102Août2020</t>
  </si>
  <si>
    <t>104Août2020</t>
  </si>
  <si>
    <t>140Août2020</t>
  </si>
  <si>
    <t>116Août2020</t>
  </si>
  <si>
    <t>149Août2020</t>
  </si>
  <si>
    <t>157Août2020</t>
  </si>
  <si>
    <t>142Août2020</t>
  </si>
  <si>
    <t>162Août2020</t>
  </si>
  <si>
    <t>164Août2020</t>
  </si>
  <si>
    <t>155Août2020</t>
  </si>
  <si>
    <t>161Août2020</t>
  </si>
  <si>
    <t>109Août2020</t>
  </si>
  <si>
    <t>127Août2020</t>
  </si>
  <si>
    <t>134Août2020</t>
  </si>
  <si>
    <t>136Août2020</t>
  </si>
  <si>
    <t>131Août2020</t>
  </si>
  <si>
    <t>107Août2020</t>
  </si>
  <si>
    <t>123Août2020</t>
  </si>
  <si>
    <t>171Août2020</t>
  </si>
  <si>
    <t>103Août2020</t>
  </si>
  <si>
    <t>110Août2020</t>
  </si>
  <si>
    <t>130Août2020</t>
  </si>
  <si>
    <t>148Août2020</t>
  </si>
  <si>
    <t>133Août2020</t>
  </si>
  <si>
    <t>114Août2020</t>
  </si>
  <si>
    <t>145Août2020</t>
  </si>
  <si>
    <t>132Août2020</t>
  </si>
  <si>
    <t>138Août2020</t>
  </si>
  <si>
    <t>137Août2020</t>
  </si>
  <si>
    <t>178Août2020</t>
  </si>
  <si>
    <t>172Août2020</t>
  </si>
  <si>
    <t>112Août2020</t>
  </si>
  <si>
    <t>161Septembre2020</t>
  </si>
  <si>
    <t>Septembre</t>
  </si>
  <si>
    <t>109Septembre2020</t>
  </si>
  <si>
    <t>127Septembre2020</t>
  </si>
  <si>
    <t>136Septembre2020</t>
  </si>
  <si>
    <t>131Septembre2020</t>
  </si>
  <si>
    <t>107Septembre2020</t>
  </si>
  <si>
    <t>123Septembre2020</t>
  </si>
  <si>
    <t>132Septembre2020</t>
  </si>
  <si>
    <t>145Septembre2020</t>
  </si>
  <si>
    <t>114Septembre2020</t>
  </si>
  <si>
    <t>137Septembre2020</t>
  </si>
  <si>
    <t>138Septembre2020</t>
  </si>
  <si>
    <t>178Septembre2020</t>
  </si>
  <si>
    <t>177Septembre2020</t>
  </si>
  <si>
    <t>171Septembre2020</t>
  </si>
  <si>
    <t>134Septembre2020</t>
  </si>
  <si>
    <t>102Septembre2020</t>
  </si>
  <si>
    <t>104Septembre2020</t>
  </si>
  <si>
    <t>108Septembre2020</t>
  </si>
  <si>
    <t>112Septembre2020</t>
  </si>
  <si>
    <t>140Septembre2020</t>
  </si>
  <si>
    <t>116Septembre2020</t>
  </si>
  <si>
    <t>149Septembre2020</t>
  </si>
  <si>
    <t>157Septembre2020</t>
  </si>
  <si>
    <t>142Septembre2020</t>
  </si>
  <si>
    <t>162Septembre2020</t>
  </si>
  <si>
    <t>164Septembre2020</t>
  </si>
  <si>
    <t>155Septembre2020</t>
  </si>
  <si>
    <t>180Septembre2020</t>
  </si>
  <si>
    <t>127Octobre2020</t>
  </si>
  <si>
    <t>Octobre</t>
  </si>
  <si>
    <t>109Octobre2020</t>
  </si>
  <si>
    <t>123Octobre2020</t>
  </si>
  <si>
    <t>171Octobre2020</t>
  </si>
  <si>
    <t>134Octobre2020</t>
  </si>
  <si>
    <t>132Octobre2020</t>
  </si>
  <si>
    <t>178Octobre2020</t>
  </si>
  <si>
    <t>145Octobre2020</t>
  </si>
  <si>
    <t>114Octobre2020</t>
  </si>
  <si>
    <t>137Octobre2020</t>
  </si>
  <si>
    <t>138Octobre2020</t>
  </si>
  <si>
    <t>131Octobre2020</t>
  </si>
  <si>
    <t>136Octobre2020</t>
  </si>
  <si>
    <t>107Octobre2020</t>
  </si>
  <si>
    <t>107Novembre2020</t>
  </si>
  <si>
    <t>Novembre</t>
  </si>
  <si>
    <t>162Octobre2020</t>
  </si>
  <si>
    <t>149Octobre2020</t>
  </si>
  <si>
    <t>108Octobre2020</t>
  </si>
  <si>
    <t>104Octobre2020</t>
  </si>
  <si>
    <t>157Octobre2020</t>
  </si>
  <si>
    <t>102Octobre2020</t>
  </si>
  <si>
    <t>177Octobre2020</t>
  </si>
  <si>
    <t>142Octobre2020</t>
  </si>
  <si>
    <t>140Octobre2020</t>
  </si>
  <si>
    <t>180Octobre2020</t>
  </si>
  <si>
    <t>155Octobre2020</t>
  </si>
  <si>
    <t>116Octobre2020</t>
  </si>
  <si>
    <t>161Octobre2020</t>
  </si>
  <si>
    <t>112Octobre2020</t>
  </si>
  <si>
    <t>164Octobre2020</t>
  </si>
  <si>
    <t>102Nocvembre2020</t>
  </si>
  <si>
    <t>116Nocvembre2020</t>
  </si>
  <si>
    <t>140Nocvembre2020</t>
  </si>
  <si>
    <t>104Nocvembre2020</t>
  </si>
  <si>
    <t>108Nocvembre2020</t>
  </si>
  <si>
    <t>112Nocvembre2020</t>
  </si>
  <si>
    <t>171Nocvembre2020</t>
  </si>
  <si>
    <t>178Nocvembre2020</t>
  </si>
  <si>
    <t>138Nocvembre2020</t>
  </si>
  <si>
    <t>145Nocvembre2020</t>
  </si>
  <si>
    <t>114Nocvembre2020</t>
  </si>
  <si>
    <t>132Nocvembre2020</t>
  </si>
  <si>
    <t>109Nocvembre2020</t>
  </si>
  <si>
    <t>127Nocvembre2020</t>
  </si>
  <si>
    <t>134Nocvembre2020</t>
  </si>
  <si>
    <t>136Nocvembre2020</t>
  </si>
  <si>
    <t>131Nocvembre2020</t>
  </si>
  <si>
    <t>123Nocvembre2020</t>
  </si>
  <si>
    <t>161Nocvembre2020</t>
  </si>
  <si>
    <t>177Nocvembre2020</t>
  </si>
  <si>
    <t>180Nocvembre2020</t>
  </si>
  <si>
    <t>155Nocvembre2020</t>
  </si>
  <si>
    <t>164Nocvembre2020</t>
  </si>
  <si>
    <t>162Nocvembre2020</t>
  </si>
  <si>
    <t>142Nocvembre2020</t>
  </si>
  <si>
    <t>157Nocvembre2020</t>
  </si>
  <si>
    <t>149Nocvembre2020</t>
  </si>
  <si>
    <t>137Nocvembre2020</t>
  </si>
  <si>
    <t>168Nocvembre2020</t>
  </si>
  <si>
    <t>171Décembre2020</t>
  </si>
  <si>
    <t>181Décembre2020</t>
  </si>
  <si>
    <t>161Décembre2020</t>
  </si>
  <si>
    <t>131Décembre2020</t>
  </si>
  <si>
    <t>123Décembre2020</t>
  </si>
  <si>
    <t>109Décembre2020</t>
  </si>
  <si>
    <t>157Décembre2020</t>
  </si>
  <si>
    <t>149Décembre2020</t>
  </si>
  <si>
    <t>116Décembre2020</t>
  </si>
  <si>
    <t>140Décembre2020</t>
  </si>
  <si>
    <t>104Décembre2020</t>
  </si>
  <si>
    <t>162Décembre2020</t>
  </si>
  <si>
    <t>142Décembre2020</t>
  </si>
  <si>
    <t>155Décembre2020</t>
  </si>
  <si>
    <t>180Décembre2020</t>
  </si>
  <si>
    <t>112Décembre2020</t>
  </si>
  <si>
    <t>108Décembre2020</t>
  </si>
  <si>
    <t>182Décembre2020</t>
  </si>
  <si>
    <t>164Décembre2020</t>
  </si>
  <si>
    <t>177Décembre2020</t>
  </si>
  <si>
    <t>102Décembre2020</t>
  </si>
  <si>
    <t>178Décembre2020</t>
  </si>
  <si>
    <t>132Décembre2020</t>
  </si>
  <si>
    <t>145Décembre2020</t>
  </si>
  <si>
    <t>114Décembre2020</t>
  </si>
  <si>
    <t>138Décembre2020</t>
  </si>
  <si>
    <t>136Décembre2020</t>
  </si>
  <si>
    <t>134Décembre2020</t>
  </si>
  <si>
    <t>127Décembre2020</t>
  </si>
  <si>
    <t>168Décembre2020</t>
  </si>
  <si>
    <t>155Janvier2021</t>
  </si>
  <si>
    <t>168Janvier2021</t>
  </si>
  <si>
    <t>181Janvier2021</t>
  </si>
  <si>
    <t>108Janvier2021</t>
  </si>
  <si>
    <t>109Janvier2021</t>
  </si>
  <si>
    <t>127Janvier2021</t>
  </si>
  <si>
    <t>134Janvier2021</t>
  </si>
  <si>
    <t>136Janvier2021</t>
  </si>
  <si>
    <t>131Janvier2021</t>
  </si>
  <si>
    <t>123Janvier2021</t>
  </si>
  <si>
    <t>171Janvier2021</t>
  </si>
  <si>
    <t>161Janvier2021</t>
  </si>
  <si>
    <t>112Janvier2021</t>
  </si>
  <si>
    <t>102Janvier2021</t>
  </si>
  <si>
    <t>104Janvier2021</t>
  </si>
  <si>
    <t>140Janvier2021</t>
  </si>
  <si>
    <t>116Janvier2021</t>
  </si>
  <si>
    <t>149Janvier2021</t>
  </si>
  <si>
    <t>157Janvier2021</t>
  </si>
  <si>
    <t>142Janvier2021</t>
  </si>
  <si>
    <t>162Janvier2021</t>
  </si>
  <si>
    <t>164Janvier2021</t>
  </si>
  <si>
    <t>180Janvier2021</t>
  </si>
  <si>
    <t>182Janvier2021</t>
  </si>
  <si>
    <t>138Janvier2021</t>
  </si>
  <si>
    <t>137Janvier2021</t>
  </si>
  <si>
    <t>114Janvier2021</t>
  </si>
  <si>
    <t>145Janvier2021</t>
  </si>
  <si>
    <t>178Janvier2021</t>
  </si>
  <si>
    <t>132Janvier2021</t>
  </si>
  <si>
    <t>177Janvier2021</t>
  </si>
  <si>
    <t>137Décembre2020</t>
  </si>
  <si>
    <t>108Février2021</t>
  </si>
  <si>
    <t>112Février2021</t>
  </si>
  <si>
    <t>102Février2021</t>
  </si>
  <si>
    <t>178Février2021</t>
  </si>
  <si>
    <t>138Février2021</t>
  </si>
  <si>
    <t>137Février2021</t>
  </si>
  <si>
    <t>114Février2021</t>
  </si>
  <si>
    <t>145Février2021</t>
  </si>
  <si>
    <t>132Février2021</t>
  </si>
  <si>
    <t>184Février2021</t>
  </si>
  <si>
    <t>104Février2021</t>
  </si>
  <si>
    <t>140Février2021</t>
  </si>
  <si>
    <t>116Février2021</t>
  </si>
  <si>
    <t>149Février2021</t>
  </si>
  <si>
    <t>157Février2021</t>
  </si>
  <si>
    <t>142Février2021</t>
  </si>
  <si>
    <t>162Février2021</t>
  </si>
  <si>
    <t>164Février2021</t>
  </si>
  <si>
    <t>180Février2021</t>
  </si>
  <si>
    <t>182Février2021</t>
  </si>
  <si>
    <t>183Février2021</t>
  </si>
  <si>
    <t>177Février2021</t>
  </si>
  <si>
    <t>171Février2021</t>
  </si>
  <si>
    <t>123Février2021</t>
  </si>
  <si>
    <t>131Février2021</t>
  </si>
  <si>
    <t>136Février2021</t>
  </si>
  <si>
    <t>109Février2021</t>
  </si>
  <si>
    <t>127Février2021</t>
  </si>
  <si>
    <t>134Février2021</t>
  </si>
  <si>
    <t>168Février2021</t>
  </si>
  <si>
    <t>161Février2021</t>
  </si>
  <si>
    <t>109Mars2021</t>
  </si>
  <si>
    <t>109Avril2021</t>
  </si>
  <si>
    <t>183Mars2021</t>
  </si>
  <si>
    <t>177Mars2021</t>
  </si>
  <si>
    <t>172Mars2021</t>
  </si>
  <si>
    <t>168Mars2021</t>
  </si>
  <si>
    <t>161Mars2021</t>
  </si>
  <si>
    <t>171Mars2021</t>
  </si>
  <si>
    <t>123Mars2021</t>
  </si>
  <si>
    <t>131Mars2021</t>
  </si>
  <si>
    <t>136Mars2021</t>
  </si>
  <si>
    <t>134Mars2021</t>
  </si>
  <si>
    <t>127Mars2021</t>
  </si>
  <si>
    <t>164Mars2021</t>
  </si>
  <si>
    <t>142Mars2021</t>
  </si>
  <si>
    <t>140Mars2021</t>
  </si>
  <si>
    <t>180Mars2021</t>
  </si>
  <si>
    <t>182Mars2021</t>
  </si>
  <si>
    <t>116Mars2021</t>
  </si>
  <si>
    <t>112Mars2021</t>
  </si>
  <si>
    <t>162Mars2021</t>
  </si>
  <si>
    <t>149Mars2021</t>
  </si>
  <si>
    <t>108Mars2021</t>
  </si>
  <si>
    <t>104Mars2021</t>
  </si>
  <si>
    <t>157Mars2021</t>
  </si>
  <si>
    <t>102Mars2021</t>
  </si>
  <si>
    <t>114Mars2021</t>
  </si>
  <si>
    <t>145Mars2021</t>
  </si>
  <si>
    <t>137Mars2021</t>
  </si>
  <si>
    <t>138Mars2021</t>
  </si>
  <si>
    <t>132Mars2021</t>
  </si>
  <si>
    <t>184Mars2021</t>
  </si>
  <si>
    <t>108Avril2021</t>
  </si>
  <si>
    <t>112Avril2021</t>
  </si>
  <si>
    <t>102Avril2021</t>
  </si>
  <si>
    <t>104Avril2021</t>
  </si>
  <si>
    <t>140Avril2021</t>
  </si>
  <si>
    <t>116Avril2021</t>
  </si>
  <si>
    <t>149Avril2021</t>
  </si>
  <si>
    <t>157Avril2021</t>
  </si>
  <si>
    <t>142Avril2021</t>
  </si>
  <si>
    <t>162Avril2021</t>
  </si>
  <si>
    <t>180Avril2021</t>
  </si>
  <si>
    <t>182Avril2021</t>
  </si>
  <si>
    <t>127Avril2021</t>
  </si>
  <si>
    <t>134Avril2021</t>
  </si>
  <si>
    <t>136Avril2021</t>
  </si>
  <si>
    <t>131Avril2021</t>
  </si>
  <si>
    <t>171Avril2021</t>
  </si>
  <si>
    <t>161Avril2021</t>
  </si>
  <si>
    <t>168Avril2021</t>
  </si>
  <si>
    <t>172Avril2021</t>
  </si>
  <si>
    <t>164Avril2021</t>
  </si>
  <si>
    <t>183Avril2021</t>
  </si>
  <si>
    <t>177Avril2021</t>
  </si>
  <si>
    <t>178Avril2021</t>
  </si>
  <si>
    <t>137Avril2021</t>
  </si>
  <si>
    <t>138Avril2021</t>
  </si>
  <si>
    <t>114Avril2021</t>
  </si>
  <si>
    <t>145Avril2021</t>
  </si>
  <si>
    <t>132Avril2021</t>
  </si>
  <si>
    <t>184Avril2021</t>
  </si>
  <si>
    <t>102Mai2021</t>
  </si>
  <si>
    <t>104Mai2021</t>
  </si>
  <si>
    <t>180Mai2021</t>
  </si>
  <si>
    <t>182Mai2021</t>
  </si>
  <si>
    <t>112Mai2021</t>
  </si>
  <si>
    <t>140Mai2021</t>
  </si>
  <si>
    <t>116Mai2021</t>
  </si>
  <si>
    <t>149Mai2021</t>
  </si>
  <si>
    <t>157Mai2021</t>
  </si>
  <si>
    <t>142Mai2021</t>
  </si>
  <si>
    <t>162Mai2021</t>
  </si>
  <si>
    <t>164Mai2021</t>
  </si>
  <si>
    <t>131Mai2021</t>
  </si>
  <si>
    <t>171Mai2021</t>
  </si>
  <si>
    <t>161Mai2021</t>
  </si>
  <si>
    <t>178Mai2021</t>
  </si>
  <si>
    <t>138Mai2021</t>
  </si>
  <si>
    <t>137Mai2021</t>
  </si>
  <si>
    <t>114Mai2021</t>
  </si>
  <si>
    <t>145Mai2021</t>
  </si>
  <si>
    <t>132Mai2021</t>
  </si>
  <si>
    <t>184Mai2021</t>
  </si>
  <si>
    <t>127Mai2021</t>
  </si>
  <si>
    <t>136Mai2021</t>
  </si>
  <si>
    <t>185Mai2021</t>
  </si>
  <si>
    <t>134Mai2021</t>
  </si>
  <si>
    <t>172Mai2021</t>
  </si>
  <si>
    <t>168Mai2021</t>
  </si>
  <si>
    <t>108Mai2021</t>
  </si>
  <si>
    <t>177Mai2021</t>
  </si>
  <si>
    <t>183Mai2021</t>
  </si>
  <si>
    <t>112Juin2021</t>
  </si>
  <si>
    <t>183Juin2021</t>
  </si>
  <si>
    <t>182Juin2021</t>
  </si>
  <si>
    <t>149Juin2021</t>
  </si>
  <si>
    <t>157Juin2021</t>
  </si>
  <si>
    <t>102Juin2021</t>
  </si>
  <si>
    <t>162Juin2021</t>
  </si>
  <si>
    <t>142Juin2021</t>
  </si>
  <si>
    <t>164Juin2021</t>
  </si>
  <si>
    <t>116Juin2021</t>
  </si>
  <si>
    <t>140Juin2021</t>
  </si>
  <si>
    <t>104Juin2021</t>
  </si>
  <si>
    <t>108Juin2021</t>
  </si>
  <si>
    <t>180Juin2021</t>
  </si>
  <si>
    <t>137Juin2021</t>
  </si>
  <si>
    <t>138Juin2021</t>
  </si>
  <si>
    <t>184Juin2021</t>
  </si>
  <si>
    <t>114Juin2021</t>
  </si>
  <si>
    <t>132Juin2021</t>
  </si>
  <si>
    <t>178Juin2021</t>
  </si>
  <si>
    <t>145Juin2021</t>
  </si>
  <si>
    <t>127Juin2021</t>
  </si>
  <si>
    <t>134Juin2021</t>
  </si>
  <si>
    <t>177Juin2021</t>
  </si>
  <si>
    <t>131Juin2021</t>
  </si>
  <si>
    <t>172Juin2021</t>
  </si>
  <si>
    <t>168Juin2021</t>
  </si>
  <si>
    <t>161Juin2021</t>
  </si>
  <si>
    <t>171Juin2021</t>
  </si>
  <si>
    <t>189Juin2021</t>
  </si>
  <si>
    <t>188Juin2021</t>
  </si>
  <si>
    <t>182Juillet2021</t>
  </si>
  <si>
    <t>180Juillet2021</t>
  </si>
  <si>
    <t>164Juillet2021</t>
  </si>
  <si>
    <t>162Juillet2021</t>
  </si>
  <si>
    <t>142Juillet2021</t>
  </si>
  <si>
    <t>157Juillet2021</t>
  </si>
  <si>
    <t>149Juillet2021</t>
  </si>
  <si>
    <t>116Juillet2021</t>
  </si>
  <si>
    <t>140Juillet2021</t>
  </si>
  <si>
    <t>104Juillet2021</t>
  </si>
  <si>
    <t>102Juillet2021</t>
  </si>
  <si>
    <t>112Juillet2021</t>
  </si>
  <si>
    <t>108Juillet2021</t>
  </si>
  <si>
    <t>188Juillet2021</t>
  </si>
  <si>
    <t>189Juillet2021</t>
  </si>
  <si>
    <t>183Juillet2021</t>
  </si>
  <si>
    <t>177Juillet2021</t>
  </si>
  <si>
    <t>134Juillet2021</t>
  </si>
  <si>
    <t>172Juillet2021</t>
  </si>
  <si>
    <t>127Juillet2021</t>
  </si>
  <si>
    <t>131Juillet2021</t>
  </si>
  <si>
    <t>171Juillet2021</t>
  </si>
  <si>
    <t>161Juillet2021</t>
  </si>
  <si>
    <t>168Juillet2021</t>
  </si>
  <si>
    <t>185Juillet2021</t>
  </si>
  <si>
    <t>178Juillet2021</t>
  </si>
  <si>
    <t>145Juillet2021</t>
  </si>
  <si>
    <t>114Juillet2021</t>
  </si>
  <si>
    <t>138Juillet2021</t>
  </si>
  <si>
    <t>137Juillet2021</t>
  </si>
  <si>
    <t>184Juillet2021</t>
  </si>
  <si>
    <t>132Juillet2021</t>
  </si>
  <si>
    <t>178Août2021</t>
  </si>
  <si>
    <t>112Août2021</t>
  </si>
  <si>
    <t>164Août2021</t>
  </si>
  <si>
    <t>157Août2021</t>
  </si>
  <si>
    <t>142Août2021</t>
  </si>
  <si>
    <t>116Août2021</t>
  </si>
  <si>
    <t>177Août2021</t>
  </si>
  <si>
    <t>185Août2021</t>
  </si>
  <si>
    <t>188Août2021</t>
  </si>
  <si>
    <t>134Août2021</t>
  </si>
  <si>
    <t>172Août2021</t>
  </si>
  <si>
    <t>183Août2021</t>
  </si>
  <si>
    <t>137Août2021</t>
  </si>
  <si>
    <t>138Août2021</t>
  </si>
  <si>
    <t>127Août2021</t>
  </si>
  <si>
    <t>114Août2021</t>
  </si>
  <si>
    <t>162Août2021</t>
  </si>
  <si>
    <t>140Août2021</t>
  </si>
  <si>
    <t>149Août2021</t>
  </si>
  <si>
    <t>104Août2021</t>
  </si>
  <si>
    <t>182Août2021</t>
  </si>
  <si>
    <t>108Août2021</t>
  </si>
  <si>
    <t>102Août2021</t>
  </si>
  <si>
    <t>189Août2021</t>
  </si>
  <si>
    <t>161Août2021</t>
  </si>
  <si>
    <t>168Août2021</t>
  </si>
  <si>
    <t>131Août2021</t>
  </si>
  <si>
    <t>171Août2021</t>
  </si>
  <si>
    <t>145Août2021</t>
  </si>
  <si>
    <t>132Août2021</t>
  </si>
  <si>
    <t>184Août2021</t>
  </si>
  <si>
    <t>102Septembre2021</t>
  </si>
  <si>
    <t>104Septembre2021</t>
  </si>
  <si>
    <t>108Septembre2021</t>
  </si>
  <si>
    <t>112Septembre2021</t>
  </si>
  <si>
    <t>140Septembre2021</t>
  </si>
  <si>
    <t>116Septembre2021</t>
  </si>
  <si>
    <t>149Septembre2021</t>
  </si>
  <si>
    <t>157Septembre2021</t>
  </si>
  <si>
    <t>142Septembre2021</t>
  </si>
  <si>
    <t>162Septembre2021</t>
  </si>
  <si>
    <t>164Septembre2021</t>
  </si>
  <si>
    <t>182Septembre2021</t>
  </si>
  <si>
    <t>168Septembre2021</t>
  </si>
  <si>
    <t>172Septembre2021</t>
  </si>
  <si>
    <t>196Septembre2021</t>
  </si>
  <si>
    <t>178Septembre2021</t>
  </si>
  <si>
    <t>138Septembre2021</t>
  </si>
  <si>
    <t>137Septembre2021</t>
  </si>
  <si>
    <t>114Septembre2021</t>
  </si>
  <si>
    <t>145Septembre2021</t>
  </si>
  <si>
    <t>132Septembre2021</t>
  </si>
  <si>
    <t>184Septembre2021</t>
  </si>
  <si>
    <t>194Septembre2021</t>
  </si>
  <si>
    <t>177Septembre2021</t>
  </si>
  <si>
    <t>183Septembre2021</t>
  </si>
  <si>
    <t>188Septembre2021</t>
  </si>
  <si>
    <t>189Septembre2021</t>
  </si>
  <si>
    <t>127Septembre2021</t>
  </si>
  <si>
    <t>134Septembre2021</t>
  </si>
  <si>
    <t>131Septembre2021</t>
  </si>
  <si>
    <t>171Septembre2021</t>
  </si>
  <si>
    <t>161Septembre2021</t>
  </si>
  <si>
    <t>137Octobre2021</t>
  </si>
  <si>
    <t>138Octobre2021</t>
  </si>
  <si>
    <t>132Octobre2021</t>
  </si>
  <si>
    <t>112Octobre2021</t>
  </si>
  <si>
    <t>102Octobre2021</t>
  </si>
  <si>
    <t>104Octobre2021</t>
  </si>
  <si>
    <t>140Octobre2021</t>
  </si>
  <si>
    <t>116Octobre2021</t>
  </si>
  <si>
    <t>149Octobre2021</t>
  </si>
  <si>
    <t>157Octobre2021</t>
  </si>
  <si>
    <t>142Octobre2021</t>
  </si>
  <si>
    <t>162Octobre2021</t>
  </si>
  <si>
    <t>164Octobre2021</t>
  </si>
  <si>
    <t>182Octobre2021</t>
  </si>
  <si>
    <t>171Octobre2021</t>
  </si>
  <si>
    <t>131Octobre2021</t>
  </si>
  <si>
    <t>127Octobre2021</t>
  </si>
  <si>
    <t>172Octobre2021</t>
  </si>
  <si>
    <t>168Octobre2021</t>
  </si>
  <si>
    <t>161Octobre2021</t>
  </si>
  <si>
    <t>177Octobre2021</t>
  </si>
  <si>
    <t>134Octobre2021</t>
  </si>
  <si>
    <t>178Octobre2021</t>
  </si>
  <si>
    <t>145Octobre2021</t>
  </si>
  <si>
    <t>114Octobre2021</t>
  </si>
  <si>
    <t>184Octobre2021</t>
  </si>
  <si>
    <t>199Octobre2021</t>
  </si>
  <si>
    <t>197Octobre2021</t>
  </si>
  <si>
    <t>129Octobre2021</t>
  </si>
  <si>
    <t>198Octobre2021</t>
  </si>
  <si>
    <t>188Octobre2021</t>
  </si>
  <si>
    <t>189Octobre2021</t>
  </si>
  <si>
    <t>183Octobre2021</t>
  </si>
  <si>
    <t>127Nocvembre2021</t>
  </si>
  <si>
    <t>198Nocvembre2021</t>
  </si>
  <si>
    <t>142Nocvembre2021</t>
  </si>
  <si>
    <t>178Nocvembre2021</t>
  </si>
  <si>
    <t>184Nocvembre2021</t>
  </si>
  <si>
    <t>199Nocvembre2021</t>
  </si>
  <si>
    <t>145Nocvembre2021</t>
  </si>
  <si>
    <t>132Nocvembre2021</t>
  </si>
  <si>
    <t>189Nocvembre2021</t>
  </si>
  <si>
    <t>188Nocvembre2021</t>
  </si>
  <si>
    <t>183Nocvembre2021</t>
  </si>
  <si>
    <t>177Nocvembre2021</t>
  </si>
  <si>
    <t>171Nocvembre2021</t>
  </si>
  <si>
    <t>138Nocvembre2021</t>
  </si>
  <si>
    <t>114Nocvembre2021</t>
  </si>
  <si>
    <t>168Nocvembre2021</t>
  </si>
  <si>
    <t>172Nocvembre2021</t>
  </si>
  <si>
    <t>197Nocvembre2021</t>
  </si>
  <si>
    <t>161Nocvembre2021</t>
  </si>
  <si>
    <t>131Nocvembre2021</t>
  </si>
  <si>
    <t>134Nocvembre2021</t>
  </si>
  <si>
    <t>137Nocvembre2021</t>
  </si>
  <si>
    <t>102Nocvembre2021</t>
  </si>
  <si>
    <t>104Nocvembre2021</t>
  </si>
  <si>
    <t>140Nocvembre2021</t>
  </si>
  <si>
    <t>116Nocvembre2021</t>
  </si>
  <si>
    <t>162Nocvembre2021</t>
  </si>
  <si>
    <t>182Nocvembre2021</t>
  </si>
  <si>
    <t>164Nocvembre2021</t>
  </si>
  <si>
    <t>129Nocvembre2021</t>
  </si>
  <si>
    <t>112Nocvembre2021</t>
  </si>
  <si>
    <t>157Nocvembre2021</t>
  </si>
  <si>
    <t>149Nocvembre2021</t>
  </si>
  <si>
    <t>197Décembre2021</t>
  </si>
  <si>
    <t>198Décembre2021</t>
  </si>
  <si>
    <t>127Décembre2021</t>
  </si>
  <si>
    <t>131Décembre2021</t>
  </si>
  <si>
    <t>134Décembre2021</t>
  </si>
  <si>
    <t>168Décembre2021</t>
  </si>
  <si>
    <t>161Décembre2021</t>
  </si>
  <si>
    <t>171Décembre2021</t>
  </si>
  <si>
    <t>172Décembre2021</t>
  </si>
  <si>
    <t>182Décembre2021</t>
  </si>
  <si>
    <t>149Décembre2021</t>
  </si>
  <si>
    <t>162Décembre2021</t>
  </si>
  <si>
    <t>112Décembre2021</t>
  </si>
  <si>
    <t>116Décembre2021</t>
  </si>
  <si>
    <t>157Décembre2021</t>
  </si>
  <si>
    <t>104Décembre2021</t>
  </si>
  <si>
    <t>102Décembre2021</t>
  </si>
  <si>
    <t>188Décembre2021</t>
  </si>
  <si>
    <t>183Décembre2021</t>
  </si>
  <si>
    <t>164Décembre2021</t>
  </si>
  <si>
    <t>177Décembre2021</t>
  </si>
  <si>
    <t>178Décembre2021</t>
  </si>
  <si>
    <t>114Décembre2021</t>
  </si>
  <si>
    <t>199Décembre2021</t>
  </si>
  <si>
    <t>145Décembre2021</t>
  </si>
  <si>
    <t>138Décembre2021</t>
  </si>
  <si>
    <t>184Décembre2021</t>
  </si>
  <si>
    <t>132Décembre2021</t>
  </si>
  <si>
    <t>137Décembre2021</t>
  </si>
  <si>
    <t>189Décembre2021</t>
  </si>
  <si>
    <t>140Décembre2021</t>
  </si>
  <si>
    <t>129Décembre2021</t>
  </si>
  <si>
    <t>131Janvier2022</t>
  </si>
  <si>
    <t>131Février2022</t>
  </si>
  <si>
    <t>102Février2022</t>
  </si>
  <si>
    <t>112Février2022</t>
  </si>
  <si>
    <t>157Février2022</t>
  </si>
  <si>
    <t>149Février2022</t>
  </si>
  <si>
    <t>127Février2022</t>
  </si>
  <si>
    <t>104Février2022</t>
  </si>
  <si>
    <t>116Février2022</t>
  </si>
  <si>
    <t>182Février2022</t>
  </si>
  <si>
    <t>161Février2022</t>
  </si>
  <si>
    <t>164Février2022</t>
  </si>
  <si>
    <t>168Février2022</t>
  </si>
  <si>
    <t>172Février2022</t>
  </si>
  <si>
    <t>162Février2022</t>
  </si>
  <si>
    <t>129Février2022</t>
  </si>
  <si>
    <t>197Février2022</t>
  </si>
  <si>
    <t>198Février2022</t>
  </si>
  <si>
    <t>189Février2022</t>
  </si>
  <si>
    <t>199Février2022</t>
  </si>
  <si>
    <t>128Février2022</t>
  </si>
  <si>
    <t>190Février2022</t>
  </si>
  <si>
    <t>134Février2022</t>
  </si>
  <si>
    <t>102Janvier2022</t>
  </si>
  <si>
    <t>112Janvier2022</t>
  </si>
  <si>
    <t>157Janvier2022</t>
  </si>
  <si>
    <t>149Janvier2022</t>
  </si>
  <si>
    <t>127Janvier2022</t>
  </si>
  <si>
    <t>162Janvier2022</t>
  </si>
  <si>
    <t>129Janvier2022</t>
  </si>
  <si>
    <t>197Janvier2022</t>
  </si>
  <si>
    <t>198Janvier2022</t>
  </si>
  <si>
    <t>104Janvier2022</t>
  </si>
  <si>
    <t>116Janvier2022</t>
  </si>
  <si>
    <t>182Janvier2022</t>
  </si>
  <si>
    <t>161Janvier2022</t>
  </si>
  <si>
    <t>164Janvier2022</t>
  </si>
  <si>
    <t>168Janvier2022</t>
  </si>
  <si>
    <t>172Janvier2022</t>
  </si>
  <si>
    <t>128Janvier2021</t>
  </si>
  <si>
    <t>199Janvier2022</t>
  </si>
  <si>
    <t>190Janvier2022</t>
  </si>
  <si>
    <t>177Février2022</t>
  </si>
  <si>
    <t>188Février2022</t>
  </si>
  <si>
    <t>183Février2022</t>
  </si>
  <si>
    <t>138Février2022</t>
  </si>
  <si>
    <t>137Février2022</t>
  </si>
  <si>
    <t>138Janvier2022</t>
  </si>
  <si>
    <t>137Janvier2022</t>
  </si>
  <si>
    <t>114Janvier2022</t>
  </si>
  <si>
    <t>145Janvier2022</t>
  </si>
  <si>
    <t>178Janvier2022</t>
  </si>
  <si>
    <t>132Janvier2022</t>
  </si>
  <si>
    <t>184Janvier2022</t>
  </si>
  <si>
    <t>114Février2022</t>
  </si>
  <si>
    <t>145Février2022</t>
  </si>
  <si>
    <t>178Février2022</t>
  </si>
  <si>
    <t>132Février2022</t>
  </si>
  <si>
    <t>184Février2022</t>
  </si>
  <si>
    <t>117Février2022</t>
  </si>
  <si>
    <t>171Janvier2022</t>
  </si>
  <si>
    <t>134Janvier2022</t>
  </si>
  <si>
    <t>171Février2022</t>
  </si>
  <si>
    <t>177Janvier2022</t>
  </si>
  <si>
    <t>188Janvier2022</t>
  </si>
  <si>
    <t>183Janvier2022</t>
  </si>
  <si>
    <t>138Mars2022</t>
  </si>
  <si>
    <t>137Mars2022</t>
  </si>
  <si>
    <t>114Mars2022</t>
  </si>
  <si>
    <t>145Mars2022</t>
  </si>
  <si>
    <t>178Mars2022</t>
  </si>
  <si>
    <t>132Mars2022</t>
  </si>
  <si>
    <t>184Mars2022</t>
  </si>
  <si>
    <t>117Mars2022</t>
  </si>
  <si>
    <t>171Mars2022</t>
  </si>
  <si>
    <t>134Mars2022</t>
  </si>
  <si>
    <t>188Mars2022</t>
  </si>
  <si>
    <t>183Mars2022</t>
  </si>
  <si>
    <t>177Mars2022</t>
  </si>
  <si>
    <t/>
  </si>
  <si>
    <t>NOM</t>
  </si>
  <si>
    <t>AOSsE EnSàsEL</t>
  </si>
  <si>
    <t>BEOELE</t>
  </si>
  <si>
    <t>LaxEOELE</t>
  </si>
  <si>
    <t>CEnàLy</t>
  </si>
  <si>
    <t>JàsànàLy</t>
  </si>
  <si>
    <t>DESEcH</t>
  </si>
  <si>
    <t>YannSEcH</t>
  </si>
  <si>
    <t>DEbOLE</t>
  </si>
  <si>
    <t>COENbOLE</t>
  </si>
  <si>
    <t>DELsEc</t>
  </si>
  <si>
    <t>FsEdLsEc</t>
  </si>
  <si>
    <t>EEzsEn</t>
  </si>
  <si>
    <t>HàsEzsEn</t>
  </si>
  <si>
    <t>EncEsE</t>
  </si>
  <si>
    <t>SarscEsE</t>
  </si>
  <si>
    <t>EsaOEE</t>
  </si>
  <si>
    <t>SEsCaOEE</t>
  </si>
  <si>
    <t>NaLEEs</t>
  </si>
  <si>
    <t>FsanLEEs</t>
  </si>
  <si>
    <t>NEnssy</t>
  </si>
  <si>
    <t>ShEEnssy</t>
  </si>
  <si>
    <t>NEXEXE</t>
  </si>
  <si>
    <t>FENEXEXE</t>
  </si>
  <si>
    <t>LEyEnS</t>
  </si>
  <si>
    <t>sEncyEnS</t>
  </si>
  <si>
    <t>LEsàLy</t>
  </si>
  <si>
    <t>sàLysàLy</t>
  </si>
  <si>
    <t>XascEcaN</t>
  </si>
  <si>
    <t>sEnEEO</t>
  </si>
  <si>
    <t>LaShnEEO</t>
  </si>
  <si>
    <t>sEsEEs</t>
  </si>
  <si>
    <t>DEdEsEEs</t>
  </si>
  <si>
    <t>sEnsEc</t>
  </si>
  <si>
    <t>FsàmnsEc</t>
  </si>
  <si>
    <t>ssEEnE</t>
  </si>
  <si>
    <t>AnSEEEnE</t>
  </si>
  <si>
    <t>ssEELE</t>
  </si>
  <si>
    <t>LaxEEELE</t>
  </si>
  <si>
    <t>WENEnE</t>
  </si>
  <si>
    <t>LasSNEnE</t>
  </si>
  <si>
    <t>DOsEEn</t>
  </si>
  <si>
    <t>DaLEsEEn</t>
  </si>
  <si>
    <t>COEhan</t>
  </si>
  <si>
    <t>JEnaEhan</t>
  </si>
  <si>
    <t>XEENEx</t>
  </si>
  <si>
    <t>FàNEENEx</t>
  </si>
  <si>
    <t>XESdsE</t>
  </si>
  <si>
    <t>ANExSdsE</t>
  </si>
  <si>
    <t>CNELas</t>
  </si>
  <si>
    <t>ShELELas</t>
  </si>
  <si>
    <t>DECLEE</t>
  </si>
  <si>
    <t>JàsàCLEE</t>
  </si>
  <si>
    <t>BOEcaN</t>
  </si>
  <si>
    <t>NaLsEc</t>
  </si>
  <si>
    <t>CàdsLsEc</t>
  </si>
  <si>
    <t>sabCEs</t>
  </si>
  <si>
    <t>ECEsbCEs</t>
  </si>
  <si>
    <t>CsEqOE</t>
  </si>
  <si>
    <t>sàsEEqOE</t>
  </si>
  <si>
    <t>sanhan</t>
  </si>
  <si>
    <t>JEnanhan</t>
  </si>
  <si>
    <t>CNEaëN</t>
  </si>
  <si>
    <t>LEchEaëN</t>
  </si>
  <si>
    <t>CsaEsE</t>
  </si>
  <si>
    <t>CaNEaEsE</t>
  </si>
  <si>
    <t>NEjONS</t>
  </si>
  <si>
    <t>ShEbjONS</t>
  </si>
  <si>
    <t>DELhEs</t>
  </si>
  <si>
    <t>ChsELhEs</t>
  </si>
  <si>
    <t>sanEcH</t>
  </si>
  <si>
    <t>XaSsnEcH</t>
  </si>
  <si>
    <t>CEXLas</t>
  </si>
  <si>
    <t>ShELXLas</t>
  </si>
  <si>
    <t>SaOhEN</t>
  </si>
  <si>
    <t>LEchOhEN</t>
  </si>
  <si>
    <t>DEXhan</t>
  </si>
  <si>
    <t>EShaXhan</t>
  </si>
  <si>
    <t>BEEsEE</t>
  </si>
  <si>
    <t>SyNsEsEE</t>
  </si>
  <si>
    <t>sEfEEs</t>
  </si>
  <si>
    <t>ENEsfEEs</t>
  </si>
  <si>
    <t>CEbsEn</t>
  </si>
  <si>
    <t>LassbsEn</t>
  </si>
  <si>
    <t>BasôLE</t>
  </si>
  <si>
    <t>JàsôsôLE</t>
  </si>
  <si>
    <t>sanSEn</t>
  </si>
  <si>
    <t>LasSnSEn</t>
  </si>
  <si>
    <t>DE EEn</t>
  </si>
  <si>
    <t>Sàba EEn</t>
  </si>
  <si>
    <t>BachàE</t>
  </si>
  <si>
    <t>LaShchàE</t>
  </si>
  <si>
    <t>SELONS</t>
  </si>
  <si>
    <t>ShEbLONS</t>
  </si>
  <si>
    <t>HObsan</t>
  </si>
  <si>
    <t>FEssbsan</t>
  </si>
  <si>
    <t>sannOd</t>
  </si>
  <si>
    <t>sEannnOd</t>
  </si>
  <si>
    <t>WENsEn</t>
  </si>
  <si>
    <t>HàsENsEn</t>
  </si>
  <si>
    <t>XEEnzE</t>
  </si>
  <si>
    <t>EnzEEnzE</t>
  </si>
  <si>
    <t>XTRA-LAW</t>
  </si>
  <si>
    <t>XTRA-LAW XNOS</t>
  </si>
  <si>
    <t>ECYLAS</t>
  </si>
  <si>
    <t>=(SOMMEPROD((Tableau2[Date début]&gt;=$D$6)*(Tableau2[Date fin]&lt;=$F$6)*((Tableau2[ID Ouvrier]='Choix Employés'!A2)+(Tableau2[ID Ouvrier]='Choix Employés'!A3)+(Tableau2[ID Ouvrier]='Choix Employés'!A4)++(Tableau2[ID Ouvrier]='Choix Employés'!A5)+(Tableau2[ID Ouvrier]='Choix Employés'!A6)+(Tableau2[ID Ouvrier]='Choix Employés'!A7)+(Tableau2[ID Ouvrier]='Choix Employés'!A8)+(Tableau2[ID Ouvrier]='Choix Employés'!A9)+(Tableau2[ID Ouvrier]='Choix Employés'!A10)+(Tableau2[ID Ouvrier]='Choix Employés'!A11)+(Tableau2[ID Ouvrier]='Choix Employés'!A12)+(Tableau2[ID Ouvrier]='Choix Employés'!A13)+(Tableau2[ID Ouvrier]='Choix Employés'!A14)+(Tableau2[ID Ouvrier]='Choix Employés'!A15)+(Tableau2[ID Ouvrier]='Choix Employés'!A16)+(Tableau2[ID Ouvrier]='Choix Employés'!A17)+(Tableau2[ID Ouvrier]='Choix Employés'!A18)+(Tableau2[ID Ouvrier]='Choix Employés'!A19)+(Tableau2[ID Ouvrier]='Choix Employés'!A20)+(Tableau2[ID Ouvrier]='Choix Employés'!A21)+(Tableau2[ID Ouvrier]='Choix Employés'!A22)+(Tableau2[ID Ouvrier]='Choix Employés'!A23)+(Tableau2[ID Ouvrier]='Choix Employés'!A24)+(Tableau2[ID Ouvrier]='Choix Employés'!A25)+(Tableau2[ID Ouvrier]='Choix Employés'!A26)+(Tableau2[ID Ouvrier]='Choix Employés'!A27)+(Tableau2[ID Ouvrier]='Choix Employés'!A28)+(Tableau2[ID Ouvrier]='Choix Employés'!A29)+(Tableau2[ID Ouvrier]='Choix Employés'!A30)+(Tableau2[ID Ouvrier]='Choix Employés'!A31)&gt;0)*(Tableau2[Heures prestées4])))</t>
  </si>
  <si>
    <t>Sélection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</si>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</sst>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rgb="FFFFCC00"/>
      <name val="Calibri"/>
      <family val="2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7" tint="0.39997558519241921"/>
      <name val="Calibri"/>
      <family val="2"/>
      <scheme val="minor"/>
    </font>
    <font>
      <b/>
      <sz val="11"/>
      <color theme="7" tint="-0.499984740745262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rgb="FF002060"/>
        <bgColor indexed="64"/>
      </patternFill>
    </fill>
    <fill>
      <patternFill patternType="solid">
        <fgColor theme="9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theme="7" tint="-0.249977111117893"/>
      </left>
      <right/>
      <top style="medium">
        <color theme="7" tint="-0.249977111117893"/>
      </top>
      <bottom/>
      <diagonal/>
    </border>
    <border>
      <left/>
      <right/>
      <top style="medium">
        <color theme="7" tint="-0.249977111117893"/>
      </top>
      <bottom/>
      <diagonal/>
    </border>
    <border>
      <left/>
      <right style="medium">
        <color theme="7" tint="-0.249977111117893"/>
      </right>
      <top style="medium">
        <color theme="7" tint="-0.249977111117893"/>
      </top>
      <bottom/>
      <diagonal/>
    </border>
    <border>
      <left style="medium">
        <color theme="7" tint="-0.249977111117893"/>
      </left>
      <right/>
      <top/>
      <bottom/>
      <diagonal/>
    </border>
    <border>
      <left style="medium">
        <color theme="7" tint="-0.249977111117893"/>
      </left>
      <right style="medium">
        <color theme="7" tint="-0.249977111117893"/>
      </right>
      <top style="medium">
        <color theme="7" tint="-0.249977111117893"/>
      </top>
      <bottom style="medium">
        <color theme="7" tint="-0.249977111117893"/>
      </bottom>
      <diagonal/>
    </border>
    <border>
      <left/>
      <right style="medium">
        <color theme="7" tint="-0.249977111117893"/>
      </right>
      <top/>
      <bottom/>
      <diagonal/>
    </border>
    <border>
      <left style="medium">
        <color theme="7" tint="-0.249977111117893"/>
      </left>
      <right/>
      <top/>
      <bottom style="medium">
        <color theme="7" tint="-0.249977111117893"/>
      </bottom>
      <diagonal/>
    </border>
    <border>
      <left/>
      <right/>
      <top/>
      <bottom style="medium">
        <color theme="7" tint="-0.249977111117893"/>
      </bottom>
      <diagonal/>
    </border>
    <border>
      <left/>
      <right style="medium">
        <color theme="7" tint="-0.249977111117893"/>
      </right>
      <top/>
      <bottom style="medium">
        <color theme="7" tint="-0.249977111117893"/>
      </bottom>
      <diagonal/>
    </border>
    <border>
      <left style="medium">
        <color theme="7" tint="-0.249977111117893"/>
      </left>
      <right style="medium">
        <color theme="7" tint="-0.249977111117893"/>
      </right>
      <top style="medium">
        <color theme="7" tint="-0.249977111117893"/>
      </top>
      <bottom style="thin">
        <color theme="7" tint="-0.249977111117893"/>
      </bottom>
      <diagonal/>
    </border>
    <border>
      <left style="medium">
        <color theme="7" tint="-0.249977111117893"/>
      </left>
      <right style="medium">
        <color theme="7" tint="-0.249977111117893"/>
      </right>
      <top style="thin">
        <color theme="7" tint="-0.249977111117893"/>
      </top>
      <bottom style="medium">
        <color theme="7" tint="-0.249977111117893"/>
      </bottom>
      <diagonal/>
    </border>
    <border>
      <left style="medium">
        <color theme="7" tint="-0.249977111117893"/>
      </left>
      <right style="medium">
        <color theme="7" tint="-0.249977111117893"/>
      </right>
      <top style="thin">
        <color theme="7" tint="-0.249977111117893"/>
      </top>
      <bottom style="thin">
        <color theme="7" tint="-0.24997711111789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2" borderId="0" xfId="0" applyFill="1"/>
    <xf numFmtId="0" fontId="0" fillId="2" borderId="3" xfId="0" applyFill="1" applyBorder="1"/>
    <xf numFmtId="0" fontId="2" fillId="2" borderId="4" xfId="0" applyFont="1" applyFill="1" applyBorder="1"/>
    <xf numFmtId="14" fontId="4" fillId="0" borderId="5" xfId="0" applyNumberFormat="1" applyFont="1" applyFill="1" applyBorder="1" applyProtection="1">
      <protection locked="0"/>
    </xf>
    <xf numFmtId="0" fontId="2" fillId="2" borderId="0" xfId="0" applyFont="1" applyFill="1" applyBorder="1"/>
    <xf numFmtId="0" fontId="0" fillId="2" borderId="6" xfId="0" applyFill="1" applyBorder="1"/>
    <xf numFmtId="0" fontId="5" fillId="2" borderId="4" xfId="0" applyFont="1" applyFill="1" applyBorder="1"/>
    <xf numFmtId="1" fontId="4" fillId="0" borderId="5" xfId="0" applyNumberFormat="1" applyFont="1" applyFill="1" applyBorder="1" applyProtection="1">
      <protection locked="0"/>
    </xf>
    <xf numFmtId="0" fontId="6" fillId="2" borderId="4" xfId="0" applyFont="1" applyFill="1" applyBorder="1"/>
    <xf numFmtId="0" fontId="0" fillId="2" borderId="7" xfId="0" applyFill="1" applyBorder="1"/>
    <xf numFmtId="14" fontId="0" fillId="2" borderId="8" xfId="0" applyNumberFormat="1" applyFont="1" applyFill="1" applyBorder="1"/>
    <xf numFmtId="0" fontId="7" fillId="2" borderId="8" xfId="0" applyFont="1" applyFill="1" applyBorder="1"/>
    <xf numFmtId="0" fontId="0" fillId="2" borderId="9" xfId="0" applyFill="1" applyBorder="1"/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left"/>
    </xf>
    <xf numFmtId="2" fontId="0" fillId="0" borderId="10" xfId="0" applyNumberFormat="1" applyFill="1" applyBorder="1"/>
    <xf numFmtId="0" fontId="8" fillId="2" borderId="0" xfId="0" applyFont="1" applyFill="1"/>
    <xf numFmtId="2" fontId="0" fillId="0" borderId="11" xfId="0" applyNumberFormat="1" applyFill="1" applyBorder="1"/>
    <xf numFmtId="0" fontId="2" fillId="2" borderId="0" xfId="0" applyFont="1" applyFill="1" applyAlignment="1">
      <alignment horizontal="center"/>
    </xf>
    <xf numFmtId="0" fontId="0" fillId="2" borderId="0" xfId="0" applyFont="1" applyFill="1" applyAlignment="1">
      <alignment horizontal="right"/>
    </xf>
    <xf numFmtId="2" fontId="9" fillId="0" borderId="10" xfId="0" applyNumberFormat="1" applyFont="1" applyFill="1" applyBorder="1"/>
    <xf numFmtId="2" fontId="9" fillId="0" borderId="12" xfId="0" applyNumberFormat="1" applyFont="1" applyFill="1" applyBorder="1"/>
    <xf numFmtId="2" fontId="9" fillId="0" borderId="11" xfId="0" applyNumberFormat="1" applyFont="1" applyFill="1" applyBorder="1"/>
    <xf numFmtId="2" fontId="0" fillId="0" borderId="5" xfId="0" applyNumberFormat="1" applyFill="1" applyBorder="1"/>
    <xf numFmtId="2" fontId="0" fillId="2" borderId="0" xfId="0" applyNumberFormat="1" applyFill="1"/>
    <xf numFmtId="0" fontId="0" fillId="0" borderId="0" xfId="0" applyNumberFormat="1"/>
    <xf numFmtId="0" fontId="10" fillId="0" borderId="13" xfId="0" applyFont="1" applyBorder="1"/>
    <xf numFmtId="0" fontId="10" fillId="0" borderId="14" xfId="0" applyNumberFormat="1" applyFont="1" applyBorder="1"/>
    <xf numFmtId="1" fontId="10" fillId="0" borderId="14" xfId="0" applyNumberFormat="1" applyFont="1" applyBorder="1"/>
    <xf numFmtId="14" fontId="10" fillId="0" borderId="14" xfId="0" applyNumberFormat="1" applyFont="1" applyBorder="1"/>
    <xf numFmtId="2" fontId="10" fillId="5" borderId="14" xfId="0" applyNumberFormat="1" applyFont="1" applyFill="1" applyBorder="1"/>
    <xf numFmtId="1" fontId="10" fillId="5" borderId="14" xfId="0" applyNumberFormat="1" applyFont="1" applyFill="1" applyBorder="1"/>
    <xf numFmtId="1" fontId="10" fillId="0" borderId="14" xfId="0" applyNumberFormat="1" applyFont="1" applyFill="1" applyBorder="1"/>
    <xf numFmtId="1" fontId="10" fillId="6" borderId="14" xfId="0" applyNumberFormat="1" applyFont="1" applyFill="1" applyBorder="1"/>
    <xf numFmtId="2" fontId="10" fillId="6" borderId="14" xfId="0" applyNumberFormat="1" applyFont="1" applyFill="1" applyBorder="1"/>
    <xf numFmtId="2" fontId="10" fillId="0" borderId="14" xfId="0" applyNumberFormat="1" applyFont="1" applyFill="1" applyBorder="1"/>
    <xf numFmtId="1" fontId="10" fillId="5" borderId="15" xfId="0" applyNumberFormat="1" applyFont="1" applyFill="1" applyBorder="1"/>
    <xf numFmtId="1" fontId="10" fillId="0" borderId="0" xfId="0" applyNumberFormat="1" applyFont="1" applyFill="1"/>
    <xf numFmtId="1" fontId="0" fillId="0" borderId="0" xfId="0" applyNumberFormat="1"/>
    <xf numFmtId="14" fontId="0" fillId="0" borderId="0" xfId="0" applyNumberFormat="1"/>
    <xf numFmtId="2" fontId="0" fillId="0" borderId="0" xfId="0" applyNumberFormat="1"/>
    <xf numFmtId="2" fontId="0" fillId="0" borderId="0" xfId="0" applyNumberFormat="1" applyFill="1"/>
    <xf numFmtId="1" fontId="0" fillId="0" borderId="0" xfId="0" applyNumberFormat="1" applyFill="1"/>
    <xf numFmtId="0" fontId="0" fillId="0" borderId="0" xfId="0" applyFill="1"/>
    <xf numFmtId="0" fontId="0" fillId="0" borderId="0" xfId="0" applyNumberFormat="1" applyFill="1"/>
    <xf numFmtId="14" fontId="0" fillId="0" borderId="0" xfId="0" applyNumberFormat="1" applyFill="1"/>
    <xf numFmtId="0" fontId="1" fillId="4" borderId="16" xfId="0" applyFont="1" applyFill="1" applyBorder="1"/>
    <xf numFmtId="0" fontId="1" fillId="4" borderId="17" xfId="0" applyFont="1" applyFill="1" applyBorder="1"/>
    <xf numFmtId="0" fontId="1" fillId="4" borderId="18" xfId="0" applyFont="1" applyFill="1" applyBorder="1"/>
    <xf numFmtId="0" fontId="0" fillId="3" borderId="16" xfId="0" applyFont="1" applyFill="1" applyBorder="1"/>
    <xf numFmtId="0" fontId="0" fillId="3" borderId="17" xfId="0" applyFont="1" applyFill="1" applyBorder="1"/>
    <xf numFmtId="0" fontId="0" fillId="3" borderId="18" xfId="0" applyFont="1" applyFill="1" applyBorder="1"/>
    <xf numFmtId="0" fontId="0" fillId="0" borderId="16" xfId="0" applyFont="1" applyBorder="1"/>
    <xf numFmtId="0" fontId="0" fillId="0" borderId="17" xfId="0" applyFont="1" applyBorder="1"/>
    <xf numFmtId="0" fontId="0" fillId="0" borderId="18" xfId="0" applyFont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0" fillId="2" borderId="0" xfId="0" quotePrefix="1" applyFill="1" applyAlignment="1">
      <alignment horizontal="center" vertical="center" wrapText="1"/>
    </xf>
    <xf numFmtId="0" fontId="10" fillId="0" borderId="14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41">
    <dxf>
      <numFmt numFmtId="0" formatCode="General"/>
      <alignment horizontal="center" vertical="bottom" textRotation="0" wrapText="0" indent="0" justifyLastLine="0" shrinkToFit="0" readingOrder="0"/>
    </dxf>
    <dxf>
      <numFmt numFmtId="1" formatCode="0"/>
    </dxf>
    <dxf>
      <numFmt numFmtId="0" formatCode="General"/>
    </dxf>
    <dxf>
      <numFmt numFmtId="1" formatCode="0"/>
      <fill>
        <patternFill patternType="none">
          <fgColor indexed="64"/>
          <bgColor indexed="65"/>
        </patternFill>
      </fill>
    </dxf>
    <dxf>
      <numFmt numFmtId="1" formatCode="0"/>
      <fill>
        <patternFill patternType="none">
          <fgColor indexed="64"/>
          <bgColor indexed="65"/>
        </patternFill>
      </fill>
    </dxf>
    <dxf>
      <numFmt numFmtId="1" formatCode="0"/>
      <fill>
        <patternFill patternType="none">
          <fgColor indexed="64"/>
          <bgColor indexed="65"/>
        </patternFill>
      </fill>
    </dxf>
    <dxf>
      <numFmt numFmtId="1" formatCode="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1" formatCode="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1" formatCode="0"/>
      <fill>
        <patternFill patternType="none">
          <fgColor indexed="64"/>
          <bgColor indexed="65"/>
        </patternFill>
      </fill>
    </dxf>
    <dxf>
      <numFmt numFmtId="1" formatCode="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</dxf>
    <dxf>
      <numFmt numFmtId="164" formatCode="dd/mm/yy"/>
    </dxf>
    <dxf>
      <numFmt numFmtId="164" formatCode="dd/mm/yy"/>
    </dxf>
    <dxf>
      <numFmt numFmtId="1" formatCode="0"/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eetMetadata" Target="metadata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220980</xdr:colOff>
          <xdr:row>1</xdr:row>
          <xdr:rowOff>144780</xdr:rowOff>
        </xdr:from>
        <xdr:to>
          <xdr:col>10</xdr:col>
          <xdr:colOff>731520</xdr:colOff>
          <xdr:row>5</xdr:row>
          <xdr:rowOff>22860</xdr:rowOff>
        </xdr:to>
        <xdr:sp macro="" textlink="">
          <xdr:nvSpPr>
            <xdr:cNvPr id="1025" name="Button 1" descr="RECHERCHE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CC00"/>
                  </a:solidFill>
                  <a:latin typeface="Calibri"/>
                  <a:cs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213360</xdr:colOff>
          <xdr:row>6</xdr:row>
          <xdr:rowOff>7620</xdr:rowOff>
        </xdr:from>
        <xdr:to>
          <xdr:col>10</xdr:col>
          <xdr:colOff>731520</xdr:colOff>
          <xdr:row>7</xdr:row>
          <xdr:rowOff>121920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CC00"/>
                  </a:solidFill>
                  <a:latin typeface="Calibri"/>
                  <a:cs typeface="Calibri"/>
                </a:rPr>
                <a:t>CHANGER LA SELECTION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atis%20moi\Dropbox%20(Batis-moi)\Vincent\23.%20Traitement%20des%20heures\A.Traitement%20Heures%20vers%20Securex\Dossier%20test%20RH\Fichier%20g&#233;n&#233;ral%20des%20HeuresV3%20lolo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atis%20moi\Dropbox%20(Batis-moi)\Vincent\23.%20Traitement%20des%20heures\B.%20Traitement%20des%20heures%20vers%20Analytique\Fichier%20destination%20export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atis%20moi\Dropbox%20(Batis-moi)\Vincent\23.%20Traitement%20des%20heures\A.Traitement%20Heures%20vers%20Securex\Dossier%20test%20RH\Bases%20de%20donn&#233;es%20fonctionelles\Listing%20Personnel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ropbox%20(Batis-moi)/6.%20BASES%20DE%20DONN&#201;ES/1.%20Consultation/5.%20Traitement%20donn&#233;es%20fiches%20de%20paie/Tri%20donn&#233;es%20Fiches%20de%20pai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 d'envoi Securex"/>
      <sheetName val="Destination formulaire"/>
      <sheetName val="Feuil4"/>
      <sheetName val="Feuil3"/>
      <sheetName val="Id employé"/>
      <sheetName val="Heures SUP"/>
      <sheetName val="Feuil1"/>
      <sheetName val="Exported Traxxe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A4">
            <v>102</v>
          </cell>
          <cell r="B4">
            <v>43864</v>
          </cell>
          <cell r="F4" t="str">
            <v>HT</v>
          </cell>
        </row>
        <row r="5">
          <cell r="A5">
            <v>102</v>
          </cell>
          <cell r="B5">
            <v>43865</v>
          </cell>
          <cell r="F5" t="str">
            <v>HT</v>
          </cell>
        </row>
        <row r="6">
          <cell r="A6">
            <v>102</v>
          </cell>
          <cell r="B6">
            <v>43866</v>
          </cell>
          <cell r="F6" t="str">
            <v>HT</v>
          </cell>
        </row>
        <row r="7">
          <cell r="A7">
            <v>102</v>
          </cell>
          <cell r="B7">
            <v>43867</v>
          </cell>
          <cell r="F7" t="str">
            <v>HT</v>
          </cell>
        </row>
        <row r="8">
          <cell r="A8">
            <v>102</v>
          </cell>
          <cell r="B8">
            <v>43868</v>
          </cell>
          <cell r="F8" t="str">
            <v>HT</v>
          </cell>
        </row>
        <row r="9">
          <cell r="A9">
            <v>102</v>
          </cell>
          <cell r="B9">
            <v>43871</v>
          </cell>
          <cell r="F9" t="str">
            <v>HT</v>
          </cell>
        </row>
        <row r="10">
          <cell r="A10">
            <v>102</v>
          </cell>
          <cell r="B10">
            <v>43872</v>
          </cell>
          <cell r="F10" t="str">
            <v>HT</v>
          </cell>
        </row>
        <row r="11">
          <cell r="A11">
            <v>102</v>
          </cell>
          <cell r="B11">
            <v>43873</v>
          </cell>
          <cell r="F11" t="str">
            <v>HT</v>
          </cell>
        </row>
        <row r="12">
          <cell r="A12">
            <v>102</v>
          </cell>
          <cell r="B12">
            <v>43874</v>
          </cell>
          <cell r="F12" t="str">
            <v>HT</v>
          </cell>
        </row>
        <row r="13">
          <cell r="A13">
            <v>102</v>
          </cell>
          <cell r="B13">
            <v>43875</v>
          </cell>
          <cell r="F13" t="str">
            <v>HT</v>
          </cell>
        </row>
        <row r="14">
          <cell r="A14">
            <v>102</v>
          </cell>
          <cell r="B14">
            <v>43881</v>
          </cell>
          <cell r="F14" t="str">
            <v>HT</v>
          </cell>
        </row>
        <row r="15">
          <cell r="A15">
            <v>102</v>
          </cell>
          <cell r="B15">
            <v>43882</v>
          </cell>
          <cell r="F15" t="str">
            <v>HT</v>
          </cell>
        </row>
        <row r="16">
          <cell r="A16">
            <v>102</v>
          </cell>
          <cell r="B16">
            <v>43885</v>
          </cell>
          <cell r="F16" t="str">
            <v>HT</v>
          </cell>
        </row>
        <row r="17">
          <cell r="A17">
            <v>102</v>
          </cell>
          <cell r="B17">
            <v>43886</v>
          </cell>
          <cell r="F17" t="str">
            <v>HT</v>
          </cell>
        </row>
        <row r="18">
          <cell r="A18">
            <v>102</v>
          </cell>
          <cell r="B18">
            <v>43887</v>
          </cell>
          <cell r="F18" t="str">
            <v>HT</v>
          </cell>
        </row>
        <row r="19">
          <cell r="A19">
            <v>102</v>
          </cell>
          <cell r="B19">
            <v>43889</v>
          </cell>
          <cell r="F19" t="str">
            <v>HT</v>
          </cell>
        </row>
        <row r="20">
          <cell r="A20">
            <v>103</v>
          </cell>
          <cell r="B20">
            <v>43864</v>
          </cell>
          <cell r="F20" t="str">
            <v>HT</v>
          </cell>
        </row>
        <row r="21">
          <cell r="A21">
            <v>103</v>
          </cell>
          <cell r="B21">
            <v>43865</v>
          </cell>
          <cell r="F21" t="str">
            <v>HT</v>
          </cell>
        </row>
        <row r="22">
          <cell r="A22">
            <v>103</v>
          </cell>
          <cell r="B22">
            <v>43866</v>
          </cell>
          <cell r="F22" t="str">
            <v>HT</v>
          </cell>
        </row>
        <row r="23">
          <cell r="A23">
            <v>103</v>
          </cell>
          <cell r="B23">
            <v>43867</v>
          </cell>
          <cell r="F23" t="str">
            <v>HT</v>
          </cell>
        </row>
        <row r="24">
          <cell r="A24">
            <v>103</v>
          </cell>
          <cell r="B24">
            <v>43868</v>
          </cell>
          <cell r="F24" t="str">
            <v>HT</v>
          </cell>
        </row>
        <row r="25">
          <cell r="A25">
            <v>103</v>
          </cell>
          <cell r="B25">
            <v>43871</v>
          </cell>
          <cell r="F25" t="str">
            <v>HT</v>
          </cell>
        </row>
        <row r="26">
          <cell r="A26">
            <v>103</v>
          </cell>
          <cell r="B26">
            <v>43872</v>
          </cell>
          <cell r="F26" t="str">
            <v>HT</v>
          </cell>
        </row>
        <row r="27">
          <cell r="A27">
            <v>103</v>
          </cell>
          <cell r="B27">
            <v>43873</v>
          </cell>
          <cell r="F27" t="str">
            <v>HT</v>
          </cell>
        </row>
        <row r="28">
          <cell r="A28">
            <v>103</v>
          </cell>
          <cell r="B28">
            <v>43874</v>
          </cell>
          <cell r="F28" t="str">
            <v>HT</v>
          </cell>
        </row>
        <row r="29">
          <cell r="A29">
            <v>103</v>
          </cell>
          <cell r="B29">
            <v>43875</v>
          </cell>
          <cell r="F29" t="str">
            <v>HT</v>
          </cell>
        </row>
        <row r="30">
          <cell r="A30">
            <v>103</v>
          </cell>
          <cell r="B30">
            <v>43878</v>
          </cell>
          <cell r="F30" t="str">
            <v>HT</v>
          </cell>
        </row>
        <row r="31">
          <cell r="A31">
            <v>103</v>
          </cell>
          <cell r="B31">
            <v>43879</v>
          </cell>
          <cell r="F31" t="str">
            <v>HT</v>
          </cell>
        </row>
        <row r="32">
          <cell r="A32">
            <v>103</v>
          </cell>
          <cell r="B32">
            <v>43880</v>
          </cell>
          <cell r="F32" t="str">
            <v>HT</v>
          </cell>
        </row>
        <row r="33">
          <cell r="A33">
            <v>103</v>
          </cell>
          <cell r="B33">
            <v>43881</v>
          </cell>
          <cell r="F33" t="str">
            <v>HT</v>
          </cell>
        </row>
        <row r="34">
          <cell r="A34">
            <v>103</v>
          </cell>
          <cell r="B34">
            <v>43882</v>
          </cell>
          <cell r="F34" t="str">
            <v>HT</v>
          </cell>
        </row>
        <row r="35">
          <cell r="A35">
            <v>103</v>
          </cell>
          <cell r="B35">
            <v>43885</v>
          </cell>
          <cell r="F35" t="str">
            <v>HT</v>
          </cell>
        </row>
        <row r="36">
          <cell r="A36">
            <v>103</v>
          </cell>
          <cell r="B36">
            <v>43886</v>
          </cell>
          <cell r="F36" t="str">
            <v>HT</v>
          </cell>
        </row>
        <row r="37">
          <cell r="A37">
            <v>104</v>
          </cell>
          <cell r="B37">
            <v>43864</v>
          </cell>
          <cell r="F37" t="str">
            <v>HT</v>
          </cell>
        </row>
        <row r="38">
          <cell r="A38">
            <v>104</v>
          </cell>
          <cell r="B38">
            <v>43865</v>
          </cell>
          <cell r="F38" t="str">
            <v>HT</v>
          </cell>
        </row>
        <row r="39">
          <cell r="A39">
            <v>104</v>
          </cell>
          <cell r="B39">
            <v>43866</v>
          </cell>
          <cell r="F39" t="str">
            <v>HT</v>
          </cell>
        </row>
        <row r="40">
          <cell r="A40">
            <v>104</v>
          </cell>
          <cell r="B40">
            <v>43867</v>
          </cell>
          <cell r="F40" t="str">
            <v>HT</v>
          </cell>
        </row>
        <row r="41">
          <cell r="A41">
            <v>104</v>
          </cell>
          <cell r="B41">
            <v>43868</v>
          </cell>
          <cell r="F41" t="str">
            <v>HT</v>
          </cell>
        </row>
        <row r="42">
          <cell r="A42">
            <v>104</v>
          </cell>
          <cell r="B42">
            <v>43871</v>
          </cell>
          <cell r="F42" t="str">
            <v>HT</v>
          </cell>
        </row>
        <row r="43">
          <cell r="A43">
            <v>104</v>
          </cell>
          <cell r="B43">
            <v>43872</v>
          </cell>
          <cell r="F43" t="str">
            <v>HT</v>
          </cell>
        </row>
        <row r="44">
          <cell r="A44">
            <v>104</v>
          </cell>
          <cell r="B44">
            <v>43873</v>
          </cell>
          <cell r="F44" t="str">
            <v>HT</v>
          </cell>
        </row>
        <row r="45">
          <cell r="A45">
            <v>104</v>
          </cell>
          <cell r="B45">
            <v>43874</v>
          </cell>
          <cell r="F45" t="str">
            <v>HT</v>
          </cell>
        </row>
        <row r="46">
          <cell r="A46">
            <v>104</v>
          </cell>
          <cell r="B46">
            <v>43875</v>
          </cell>
          <cell r="F46" t="str">
            <v>HT</v>
          </cell>
        </row>
        <row r="47">
          <cell r="A47">
            <v>104</v>
          </cell>
          <cell r="B47">
            <v>43885</v>
          </cell>
          <cell r="F47" t="str">
            <v>HT</v>
          </cell>
        </row>
        <row r="48">
          <cell r="A48">
            <v>104</v>
          </cell>
          <cell r="B48">
            <v>43886</v>
          </cell>
          <cell r="F48" t="str">
            <v>HT</v>
          </cell>
        </row>
        <row r="49">
          <cell r="A49">
            <v>104</v>
          </cell>
          <cell r="B49">
            <v>43887</v>
          </cell>
          <cell r="F49" t="str">
            <v>HT</v>
          </cell>
        </row>
        <row r="50">
          <cell r="A50">
            <v>104</v>
          </cell>
          <cell r="B50">
            <v>43889</v>
          </cell>
          <cell r="F50" t="str">
            <v>HT</v>
          </cell>
        </row>
        <row r="51">
          <cell r="A51">
            <v>107</v>
          </cell>
          <cell r="B51">
            <v>43878</v>
          </cell>
          <cell r="F51" t="str">
            <v>HT</v>
          </cell>
        </row>
        <row r="52">
          <cell r="A52">
            <v>107</v>
          </cell>
          <cell r="B52">
            <v>43879</v>
          </cell>
          <cell r="F52" t="str">
            <v>HT</v>
          </cell>
        </row>
        <row r="53">
          <cell r="A53">
            <v>107</v>
          </cell>
          <cell r="B53">
            <v>43880</v>
          </cell>
          <cell r="F53" t="str">
            <v>HT</v>
          </cell>
        </row>
        <row r="54">
          <cell r="A54">
            <v>107</v>
          </cell>
          <cell r="B54">
            <v>43881</v>
          </cell>
          <cell r="F54" t="str">
            <v>HT</v>
          </cell>
        </row>
        <row r="55">
          <cell r="A55">
            <v>107</v>
          </cell>
          <cell r="B55">
            <v>43885</v>
          </cell>
          <cell r="F55" t="str">
            <v>HT</v>
          </cell>
        </row>
        <row r="56">
          <cell r="A56">
            <v>107</v>
          </cell>
          <cell r="B56">
            <v>43886</v>
          </cell>
          <cell r="F56" t="str">
            <v>HT</v>
          </cell>
        </row>
        <row r="57">
          <cell r="A57">
            <v>107</v>
          </cell>
          <cell r="B57">
            <v>43887</v>
          </cell>
          <cell r="F57" t="str">
            <v>HT</v>
          </cell>
        </row>
        <row r="58">
          <cell r="A58">
            <v>107</v>
          </cell>
          <cell r="B58">
            <v>43888</v>
          </cell>
          <cell r="F58" t="str">
            <v>HT</v>
          </cell>
        </row>
        <row r="59">
          <cell r="A59">
            <v>107</v>
          </cell>
          <cell r="B59">
            <v>43889</v>
          </cell>
          <cell r="F59" t="str">
            <v>HT</v>
          </cell>
        </row>
        <row r="60">
          <cell r="A60">
            <v>108</v>
          </cell>
          <cell r="B60">
            <v>43864</v>
          </cell>
          <cell r="F60" t="str">
            <v>HT</v>
          </cell>
        </row>
        <row r="61">
          <cell r="A61">
            <v>108</v>
          </cell>
          <cell r="B61">
            <v>43865</v>
          </cell>
          <cell r="F61" t="str">
            <v>HT</v>
          </cell>
        </row>
        <row r="62">
          <cell r="A62">
            <v>108</v>
          </cell>
          <cell r="B62">
            <v>43866</v>
          </cell>
          <cell r="F62" t="str">
            <v>HT</v>
          </cell>
        </row>
        <row r="63">
          <cell r="A63">
            <v>108</v>
          </cell>
          <cell r="B63">
            <v>43867</v>
          </cell>
          <cell r="F63" t="str">
            <v>HT</v>
          </cell>
        </row>
        <row r="64">
          <cell r="A64">
            <v>108</v>
          </cell>
          <cell r="B64">
            <v>43868</v>
          </cell>
          <cell r="F64" t="str">
            <v>HT</v>
          </cell>
        </row>
        <row r="65">
          <cell r="A65">
            <v>108</v>
          </cell>
          <cell r="B65">
            <v>43871</v>
          </cell>
          <cell r="F65" t="str">
            <v>HT</v>
          </cell>
        </row>
        <row r="66">
          <cell r="A66">
            <v>108</v>
          </cell>
          <cell r="B66">
            <v>43872</v>
          </cell>
          <cell r="F66" t="str">
            <v>HT</v>
          </cell>
        </row>
        <row r="67">
          <cell r="A67">
            <v>108</v>
          </cell>
          <cell r="B67">
            <v>43873</v>
          </cell>
          <cell r="F67" t="str">
            <v>HT</v>
          </cell>
        </row>
        <row r="68">
          <cell r="A68">
            <v>108</v>
          </cell>
          <cell r="B68">
            <v>43874</v>
          </cell>
          <cell r="F68" t="str">
            <v>HT</v>
          </cell>
        </row>
        <row r="69">
          <cell r="A69">
            <v>108</v>
          </cell>
          <cell r="B69">
            <v>43875</v>
          </cell>
          <cell r="F69" t="str">
            <v>HT</v>
          </cell>
        </row>
        <row r="70">
          <cell r="A70">
            <v>108</v>
          </cell>
          <cell r="B70">
            <v>43885</v>
          </cell>
          <cell r="F70" t="str">
            <v>HT</v>
          </cell>
        </row>
        <row r="71">
          <cell r="A71">
            <v>108</v>
          </cell>
          <cell r="B71">
            <v>43886</v>
          </cell>
          <cell r="F71" t="str">
            <v>HT</v>
          </cell>
        </row>
        <row r="72">
          <cell r="A72">
            <v>108</v>
          </cell>
          <cell r="B72">
            <v>43887</v>
          </cell>
          <cell r="F72" t="str">
            <v>HT</v>
          </cell>
        </row>
        <row r="73">
          <cell r="A73">
            <v>108</v>
          </cell>
          <cell r="B73">
            <v>43889</v>
          </cell>
          <cell r="F73" t="str">
            <v>HT</v>
          </cell>
        </row>
        <row r="74">
          <cell r="A74">
            <v>109</v>
          </cell>
          <cell r="B74">
            <v>43864</v>
          </cell>
          <cell r="F74" t="str">
            <v>HT</v>
          </cell>
        </row>
        <row r="75">
          <cell r="A75">
            <v>109</v>
          </cell>
          <cell r="B75">
            <v>43865</v>
          </cell>
          <cell r="F75" t="str">
            <v>HT</v>
          </cell>
        </row>
        <row r="76">
          <cell r="A76">
            <v>109</v>
          </cell>
          <cell r="B76">
            <v>43866</v>
          </cell>
          <cell r="F76" t="str">
            <v>HT</v>
          </cell>
        </row>
        <row r="77">
          <cell r="A77">
            <v>109</v>
          </cell>
          <cell r="B77">
            <v>43867</v>
          </cell>
          <cell r="F77" t="str">
            <v>HT</v>
          </cell>
        </row>
        <row r="78">
          <cell r="A78">
            <v>109</v>
          </cell>
          <cell r="B78">
            <v>43868</v>
          </cell>
          <cell r="F78" t="str">
            <v>HT</v>
          </cell>
        </row>
        <row r="79">
          <cell r="A79">
            <v>109</v>
          </cell>
          <cell r="B79">
            <v>43871</v>
          </cell>
          <cell r="F79" t="str">
            <v>HT</v>
          </cell>
        </row>
        <row r="80">
          <cell r="A80">
            <v>109</v>
          </cell>
          <cell r="B80">
            <v>43872</v>
          </cell>
          <cell r="F80" t="str">
            <v>HT</v>
          </cell>
        </row>
        <row r="81">
          <cell r="A81">
            <v>109</v>
          </cell>
          <cell r="B81">
            <v>43873</v>
          </cell>
          <cell r="F81" t="str">
            <v>HT</v>
          </cell>
        </row>
        <row r="82">
          <cell r="A82">
            <v>109</v>
          </cell>
          <cell r="B82">
            <v>43874</v>
          </cell>
          <cell r="F82" t="str">
            <v>HT</v>
          </cell>
        </row>
        <row r="83">
          <cell r="A83">
            <v>109</v>
          </cell>
          <cell r="B83">
            <v>43875</v>
          </cell>
          <cell r="F83" t="str">
            <v>HT</v>
          </cell>
        </row>
        <row r="84">
          <cell r="A84">
            <v>109</v>
          </cell>
          <cell r="B84">
            <v>43878</v>
          </cell>
          <cell r="F84" t="str">
            <v>HT</v>
          </cell>
        </row>
        <row r="85">
          <cell r="A85">
            <v>109</v>
          </cell>
          <cell r="B85">
            <v>43879</v>
          </cell>
          <cell r="F85" t="str">
            <v>HT</v>
          </cell>
        </row>
        <row r="86">
          <cell r="A86">
            <v>109</v>
          </cell>
          <cell r="B86">
            <v>43880</v>
          </cell>
          <cell r="F86" t="str">
            <v>HT</v>
          </cell>
        </row>
        <row r="87">
          <cell r="A87">
            <v>109</v>
          </cell>
          <cell r="B87">
            <v>43881</v>
          </cell>
          <cell r="F87" t="str">
            <v>HT</v>
          </cell>
        </row>
        <row r="88">
          <cell r="A88">
            <v>109</v>
          </cell>
          <cell r="B88">
            <v>43882</v>
          </cell>
          <cell r="F88" t="str">
            <v>HT</v>
          </cell>
        </row>
        <row r="89">
          <cell r="A89">
            <v>109</v>
          </cell>
          <cell r="B89">
            <v>43886</v>
          </cell>
          <cell r="F89" t="str">
            <v>HT</v>
          </cell>
        </row>
        <row r="90">
          <cell r="A90">
            <v>109</v>
          </cell>
          <cell r="B90">
            <v>43887</v>
          </cell>
          <cell r="F90" t="str">
            <v>HT</v>
          </cell>
        </row>
        <row r="91">
          <cell r="A91">
            <v>109</v>
          </cell>
          <cell r="B91">
            <v>43888</v>
          </cell>
          <cell r="F91" t="str">
            <v>HT</v>
          </cell>
        </row>
        <row r="92">
          <cell r="A92">
            <v>109</v>
          </cell>
          <cell r="B92">
            <v>43889</v>
          </cell>
          <cell r="F92" t="str">
            <v>HT</v>
          </cell>
        </row>
        <row r="93">
          <cell r="A93">
            <v>110</v>
          </cell>
          <cell r="B93">
            <v>43864</v>
          </cell>
          <cell r="F93" t="str">
            <v>HT</v>
          </cell>
        </row>
        <row r="94">
          <cell r="A94">
            <v>110</v>
          </cell>
          <cell r="B94">
            <v>43865</v>
          </cell>
          <cell r="F94" t="str">
            <v>HT</v>
          </cell>
        </row>
        <row r="95">
          <cell r="A95">
            <v>110</v>
          </cell>
          <cell r="B95">
            <v>43866</v>
          </cell>
          <cell r="F95" t="str">
            <v>HT</v>
          </cell>
        </row>
        <row r="96">
          <cell r="A96">
            <v>110</v>
          </cell>
          <cell r="B96">
            <v>43867</v>
          </cell>
          <cell r="F96" t="str">
            <v>HT</v>
          </cell>
        </row>
        <row r="97">
          <cell r="A97">
            <v>110</v>
          </cell>
          <cell r="B97">
            <v>43868</v>
          </cell>
          <cell r="F97" t="str">
            <v>HT</v>
          </cell>
        </row>
        <row r="98">
          <cell r="A98">
            <v>110</v>
          </cell>
          <cell r="B98">
            <v>43871</v>
          </cell>
          <cell r="F98" t="str">
            <v>HT</v>
          </cell>
        </row>
        <row r="99">
          <cell r="A99">
            <v>110</v>
          </cell>
          <cell r="B99">
            <v>43872</v>
          </cell>
          <cell r="F99" t="str">
            <v>HT</v>
          </cell>
        </row>
        <row r="100">
          <cell r="A100">
            <v>110</v>
          </cell>
          <cell r="B100">
            <v>43873</v>
          </cell>
          <cell r="F100" t="str">
            <v>HT</v>
          </cell>
        </row>
        <row r="101">
          <cell r="A101">
            <v>110</v>
          </cell>
          <cell r="B101">
            <v>43874</v>
          </cell>
          <cell r="F101" t="str">
            <v>HT</v>
          </cell>
        </row>
        <row r="102">
          <cell r="A102">
            <v>110</v>
          </cell>
          <cell r="B102">
            <v>43875</v>
          </cell>
          <cell r="F102" t="str">
            <v>HT</v>
          </cell>
        </row>
        <row r="103">
          <cell r="A103">
            <v>110</v>
          </cell>
          <cell r="B103">
            <v>43878</v>
          </cell>
          <cell r="F103" t="str">
            <v>HT</v>
          </cell>
        </row>
        <row r="104">
          <cell r="A104">
            <v>110</v>
          </cell>
          <cell r="B104">
            <v>43879</v>
          </cell>
          <cell r="F104" t="str">
            <v>HT</v>
          </cell>
        </row>
        <row r="105">
          <cell r="A105">
            <v>110</v>
          </cell>
          <cell r="B105">
            <v>43880</v>
          </cell>
          <cell r="F105" t="str">
            <v>HT</v>
          </cell>
        </row>
        <row r="106">
          <cell r="A106">
            <v>110</v>
          </cell>
          <cell r="B106">
            <v>43881</v>
          </cell>
          <cell r="F106" t="str">
            <v>HT</v>
          </cell>
        </row>
        <row r="107">
          <cell r="A107">
            <v>110</v>
          </cell>
          <cell r="B107">
            <v>43882</v>
          </cell>
          <cell r="F107" t="str">
            <v>HT</v>
          </cell>
        </row>
        <row r="108">
          <cell r="A108">
            <v>110</v>
          </cell>
          <cell r="B108">
            <v>43885</v>
          </cell>
          <cell r="F108" t="str">
            <v>HT</v>
          </cell>
        </row>
        <row r="109">
          <cell r="A109">
            <v>110</v>
          </cell>
          <cell r="B109">
            <v>43886</v>
          </cell>
          <cell r="F109" t="str">
            <v>HT</v>
          </cell>
        </row>
        <row r="110">
          <cell r="A110">
            <v>110</v>
          </cell>
          <cell r="B110">
            <v>43887</v>
          </cell>
          <cell r="F110" t="str">
            <v>HT</v>
          </cell>
        </row>
        <row r="111">
          <cell r="A111">
            <v>110</v>
          </cell>
          <cell r="B111">
            <v>43888</v>
          </cell>
          <cell r="F111" t="str">
            <v>HT</v>
          </cell>
        </row>
        <row r="112">
          <cell r="A112">
            <v>110</v>
          </cell>
          <cell r="B112">
            <v>43889</v>
          </cell>
          <cell r="F112" t="str">
            <v>HT</v>
          </cell>
        </row>
        <row r="113">
          <cell r="A113">
            <v>112</v>
          </cell>
          <cell r="B113">
            <v>43871</v>
          </cell>
          <cell r="F113" t="str">
            <v>HT</v>
          </cell>
        </row>
        <row r="114">
          <cell r="A114">
            <v>112</v>
          </cell>
          <cell r="B114">
            <v>43872</v>
          </cell>
          <cell r="F114" t="str">
            <v>HT</v>
          </cell>
        </row>
        <row r="115">
          <cell r="A115">
            <v>112</v>
          </cell>
          <cell r="B115">
            <v>43873</v>
          </cell>
          <cell r="F115" t="str">
            <v>HT</v>
          </cell>
        </row>
        <row r="116">
          <cell r="A116">
            <v>112</v>
          </cell>
          <cell r="B116">
            <v>43878</v>
          </cell>
          <cell r="F116" t="str">
            <v>HT</v>
          </cell>
        </row>
        <row r="117">
          <cell r="A117">
            <v>112</v>
          </cell>
          <cell r="B117">
            <v>43879</v>
          </cell>
          <cell r="F117" t="str">
            <v>HT</v>
          </cell>
        </row>
        <row r="118">
          <cell r="A118">
            <v>112</v>
          </cell>
          <cell r="B118">
            <v>43880</v>
          </cell>
          <cell r="F118" t="str">
            <v>HT</v>
          </cell>
        </row>
        <row r="119">
          <cell r="A119">
            <v>112</v>
          </cell>
          <cell r="B119">
            <v>43881</v>
          </cell>
          <cell r="F119" t="str">
            <v>HT</v>
          </cell>
        </row>
        <row r="120">
          <cell r="A120">
            <v>112</v>
          </cell>
          <cell r="B120">
            <v>43882</v>
          </cell>
          <cell r="F120" t="str">
            <v>HT</v>
          </cell>
        </row>
        <row r="121">
          <cell r="A121">
            <v>112</v>
          </cell>
          <cell r="B121">
            <v>43885</v>
          </cell>
          <cell r="F121" t="str">
            <v>HT</v>
          </cell>
        </row>
        <row r="122">
          <cell r="A122">
            <v>112</v>
          </cell>
          <cell r="B122">
            <v>43886</v>
          </cell>
          <cell r="F122" t="str">
            <v>HT</v>
          </cell>
        </row>
        <row r="123">
          <cell r="A123">
            <v>112</v>
          </cell>
          <cell r="B123">
            <v>43887</v>
          </cell>
          <cell r="F123" t="str">
            <v>HT</v>
          </cell>
        </row>
        <row r="124">
          <cell r="A124">
            <v>112</v>
          </cell>
          <cell r="B124">
            <v>43888</v>
          </cell>
          <cell r="F124" t="str">
            <v>HT</v>
          </cell>
        </row>
        <row r="125">
          <cell r="A125">
            <v>112</v>
          </cell>
          <cell r="B125">
            <v>43889</v>
          </cell>
          <cell r="F125" t="str">
            <v>HT</v>
          </cell>
        </row>
        <row r="126">
          <cell r="A126">
            <v>116</v>
          </cell>
          <cell r="B126">
            <v>43864</v>
          </cell>
          <cell r="F126" t="str">
            <v>HT</v>
          </cell>
        </row>
        <row r="127">
          <cell r="A127">
            <v>116</v>
          </cell>
          <cell r="B127">
            <v>43865</v>
          </cell>
          <cell r="F127" t="str">
            <v>HT</v>
          </cell>
        </row>
        <row r="128">
          <cell r="A128">
            <v>116</v>
          </cell>
          <cell r="B128">
            <v>43866</v>
          </cell>
          <cell r="F128" t="str">
            <v>HT</v>
          </cell>
        </row>
        <row r="129">
          <cell r="A129">
            <v>116</v>
          </cell>
          <cell r="B129">
            <v>43867</v>
          </cell>
          <cell r="F129" t="str">
            <v>HT</v>
          </cell>
        </row>
        <row r="130">
          <cell r="A130">
            <v>116</v>
          </cell>
          <cell r="B130">
            <v>43868</v>
          </cell>
          <cell r="F130" t="str">
            <v>HT</v>
          </cell>
        </row>
        <row r="131">
          <cell r="A131">
            <v>116</v>
          </cell>
          <cell r="B131">
            <v>43871</v>
          </cell>
          <cell r="F131" t="str">
            <v>HT</v>
          </cell>
        </row>
        <row r="132">
          <cell r="A132">
            <v>116</v>
          </cell>
          <cell r="B132">
            <v>43872</v>
          </cell>
          <cell r="F132" t="str">
            <v>HT</v>
          </cell>
        </row>
        <row r="133">
          <cell r="A133">
            <v>116</v>
          </cell>
          <cell r="B133">
            <v>43873</v>
          </cell>
          <cell r="F133" t="str">
            <v>HT</v>
          </cell>
        </row>
        <row r="134">
          <cell r="A134">
            <v>116</v>
          </cell>
          <cell r="B134">
            <v>43874</v>
          </cell>
          <cell r="F134" t="str">
            <v>HT</v>
          </cell>
        </row>
        <row r="135">
          <cell r="A135">
            <v>116</v>
          </cell>
          <cell r="B135">
            <v>43875</v>
          </cell>
          <cell r="F135" t="str">
            <v>HT</v>
          </cell>
        </row>
        <row r="136">
          <cell r="A136">
            <v>116</v>
          </cell>
          <cell r="B136">
            <v>43878</v>
          </cell>
          <cell r="F136" t="str">
            <v>HT</v>
          </cell>
        </row>
        <row r="137">
          <cell r="A137">
            <v>116</v>
          </cell>
          <cell r="B137">
            <v>43879</v>
          </cell>
          <cell r="F137" t="str">
            <v>HT</v>
          </cell>
        </row>
        <row r="138">
          <cell r="A138">
            <v>116</v>
          </cell>
          <cell r="B138">
            <v>43880</v>
          </cell>
          <cell r="F138" t="str">
            <v>HT</v>
          </cell>
        </row>
        <row r="139">
          <cell r="A139">
            <v>116</v>
          </cell>
          <cell r="B139">
            <v>43881</v>
          </cell>
          <cell r="F139" t="str">
            <v>HT</v>
          </cell>
        </row>
        <row r="140">
          <cell r="A140">
            <v>116</v>
          </cell>
          <cell r="B140">
            <v>43882</v>
          </cell>
          <cell r="F140" t="str">
            <v>HT</v>
          </cell>
        </row>
        <row r="141">
          <cell r="A141">
            <v>116</v>
          </cell>
          <cell r="B141">
            <v>43886</v>
          </cell>
          <cell r="F141" t="str">
            <v>HT</v>
          </cell>
        </row>
        <row r="142">
          <cell r="A142">
            <v>116</v>
          </cell>
          <cell r="B142">
            <v>43887</v>
          </cell>
          <cell r="F142" t="str">
            <v>HT</v>
          </cell>
        </row>
        <row r="143">
          <cell r="A143">
            <v>116</v>
          </cell>
          <cell r="B143">
            <v>43888</v>
          </cell>
          <cell r="F143" t="str">
            <v>HT</v>
          </cell>
        </row>
        <row r="144">
          <cell r="A144">
            <v>116</v>
          </cell>
          <cell r="B144">
            <v>43889</v>
          </cell>
          <cell r="F144" t="str">
            <v>HT</v>
          </cell>
        </row>
        <row r="145">
          <cell r="A145">
            <v>123</v>
          </cell>
          <cell r="B145">
            <v>43864</v>
          </cell>
          <cell r="F145" t="str">
            <v>HT</v>
          </cell>
        </row>
        <row r="146">
          <cell r="A146">
            <v>123</v>
          </cell>
          <cell r="B146">
            <v>43865</v>
          </cell>
          <cell r="F146" t="str">
            <v>HT</v>
          </cell>
        </row>
        <row r="147">
          <cell r="A147">
            <v>123</v>
          </cell>
          <cell r="B147">
            <v>43866</v>
          </cell>
          <cell r="F147" t="str">
            <v>HT</v>
          </cell>
        </row>
        <row r="148">
          <cell r="A148">
            <v>123</v>
          </cell>
          <cell r="B148">
            <v>43878</v>
          </cell>
          <cell r="F148" t="str">
            <v>HT</v>
          </cell>
        </row>
        <row r="149">
          <cell r="A149">
            <v>123</v>
          </cell>
          <cell r="B149">
            <v>43879</v>
          </cell>
          <cell r="F149" t="str">
            <v>HT</v>
          </cell>
        </row>
        <row r="150">
          <cell r="A150">
            <v>123</v>
          </cell>
          <cell r="B150">
            <v>43880</v>
          </cell>
          <cell r="F150" t="str">
            <v>HT</v>
          </cell>
        </row>
        <row r="151">
          <cell r="A151">
            <v>123</v>
          </cell>
          <cell r="B151">
            <v>43885</v>
          </cell>
          <cell r="F151" t="str">
            <v>HT</v>
          </cell>
        </row>
        <row r="152">
          <cell r="A152">
            <v>123</v>
          </cell>
          <cell r="B152">
            <v>43886</v>
          </cell>
          <cell r="F152" t="str">
            <v>HT</v>
          </cell>
        </row>
        <row r="153">
          <cell r="A153">
            <v>123</v>
          </cell>
          <cell r="B153">
            <v>43887</v>
          </cell>
          <cell r="F153" t="str">
            <v>HT</v>
          </cell>
        </row>
        <row r="154">
          <cell r="A154">
            <v>123</v>
          </cell>
          <cell r="B154">
            <v>43888</v>
          </cell>
          <cell r="F154" t="str">
            <v>HT</v>
          </cell>
        </row>
        <row r="155">
          <cell r="A155">
            <v>123</v>
          </cell>
          <cell r="B155">
            <v>43889</v>
          </cell>
          <cell r="F155" t="str">
            <v>HT</v>
          </cell>
        </row>
        <row r="156">
          <cell r="A156">
            <v>127</v>
          </cell>
          <cell r="B156">
            <v>43864</v>
          </cell>
          <cell r="F156" t="str">
            <v>HT</v>
          </cell>
        </row>
        <row r="157">
          <cell r="A157">
            <v>127</v>
          </cell>
          <cell r="B157">
            <v>43865</v>
          </cell>
          <cell r="F157" t="str">
            <v>HT</v>
          </cell>
        </row>
        <row r="158">
          <cell r="A158">
            <v>127</v>
          </cell>
          <cell r="B158">
            <v>43866</v>
          </cell>
          <cell r="F158" t="str">
            <v>HT</v>
          </cell>
        </row>
        <row r="159">
          <cell r="A159">
            <v>127</v>
          </cell>
          <cell r="B159">
            <v>43867</v>
          </cell>
          <cell r="F159" t="str">
            <v>HT</v>
          </cell>
        </row>
        <row r="160">
          <cell r="A160">
            <v>127</v>
          </cell>
          <cell r="B160">
            <v>43868</v>
          </cell>
          <cell r="F160" t="str">
            <v>HT</v>
          </cell>
        </row>
        <row r="161">
          <cell r="A161">
            <v>127</v>
          </cell>
          <cell r="B161">
            <v>43871</v>
          </cell>
          <cell r="F161" t="str">
            <v>HT</v>
          </cell>
        </row>
        <row r="162">
          <cell r="A162">
            <v>127</v>
          </cell>
          <cell r="B162">
            <v>43872</v>
          </cell>
          <cell r="F162" t="str">
            <v>HT</v>
          </cell>
        </row>
        <row r="163">
          <cell r="A163">
            <v>127</v>
          </cell>
          <cell r="B163">
            <v>43873</v>
          </cell>
          <cell r="F163" t="str">
            <v>HT</v>
          </cell>
        </row>
        <row r="164">
          <cell r="A164">
            <v>127</v>
          </cell>
          <cell r="B164">
            <v>43874</v>
          </cell>
          <cell r="F164" t="str">
            <v>HT</v>
          </cell>
        </row>
        <row r="165">
          <cell r="A165">
            <v>127</v>
          </cell>
          <cell r="B165">
            <v>43875</v>
          </cell>
          <cell r="F165" t="str">
            <v>HT</v>
          </cell>
        </row>
        <row r="166">
          <cell r="A166">
            <v>127</v>
          </cell>
          <cell r="B166">
            <v>43878</v>
          </cell>
          <cell r="F166" t="str">
            <v>HT</v>
          </cell>
        </row>
        <row r="167">
          <cell r="A167">
            <v>127</v>
          </cell>
          <cell r="B167">
            <v>43879</v>
          </cell>
          <cell r="F167" t="str">
            <v>HT</v>
          </cell>
        </row>
        <row r="168">
          <cell r="A168">
            <v>127</v>
          </cell>
          <cell r="B168">
            <v>43880</v>
          </cell>
          <cell r="F168" t="str">
            <v>HT</v>
          </cell>
        </row>
        <row r="169">
          <cell r="A169">
            <v>127</v>
          </cell>
          <cell r="B169">
            <v>43882</v>
          </cell>
          <cell r="F169" t="str">
            <v>HT</v>
          </cell>
        </row>
        <row r="170">
          <cell r="A170">
            <v>127</v>
          </cell>
          <cell r="B170">
            <v>43885</v>
          </cell>
          <cell r="F170" t="str">
            <v>HT</v>
          </cell>
        </row>
        <row r="171">
          <cell r="A171">
            <v>127</v>
          </cell>
          <cell r="B171">
            <v>43886</v>
          </cell>
          <cell r="F171" t="str">
            <v>HT</v>
          </cell>
        </row>
        <row r="172">
          <cell r="A172">
            <v>127</v>
          </cell>
          <cell r="B172">
            <v>43887</v>
          </cell>
          <cell r="F172" t="str">
            <v>HT</v>
          </cell>
        </row>
        <row r="173">
          <cell r="A173">
            <v>127</v>
          </cell>
          <cell r="B173">
            <v>43889</v>
          </cell>
          <cell r="F173" t="str">
            <v>HT</v>
          </cell>
        </row>
        <row r="174">
          <cell r="A174">
            <v>130</v>
          </cell>
          <cell r="B174">
            <v>43864</v>
          </cell>
          <cell r="F174" t="str">
            <v>HT</v>
          </cell>
        </row>
        <row r="175">
          <cell r="A175">
            <v>130</v>
          </cell>
          <cell r="B175">
            <v>43865</v>
          </cell>
          <cell r="F175" t="str">
            <v>HT</v>
          </cell>
        </row>
        <row r="176">
          <cell r="A176">
            <v>130</v>
          </cell>
          <cell r="B176">
            <v>43866</v>
          </cell>
          <cell r="F176" t="str">
            <v>HT</v>
          </cell>
        </row>
        <row r="177">
          <cell r="A177">
            <v>130</v>
          </cell>
          <cell r="B177">
            <v>43867</v>
          </cell>
          <cell r="F177" t="str">
            <v>HT</v>
          </cell>
        </row>
        <row r="178">
          <cell r="A178">
            <v>130</v>
          </cell>
          <cell r="B178">
            <v>43868</v>
          </cell>
          <cell r="F178" t="str">
            <v>HT</v>
          </cell>
        </row>
        <row r="179">
          <cell r="A179">
            <v>130</v>
          </cell>
          <cell r="B179">
            <v>43871</v>
          </cell>
          <cell r="F179" t="str">
            <v>HT</v>
          </cell>
        </row>
        <row r="180">
          <cell r="A180">
            <v>130</v>
          </cell>
          <cell r="B180">
            <v>43872</v>
          </cell>
          <cell r="F180" t="str">
            <v>HT</v>
          </cell>
        </row>
        <row r="181">
          <cell r="A181">
            <v>130</v>
          </cell>
          <cell r="B181">
            <v>43873</v>
          </cell>
          <cell r="F181" t="str">
            <v>HT</v>
          </cell>
        </row>
        <row r="182">
          <cell r="A182">
            <v>130</v>
          </cell>
          <cell r="B182">
            <v>43874</v>
          </cell>
          <cell r="F182" t="str">
            <v>HT</v>
          </cell>
        </row>
        <row r="183">
          <cell r="A183">
            <v>130</v>
          </cell>
          <cell r="B183">
            <v>43875</v>
          </cell>
          <cell r="F183" t="str">
            <v>HT</v>
          </cell>
        </row>
        <row r="184">
          <cell r="A184">
            <v>130</v>
          </cell>
          <cell r="B184">
            <v>43878</v>
          </cell>
          <cell r="F184" t="str">
            <v>HT</v>
          </cell>
        </row>
        <row r="185">
          <cell r="A185">
            <v>130</v>
          </cell>
          <cell r="B185">
            <v>43879</v>
          </cell>
          <cell r="F185" t="str">
            <v>HT</v>
          </cell>
        </row>
        <row r="186">
          <cell r="A186">
            <v>130</v>
          </cell>
          <cell r="B186">
            <v>43880</v>
          </cell>
          <cell r="F186" t="str">
            <v>HT</v>
          </cell>
        </row>
        <row r="187">
          <cell r="A187">
            <v>130</v>
          </cell>
          <cell r="B187">
            <v>43881</v>
          </cell>
          <cell r="F187" t="str">
            <v>HT</v>
          </cell>
        </row>
        <row r="188">
          <cell r="A188">
            <v>130</v>
          </cell>
          <cell r="B188">
            <v>43882</v>
          </cell>
          <cell r="F188" t="str">
            <v>HT</v>
          </cell>
        </row>
        <row r="189">
          <cell r="A189">
            <v>130</v>
          </cell>
          <cell r="B189">
            <v>43885</v>
          </cell>
          <cell r="F189" t="str">
            <v>HT</v>
          </cell>
        </row>
        <row r="190">
          <cell r="A190">
            <v>130</v>
          </cell>
          <cell r="B190">
            <v>43886</v>
          </cell>
          <cell r="F190" t="str">
            <v>HT</v>
          </cell>
        </row>
        <row r="191">
          <cell r="A191">
            <v>130</v>
          </cell>
          <cell r="B191">
            <v>43887</v>
          </cell>
          <cell r="F191" t="str">
            <v>HT</v>
          </cell>
        </row>
        <row r="192">
          <cell r="A192">
            <v>130</v>
          </cell>
          <cell r="B192">
            <v>43888</v>
          </cell>
          <cell r="F192" t="str">
            <v>HT</v>
          </cell>
        </row>
        <row r="193">
          <cell r="A193">
            <v>130</v>
          </cell>
          <cell r="B193">
            <v>43889</v>
          </cell>
          <cell r="F193" t="str">
            <v>HT</v>
          </cell>
        </row>
        <row r="194">
          <cell r="A194">
            <v>131</v>
          </cell>
          <cell r="B194">
            <v>43864</v>
          </cell>
          <cell r="F194" t="str">
            <v>HT</v>
          </cell>
        </row>
        <row r="195">
          <cell r="A195">
            <v>131</v>
          </cell>
          <cell r="B195">
            <v>43865</v>
          </cell>
          <cell r="F195" t="str">
            <v>HT</v>
          </cell>
        </row>
        <row r="196">
          <cell r="A196">
            <v>131</v>
          </cell>
          <cell r="B196">
            <v>43866</v>
          </cell>
          <cell r="F196" t="str">
            <v>HT</v>
          </cell>
        </row>
        <row r="197">
          <cell r="A197">
            <v>131</v>
          </cell>
          <cell r="B197">
            <v>43867</v>
          </cell>
          <cell r="F197" t="str">
            <v>HT</v>
          </cell>
        </row>
        <row r="198">
          <cell r="A198">
            <v>131</v>
          </cell>
          <cell r="B198">
            <v>43868</v>
          </cell>
          <cell r="F198" t="str">
            <v>HT</v>
          </cell>
        </row>
        <row r="199">
          <cell r="A199">
            <v>131</v>
          </cell>
          <cell r="B199">
            <v>43871</v>
          </cell>
          <cell r="F199" t="str">
            <v>HT</v>
          </cell>
        </row>
        <row r="200">
          <cell r="A200">
            <v>131</v>
          </cell>
          <cell r="B200">
            <v>43872</v>
          </cell>
          <cell r="F200" t="str">
            <v>HT</v>
          </cell>
        </row>
        <row r="201">
          <cell r="A201">
            <v>131</v>
          </cell>
          <cell r="B201">
            <v>43873</v>
          </cell>
          <cell r="F201" t="str">
            <v>HT</v>
          </cell>
        </row>
        <row r="202">
          <cell r="A202">
            <v>131</v>
          </cell>
          <cell r="B202">
            <v>43874</v>
          </cell>
          <cell r="F202" t="str">
            <v>HT</v>
          </cell>
        </row>
        <row r="203">
          <cell r="A203">
            <v>131</v>
          </cell>
          <cell r="B203">
            <v>43875</v>
          </cell>
          <cell r="F203" t="str">
            <v>HT</v>
          </cell>
        </row>
        <row r="204">
          <cell r="A204">
            <v>131</v>
          </cell>
          <cell r="B204">
            <v>43878</v>
          </cell>
          <cell r="F204" t="str">
            <v>HT</v>
          </cell>
        </row>
        <row r="205">
          <cell r="A205">
            <v>131</v>
          </cell>
          <cell r="B205">
            <v>43879</v>
          </cell>
          <cell r="F205" t="str">
            <v>HT</v>
          </cell>
        </row>
        <row r="206">
          <cell r="A206">
            <v>131</v>
          </cell>
          <cell r="B206">
            <v>43880</v>
          </cell>
          <cell r="F206" t="str">
            <v>HT</v>
          </cell>
        </row>
        <row r="207">
          <cell r="A207">
            <v>131</v>
          </cell>
          <cell r="B207">
            <v>43881</v>
          </cell>
          <cell r="F207" t="str">
            <v>HT</v>
          </cell>
        </row>
        <row r="208">
          <cell r="A208">
            <v>131</v>
          </cell>
          <cell r="B208">
            <v>43885</v>
          </cell>
          <cell r="F208" t="str">
            <v>HT</v>
          </cell>
        </row>
        <row r="209">
          <cell r="A209">
            <v>131</v>
          </cell>
          <cell r="B209">
            <v>43886</v>
          </cell>
          <cell r="F209" t="str">
            <v>HT</v>
          </cell>
        </row>
        <row r="210">
          <cell r="A210">
            <v>131</v>
          </cell>
          <cell r="B210">
            <v>43887</v>
          </cell>
          <cell r="F210" t="str">
            <v>HT</v>
          </cell>
        </row>
        <row r="211">
          <cell r="A211">
            <v>131</v>
          </cell>
          <cell r="B211">
            <v>43888</v>
          </cell>
          <cell r="F211" t="str">
            <v>HT</v>
          </cell>
        </row>
        <row r="212">
          <cell r="A212">
            <v>131</v>
          </cell>
          <cell r="B212">
            <v>43889</v>
          </cell>
          <cell r="F212" t="str">
            <v>HT</v>
          </cell>
        </row>
        <row r="213">
          <cell r="A213">
            <v>132</v>
          </cell>
          <cell r="B213">
            <v>43871</v>
          </cell>
          <cell r="F213" t="str">
            <v>HT</v>
          </cell>
        </row>
        <row r="214">
          <cell r="A214">
            <v>132</v>
          </cell>
          <cell r="B214">
            <v>43872</v>
          </cell>
          <cell r="F214" t="str">
            <v>HT</v>
          </cell>
        </row>
        <row r="215">
          <cell r="A215">
            <v>132</v>
          </cell>
          <cell r="B215">
            <v>43873</v>
          </cell>
          <cell r="F215" t="str">
            <v>HT</v>
          </cell>
        </row>
        <row r="216">
          <cell r="A216">
            <v>132</v>
          </cell>
          <cell r="B216">
            <v>43874</v>
          </cell>
          <cell r="F216" t="str">
            <v>HT</v>
          </cell>
        </row>
        <row r="217">
          <cell r="A217">
            <v>132</v>
          </cell>
          <cell r="B217">
            <v>43881</v>
          </cell>
          <cell r="F217" t="str">
            <v>HT</v>
          </cell>
        </row>
        <row r="218">
          <cell r="A218">
            <v>132</v>
          </cell>
          <cell r="B218">
            <v>43886</v>
          </cell>
          <cell r="F218" t="str">
            <v>HT</v>
          </cell>
        </row>
        <row r="219">
          <cell r="A219">
            <v>132</v>
          </cell>
          <cell r="B219">
            <v>43887</v>
          </cell>
          <cell r="F219" t="str">
            <v>HT</v>
          </cell>
        </row>
        <row r="220">
          <cell r="A220">
            <v>132</v>
          </cell>
          <cell r="B220">
            <v>43888</v>
          </cell>
          <cell r="F220" t="str">
            <v>HT</v>
          </cell>
        </row>
        <row r="221">
          <cell r="A221">
            <v>132</v>
          </cell>
          <cell r="B221">
            <v>43889</v>
          </cell>
          <cell r="F221" t="str">
            <v>HT</v>
          </cell>
        </row>
        <row r="222">
          <cell r="A222">
            <v>133</v>
          </cell>
          <cell r="B222">
            <v>43864</v>
          </cell>
          <cell r="F222" t="str">
            <v>HT</v>
          </cell>
        </row>
        <row r="223">
          <cell r="A223">
            <v>133</v>
          </cell>
          <cell r="B223">
            <v>43865</v>
          </cell>
          <cell r="F223" t="str">
            <v>HT</v>
          </cell>
        </row>
        <row r="224">
          <cell r="A224">
            <v>133</v>
          </cell>
          <cell r="B224">
            <v>43866</v>
          </cell>
          <cell r="F224" t="str">
            <v>HT</v>
          </cell>
        </row>
        <row r="225">
          <cell r="A225">
            <v>133</v>
          </cell>
          <cell r="B225">
            <v>43867</v>
          </cell>
          <cell r="F225" t="str">
            <v>HT</v>
          </cell>
        </row>
        <row r="226">
          <cell r="A226">
            <v>133</v>
          </cell>
          <cell r="B226">
            <v>43868</v>
          </cell>
          <cell r="F226" t="str">
            <v>HT</v>
          </cell>
        </row>
        <row r="227">
          <cell r="A227">
            <v>133</v>
          </cell>
          <cell r="B227">
            <v>43871</v>
          </cell>
          <cell r="F227" t="str">
            <v>HT</v>
          </cell>
        </row>
        <row r="228">
          <cell r="A228">
            <v>133</v>
          </cell>
          <cell r="B228">
            <v>43872</v>
          </cell>
          <cell r="F228" t="str">
            <v>HT</v>
          </cell>
        </row>
        <row r="229">
          <cell r="A229">
            <v>133</v>
          </cell>
          <cell r="B229">
            <v>43873</v>
          </cell>
          <cell r="F229" t="str">
            <v>HT</v>
          </cell>
        </row>
        <row r="230">
          <cell r="A230">
            <v>133</v>
          </cell>
          <cell r="B230">
            <v>43874</v>
          </cell>
          <cell r="F230" t="str">
            <v>HT</v>
          </cell>
        </row>
        <row r="231">
          <cell r="A231">
            <v>133</v>
          </cell>
          <cell r="B231">
            <v>43875</v>
          </cell>
          <cell r="F231" t="str">
            <v>HT</v>
          </cell>
        </row>
        <row r="232">
          <cell r="A232">
            <v>133</v>
          </cell>
          <cell r="B232">
            <v>43878</v>
          </cell>
          <cell r="F232" t="str">
            <v>HT</v>
          </cell>
        </row>
        <row r="233">
          <cell r="A233">
            <v>133</v>
          </cell>
          <cell r="B233">
            <v>43879</v>
          </cell>
          <cell r="F233" t="str">
            <v>HT</v>
          </cell>
        </row>
        <row r="234">
          <cell r="A234">
            <v>133</v>
          </cell>
          <cell r="B234">
            <v>43880</v>
          </cell>
          <cell r="F234" t="str">
            <v>HT</v>
          </cell>
        </row>
        <row r="235">
          <cell r="A235">
            <v>133</v>
          </cell>
          <cell r="B235">
            <v>43881</v>
          </cell>
          <cell r="F235" t="str">
            <v>HT</v>
          </cell>
        </row>
        <row r="236">
          <cell r="A236">
            <v>133</v>
          </cell>
          <cell r="B236">
            <v>43882</v>
          </cell>
          <cell r="F236" t="str">
            <v>HT</v>
          </cell>
        </row>
        <row r="237">
          <cell r="A237">
            <v>133</v>
          </cell>
          <cell r="B237">
            <v>43885</v>
          </cell>
          <cell r="F237" t="str">
            <v>HT</v>
          </cell>
        </row>
        <row r="238">
          <cell r="A238">
            <v>133</v>
          </cell>
          <cell r="B238">
            <v>43886</v>
          </cell>
          <cell r="F238" t="str">
            <v>HT</v>
          </cell>
        </row>
        <row r="239">
          <cell r="A239">
            <v>133</v>
          </cell>
          <cell r="B239">
            <v>43887</v>
          </cell>
          <cell r="F239" t="str">
            <v>HT</v>
          </cell>
        </row>
        <row r="240">
          <cell r="A240">
            <v>133</v>
          </cell>
          <cell r="B240">
            <v>43888</v>
          </cell>
          <cell r="F240" t="str">
            <v>HT</v>
          </cell>
        </row>
        <row r="241">
          <cell r="A241">
            <v>133</v>
          </cell>
          <cell r="B241">
            <v>43889</v>
          </cell>
          <cell r="F241" t="str">
            <v>HT</v>
          </cell>
        </row>
        <row r="242">
          <cell r="A242">
            <v>140</v>
          </cell>
          <cell r="B242">
            <v>43864</v>
          </cell>
          <cell r="F242" t="str">
            <v>HT</v>
          </cell>
        </row>
        <row r="243">
          <cell r="A243">
            <v>140</v>
          </cell>
          <cell r="B243">
            <v>43865</v>
          </cell>
          <cell r="F243" t="str">
            <v>HT</v>
          </cell>
        </row>
        <row r="244">
          <cell r="A244">
            <v>140</v>
          </cell>
          <cell r="B244">
            <v>43866</v>
          </cell>
          <cell r="F244" t="str">
            <v>HT</v>
          </cell>
        </row>
        <row r="245">
          <cell r="A245">
            <v>140</v>
          </cell>
          <cell r="B245">
            <v>43867</v>
          </cell>
          <cell r="F245" t="str">
            <v>HT</v>
          </cell>
        </row>
        <row r="246">
          <cell r="A246">
            <v>140</v>
          </cell>
          <cell r="B246">
            <v>43868</v>
          </cell>
          <cell r="F246" t="str">
            <v>HT</v>
          </cell>
        </row>
        <row r="247">
          <cell r="A247">
            <v>140</v>
          </cell>
          <cell r="B247">
            <v>43871</v>
          </cell>
          <cell r="F247" t="str">
            <v>HT</v>
          </cell>
        </row>
        <row r="248">
          <cell r="A248">
            <v>140</v>
          </cell>
          <cell r="B248">
            <v>43873</v>
          </cell>
          <cell r="F248" t="str">
            <v>HT</v>
          </cell>
        </row>
        <row r="249">
          <cell r="A249">
            <v>140</v>
          </cell>
          <cell r="B249">
            <v>43874</v>
          </cell>
          <cell r="F249" t="str">
            <v>HT</v>
          </cell>
        </row>
        <row r="250">
          <cell r="A250">
            <v>140</v>
          </cell>
          <cell r="B250">
            <v>43878</v>
          </cell>
          <cell r="F250" t="str">
            <v>HT</v>
          </cell>
        </row>
        <row r="251">
          <cell r="A251">
            <v>140</v>
          </cell>
          <cell r="B251">
            <v>43879</v>
          </cell>
          <cell r="F251" t="str">
            <v>HT</v>
          </cell>
        </row>
        <row r="252">
          <cell r="A252">
            <v>140</v>
          </cell>
          <cell r="B252">
            <v>43880</v>
          </cell>
          <cell r="F252" t="str">
            <v>HT</v>
          </cell>
        </row>
        <row r="253">
          <cell r="A253">
            <v>140</v>
          </cell>
          <cell r="B253">
            <v>43881</v>
          </cell>
          <cell r="F253" t="str">
            <v>HT</v>
          </cell>
        </row>
        <row r="254">
          <cell r="A254">
            <v>140</v>
          </cell>
          <cell r="B254">
            <v>43882</v>
          </cell>
          <cell r="F254" t="str">
            <v>HT</v>
          </cell>
        </row>
        <row r="255">
          <cell r="A255">
            <v>140</v>
          </cell>
          <cell r="B255">
            <v>43885</v>
          </cell>
          <cell r="F255" t="str">
            <v>HT</v>
          </cell>
        </row>
        <row r="256">
          <cell r="A256">
            <v>140</v>
          </cell>
          <cell r="B256">
            <v>43888</v>
          </cell>
          <cell r="F256" t="str">
            <v>HT</v>
          </cell>
        </row>
        <row r="257">
          <cell r="A257">
            <v>140</v>
          </cell>
          <cell r="B257">
            <v>43889</v>
          </cell>
          <cell r="F257" t="str">
            <v>HT</v>
          </cell>
        </row>
        <row r="258">
          <cell r="A258">
            <v>142</v>
          </cell>
          <cell r="B258">
            <v>43864</v>
          </cell>
          <cell r="F258" t="str">
            <v>HT</v>
          </cell>
        </row>
        <row r="259">
          <cell r="A259">
            <v>142</v>
          </cell>
          <cell r="B259">
            <v>43865</v>
          </cell>
          <cell r="F259" t="str">
            <v>HT</v>
          </cell>
        </row>
        <row r="260">
          <cell r="A260">
            <v>142</v>
          </cell>
          <cell r="B260">
            <v>43866</v>
          </cell>
          <cell r="F260" t="str">
            <v>HT</v>
          </cell>
        </row>
        <row r="261">
          <cell r="A261">
            <v>142</v>
          </cell>
          <cell r="B261">
            <v>43867</v>
          </cell>
          <cell r="F261" t="str">
            <v>HT</v>
          </cell>
        </row>
        <row r="262">
          <cell r="A262">
            <v>142</v>
          </cell>
          <cell r="B262">
            <v>43868</v>
          </cell>
          <cell r="F262" t="str">
            <v>HT</v>
          </cell>
        </row>
        <row r="263">
          <cell r="A263">
            <v>142</v>
          </cell>
          <cell r="B263">
            <v>43871</v>
          </cell>
          <cell r="F263" t="str">
            <v>HT</v>
          </cell>
        </row>
        <row r="264">
          <cell r="A264">
            <v>142</v>
          </cell>
          <cell r="B264">
            <v>43872</v>
          </cell>
          <cell r="F264" t="str">
            <v>HT</v>
          </cell>
        </row>
        <row r="265">
          <cell r="A265">
            <v>142</v>
          </cell>
          <cell r="B265">
            <v>43873</v>
          </cell>
          <cell r="F265" t="str">
            <v>HT</v>
          </cell>
        </row>
        <row r="266">
          <cell r="A266">
            <v>142</v>
          </cell>
          <cell r="B266">
            <v>43874</v>
          </cell>
          <cell r="F266" t="str">
            <v>HT</v>
          </cell>
        </row>
        <row r="267">
          <cell r="A267">
            <v>142</v>
          </cell>
          <cell r="B267">
            <v>43875</v>
          </cell>
          <cell r="F267" t="str">
            <v>HT</v>
          </cell>
        </row>
        <row r="268">
          <cell r="A268">
            <v>142</v>
          </cell>
          <cell r="B268">
            <v>43878</v>
          </cell>
          <cell r="F268" t="str">
            <v>HT</v>
          </cell>
        </row>
        <row r="269">
          <cell r="A269">
            <v>142</v>
          </cell>
          <cell r="B269">
            <v>43879</v>
          </cell>
          <cell r="F269" t="str">
            <v>HT</v>
          </cell>
        </row>
        <row r="270">
          <cell r="A270">
            <v>142</v>
          </cell>
          <cell r="B270">
            <v>43880</v>
          </cell>
          <cell r="F270" t="str">
            <v>HT</v>
          </cell>
        </row>
        <row r="271">
          <cell r="A271">
            <v>142</v>
          </cell>
          <cell r="B271">
            <v>43881</v>
          </cell>
          <cell r="F271" t="str">
            <v>HT</v>
          </cell>
        </row>
        <row r="272">
          <cell r="A272">
            <v>142</v>
          </cell>
          <cell r="B272">
            <v>43885</v>
          </cell>
          <cell r="F272" t="str">
            <v>HT</v>
          </cell>
        </row>
        <row r="273">
          <cell r="A273">
            <v>142</v>
          </cell>
          <cell r="B273">
            <v>43886</v>
          </cell>
          <cell r="F273" t="str">
            <v>HT</v>
          </cell>
        </row>
        <row r="274">
          <cell r="A274">
            <v>142</v>
          </cell>
          <cell r="B274">
            <v>43887</v>
          </cell>
          <cell r="F274" t="str">
            <v>HT</v>
          </cell>
        </row>
        <row r="275">
          <cell r="A275">
            <v>142</v>
          </cell>
          <cell r="B275">
            <v>43888</v>
          </cell>
          <cell r="F275" t="str">
            <v>HT</v>
          </cell>
        </row>
        <row r="276">
          <cell r="A276">
            <v>142</v>
          </cell>
          <cell r="B276">
            <v>43889</v>
          </cell>
          <cell r="F276" t="str">
            <v>HT</v>
          </cell>
        </row>
        <row r="277">
          <cell r="A277">
            <v>143</v>
          </cell>
          <cell r="B277">
            <v>43864</v>
          </cell>
          <cell r="F277" t="str">
            <v>HT</v>
          </cell>
        </row>
        <row r="278">
          <cell r="A278">
            <v>143</v>
          </cell>
          <cell r="B278">
            <v>43865</v>
          </cell>
          <cell r="F278" t="str">
            <v>HT</v>
          </cell>
        </row>
        <row r="279">
          <cell r="A279">
            <v>143</v>
          </cell>
          <cell r="B279">
            <v>43866</v>
          </cell>
          <cell r="F279" t="str">
            <v>HT</v>
          </cell>
        </row>
        <row r="280">
          <cell r="A280">
            <v>143</v>
          </cell>
          <cell r="B280">
            <v>43867</v>
          </cell>
          <cell r="F280" t="str">
            <v>HT</v>
          </cell>
        </row>
        <row r="281">
          <cell r="A281">
            <v>143</v>
          </cell>
          <cell r="B281">
            <v>43868</v>
          </cell>
          <cell r="F281" t="str">
            <v>HT</v>
          </cell>
        </row>
        <row r="282">
          <cell r="A282">
            <v>143</v>
          </cell>
          <cell r="B282">
            <v>43872</v>
          </cell>
          <cell r="F282" t="str">
            <v>HT</v>
          </cell>
        </row>
        <row r="283">
          <cell r="A283">
            <v>143</v>
          </cell>
          <cell r="B283">
            <v>43873</v>
          </cell>
          <cell r="F283" t="str">
            <v>HT</v>
          </cell>
        </row>
        <row r="284">
          <cell r="A284">
            <v>143</v>
          </cell>
          <cell r="B284">
            <v>43874</v>
          </cell>
          <cell r="F284" t="str">
            <v>HT</v>
          </cell>
        </row>
        <row r="285">
          <cell r="A285">
            <v>143</v>
          </cell>
          <cell r="B285">
            <v>43875</v>
          </cell>
          <cell r="F285" t="str">
            <v>HT</v>
          </cell>
        </row>
        <row r="286">
          <cell r="A286">
            <v>143</v>
          </cell>
          <cell r="B286">
            <v>43878</v>
          </cell>
          <cell r="F286" t="str">
            <v>HT</v>
          </cell>
        </row>
        <row r="287">
          <cell r="A287">
            <v>143</v>
          </cell>
          <cell r="B287">
            <v>43880</v>
          </cell>
          <cell r="F287" t="str">
            <v>HT</v>
          </cell>
        </row>
        <row r="288">
          <cell r="A288">
            <v>143</v>
          </cell>
          <cell r="B288">
            <v>43881</v>
          </cell>
          <cell r="F288" t="str">
            <v>HT</v>
          </cell>
        </row>
        <row r="289">
          <cell r="A289">
            <v>143</v>
          </cell>
          <cell r="B289">
            <v>43882</v>
          </cell>
          <cell r="F289" t="str">
            <v>HT</v>
          </cell>
        </row>
        <row r="290">
          <cell r="A290">
            <v>143</v>
          </cell>
          <cell r="B290">
            <v>43885</v>
          </cell>
          <cell r="F290" t="str">
            <v>HT</v>
          </cell>
        </row>
        <row r="291">
          <cell r="A291">
            <v>143</v>
          </cell>
          <cell r="B291">
            <v>43886</v>
          </cell>
          <cell r="F291" t="str">
            <v>HT</v>
          </cell>
        </row>
        <row r="292">
          <cell r="A292">
            <v>143</v>
          </cell>
          <cell r="B292">
            <v>43887</v>
          </cell>
          <cell r="F292" t="str">
            <v>HT</v>
          </cell>
        </row>
        <row r="293">
          <cell r="A293">
            <v>143</v>
          </cell>
          <cell r="B293">
            <v>43888</v>
          </cell>
          <cell r="F293" t="str">
            <v>HT</v>
          </cell>
        </row>
        <row r="294">
          <cell r="A294">
            <v>143</v>
          </cell>
          <cell r="B294">
            <v>43889</v>
          </cell>
          <cell r="F294" t="str">
            <v>HT</v>
          </cell>
        </row>
        <row r="295">
          <cell r="A295">
            <v>148</v>
          </cell>
          <cell r="B295">
            <v>43864</v>
          </cell>
          <cell r="F295" t="str">
            <v>HT</v>
          </cell>
        </row>
        <row r="296">
          <cell r="A296">
            <v>148</v>
          </cell>
          <cell r="B296">
            <v>43865</v>
          </cell>
          <cell r="F296" t="str">
            <v>HT</v>
          </cell>
        </row>
        <row r="297">
          <cell r="A297">
            <v>148</v>
          </cell>
          <cell r="B297">
            <v>43866</v>
          </cell>
          <cell r="F297" t="str">
            <v>HT</v>
          </cell>
        </row>
        <row r="298">
          <cell r="A298">
            <v>148</v>
          </cell>
          <cell r="B298">
            <v>43867</v>
          </cell>
          <cell r="F298" t="str">
            <v>HT</v>
          </cell>
        </row>
        <row r="299">
          <cell r="A299">
            <v>148</v>
          </cell>
          <cell r="B299">
            <v>43868</v>
          </cell>
          <cell r="F299" t="str">
            <v>HT</v>
          </cell>
        </row>
        <row r="300">
          <cell r="A300">
            <v>148</v>
          </cell>
          <cell r="B300">
            <v>43871</v>
          </cell>
          <cell r="F300" t="str">
            <v>HT</v>
          </cell>
        </row>
        <row r="301">
          <cell r="A301">
            <v>148</v>
          </cell>
          <cell r="B301">
            <v>43872</v>
          </cell>
          <cell r="F301" t="str">
            <v>HT</v>
          </cell>
        </row>
        <row r="302">
          <cell r="A302">
            <v>148</v>
          </cell>
          <cell r="B302">
            <v>43873</v>
          </cell>
          <cell r="F302" t="str">
            <v>HT</v>
          </cell>
        </row>
        <row r="303">
          <cell r="A303">
            <v>148</v>
          </cell>
          <cell r="B303">
            <v>43874</v>
          </cell>
          <cell r="F303" t="str">
            <v>HT</v>
          </cell>
        </row>
        <row r="304">
          <cell r="A304">
            <v>148</v>
          </cell>
          <cell r="B304">
            <v>43875</v>
          </cell>
          <cell r="F304" t="str">
            <v>HT</v>
          </cell>
        </row>
        <row r="305">
          <cell r="A305">
            <v>148</v>
          </cell>
          <cell r="B305">
            <v>43878</v>
          </cell>
          <cell r="F305" t="str">
            <v>HT</v>
          </cell>
        </row>
        <row r="306">
          <cell r="A306">
            <v>148</v>
          </cell>
          <cell r="B306">
            <v>43879</v>
          </cell>
          <cell r="F306" t="str">
            <v>HT</v>
          </cell>
        </row>
        <row r="307">
          <cell r="A307">
            <v>148</v>
          </cell>
          <cell r="B307">
            <v>43880</v>
          </cell>
          <cell r="F307" t="str">
            <v>HT</v>
          </cell>
        </row>
        <row r="308">
          <cell r="A308">
            <v>148</v>
          </cell>
          <cell r="B308">
            <v>43881</v>
          </cell>
          <cell r="F308" t="str">
            <v>HT</v>
          </cell>
        </row>
        <row r="309">
          <cell r="A309">
            <v>148</v>
          </cell>
          <cell r="B309">
            <v>43882</v>
          </cell>
          <cell r="F309" t="str">
            <v>HT</v>
          </cell>
        </row>
        <row r="310">
          <cell r="A310">
            <v>148</v>
          </cell>
          <cell r="B310">
            <v>43885</v>
          </cell>
          <cell r="F310" t="str">
            <v>HT</v>
          </cell>
        </row>
        <row r="311">
          <cell r="A311">
            <v>148</v>
          </cell>
          <cell r="B311">
            <v>43886</v>
          </cell>
          <cell r="F311" t="str">
            <v>HT</v>
          </cell>
        </row>
        <row r="312">
          <cell r="A312">
            <v>148</v>
          </cell>
          <cell r="B312">
            <v>43887</v>
          </cell>
          <cell r="F312" t="str">
            <v>HT</v>
          </cell>
        </row>
        <row r="313">
          <cell r="A313">
            <v>148</v>
          </cell>
          <cell r="B313">
            <v>43888</v>
          </cell>
          <cell r="F313" t="str">
            <v>HT</v>
          </cell>
        </row>
        <row r="314">
          <cell r="A314">
            <v>148</v>
          </cell>
          <cell r="B314">
            <v>43889</v>
          </cell>
          <cell r="F314" t="str">
            <v>HT</v>
          </cell>
        </row>
        <row r="315">
          <cell r="A315">
            <v>149</v>
          </cell>
          <cell r="B315">
            <v>43864</v>
          </cell>
          <cell r="F315" t="str">
            <v>HT</v>
          </cell>
        </row>
        <row r="316">
          <cell r="A316">
            <v>149</v>
          </cell>
          <cell r="B316">
            <v>43865</v>
          </cell>
          <cell r="F316" t="str">
            <v>HT</v>
          </cell>
        </row>
        <row r="317">
          <cell r="A317">
            <v>149</v>
          </cell>
          <cell r="B317">
            <v>43866</v>
          </cell>
          <cell r="F317" t="str">
            <v>HT</v>
          </cell>
        </row>
        <row r="318">
          <cell r="A318">
            <v>149</v>
          </cell>
          <cell r="B318">
            <v>43867</v>
          </cell>
          <cell r="F318" t="str">
            <v>HT</v>
          </cell>
        </row>
        <row r="319">
          <cell r="A319">
            <v>149</v>
          </cell>
          <cell r="B319">
            <v>43868</v>
          </cell>
          <cell r="F319" t="str">
            <v>HT</v>
          </cell>
        </row>
        <row r="320">
          <cell r="A320">
            <v>149</v>
          </cell>
          <cell r="B320">
            <v>43874</v>
          </cell>
          <cell r="F320" t="str">
            <v>HT</v>
          </cell>
        </row>
        <row r="321">
          <cell r="A321">
            <v>149</v>
          </cell>
          <cell r="B321">
            <v>43875</v>
          </cell>
          <cell r="F321" t="str">
            <v>HT</v>
          </cell>
        </row>
        <row r="322">
          <cell r="A322">
            <v>149</v>
          </cell>
          <cell r="B322">
            <v>43878</v>
          </cell>
          <cell r="F322" t="str">
            <v>HT</v>
          </cell>
        </row>
        <row r="323">
          <cell r="A323">
            <v>149</v>
          </cell>
          <cell r="B323">
            <v>43879</v>
          </cell>
          <cell r="F323" t="str">
            <v>HT</v>
          </cell>
        </row>
        <row r="324">
          <cell r="A324">
            <v>149</v>
          </cell>
          <cell r="B324">
            <v>43880</v>
          </cell>
          <cell r="F324" t="str">
            <v>HT</v>
          </cell>
        </row>
        <row r="325">
          <cell r="A325">
            <v>149</v>
          </cell>
          <cell r="B325">
            <v>43881</v>
          </cell>
          <cell r="F325" t="str">
            <v>HT</v>
          </cell>
        </row>
        <row r="326">
          <cell r="A326">
            <v>149</v>
          </cell>
          <cell r="B326">
            <v>43882</v>
          </cell>
          <cell r="F326" t="str">
            <v>HT</v>
          </cell>
        </row>
        <row r="327">
          <cell r="A327">
            <v>149</v>
          </cell>
          <cell r="B327">
            <v>43885</v>
          </cell>
          <cell r="F327" t="str">
            <v>HT</v>
          </cell>
        </row>
        <row r="328">
          <cell r="A328">
            <v>149</v>
          </cell>
          <cell r="B328">
            <v>43886</v>
          </cell>
          <cell r="F328" t="str">
            <v>HT</v>
          </cell>
        </row>
        <row r="329">
          <cell r="A329">
            <v>155</v>
          </cell>
          <cell r="B329">
            <v>43871</v>
          </cell>
          <cell r="F329" t="str">
            <v>HT</v>
          </cell>
        </row>
        <row r="330">
          <cell r="A330">
            <v>155</v>
          </cell>
          <cell r="B330">
            <v>43872</v>
          </cell>
          <cell r="F330" t="str">
            <v>HT</v>
          </cell>
        </row>
        <row r="331">
          <cell r="A331">
            <v>155</v>
          </cell>
          <cell r="B331">
            <v>43873</v>
          </cell>
          <cell r="F331" t="str">
            <v>HT</v>
          </cell>
        </row>
        <row r="332">
          <cell r="A332">
            <v>155</v>
          </cell>
          <cell r="B332">
            <v>43874</v>
          </cell>
          <cell r="F332" t="str">
            <v>HT</v>
          </cell>
        </row>
        <row r="333">
          <cell r="A333">
            <v>155</v>
          </cell>
          <cell r="B333">
            <v>43875</v>
          </cell>
          <cell r="F333" t="str">
            <v>HT</v>
          </cell>
        </row>
        <row r="334">
          <cell r="A334">
            <v>155</v>
          </cell>
          <cell r="B334">
            <v>43878</v>
          </cell>
          <cell r="F334" t="str">
            <v>HT</v>
          </cell>
        </row>
        <row r="335">
          <cell r="A335">
            <v>155</v>
          </cell>
          <cell r="B335">
            <v>43879</v>
          </cell>
          <cell r="F335" t="str">
            <v>HT</v>
          </cell>
        </row>
        <row r="336">
          <cell r="A336">
            <v>155</v>
          </cell>
          <cell r="B336">
            <v>43880</v>
          </cell>
          <cell r="F336" t="str">
            <v>HT</v>
          </cell>
        </row>
        <row r="337">
          <cell r="A337">
            <v>155</v>
          </cell>
          <cell r="B337">
            <v>43881</v>
          </cell>
          <cell r="F337" t="str">
            <v>HT</v>
          </cell>
        </row>
        <row r="338">
          <cell r="A338">
            <v>155</v>
          </cell>
          <cell r="B338">
            <v>43882</v>
          </cell>
          <cell r="F338" t="str">
            <v>HT</v>
          </cell>
        </row>
        <row r="339">
          <cell r="A339">
            <v>155</v>
          </cell>
          <cell r="B339">
            <v>43885</v>
          </cell>
          <cell r="F339" t="str">
            <v>HT</v>
          </cell>
        </row>
        <row r="340">
          <cell r="A340">
            <v>155</v>
          </cell>
          <cell r="B340">
            <v>43886</v>
          </cell>
          <cell r="F340" t="str">
            <v>HT</v>
          </cell>
        </row>
        <row r="341">
          <cell r="A341">
            <v>155</v>
          </cell>
          <cell r="B341">
            <v>43887</v>
          </cell>
          <cell r="F341" t="str">
            <v>HT</v>
          </cell>
        </row>
        <row r="342">
          <cell r="A342">
            <v>155</v>
          </cell>
          <cell r="B342">
            <v>43888</v>
          </cell>
          <cell r="F342" t="str">
            <v>HT</v>
          </cell>
        </row>
        <row r="343">
          <cell r="A343">
            <v>155</v>
          </cell>
          <cell r="B343">
            <v>43889</v>
          </cell>
          <cell r="F343" t="str">
            <v>HT</v>
          </cell>
        </row>
        <row r="344">
          <cell r="A344">
            <v>157</v>
          </cell>
          <cell r="B344">
            <v>43864</v>
          </cell>
          <cell r="F344" t="str">
            <v>HT</v>
          </cell>
        </row>
        <row r="345">
          <cell r="A345">
            <v>157</v>
          </cell>
          <cell r="B345">
            <v>43865</v>
          </cell>
          <cell r="F345" t="str">
            <v>HT</v>
          </cell>
        </row>
        <row r="346">
          <cell r="A346">
            <v>157</v>
          </cell>
          <cell r="B346">
            <v>43867</v>
          </cell>
          <cell r="F346" t="str">
            <v>HT</v>
          </cell>
        </row>
        <row r="347">
          <cell r="A347">
            <v>157</v>
          </cell>
          <cell r="B347">
            <v>43868</v>
          </cell>
          <cell r="F347" t="str">
            <v>HT</v>
          </cell>
        </row>
        <row r="348">
          <cell r="A348">
            <v>157</v>
          </cell>
          <cell r="B348">
            <v>43871</v>
          </cell>
          <cell r="F348" t="str">
            <v>HT</v>
          </cell>
        </row>
        <row r="349">
          <cell r="A349">
            <v>157</v>
          </cell>
          <cell r="B349">
            <v>43872</v>
          </cell>
          <cell r="F349" t="str">
            <v>HT</v>
          </cell>
        </row>
        <row r="350">
          <cell r="A350">
            <v>157</v>
          </cell>
          <cell r="B350">
            <v>43873</v>
          </cell>
          <cell r="F350" t="str">
            <v>HT</v>
          </cell>
        </row>
        <row r="351">
          <cell r="A351">
            <v>157</v>
          </cell>
          <cell r="B351">
            <v>43874</v>
          </cell>
          <cell r="F351" t="str">
            <v>HT</v>
          </cell>
        </row>
        <row r="352">
          <cell r="A352">
            <v>157</v>
          </cell>
          <cell r="B352">
            <v>43875</v>
          </cell>
          <cell r="F352" t="str">
            <v>HT</v>
          </cell>
        </row>
        <row r="353">
          <cell r="A353">
            <v>157</v>
          </cell>
          <cell r="B353">
            <v>43878</v>
          </cell>
          <cell r="F353" t="str">
            <v>HT</v>
          </cell>
        </row>
        <row r="354">
          <cell r="A354">
            <v>157</v>
          </cell>
          <cell r="B354">
            <v>43879</v>
          </cell>
          <cell r="F354" t="str">
            <v>HT</v>
          </cell>
        </row>
        <row r="355">
          <cell r="A355">
            <v>157</v>
          </cell>
          <cell r="B355">
            <v>43880</v>
          </cell>
          <cell r="F355" t="str">
            <v>HT</v>
          </cell>
        </row>
        <row r="356">
          <cell r="A356">
            <v>157</v>
          </cell>
          <cell r="B356">
            <v>43881</v>
          </cell>
          <cell r="F356" t="str">
            <v>HT</v>
          </cell>
        </row>
        <row r="357">
          <cell r="A357">
            <v>157</v>
          </cell>
          <cell r="B357">
            <v>43882</v>
          </cell>
          <cell r="F357" t="str">
            <v>HT</v>
          </cell>
        </row>
        <row r="358">
          <cell r="A358">
            <v>157</v>
          </cell>
          <cell r="B358">
            <v>43885</v>
          </cell>
          <cell r="F358" t="str">
            <v>HT</v>
          </cell>
        </row>
        <row r="359">
          <cell r="A359">
            <v>157</v>
          </cell>
          <cell r="B359">
            <v>43886</v>
          </cell>
          <cell r="F359" t="str">
            <v>HT</v>
          </cell>
        </row>
        <row r="360">
          <cell r="A360">
            <v>157</v>
          </cell>
          <cell r="B360">
            <v>43887</v>
          </cell>
          <cell r="F360" t="str">
            <v>HT</v>
          </cell>
        </row>
        <row r="361">
          <cell r="A361">
            <v>157</v>
          </cell>
          <cell r="B361">
            <v>43888</v>
          </cell>
          <cell r="F361" t="str">
            <v>HT</v>
          </cell>
        </row>
        <row r="362">
          <cell r="A362">
            <v>157</v>
          </cell>
          <cell r="B362">
            <v>43889</v>
          </cell>
          <cell r="F362" t="str">
            <v>HT</v>
          </cell>
        </row>
        <row r="363">
          <cell r="A363">
            <v>158</v>
          </cell>
          <cell r="B363">
            <v>43864</v>
          </cell>
          <cell r="F363" t="str">
            <v>HT</v>
          </cell>
        </row>
        <row r="364">
          <cell r="A364">
            <v>158</v>
          </cell>
          <cell r="B364">
            <v>43865</v>
          </cell>
          <cell r="F364" t="str">
            <v>HT</v>
          </cell>
        </row>
        <row r="365">
          <cell r="A365">
            <v>158</v>
          </cell>
          <cell r="B365">
            <v>43866</v>
          </cell>
          <cell r="F365" t="str">
            <v>HT</v>
          </cell>
        </row>
        <row r="366">
          <cell r="A366">
            <v>158</v>
          </cell>
          <cell r="B366">
            <v>43867</v>
          </cell>
          <cell r="F366" t="str">
            <v>HT</v>
          </cell>
        </row>
        <row r="367">
          <cell r="A367">
            <v>158</v>
          </cell>
          <cell r="B367">
            <v>43868</v>
          </cell>
          <cell r="F367" t="str">
            <v>HT</v>
          </cell>
        </row>
        <row r="368">
          <cell r="A368">
            <v>158</v>
          </cell>
          <cell r="B368">
            <v>43871</v>
          </cell>
          <cell r="F368" t="str">
            <v>HT</v>
          </cell>
        </row>
        <row r="369">
          <cell r="A369">
            <v>158</v>
          </cell>
          <cell r="B369">
            <v>43872</v>
          </cell>
          <cell r="F369" t="str">
            <v>HT</v>
          </cell>
        </row>
        <row r="370">
          <cell r="A370">
            <v>158</v>
          </cell>
          <cell r="B370">
            <v>43873</v>
          </cell>
          <cell r="F370" t="str">
            <v>HT</v>
          </cell>
        </row>
        <row r="371">
          <cell r="A371">
            <v>158</v>
          </cell>
          <cell r="B371">
            <v>43874</v>
          </cell>
          <cell r="F371" t="str">
            <v>HT</v>
          </cell>
        </row>
        <row r="372">
          <cell r="A372">
            <v>158</v>
          </cell>
          <cell r="B372">
            <v>43875</v>
          </cell>
          <cell r="F372" t="str">
            <v>HT</v>
          </cell>
        </row>
        <row r="373">
          <cell r="A373">
            <v>158</v>
          </cell>
          <cell r="B373">
            <v>43878</v>
          </cell>
          <cell r="F373" t="str">
            <v>HT</v>
          </cell>
        </row>
        <row r="374">
          <cell r="A374">
            <v>158</v>
          </cell>
          <cell r="B374">
            <v>43879</v>
          </cell>
          <cell r="F374" t="str">
            <v>HT</v>
          </cell>
        </row>
        <row r="375">
          <cell r="A375">
            <v>158</v>
          </cell>
          <cell r="B375">
            <v>43880</v>
          </cell>
          <cell r="F375" t="str">
            <v>HT</v>
          </cell>
        </row>
        <row r="376">
          <cell r="A376">
            <v>158</v>
          </cell>
          <cell r="B376">
            <v>43881</v>
          </cell>
          <cell r="F376" t="str">
            <v>HT</v>
          </cell>
        </row>
        <row r="377">
          <cell r="A377">
            <v>158</v>
          </cell>
          <cell r="B377">
            <v>43885</v>
          </cell>
          <cell r="F377" t="str">
            <v>HT</v>
          </cell>
        </row>
        <row r="378">
          <cell r="A378">
            <v>158</v>
          </cell>
          <cell r="B378">
            <v>43886</v>
          </cell>
          <cell r="F378" t="str">
            <v>HT</v>
          </cell>
        </row>
        <row r="379">
          <cell r="A379">
            <v>158</v>
          </cell>
          <cell r="B379">
            <v>43887</v>
          </cell>
          <cell r="F379" t="str">
            <v>HT</v>
          </cell>
        </row>
        <row r="380">
          <cell r="A380">
            <v>158</v>
          </cell>
          <cell r="B380">
            <v>43889</v>
          </cell>
          <cell r="F380" t="str">
            <v>HT</v>
          </cell>
        </row>
        <row r="381">
          <cell r="A381">
            <v>161</v>
          </cell>
          <cell r="B381">
            <v>43864</v>
          </cell>
          <cell r="F381" t="str">
            <v>HT</v>
          </cell>
        </row>
        <row r="382">
          <cell r="A382">
            <v>161</v>
          </cell>
          <cell r="B382">
            <v>43865</v>
          </cell>
          <cell r="F382" t="str">
            <v>HT</v>
          </cell>
        </row>
        <row r="383">
          <cell r="A383">
            <v>161</v>
          </cell>
          <cell r="B383">
            <v>43866</v>
          </cell>
          <cell r="F383" t="str">
            <v>HT</v>
          </cell>
        </row>
        <row r="384">
          <cell r="A384">
            <v>161</v>
          </cell>
          <cell r="B384">
            <v>43867</v>
          </cell>
          <cell r="F384" t="str">
            <v>HT</v>
          </cell>
        </row>
        <row r="385">
          <cell r="A385">
            <v>161</v>
          </cell>
          <cell r="B385">
            <v>43871</v>
          </cell>
          <cell r="F385" t="str">
            <v>HT</v>
          </cell>
        </row>
        <row r="386">
          <cell r="A386">
            <v>161</v>
          </cell>
          <cell r="B386">
            <v>43872</v>
          </cell>
          <cell r="F386" t="str">
            <v>HT</v>
          </cell>
        </row>
        <row r="387">
          <cell r="A387">
            <v>161</v>
          </cell>
          <cell r="B387">
            <v>43873</v>
          </cell>
          <cell r="F387" t="str">
            <v>HT</v>
          </cell>
        </row>
        <row r="388">
          <cell r="A388">
            <v>161</v>
          </cell>
          <cell r="B388">
            <v>43874</v>
          </cell>
          <cell r="F388" t="str">
            <v>HT</v>
          </cell>
        </row>
        <row r="389">
          <cell r="A389">
            <v>161</v>
          </cell>
          <cell r="B389">
            <v>43878</v>
          </cell>
          <cell r="F389" t="str">
            <v>HT</v>
          </cell>
        </row>
        <row r="390">
          <cell r="A390">
            <v>161</v>
          </cell>
          <cell r="B390">
            <v>43879</v>
          </cell>
          <cell r="F390" t="str">
            <v>HT</v>
          </cell>
        </row>
        <row r="391">
          <cell r="A391">
            <v>161</v>
          </cell>
          <cell r="B391">
            <v>43880</v>
          </cell>
          <cell r="F391" t="str">
            <v>HT</v>
          </cell>
        </row>
        <row r="392">
          <cell r="A392">
            <v>161</v>
          </cell>
          <cell r="B392">
            <v>43881</v>
          </cell>
          <cell r="F392" t="str">
            <v>HT</v>
          </cell>
        </row>
        <row r="393">
          <cell r="A393">
            <v>161</v>
          </cell>
          <cell r="B393">
            <v>43885</v>
          </cell>
          <cell r="F393" t="str">
            <v>HT</v>
          </cell>
        </row>
        <row r="394">
          <cell r="A394">
            <v>161</v>
          </cell>
          <cell r="B394">
            <v>43886</v>
          </cell>
          <cell r="F394" t="str">
            <v>HT</v>
          </cell>
        </row>
        <row r="395">
          <cell r="A395">
            <v>161</v>
          </cell>
          <cell r="B395">
            <v>43887</v>
          </cell>
          <cell r="F395" t="str">
            <v>HT</v>
          </cell>
        </row>
        <row r="396">
          <cell r="A396">
            <v>162</v>
          </cell>
          <cell r="B396">
            <v>43864</v>
          </cell>
          <cell r="F396" t="str">
            <v>HT</v>
          </cell>
        </row>
        <row r="397">
          <cell r="A397">
            <v>162</v>
          </cell>
          <cell r="B397">
            <v>43865</v>
          </cell>
          <cell r="F397" t="str">
            <v>HT</v>
          </cell>
        </row>
        <row r="398">
          <cell r="A398">
            <v>162</v>
          </cell>
          <cell r="B398">
            <v>43866</v>
          </cell>
          <cell r="F398" t="str">
            <v>HT</v>
          </cell>
        </row>
        <row r="399">
          <cell r="A399">
            <v>162</v>
          </cell>
          <cell r="B399">
            <v>43867</v>
          </cell>
          <cell r="F399" t="str">
            <v>HT</v>
          </cell>
        </row>
        <row r="400">
          <cell r="A400">
            <v>162</v>
          </cell>
          <cell r="B400">
            <v>43868</v>
          </cell>
          <cell r="F400" t="str">
            <v>HT</v>
          </cell>
        </row>
        <row r="401">
          <cell r="A401">
            <v>162</v>
          </cell>
          <cell r="B401">
            <v>43871</v>
          </cell>
          <cell r="F401" t="str">
            <v>HT</v>
          </cell>
        </row>
        <row r="402">
          <cell r="A402">
            <v>162</v>
          </cell>
          <cell r="B402">
            <v>43872</v>
          </cell>
          <cell r="F402" t="str">
            <v>HT</v>
          </cell>
        </row>
        <row r="403">
          <cell r="A403">
            <v>162</v>
          </cell>
          <cell r="B403">
            <v>43873</v>
          </cell>
          <cell r="F403" t="str">
            <v>HT</v>
          </cell>
        </row>
        <row r="404">
          <cell r="A404">
            <v>162</v>
          </cell>
          <cell r="B404">
            <v>43874</v>
          </cell>
          <cell r="F404" t="str">
            <v>HT</v>
          </cell>
        </row>
        <row r="405">
          <cell r="A405">
            <v>162</v>
          </cell>
          <cell r="B405">
            <v>43875</v>
          </cell>
          <cell r="F405" t="str">
            <v>HT</v>
          </cell>
        </row>
        <row r="406">
          <cell r="A406">
            <v>162</v>
          </cell>
          <cell r="B406">
            <v>43878</v>
          </cell>
          <cell r="F406" t="str">
            <v>HT</v>
          </cell>
        </row>
        <row r="407">
          <cell r="A407">
            <v>162</v>
          </cell>
          <cell r="B407">
            <v>43879</v>
          </cell>
          <cell r="F407" t="str">
            <v>HT</v>
          </cell>
        </row>
        <row r="408">
          <cell r="A408">
            <v>162</v>
          </cell>
          <cell r="B408">
            <v>43880</v>
          </cell>
          <cell r="F408" t="str">
            <v>HT</v>
          </cell>
        </row>
        <row r="409">
          <cell r="A409">
            <v>162</v>
          </cell>
          <cell r="B409">
            <v>43881</v>
          </cell>
          <cell r="F409" t="str">
            <v>HT</v>
          </cell>
        </row>
        <row r="410">
          <cell r="A410">
            <v>162</v>
          </cell>
          <cell r="B410">
            <v>43882</v>
          </cell>
          <cell r="F410" t="str">
            <v>HT</v>
          </cell>
        </row>
        <row r="411">
          <cell r="A411">
            <v>162</v>
          </cell>
          <cell r="B411">
            <v>43885</v>
          </cell>
          <cell r="F411" t="str">
            <v>HT</v>
          </cell>
        </row>
        <row r="412">
          <cell r="A412">
            <v>162</v>
          </cell>
          <cell r="B412">
            <v>43886</v>
          </cell>
          <cell r="F412" t="str">
            <v>HT</v>
          </cell>
        </row>
        <row r="413">
          <cell r="A413">
            <v>162</v>
          </cell>
          <cell r="B413">
            <v>43887</v>
          </cell>
          <cell r="F413" t="str">
            <v>HT</v>
          </cell>
        </row>
        <row r="414">
          <cell r="A414">
            <v>162</v>
          </cell>
          <cell r="B414">
            <v>43888</v>
          </cell>
          <cell r="F414" t="str">
            <v>HT</v>
          </cell>
        </row>
        <row r="415">
          <cell r="A415">
            <v>162</v>
          </cell>
          <cell r="B415">
            <v>43889</v>
          </cell>
          <cell r="F415" t="str">
            <v>HT</v>
          </cell>
        </row>
        <row r="416">
          <cell r="A416">
            <v>164</v>
          </cell>
          <cell r="B416">
            <v>43864</v>
          </cell>
          <cell r="F416" t="str">
            <v>HT</v>
          </cell>
        </row>
        <row r="417">
          <cell r="A417">
            <v>164</v>
          </cell>
          <cell r="B417">
            <v>43865</v>
          </cell>
          <cell r="F417" t="str">
            <v>HT</v>
          </cell>
        </row>
        <row r="418">
          <cell r="A418">
            <v>164</v>
          </cell>
          <cell r="B418">
            <v>43866</v>
          </cell>
          <cell r="F418" t="str">
            <v>HT</v>
          </cell>
        </row>
        <row r="419">
          <cell r="A419">
            <v>164</v>
          </cell>
          <cell r="B419">
            <v>43871</v>
          </cell>
          <cell r="F419" t="str">
            <v>HT</v>
          </cell>
        </row>
        <row r="420">
          <cell r="A420">
            <v>164</v>
          </cell>
          <cell r="B420">
            <v>43872</v>
          </cell>
          <cell r="F420" t="str">
            <v>HT</v>
          </cell>
        </row>
        <row r="421">
          <cell r="A421">
            <v>164</v>
          </cell>
          <cell r="B421">
            <v>43873</v>
          </cell>
          <cell r="F421" t="str">
            <v>HT</v>
          </cell>
        </row>
        <row r="422">
          <cell r="A422">
            <v>164</v>
          </cell>
          <cell r="B422">
            <v>43874</v>
          </cell>
          <cell r="F422" t="str">
            <v>HT</v>
          </cell>
        </row>
        <row r="423">
          <cell r="A423">
            <v>164</v>
          </cell>
          <cell r="B423">
            <v>43875</v>
          </cell>
          <cell r="F423" t="str">
            <v>HT</v>
          </cell>
        </row>
        <row r="424">
          <cell r="A424">
            <v>164</v>
          </cell>
          <cell r="B424">
            <v>43878</v>
          </cell>
          <cell r="F424" t="str">
            <v>HT</v>
          </cell>
        </row>
        <row r="425">
          <cell r="A425">
            <v>164</v>
          </cell>
          <cell r="B425">
            <v>43879</v>
          </cell>
          <cell r="F425" t="str">
            <v>HT</v>
          </cell>
        </row>
        <row r="426">
          <cell r="A426">
            <v>164</v>
          </cell>
          <cell r="B426">
            <v>43880</v>
          </cell>
          <cell r="F426" t="str">
            <v>HT</v>
          </cell>
        </row>
        <row r="427">
          <cell r="A427">
            <v>164</v>
          </cell>
          <cell r="B427">
            <v>43881</v>
          </cell>
          <cell r="F427" t="str">
            <v>HT</v>
          </cell>
        </row>
        <row r="428">
          <cell r="A428">
            <v>164</v>
          </cell>
          <cell r="B428">
            <v>43882</v>
          </cell>
          <cell r="F428" t="str">
            <v>HT</v>
          </cell>
        </row>
        <row r="429">
          <cell r="A429">
            <v>164</v>
          </cell>
          <cell r="B429">
            <v>43885</v>
          </cell>
          <cell r="F429" t="str">
            <v>HT</v>
          </cell>
        </row>
        <row r="430">
          <cell r="A430">
            <v>164</v>
          </cell>
          <cell r="B430">
            <v>43886</v>
          </cell>
          <cell r="F430" t="str">
            <v>HT</v>
          </cell>
        </row>
        <row r="431">
          <cell r="A431">
            <v>164</v>
          </cell>
          <cell r="B431">
            <v>43887</v>
          </cell>
          <cell r="F431" t="str">
            <v>HT</v>
          </cell>
        </row>
        <row r="432">
          <cell r="A432">
            <v>164</v>
          </cell>
          <cell r="B432">
            <v>43889</v>
          </cell>
          <cell r="F432" t="str">
            <v>HT</v>
          </cell>
        </row>
        <row r="433">
          <cell r="A433" t="str">
            <v>TRX001</v>
          </cell>
          <cell r="B433">
            <v>43866</v>
          </cell>
          <cell r="F433" t="str">
            <v>HT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nel"/>
      <sheetName val="Liste"/>
      <sheetName val="Heures Prestées"/>
      <sheetName val="Heures SUP"/>
      <sheetName val="Vacances"/>
      <sheetName val="Intempéries"/>
      <sheetName val="Maladies"/>
      <sheetName val="Abs. Justifiées"/>
      <sheetName val="Abs. Injustifiées"/>
      <sheetName val="Accidents"/>
      <sheetName val="Chômages économiques"/>
      <sheetName val="Fichier destination export"/>
    </sheetNames>
    <sheetDataSet>
      <sheetData sheetId="0"/>
      <sheetData sheetId="1" refreshError="1"/>
      <sheetData sheetId="2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nel"/>
      <sheetName val="Liste"/>
      <sheetName val="Listing Personnel"/>
    </sheetNames>
    <sheetDataSet>
      <sheetData sheetId="0">
        <row r="5">
          <cell r="A5" t="str">
            <v>ID Interne</v>
          </cell>
        </row>
      </sheetData>
      <sheetData sheetId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ux"/>
      <sheetName val="Fiche tri"/>
      <sheetName val="Tri pour fiche Martine"/>
      <sheetName val="Résultat tri"/>
      <sheetName val="Individuelle"/>
      <sheetName val="Liste"/>
      <sheetName val="Tri données Fiches de paies"/>
    </sheetNames>
    <definedNames>
      <definedName name="Bouton6_Cliquer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AN886" totalsRowShown="0" headerRowDxfId="40" dataDxfId="39">
  <autoFilter ref="A1:AN886" xr:uid="{00000000-0009-0000-0100-000002000000}"/>
  <tableColumns count="40">
    <tableColumn id="1" xr3:uid="{00000000-0010-0000-0000-000001000000}" name="Identifiant global"/>
    <tableColumn id="2" xr3:uid="{00000000-0010-0000-0000-000002000000}" name="ID Ouvrier" dataDxfId="2"/>
    <tableColumn id="32" xr3:uid="{7D461449-E657-4B82-ACAA-D1095353C8B8}" name="Sélection" dataDxfId="0">
      <calculatedColumnFormula>IFERROR(VLOOKUP(Tableau2[[#This Row],[ID Ouvrier]],'Choix Employés'!$A$1:$B$100,2,FALSE),"")</calculatedColumnFormula>
    </tableColumn>
    <tableColumn id="3" xr3:uid="{00000000-0010-0000-0000-000003000000}" name="Mois" dataDxfId="1"/>
    <tableColumn id="4" xr3:uid="{00000000-0010-0000-0000-000004000000}" name="Année" dataDxfId="38"/>
    <tableColumn id="34" xr3:uid="{00000000-0010-0000-0000-000022000000}" name="Date début" dataDxfId="37">
      <calculatedColumnFormula>DATE(Tableau2[[#This Row],[Année]],MONTH("1-"&amp;Tableau2[[#This Row],[Mois]]),1)</calculatedColumnFormula>
    </tableColumn>
    <tableColumn id="31" xr3:uid="{00000000-0010-0000-0000-00001F000000}" name="Date fin" dataDxfId="36">
      <calculatedColumnFormula>EOMONTH(DATE(Tableau2[[#This Row],[Année]],MONTH("1-"&amp;Tableau2[[#This Row],[Mois]]),1),0)</calculatedColumnFormula>
    </tableColumn>
    <tableColumn id="5" xr3:uid="{00000000-0010-0000-0000-000005000000}" name="Heures Vacances" dataDxfId="35"/>
    <tableColumn id="6" xr3:uid="{00000000-0010-0000-0000-000006000000}" name="Heures Vacances2" dataDxfId="34">
      <calculatedColumnFormula>IF($H2="",0,(($H2-ROUNDDOWN($H2,0))/0.6)+ROUNDDOWN($H2,0))</calculatedColumnFormula>
    </tableColumn>
    <tableColumn id="7" xr3:uid="{00000000-0010-0000-0000-000007000000}" name="Heures Intempéries BM" dataDxfId="33"/>
    <tableColumn id="8" xr3:uid="{00000000-0010-0000-0000-000008000000}" name="Heures Intempéries BM2" dataDxfId="32">
      <calculatedColumnFormula>IF($J2="",0,(($J2-ROUNDDOWN($J2,0))/0.6)+ROUNDDOWN($J2,0))</calculatedColumnFormula>
    </tableColumn>
    <tableColumn id="40" xr3:uid="{00000000-0010-0000-0000-000028000000}" name="Heures Intempéries Recymat" dataDxfId="31"/>
    <tableColumn id="39" xr3:uid="{00000000-0010-0000-0000-000027000000}" name="Heures Intempéries Recymat2" dataDxfId="30">
      <calculatedColumnFormula>IF($L2="",0,(($L2-ROUNDDOWN($L2,0))/0.6)+ROUNDDOWN($L2,0))</calculatedColumnFormula>
    </tableColumn>
    <tableColumn id="9" xr3:uid="{00000000-0010-0000-0000-000009000000}" name="Heures prestées" dataDxfId="29"/>
    <tableColumn id="10" xr3:uid="{00000000-0010-0000-0000-00000A000000}" name="Heures prestées4" dataDxfId="28">
      <calculatedColumnFormula>IF($N2="",0,(($N2-ROUNDDOWN($N2,0))/0.6)+ROUNDDOWN($N2,0))</calculatedColumnFormula>
    </tableColumn>
    <tableColumn id="36" xr3:uid="{00000000-0010-0000-0000-000024000000}" name="Heures prestées42" dataDxfId="27"/>
    <tableColumn id="35" xr3:uid="{00000000-0010-0000-0000-000023000000}" name="Heures prestées5" dataDxfId="26">
      <calculatedColumnFormula>IF($P2="",0,(($P2-ROUNDDOWN($P2,0))/0.6)+ROUNDDOWN($P2,0))</calculatedColumnFormula>
    </tableColumn>
    <tableColumn id="11" xr3:uid="{00000000-0010-0000-0000-00000B000000}" name="Heures supplémentaires" dataDxfId="25"/>
    <tableColumn id="12" xr3:uid="{00000000-0010-0000-0000-00000C000000}" name="Heures dépassement" dataDxfId="24">
      <calculatedColumnFormula>IF($R2="",0,(($R2-ROUNDDOWN($R2,0))/0.6)+ROUNDDOWN($R2,0))</calculatedColumnFormula>
    </tableColumn>
    <tableColumn id="38" xr3:uid="{00000000-0010-0000-0000-000026000000}" name="Heures supplémentaire Recymat" dataDxfId="23"/>
    <tableColumn id="37" xr3:uid="{00000000-0010-0000-0000-000025000000}" name="Heures dépassement Recymat" dataDxfId="22">
      <calculatedColumnFormula>IF($T2="",0,(($T2-ROUNDDOWN($T2,0))/0.6)+ROUNDDOWN($T2,0))</calculatedColumnFormula>
    </tableColumn>
    <tableColumn id="13" xr3:uid="{00000000-0010-0000-0000-00000D000000}" name="Heures dép.  À payées" dataDxfId="21"/>
    <tableColumn id="14" xr3:uid="{00000000-0010-0000-0000-00000E000000}" name="Heures dép.  À payées5" dataDxfId="20">
      <calculatedColumnFormula>IF($V2="",0,(($V2-ROUNDDOWN($V2,0))/0.6)+ROUNDDOWN($V2,0))</calculatedColumnFormula>
    </tableColumn>
    <tableColumn id="15" xr3:uid="{00000000-0010-0000-0000-00000F000000}" name="Heures à récupérer" dataDxfId="19"/>
    <tableColumn id="16" xr3:uid="{00000000-0010-0000-0000-000010000000}" name="Heures à récupérer6" dataDxfId="18">
      <calculatedColumnFormula>IF($X2="",0,(($X2-ROUNDDOWN($X2,0))/0.6)+ROUNDDOWN($X2,0))</calculatedColumnFormula>
    </tableColumn>
    <tableColumn id="17" xr3:uid="{00000000-0010-0000-0000-000011000000}" name="Heures récupérées" dataDxfId="17"/>
    <tableColumn id="18" xr3:uid="{00000000-0010-0000-0000-000012000000}" name="Heures récupérées7" dataDxfId="16">
      <calculatedColumnFormula>IF($Z2="",0,(($Z2-ROUNDDOWN($Z2,0))/0.6)+ROUNDDOWN($Z2,0))</calculatedColumnFormula>
    </tableColumn>
    <tableColumn id="19" xr3:uid="{00000000-0010-0000-0000-000013000000}" name="Jours de maladie payés" dataDxfId="15"/>
    <tableColumn id="20" xr3:uid="{00000000-0010-0000-0000-000014000000}" name="Jours de maladie non payés" dataDxfId="14"/>
    <tableColumn id="21" xr3:uid="{00000000-0010-0000-0000-000015000000}" name="Heures d'absence Injustifiée" dataDxfId="13"/>
    <tableColumn id="22" xr3:uid="{00000000-0010-0000-0000-000016000000}" name="Heures d'absence injustifiée8" dataDxfId="12">
      <calculatedColumnFormula>IF($AD2="",0,(($AD2-ROUNDDOWN($AD2,0))/0.6)+ROUNDDOWN($AD2,0))</calculatedColumnFormula>
    </tableColumn>
    <tableColumn id="23" xr3:uid="{00000000-0010-0000-0000-000017000000}" name="Heures  d'absences justifiées" dataDxfId="11"/>
    <tableColumn id="24" xr3:uid="{00000000-0010-0000-0000-000018000000}" name="Heures d'absences justifiées9" dataDxfId="10">
      <calculatedColumnFormula>IF($AF2="",0,(($AF2-ROUNDDOWN($AF2,0))/0.6)+ROUNDDOWN($AF2,0))</calculatedColumnFormula>
    </tableColumn>
    <tableColumn id="25" xr3:uid="{00000000-0010-0000-0000-000019000000}" name="Jour Accident déclaré" dataDxfId="9"/>
    <tableColumn id="26" xr3:uid="{00000000-0010-0000-0000-00001A000000}" name="Heures Accident déclaré9" dataDxfId="8">
      <calculatedColumnFormula>Tableau2[[#This Row],[Jour Accident déclaré]]</calculatedColumnFormula>
    </tableColumn>
    <tableColumn id="27" xr3:uid="{00000000-0010-0000-0000-00001B000000}" name="Jours de chômage économique" dataDxfId="7"/>
    <tableColumn id="28" xr3:uid="{00000000-0010-0000-0000-00001C000000}" name="Jours de chômage économique10" dataDxfId="6">
      <calculatedColumnFormula>IF($AJ2="",0,(($AJ2-ROUNDDOWN($AJ2,0))/0.6)+ROUNDDOWN($AJ2,0))</calculatedColumnFormula>
    </tableColumn>
    <tableColumn id="29" xr3:uid="{00000000-0010-0000-0000-00001D000000}" name="(Équivalent mois en chiffre)" dataDxfId="5">
      <calculatedColumnFormula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calculatedColumnFormula>
    </tableColumn>
    <tableColumn id="33" xr3:uid="{00000000-0010-0000-0000-000021000000}" name="Maladies Total" dataDxfId="4">
      <calculatedColumnFormula>SUM(Tableau2[[#This Row],[Jours de maladie payés]:[Jours de maladie non payés]])</calculatedColumnFormula>
    </tableColumn>
    <tableColumn id="30" xr3:uid="{00000000-0010-0000-0000-00001E000000}" name="Mois Chiffre" dataDxfId="3">
      <calculatedColumnFormula>MONTH("02/"&amp;Tableau2[[#This Row],[Mois]]&amp;"/2019")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2">
    <tabColor rgb="FFFF0000"/>
  </sheetPr>
  <dimension ref="A1:AN886"/>
  <sheetViews>
    <sheetView zoomScaleNormal="100" workbookViewId="0">
      <pane xSplit="5" ySplit="1" topLeftCell="F2" activePane="bottomRight" state="frozen"/>
      <selection pane="topRight" activeCell="E1" sqref="E1"/>
      <selection pane="bottomLeft" activeCell="A2" sqref="A2"/>
      <selection pane="bottomRight" activeCell="A6" sqref="A6"/>
    </sheetView>
  </sheetViews>
  <sheetFormatPr baseColWidth="10" defaultRowHeight="14.4" outlineLevelCol="2" x14ac:dyDescent="0.3"/>
  <cols>
    <col min="1" max="1" width="18" customWidth="1"/>
    <col min="2" max="2" width="7.109375" style="26" customWidth="1"/>
    <col min="3" max="3" width="7.109375" style="61" customWidth="1"/>
    <col min="4" max="4" width="12" style="39" customWidth="1"/>
    <col min="5" max="5" width="8.33203125" style="39" customWidth="1"/>
    <col min="6" max="6" width="11.109375" style="40" customWidth="1"/>
    <col min="7" max="7" width="8.33203125" style="40" customWidth="1"/>
    <col min="8" max="8" width="17.5546875" style="41" customWidth="1" outlineLevel="2"/>
    <col min="9" max="9" width="17.109375" style="43" customWidth="1"/>
    <col min="10" max="10" width="18.6640625" style="43" customWidth="1" outlineLevel="2"/>
    <col min="11" max="13" width="19.6640625" style="43" customWidth="1"/>
    <col min="14" max="14" width="19" style="42" customWidth="1" outlineLevel="1"/>
    <col min="15" max="15" width="16" style="42" customWidth="1"/>
    <col min="16" max="16" width="18.33203125" style="42" customWidth="1"/>
    <col min="17" max="17" width="17" style="42" customWidth="1"/>
    <col min="18" max="18" width="22.6640625" style="43" customWidth="1" outlineLevel="1"/>
    <col min="19" max="21" width="20.109375" style="43" customWidth="1"/>
    <col min="22" max="22" width="18.5546875" style="43" customWidth="1" outlineLevel="1"/>
    <col min="23" max="23" width="19.44140625" style="43" customWidth="1"/>
    <col min="24" max="24" width="18" style="43" customWidth="1" outlineLevel="1"/>
    <col min="25" max="25" width="19.33203125" style="43" customWidth="1"/>
    <col min="26" max="26" width="18" style="43" customWidth="1" outlineLevel="1"/>
    <col min="27" max="27" width="19" style="43" customWidth="1"/>
    <col min="28" max="28" width="21.33203125" style="43" customWidth="1" outlineLevel="1"/>
    <col min="29" max="29" width="24.44140625" style="43" customWidth="1"/>
    <col min="30" max="30" width="27.109375" style="42" customWidth="1" outlineLevel="1"/>
    <col min="31" max="31" width="24.88671875" style="42" customWidth="1"/>
    <col min="32" max="32" width="26.44140625" style="44" customWidth="1" outlineLevel="1"/>
    <col min="33" max="33" width="24.88671875" style="42" customWidth="1"/>
    <col min="34" max="34" width="16.109375" style="43" customWidth="1" outlineLevel="1"/>
    <col min="35" max="35" width="17" style="42" customWidth="1"/>
    <col min="36" max="38" width="32.5546875" style="44" customWidth="1" outlineLevel="1"/>
    <col min="39" max="39" width="29.109375" style="43" customWidth="1"/>
  </cols>
  <sheetData>
    <row r="1" spans="1:40" ht="15" thickBot="1" x14ac:dyDescent="0.35">
      <c r="A1" s="27" t="s">
        <v>30</v>
      </c>
      <c r="B1" s="28" t="s">
        <v>31</v>
      </c>
      <c r="C1" s="60" t="s">
        <v>1068</v>
      </c>
      <c r="D1" s="29" t="s">
        <v>32</v>
      </c>
      <c r="E1" s="29" t="s">
        <v>33</v>
      </c>
      <c r="F1" s="30" t="s">
        <v>34</v>
      </c>
      <c r="G1" s="30" t="s">
        <v>35</v>
      </c>
      <c r="H1" s="31" t="s">
        <v>36</v>
      </c>
      <c r="I1" s="32" t="s">
        <v>37</v>
      </c>
      <c r="J1" s="33" t="s">
        <v>38</v>
      </c>
      <c r="K1" s="33" t="s">
        <v>39</v>
      </c>
      <c r="L1" s="34" t="s">
        <v>40</v>
      </c>
      <c r="M1" s="34" t="s">
        <v>41</v>
      </c>
      <c r="N1" s="31" t="s">
        <v>42</v>
      </c>
      <c r="O1" s="31" t="s">
        <v>43</v>
      </c>
      <c r="P1" s="35" t="s">
        <v>44</v>
      </c>
      <c r="Q1" s="35" t="s">
        <v>45</v>
      </c>
      <c r="R1" s="33" t="s">
        <v>12</v>
      </c>
      <c r="S1" s="33" t="s">
        <v>46</v>
      </c>
      <c r="T1" s="34" t="s">
        <v>47</v>
      </c>
      <c r="U1" s="34" t="s">
        <v>48</v>
      </c>
      <c r="V1" s="32" t="s">
        <v>49</v>
      </c>
      <c r="W1" s="32" t="s">
        <v>50</v>
      </c>
      <c r="X1" s="33" t="s">
        <v>51</v>
      </c>
      <c r="Y1" s="33" t="s">
        <v>52</v>
      </c>
      <c r="Z1" s="32" t="s">
        <v>53</v>
      </c>
      <c r="AA1" s="32" t="s">
        <v>54</v>
      </c>
      <c r="AB1" s="33" t="s">
        <v>55</v>
      </c>
      <c r="AC1" s="32" t="s">
        <v>56</v>
      </c>
      <c r="AD1" s="36" t="s">
        <v>57</v>
      </c>
      <c r="AE1" s="36" t="s">
        <v>58</v>
      </c>
      <c r="AF1" s="32" t="s">
        <v>59</v>
      </c>
      <c r="AG1" s="31" t="s">
        <v>60</v>
      </c>
      <c r="AH1" s="33" t="s">
        <v>61</v>
      </c>
      <c r="AI1" s="36" t="s">
        <v>62</v>
      </c>
      <c r="AJ1" s="32" t="s">
        <v>63</v>
      </c>
      <c r="AK1" s="37" t="s">
        <v>64</v>
      </c>
      <c r="AL1" s="38" t="s">
        <v>65</v>
      </c>
      <c r="AM1" s="38" t="s">
        <v>66</v>
      </c>
      <c r="AN1" s="38" t="s">
        <v>67</v>
      </c>
    </row>
    <row r="2" spans="1:40" x14ac:dyDescent="0.3">
      <c r="A2" t="s">
        <v>68</v>
      </c>
      <c r="B2" s="26">
        <v>103</v>
      </c>
      <c r="C2" s="61" t="str">
        <f>IFERROR(VLOOKUP(Tableau2[[#This Row],[ID Ouvrier]],'Choix Employés'!$A$1:$B$100,2,FALSE),"")</f>
        <v>X</v>
      </c>
      <c r="D2" t="s">
        <v>69</v>
      </c>
      <c r="E2" s="39">
        <v>2019</v>
      </c>
      <c r="F2" s="40">
        <f>DATE(Tableau2[[#This Row],[Année]],MONTH("1-"&amp;Tableau2[[#This Row],[Mois]]),1)</f>
        <v>43800</v>
      </c>
      <c r="G2" s="40">
        <f>EOMONTH(DATE(Tableau2[[#This Row],[Année]],MONTH("1-"&amp;Tableau2[[#This Row],[Mois]]),1),0)</f>
        <v>43830</v>
      </c>
      <c r="H2" s="41">
        <v>0</v>
      </c>
      <c r="I2" s="42">
        <f t="shared" ref="I2:I65" si="0">IF($H2="",0,(($H2-ROUNDDOWN($H2,0))/0.6)+ROUNDDOWN($H2,0))</f>
        <v>0</v>
      </c>
      <c r="J2" s="42">
        <v>24</v>
      </c>
      <c r="K2" s="42">
        <f>IF($J2="",0,(($J2-ROUNDDOWN($J2,0))/0.6)+ROUNDDOWN($J2,0))</f>
        <v>24</v>
      </c>
      <c r="L2" s="42"/>
      <c r="M2" s="42">
        <f>IF($L2="",0,(($L2-ROUNDDOWN($L2,0))/0.6)+ROUNDDOWN($L2,0))</f>
        <v>0</v>
      </c>
      <c r="N2" s="41">
        <v>88</v>
      </c>
      <c r="O2" s="42">
        <f>IF($N2="",0,(($N2-ROUNDDOWN($N2,0))/0.6)+ROUNDDOWN($N2,0))</f>
        <v>88</v>
      </c>
      <c r="Q2" s="42">
        <f>IF($P2="",0,(($P2-ROUNDDOWN($P2,0))/0.6)+ROUNDDOWN($P2,0))</f>
        <v>0</v>
      </c>
      <c r="R2" s="42">
        <v>10.15</v>
      </c>
      <c r="S2" s="42">
        <f>IF($R2="",0,(($R2-ROUNDDOWN($R2,0))/0.6)+ROUNDDOWN($R2,0))</f>
        <v>10.25</v>
      </c>
      <c r="T2" s="42"/>
      <c r="U2" s="42">
        <f>IF($T2="",0,(($T2-ROUNDDOWN($T2,0))/0.6)+ROUNDDOWN($T2,0))</f>
        <v>0</v>
      </c>
      <c r="V2" s="42">
        <v>10</v>
      </c>
      <c r="W2" s="42">
        <f t="shared" ref="W2:W65" si="1">IF($V2="",0,(($V2-ROUNDDOWN($V2,0))/0.6)+ROUNDDOWN($V2,0))</f>
        <v>10</v>
      </c>
      <c r="X2" s="42">
        <v>0.15</v>
      </c>
      <c r="Y2" s="42">
        <f t="shared" ref="Y2:Y65" si="2">IF($X2="",0,(($X2-ROUNDDOWN($X2,0))/0.6)+ROUNDDOWN($X2,0))</f>
        <v>0.25</v>
      </c>
      <c r="Z2" s="42">
        <v>0</v>
      </c>
      <c r="AA2" s="42">
        <f t="shared" ref="AA2:AA65" si="3">IF($Z2="",0,(($Z2-ROUNDDOWN($Z2,0))/0.6)+ROUNDDOWN($Z2,0))</f>
        <v>0</v>
      </c>
      <c r="AB2">
        <v>0</v>
      </c>
      <c r="AC2">
        <v>0</v>
      </c>
      <c r="AD2" s="41">
        <v>0</v>
      </c>
      <c r="AE2" s="42">
        <f t="shared" ref="AE2:AE65" si="4">IF($AD2="",0,(($AD2-ROUNDDOWN($AD2,0))/0.6)+ROUNDDOWN($AD2,0))</f>
        <v>0</v>
      </c>
      <c r="AF2" s="42">
        <v>0</v>
      </c>
      <c r="AG2" s="42">
        <f t="shared" ref="AG2:AG65" si="5">IF($AF2="",0,(($AF2-ROUNDDOWN($AF2,0))/0.6)+ROUNDDOWN($AF2,0))</f>
        <v>0</v>
      </c>
      <c r="AH2" s="43">
        <v>0</v>
      </c>
      <c r="AI2" s="42">
        <f>Tableau2[[#This Row],[Jour Accident déclaré]]</f>
        <v>0</v>
      </c>
      <c r="AJ2" s="42"/>
      <c r="AK2" s="43">
        <f t="shared" ref="AK2:AK45" si="6">IF($AJ2="",0,(($AJ2-ROUNDDOWN($AJ2,0))/0.6)+ROUNDDOWN($AJ2,0))</f>
        <v>0</v>
      </c>
      <c r="AL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2" s="43">
        <f>SUM(Tableau2[[#This Row],[Jours de maladie payés]:[Jours de maladie non payés]])</f>
        <v>0</v>
      </c>
      <c r="AN2" s="43">
        <f>MONTH("02/"&amp;Tableau2[[#This Row],[Mois]]&amp;"/2019")</f>
        <v>12</v>
      </c>
    </row>
    <row r="3" spans="1:40" x14ac:dyDescent="0.3">
      <c r="A3" t="s">
        <v>70</v>
      </c>
      <c r="B3" s="26">
        <v>107</v>
      </c>
      <c r="C3" s="61" t="str">
        <f>IFERROR(VLOOKUP(Tableau2[[#This Row],[ID Ouvrier]],'Choix Employés'!$A$1:$B$100,2,FALSE),"")</f>
        <v>X</v>
      </c>
      <c r="D3" t="s">
        <v>69</v>
      </c>
      <c r="E3" s="39">
        <v>2019</v>
      </c>
      <c r="F3" s="40">
        <f>DATE(Tableau2[[#This Row],[Année]],MONTH("1-"&amp;Tableau2[[#This Row],[Mois]]),1)</f>
        <v>43800</v>
      </c>
      <c r="G3" s="40">
        <f>EOMONTH(DATE(Tableau2[[#This Row],[Année]],MONTH("1-"&amp;Tableau2[[#This Row],[Mois]]),1),0)</f>
        <v>43830</v>
      </c>
      <c r="H3" s="41">
        <v>0</v>
      </c>
      <c r="I3" s="42">
        <f t="shared" si="0"/>
        <v>0</v>
      </c>
      <c r="J3" s="42">
        <v>24</v>
      </c>
      <c r="K3" s="42">
        <f t="shared" ref="K3:K66" si="7">IF($J3="",0,(($J3-ROUNDDOWN($J3,0))/0.6)+ROUNDDOWN($J3,0))</f>
        <v>24</v>
      </c>
      <c r="L3" s="42"/>
      <c r="M3" s="42">
        <f t="shared" ref="M3:M66" si="8">IF($L3="",0,(($L3-ROUNDDOWN($L3,0))/0.6)+ROUNDDOWN($L3,0))</f>
        <v>0</v>
      </c>
      <c r="N3" s="41">
        <v>80</v>
      </c>
      <c r="O3" s="42">
        <f t="shared" ref="O3:O66" si="9">IF($N3="",0,(($N3-ROUNDDOWN($N3,0))/0.6)+ROUNDDOWN($N3,0))</f>
        <v>80</v>
      </c>
      <c r="Q3" s="42">
        <f t="shared" ref="Q3:Q66" si="10">IF($P3="",0,(($P3-ROUNDDOWN($P3,0))/0.6)+ROUNDDOWN($P3,0))</f>
        <v>0</v>
      </c>
      <c r="R3" s="42">
        <v>10</v>
      </c>
      <c r="S3" s="42">
        <f t="shared" ref="S3:S66" si="11">IF($R3="",0,(($R3-ROUNDDOWN($R3,0))/0.6)+ROUNDDOWN($R3,0))</f>
        <v>10</v>
      </c>
      <c r="T3" s="42"/>
      <c r="U3" s="42">
        <f t="shared" ref="U3:U66" si="12">IF($T3="",0,(($T3-ROUNDDOWN($T3,0))/0.6)+ROUNDDOWN($T3,0))</f>
        <v>0</v>
      </c>
      <c r="V3" s="42">
        <v>0</v>
      </c>
      <c r="W3" s="42">
        <f t="shared" si="1"/>
        <v>0</v>
      </c>
      <c r="X3" s="42">
        <v>0</v>
      </c>
      <c r="Y3" s="42">
        <f t="shared" si="2"/>
        <v>0</v>
      </c>
      <c r="Z3" s="42">
        <v>0</v>
      </c>
      <c r="AA3" s="42">
        <f t="shared" si="3"/>
        <v>0</v>
      </c>
      <c r="AB3">
        <v>0</v>
      </c>
      <c r="AC3">
        <v>0</v>
      </c>
      <c r="AD3" s="41">
        <v>0</v>
      </c>
      <c r="AE3" s="42">
        <f t="shared" si="4"/>
        <v>0</v>
      </c>
      <c r="AF3" s="42">
        <v>0</v>
      </c>
      <c r="AG3" s="42">
        <f t="shared" si="5"/>
        <v>0</v>
      </c>
      <c r="AH3" s="43">
        <v>0</v>
      </c>
      <c r="AI3" s="42">
        <f>Tableau2[[#This Row],[Jour Accident déclaré]]</f>
        <v>0</v>
      </c>
      <c r="AJ3" s="42"/>
      <c r="AK3" s="43">
        <f t="shared" si="6"/>
        <v>0</v>
      </c>
      <c r="AL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3" s="43">
        <f>SUM(Tableau2[[#This Row],[Jours de maladie payés]:[Jours de maladie non payés]])</f>
        <v>0</v>
      </c>
      <c r="AN3" s="43">
        <f>MONTH("02/"&amp;Tableau2[[#This Row],[Mois]]&amp;"/2019")</f>
        <v>12</v>
      </c>
    </row>
    <row r="4" spans="1:40" x14ac:dyDescent="0.3">
      <c r="A4" t="s">
        <v>71</v>
      </c>
      <c r="B4" s="26">
        <v>109</v>
      </c>
      <c r="C4" s="61" t="str">
        <f>IFERROR(VLOOKUP(Tableau2[[#This Row],[ID Ouvrier]],'Choix Employés'!$A$1:$B$100,2,FALSE),"")</f>
        <v>X</v>
      </c>
      <c r="D4" t="s">
        <v>69</v>
      </c>
      <c r="E4" s="39">
        <v>2019</v>
      </c>
      <c r="F4" s="40">
        <f>DATE(Tableau2[[#This Row],[Année]],MONTH("1-"&amp;Tableau2[[#This Row],[Mois]]),1)</f>
        <v>43800</v>
      </c>
      <c r="G4" s="40">
        <f>EOMONTH(DATE(Tableau2[[#This Row],[Année]],MONTH("1-"&amp;Tableau2[[#This Row],[Mois]]),1),0)</f>
        <v>43830</v>
      </c>
      <c r="H4" s="41">
        <v>0</v>
      </c>
      <c r="I4" s="42">
        <f t="shared" si="0"/>
        <v>0</v>
      </c>
      <c r="J4" s="42">
        <v>24</v>
      </c>
      <c r="K4" s="42">
        <f t="shared" si="7"/>
        <v>24</v>
      </c>
      <c r="L4" s="42"/>
      <c r="M4" s="42">
        <f t="shared" si="8"/>
        <v>0</v>
      </c>
      <c r="N4" s="41">
        <v>88</v>
      </c>
      <c r="O4" s="42">
        <f t="shared" si="9"/>
        <v>88</v>
      </c>
      <c r="Q4" s="42">
        <f t="shared" si="10"/>
        <v>0</v>
      </c>
      <c r="R4" s="42">
        <v>7.51</v>
      </c>
      <c r="S4" s="42">
        <f t="shared" si="11"/>
        <v>7.85</v>
      </c>
      <c r="T4" s="42"/>
      <c r="U4" s="42">
        <f t="shared" si="12"/>
        <v>0</v>
      </c>
      <c r="V4" s="42">
        <v>7.51</v>
      </c>
      <c r="W4" s="42">
        <f t="shared" si="1"/>
        <v>7.85</v>
      </c>
      <c r="X4" s="42">
        <v>0</v>
      </c>
      <c r="Y4" s="42">
        <f t="shared" si="2"/>
        <v>0</v>
      </c>
      <c r="Z4" s="42">
        <v>0</v>
      </c>
      <c r="AA4" s="42">
        <f t="shared" si="3"/>
        <v>0</v>
      </c>
      <c r="AB4">
        <v>0</v>
      </c>
      <c r="AC4">
        <v>0</v>
      </c>
      <c r="AD4" s="41">
        <v>0</v>
      </c>
      <c r="AE4" s="42">
        <f t="shared" si="4"/>
        <v>0</v>
      </c>
      <c r="AF4" s="42">
        <v>0</v>
      </c>
      <c r="AG4" s="42">
        <f t="shared" si="5"/>
        <v>0</v>
      </c>
      <c r="AH4" s="43">
        <v>0</v>
      </c>
      <c r="AI4" s="42">
        <f>Tableau2[[#This Row],[Jour Accident déclaré]]</f>
        <v>0</v>
      </c>
      <c r="AJ4" s="42"/>
      <c r="AK4" s="43">
        <f t="shared" si="6"/>
        <v>0</v>
      </c>
      <c r="AL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4" s="43">
        <f>SUM(Tableau2[[#This Row],[Jours de maladie payés]:[Jours de maladie non payés]])</f>
        <v>0</v>
      </c>
      <c r="AN4" s="43">
        <f>MONTH("02/"&amp;Tableau2[[#This Row],[Mois]]&amp;"/2019")</f>
        <v>12</v>
      </c>
    </row>
    <row r="5" spans="1:40" x14ac:dyDescent="0.3">
      <c r="A5" t="s">
        <v>72</v>
      </c>
      <c r="B5" s="26">
        <v>110</v>
      </c>
      <c r="C5" s="61" t="str">
        <f>IFERROR(VLOOKUP(Tableau2[[#This Row],[ID Ouvrier]],'Choix Employés'!$A$1:$B$100,2,FALSE),"")</f>
        <v/>
      </c>
      <c r="D5" t="s">
        <v>69</v>
      </c>
      <c r="E5" s="39">
        <v>2019</v>
      </c>
      <c r="F5" s="40">
        <f>DATE(Tableau2[[#This Row],[Année]],MONTH("1-"&amp;Tableau2[[#This Row],[Mois]]),1)</f>
        <v>43800</v>
      </c>
      <c r="G5" s="40">
        <f>EOMONTH(DATE(Tableau2[[#This Row],[Année]],MONTH("1-"&amp;Tableau2[[#This Row],[Mois]]),1),0)</f>
        <v>43830</v>
      </c>
      <c r="H5" s="41">
        <v>0</v>
      </c>
      <c r="I5" s="42">
        <f t="shared" si="0"/>
        <v>0</v>
      </c>
      <c r="J5" s="42">
        <v>16</v>
      </c>
      <c r="K5" s="42">
        <f t="shared" si="7"/>
        <v>16</v>
      </c>
      <c r="L5" s="42"/>
      <c r="M5" s="42">
        <f t="shared" si="8"/>
        <v>0</v>
      </c>
      <c r="N5" s="41">
        <v>72</v>
      </c>
      <c r="O5" s="42">
        <f t="shared" si="9"/>
        <v>72</v>
      </c>
      <c r="Q5" s="42">
        <f t="shared" si="10"/>
        <v>0</v>
      </c>
      <c r="R5" s="42">
        <v>3.0900000000000003</v>
      </c>
      <c r="S5" s="42">
        <f t="shared" si="11"/>
        <v>3.1500000000000004</v>
      </c>
      <c r="T5" s="42"/>
      <c r="U5" s="42">
        <f t="shared" si="12"/>
        <v>0</v>
      </c>
      <c r="V5" s="42">
        <v>0</v>
      </c>
      <c r="W5" s="42">
        <f t="shared" si="1"/>
        <v>0</v>
      </c>
      <c r="X5" s="42">
        <v>3.0900000000000003</v>
      </c>
      <c r="Y5" s="42">
        <f t="shared" si="2"/>
        <v>3.1500000000000004</v>
      </c>
      <c r="Z5" s="42">
        <v>0</v>
      </c>
      <c r="AA5" s="42">
        <f t="shared" si="3"/>
        <v>0</v>
      </c>
      <c r="AB5">
        <v>4</v>
      </c>
      <c r="AC5">
        <v>0</v>
      </c>
      <c r="AD5" s="41">
        <v>0</v>
      </c>
      <c r="AE5" s="42">
        <f t="shared" si="4"/>
        <v>0</v>
      </c>
      <c r="AF5" s="42">
        <v>0</v>
      </c>
      <c r="AG5" s="42">
        <f t="shared" si="5"/>
        <v>0</v>
      </c>
      <c r="AH5" s="43">
        <v>0</v>
      </c>
      <c r="AI5" s="42">
        <f>Tableau2[[#This Row],[Jour Accident déclaré]]</f>
        <v>0</v>
      </c>
      <c r="AJ5" s="42"/>
      <c r="AK5" s="43">
        <f t="shared" si="6"/>
        <v>0</v>
      </c>
      <c r="AL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5" s="43">
        <f>SUM(Tableau2[[#This Row],[Jours de maladie payés]:[Jours de maladie non payés]])</f>
        <v>4</v>
      </c>
      <c r="AN5" s="43">
        <f>MONTH("02/"&amp;Tableau2[[#This Row],[Mois]]&amp;"/2019")</f>
        <v>12</v>
      </c>
    </row>
    <row r="6" spans="1:40" x14ac:dyDescent="0.3">
      <c r="A6" t="s">
        <v>73</v>
      </c>
      <c r="B6" s="26">
        <v>123</v>
      </c>
      <c r="C6" s="61" t="str">
        <f>IFERROR(VLOOKUP(Tableau2[[#This Row],[ID Ouvrier]],'Choix Employés'!$A$1:$B$100,2,FALSE),"")</f>
        <v/>
      </c>
      <c r="D6" t="s">
        <v>69</v>
      </c>
      <c r="E6" s="39">
        <v>2019</v>
      </c>
      <c r="F6" s="40">
        <f>DATE(Tableau2[[#This Row],[Année]],MONTH("1-"&amp;Tableau2[[#This Row],[Mois]]),1)</f>
        <v>43800</v>
      </c>
      <c r="G6" s="40">
        <f>EOMONTH(DATE(Tableau2[[#This Row],[Année]],MONTH("1-"&amp;Tableau2[[#This Row],[Mois]]),1),0)</f>
        <v>43830</v>
      </c>
      <c r="H6" s="41">
        <v>0</v>
      </c>
      <c r="I6" s="42">
        <f t="shared" si="0"/>
        <v>0</v>
      </c>
      <c r="J6" s="42">
        <v>0</v>
      </c>
      <c r="K6" s="42">
        <f t="shared" si="7"/>
        <v>0</v>
      </c>
      <c r="L6" s="42"/>
      <c r="M6" s="42">
        <f t="shared" si="8"/>
        <v>0</v>
      </c>
      <c r="N6" s="41">
        <v>80</v>
      </c>
      <c r="O6" s="42">
        <f t="shared" si="9"/>
        <v>80</v>
      </c>
      <c r="Q6" s="42">
        <f t="shared" si="10"/>
        <v>0</v>
      </c>
      <c r="R6" s="42">
        <v>0</v>
      </c>
      <c r="S6" s="42">
        <f t="shared" si="11"/>
        <v>0</v>
      </c>
      <c r="T6" s="42"/>
      <c r="U6" s="42">
        <f t="shared" si="12"/>
        <v>0</v>
      </c>
      <c r="V6" s="42">
        <v>0</v>
      </c>
      <c r="W6" s="42">
        <f t="shared" si="1"/>
        <v>0</v>
      </c>
      <c r="X6" s="42">
        <v>0</v>
      </c>
      <c r="Y6" s="42">
        <f t="shared" si="2"/>
        <v>0</v>
      </c>
      <c r="Z6" s="42">
        <v>0</v>
      </c>
      <c r="AA6" s="42">
        <f t="shared" si="3"/>
        <v>0</v>
      </c>
      <c r="AB6">
        <v>0</v>
      </c>
      <c r="AC6">
        <v>0</v>
      </c>
      <c r="AD6" s="41">
        <v>0</v>
      </c>
      <c r="AE6" s="42">
        <f t="shared" si="4"/>
        <v>0</v>
      </c>
      <c r="AF6" s="42">
        <v>8</v>
      </c>
      <c r="AG6" s="42">
        <f t="shared" si="5"/>
        <v>8</v>
      </c>
      <c r="AH6" s="43">
        <v>0</v>
      </c>
      <c r="AI6" s="42">
        <f>Tableau2[[#This Row],[Jour Accident déclaré]]</f>
        <v>0</v>
      </c>
      <c r="AJ6" s="42"/>
      <c r="AK6" s="43">
        <f t="shared" si="6"/>
        <v>0</v>
      </c>
      <c r="AL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6" s="43">
        <f>SUM(Tableau2[[#This Row],[Jours de maladie payés]:[Jours de maladie non payés]])</f>
        <v>0</v>
      </c>
      <c r="AN6" s="43">
        <f>MONTH("02/"&amp;Tableau2[[#This Row],[Mois]]&amp;"/2019")</f>
        <v>12</v>
      </c>
    </row>
    <row r="7" spans="1:40" x14ac:dyDescent="0.3">
      <c r="A7" t="s">
        <v>74</v>
      </c>
      <c r="B7" s="26">
        <v>161</v>
      </c>
      <c r="C7" s="61" t="str">
        <f>IFERROR(VLOOKUP(Tableau2[[#This Row],[ID Ouvrier]],'Choix Employés'!$A$1:$B$100,2,FALSE),"")</f>
        <v/>
      </c>
      <c r="D7" t="s">
        <v>69</v>
      </c>
      <c r="E7" s="39">
        <v>2019</v>
      </c>
      <c r="F7" s="40">
        <f>DATE(Tableau2[[#This Row],[Année]],MONTH("1-"&amp;Tableau2[[#This Row],[Mois]]),1)</f>
        <v>43800</v>
      </c>
      <c r="G7" s="40">
        <f>EOMONTH(DATE(Tableau2[[#This Row],[Année]],MONTH("1-"&amp;Tableau2[[#This Row],[Mois]]),1),0)</f>
        <v>43830</v>
      </c>
      <c r="H7" s="41">
        <v>0</v>
      </c>
      <c r="I7" s="42">
        <f t="shared" si="0"/>
        <v>0</v>
      </c>
      <c r="J7" s="42">
        <v>0</v>
      </c>
      <c r="K7" s="42">
        <f t="shared" si="7"/>
        <v>0</v>
      </c>
      <c r="L7" s="42"/>
      <c r="M7" s="42">
        <f t="shared" si="8"/>
        <v>0</v>
      </c>
      <c r="N7" s="41">
        <v>96</v>
      </c>
      <c r="O7" s="42">
        <f t="shared" si="9"/>
        <v>96</v>
      </c>
      <c r="Q7" s="42">
        <f t="shared" si="10"/>
        <v>0</v>
      </c>
      <c r="R7" s="42">
        <v>0</v>
      </c>
      <c r="S7" s="42">
        <f t="shared" si="11"/>
        <v>0</v>
      </c>
      <c r="T7" s="42"/>
      <c r="U7" s="42">
        <f t="shared" si="12"/>
        <v>0</v>
      </c>
      <c r="V7" s="42">
        <v>0</v>
      </c>
      <c r="W7" s="42">
        <f t="shared" si="1"/>
        <v>0</v>
      </c>
      <c r="X7" s="42">
        <v>0</v>
      </c>
      <c r="Y7" s="42">
        <f t="shared" si="2"/>
        <v>0</v>
      </c>
      <c r="Z7" s="42">
        <v>0</v>
      </c>
      <c r="AA7" s="42">
        <f t="shared" si="3"/>
        <v>0</v>
      </c>
      <c r="AB7">
        <v>0</v>
      </c>
      <c r="AC7">
        <v>0</v>
      </c>
      <c r="AD7" s="41">
        <v>0</v>
      </c>
      <c r="AE7" s="42">
        <f t="shared" si="4"/>
        <v>0</v>
      </c>
      <c r="AF7" s="42">
        <v>8</v>
      </c>
      <c r="AG7" s="42">
        <f t="shared" si="5"/>
        <v>8</v>
      </c>
      <c r="AH7" s="43">
        <v>0</v>
      </c>
      <c r="AI7" s="42">
        <f>Tableau2[[#This Row],[Jour Accident déclaré]]</f>
        <v>0</v>
      </c>
      <c r="AJ7" s="42"/>
      <c r="AK7" s="43">
        <f t="shared" si="6"/>
        <v>0</v>
      </c>
      <c r="AL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7" s="43">
        <f>SUM(Tableau2[[#This Row],[Jours de maladie payés]:[Jours de maladie non payés]])</f>
        <v>0</v>
      </c>
      <c r="AN7" s="43">
        <f>MONTH("02/"&amp;Tableau2[[#This Row],[Mois]]&amp;"/2019")</f>
        <v>12</v>
      </c>
    </row>
    <row r="8" spans="1:40" x14ac:dyDescent="0.3">
      <c r="A8" t="s">
        <v>75</v>
      </c>
      <c r="B8" s="26">
        <v>171</v>
      </c>
      <c r="C8" s="61">
        <f>IFERROR(VLOOKUP(Tableau2[[#This Row],[ID Ouvrier]],'Choix Employés'!$A$1:$B$100,2,FALSE),"")</f>
        <v>0</v>
      </c>
      <c r="D8" t="s">
        <v>69</v>
      </c>
      <c r="E8" s="39">
        <v>2019</v>
      </c>
      <c r="F8" s="40">
        <f>DATE(Tableau2[[#This Row],[Année]],MONTH("1-"&amp;Tableau2[[#This Row],[Mois]]),1)</f>
        <v>43800</v>
      </c>
      <c r="G8" s="40">
        <f>EOMONTH(DATE(Tableau2[[#This Row],[Année]],MONTH("1-"&amp;Tableau2[[#This Row],[Mois]]),1),0)</f>
        <v>43830</v>
      </c>
      <c r="H8" s="41">
        <v>0</v>
      </c>
      <c r="I8" s="42">
        <f t="shared" si="0"/>
        <v>0</v>
      </c>
      <c r="J8" s="42">
        <v>0</v>
      </c>
      <c r="K8" s="42">
        <f t="shared" si="7"/>
        <v>0</v>
      </c>
      <c r="L8" s="42"/>
      <c r="M8" s="42">
        <f t="shared" si="8"/>
        <v>0</v>
      </c>
      <c r="N8" s="41">
        <v>0</v>
      </c>
      <c r="O8" s="42">
        <f t="shared" si="9"/>
        <v>0</v>
      </c>
      <c r="Q8" s="42">
        <f t="shared" si="10"/>
        <v>0</v>
      </c>
      <c r="R8" s="42">
        <v>0</v>
      </c>
      <c r="S8" s="42">
        <f t="shared" si="11"/>
        <v>0</v>
      </c>
      <c r="T8" s="42"/>
      <c r="U8" s="42">
        <f t="shared" si="12"/>
        <v>0</v>
      </c>
      <c r="V8" s="42">
        <v>0</v>
      </c>
      <c r="W8" s="42">
        <f t="shared" si="1"/>
        <v>0</v>
      </c>
      <c r="X8" s="42">
        <v>0</v>
      </c>
      <c r="Y8" s="42">
        <f t="shared" si="2"/>
        <v>0</v>
      </c>
      <c r="Z8" s="42">
        <v>0</v>
      </c>
      <c r="AA8" s="42">
        <f t="shared" si="3"/>
        <v>0</v>
      </c>
      <c r="AB8">
        <v>0</v>
      </c>
      <c r="AC8">
        <v>0</v>
      </c>
      <c r="AD8" s="41">
        <v>0</v>
      </c>
      <c r="AE8" s="42">
        <f t="shared" si="4"/>
        <v>0</v>
      </c>
      <c r="AF8" s="42">
        <v>0</v>
      </c>
      <c r="AG8" s="42">
        <f t="shared" si="5"/>
        <v>0</v>
      </c>
      <c r="AH8" s="43">
        <v>0</v>
      </c>
      <c r="AI8" s="42">
        <f>Tableau2[[#This Row],[Jour Accident déclaré]]</f>
        <v>0</v>
      </c>
      <c r="AJ8" s="42"/>
      <c r="AK8" s="43">
        <f t="shared" si="6"/>
        <v>0</v>
      </c>
      <c r="AL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8" s="43">
        <f>SUM(Tableau2[[#This Row],[Jours de maladie payés]:[Jours de maladie non payés]])</f>
        <v>0</v>
      </c>
      <c r="AN8" s="43">
        <f>MONTH("02/"&amp;Tableau2[[#This Row],[Mois]]&amp;"/2019")</f>
        <v>12</v>
      </c>
    </row>
    <row r="9" spans="1:40" x14ac:dyDescent="0.3">
      <c r="A9" t="s">
        <v>76</v>
      </c>
      <c r="B9" s="26">
        <v>127</v>
      </c>
      <c r="C9" s="61" t="str">
        <f>IFERROR(VLOOKUP(Tableau2[[#This Row],[ID Ouvrier]],'Choix Employés'!$A$1:$B$100,2,FALSE),"")</f>
        <v>X</v>
      </c>
      <c r="D9" t="s">
        <v>69</v>
      </c>
      <c r="E9" s="39">
        <v>2019</v>
      </c>
      <c r="F9" s="40">
        <f>DATE(Tableau2[[#This Row],[Année]],MONTH("1-"&amp;Tableau2[[#This Row],[Mois]]),1)</f>
        <v>43800</v>
      </c>
      <c r="G9" s="40">
        <f>EOMONTH(DATE(Tableau2[[#This Row],[Année]],MONTH("1-"&amp;Tableau2[[#This Row],[Mois]]),1),0)</f>
        <v>43830</v>
      </c>
      <c r="H9" s="41">
        <v>0</v>
      </c>
      <c r="I9" s="42">
        <f t="shared" si="0"/>
        <v>0</v>
      </c>
      <c r="J9" s="42">
        <v>16</v>
      </c>
      <c r="K9" s="42">
        <f t="shared" si="7"/>
        <v>16</v>
      </c>
      <c r="L9" s="42"/>
      <c r="M9" s="42">
        <f t="shared" si="8"/>
        <v>0</v>
      </c>
      <c r="N9" s="41">
        <v>72</v>
      </c>
      <c r="O9" s="42">
        <f t="shared" si="9"/>
        <v>72</v>
      </c>
      <c r="Q9" s="42">
        <f t="shared" si="10"/>
        <v>0</v>
      </c>
      <c r="R9" s="42">
        <v>3.14</v>
      </c>
      <c r="S9" s="42">
        <f t="shared" si="11"/>
        <v>3.2333333333333334</v>
      </c>
      <c r="T9" s="42"/>
      <c r="U9" s="42">
        <f t="shared" si="12"/>
        <v>0</v>
      </c>
      <c r="V9" s="42">
        <v>0</v>
      </c>
      <c r="W9" s="42">
        <f t="shared" si="1"/>
        <v>0</v>
      </c>
      <c r="X9" s="42">
        <v>3.14</v>
      </c>
      <c r="Y9" s="42">
        <f t="shared" si="2"/>
        <v>3.2333333333333334</v>
      </c>
      <c r="Z9" s="42">
        <v>0</v>
      </c>
      <c r="AA9" s="42">
        <f t="shared" si="3"/>
        <v>0</v>
      </c>
      <c r="AB9">
        <v>0</v>
      </c>
      <c r="AC9">
        <v>0</v>
      </c>
      <c r="AD9" s="41">
        <v>0</v>
      </c>
      <c r="AE9" s="42">
        <f t="shared" si="4"/>
        <v>0</v>
      </c>
      <c r="AF9" s="42">
        <v>0</v>
      </c>
      <c r="AG9" s="42">
        <f t="shared" si="5"/>
        <v>0</v>
      </c>
      <c r="AH9" s="43">
        <v>0</v>
      </c>
      <c r="AI9" s="42">
        <f>Tableau2[[#This Row],[Jour Accident déclaré]]</f>
        <v>0</v>
      </c>
      <c r="AJ9" s="42"/>
      <c r="AK9" s="43">
        <f t="shared" si="6"/>
        <v>0</v>
      </c>
      <c r="AL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9" s="43">
        <f>SUM(Tableau2[[#This Row],[Jours de maladie payés]:[Jours de maladie non payés]])</f>
        <v>0</v>
      </c>
      <c r="AN9" s="43">
        <f>MONTH("02/"&amp;Tableau2[[#This Row],[Mois]]&amp;"/2019")</f>
        <v>12</v>
      </c>
    </row>
    <row r="10" spans="1:40" x14ac:dyDescent="0.3">
      <c r="A10" t="s">
        <v>77</v>
      </c>
      <c r="B10" s="26">
        <v>131</v>
      </c>
      <c r="C10" s="61" t="str">
        <f>IFERROR(VLOOKUP(Tableau2[[#This Row],[ID Ouvrier]],'Choix Employés'!$A$1:$B$100,2,FALSE),"")</f>
        <v/>
      </c>
      <c r="D10" t="s">
        <v>69</v>
      </c>
      <c r="E10" s="39">
        <v>2019</v>
      </c>
      <c r="F10" s="40">
        <f>DATE(Tableau2[[#This Row],[Année]],MONTH("1-"&amp;Tableau2[[#This Row],[Mois]]),1)</f>
        <v>43800</v>
      </c>
      <c r="G10" s="40">
        <f>EOMONTH(DATE(Tableau2[[#This Row],[Année]],MONTH("1-"&amp;Tableau2[[#This Row],[Mois]]),1),0)</f>
        <v>43830</v>
      </c>
      <c r="H10" s="41">
        <v>0</v>
      </c>
      <c r="I10" s="42">
        <f t="shared" si="0"/>
        <v>0</v>
      </c>
      <c r="J10" s="42">
        <v>16</v>
      </c>
      <c r="K10" s="42">
        <f t="shared" si="7"/>
        <v>16</v>
      </c>
      <c r="L10" s="42"/>
      <c r="M10" s="42">
        <f t="shared" si="8"/>
        <v>0</v>
      </c>
      <c r="N10" s="41">
        <v>88</v>
      </c>
      <c r="O10" s="42">
        <f t="shared" si="9"/>
        <v>88</v>
      </c>
      <c r="Q10" s="42">
        <f t="shared" si="10"/>
        <v>0</v>
      </c>
      <c r="R10" s="42">
        <v>0</v>
      </c>
      <c r="S10" s="42">
        <f t="shared" si="11"/>
        <v>0</v>
      </c>
      <c r="T10" s="42"/>
      <c r="U10" s="42">
        <f t="shared" si="12"/>
        <v>0</v>
      </c>
      <c r="V10" s="42">
        <v>0</v>
      </c>
      <c r="W10" s="42">
        <f t="shared" si="1"/>
        <v>0</v>
      </c>
      <c r="X10" s="42">
        <v>0</v>
      </c>
      <c r="Y10" s="42">
        <f t="shared" si="2"/>
        <v>0</v>
      </c>
      <c r="Z10" s="42">
        <v>0</v>
      </c>
      <c r="AA10" s="42">
        <f t="shared" si="3"/>
        <v>0</v>
      </c>
      <c r="AB10">
        <v>0</v>
      </c>
      <c r="AC10">
        <v>0</v>
      </c>
      <c r="AD10" s="41">
        <v>0</v>
      </c>
      <c r="AE10" s="42">
        <f t="shared" si="4"/>
        <v>0</v>
      </c>
      <c r="AF10" s="42">
        <v>0</v>
      </c>
      <c r="AG10" s="42">
        <f t="shared" si="5"/>
        <v>0</v>
      </c>
      <c r="AH10" s="43">
        <v>0</v>
      </c>
      <c r="AI10" s="42">
        <f>Tableau2[[#This Row],[Jour Accident déclaré]]</f>
        <v>0</v>
      </c>
      <c r="AJ10" s="42"/>
      <c r="AK10" s="43">
        <f t="shared" si="6"/>
        <v>0</v>
      </c>
      <c r="AL1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10" s="43">
        <f>SUM(Tableau2[[#This Row],[Jours de maladie payés]:[Jours de maladie non payés]])</f>
        <v>0</v>
      </c>
      <c r="AN10" s="43">
        <f>MONTH("02/"&amp;Tableau2[[#This Row],[Mois]]&amp;"/2019")</f>
        <v>12</v>
      </c>
    </row>
    <row r="11" spans="1:40" x14ac:dyDescent="0.3">
      <c r="A11" t="s">
        <v>78</v>
      </c>
      <c r="B11" s="26">
        <v>132</v>
      </c>
      <c r="C11" s="61" t="str">
        <f>IFERROR(VLOOKUP(Tableau2[[#This Row],[ID Ouvrier]],'Choix Employés'!$A$1:$B$100,2,FALSE),"")</f>
        <v/>
      </c>
      <c r="D11" t="s">
        <v>69</v>
      </c>
      <c r="E11" s="39">
        <v>2019</v>
      </c>
      <c r="F11" s="40">
        <f>DATE(Tableau2[[#This Row],[Année]],MONTH("1-"&amp;Tableau2[[#This Row],[Mois]]),1)</f>
        <v>43800</v>
      </c>
      <c r="G11" s="40">
        <f>EOMONTH(DATE(Tableau2[[#This Row],[Année]],MONTH("1-"&amp;Tableau2[[#This Row],[Mois]]),1),0)</f>
        <v>43830</v>
      </c>
      <c r="H11" s="41">
        <v>0</v>
      </c>
      <c r="I11" s="42">
        <f t="shared" si="0"/>
        <v>0</v>
      </c>
      <c r="J11" s="42">
        <v>16</v>
      </c>
      <c r="K11" s="42">
        <f t="shared" si="7"/>
        <v>16</v>
      </c>
      <c r="L11" s="42"/>
      <c r="M11" s="42">
        <f t="shared" si="8"/>
        <v>0</v>
      </c>
      <c r="N11" s="41">
        <v>96</v>
      </c>
      <c r="O11" s="42">
        <f t="shared" si="9"/>
        <v>96</v>
      </c>
      <c r="Q11" s="42">
        <f t="shared" si="10"/>
        <v>0</v>
      </c>
      <c r="R11" s="42">
        <v>0</v>
      </c>
      <c r="S11" s="42">
        <f t="shared" si="11"/>
        <v>0</v>
      </c>
      <c r="T11" s="42"/>
      <c r="U11" s="42">
        <f t="shared" si="12"/>
        <v>0</v>
      </c>
      <c r="V11" s="42">
        <v>0</v>
      </c>
      <c r="W11" s="42">
        <f t="shared" si="1"/>
        <v>0</v>
      </c>
      <c r="X11" s="42">
        <v>0</v>
      </c>
      <c r="Y11" s="42">
        <f t="shared" si="2"/>
        <v>0</v>
      </c>
      <c r="Z11" s="42">
        <v>0</v>
      </c>
      <c r="AA11" s="42">
        <f t="shared" si="3"/>
        <v>0</v>
      </c>
      <c r="AB11">
        <v>0</v>
      </c>
      <c r="AC11">
        <v>0</v>
      </c>
      <c r="AD11" s="41">
        <v>0</v>
      </c>
      <c r="AE11" s="42">
        <f t="shared" si="4"/>
        <v>0</v>
      </c>
      <c r="AF11" s="42">
        <v>0</v>
      </c>
      <c r="AG11" s="42">
        <f t="shared" si="5"/>
        <v>0</v>
      </c>
      <c r="AH11" s="43">
        <v>0</v>
      </c>
      <c r="AI11" s="42">
        <f>Tableau2[[#This Row],[Jour Accident déclaré]]</f>
        <v>0</v>
      </c>
      <c r="AJ11" s="42"/>
      <c r="AK11" s="43">
        <f t="shared" si="6"/>
        <v>0</v>
      </c>
      <c r="AL1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11" s="43">
        <f>SUM(Tableau2[[#This Row],[Jours de maladie payés]:[Jours de maladie non payés]])</f>
        <v>0</v>
      </c>
      <c r="AN11" s="43">
        <f>MONTH("02/"&amp;Tableau2[[#This Row],[Mois]]&amp;"/2019")</f>
        <v>12</v>
      </c>
    </row>
    <row r="12" spans="1:40" x14ac:dyDescent="0.3">
      <c r="A12" t="s">
        <v>79</v>
      </c>
      <c r="B12" s="26">
        <v>133</v>
      </c>
      <c r="C12" s="61" t="str">
        <f>IFERROR(VLOOKUP(Tableau2[[#This Row],[ID Ouvrier]],'Choix Employés'!$A$1:$B$100,2,FALSE),"")</f>
        <v/>
      </c>
      <c r="D12" t="s">
        <v>69</v>
      </c>
      <c r="E12" s="39">
        <v>2019</v>
      </c>
      <c r="F12" s="40">
        <f>DATE(Tableau2[[#This Row],[Année]],MONTH("1-"&amp;Tableau2[[#This Row],[Mois]]),1)</f>
        <v>43800</v>
      </c>
      <c r="G12" s="40">
        <f>EOMONTH(DATE(Tableau2[[#This Row],[Année]],MONTH("1-"&amp;Tableau2[[#This Row],[Mois]]),1),0)</f>
        <v>43830</v>
      </c>
      <c r="H12" s="41">
        <v>0</v>
      </c>
      <c r="I12" s="42">
        <f t="shared" si="0"/>
        <v>0</v>
      </c>
      <c r="J12" s="42">
        <v>24</v>
      </c>
      <c r="K12" s="42">
        <f t="shared" si="7"/>
        <v>24</v>
      </c>
      <c r="L12" s="42"/>
      <c r="M12" s="42">
        <f t="shared" si="8"/>
        <v>0</v>
      </c>
      <c r="N12" s="41">
        <v>72</v>
      </c>
      <c r="O12" s="42">
        <f t="shared" si="9"/>
        <v>72</v>
      </c>
      <c r="Q12" s="42">
        <f t="shared" si="10"/>
        <v>0</v>
      </c>
      <c r="R12" s="42">
        <v>8.08</v>
      </c>
      <c r="S12" s="42">
        <f t="shared" si="11"/>
        <v>8.1333333333333329</v>
      </c>
      <c r="T12" s="42"/>
      <c r="U12" s="42">
        <f t="shared" si="12"/>
        <v>0</v>
      </c>
      <c r="V12" s="42">
        <v>8.08</v>
      </c>
      <c r="W12" s="42">
        <f t="shared" si="1"/>
        <v>8.1333333333333329</v>
      </c>
      <c r="X12" s="42">
        <v>0</v>
      </c>
      <c r="Y12" s="42">
        <f t="shared" si="2"/>
        <v>0</v>
      </c>
      <c r="Z12" s="42">
        <v>0</v>
      </c>
      <c r="AA12" s="42">
        <f t="shared" si="3"/>
        <v>0</v>
      </c>
      <c r="AB12">
        <v>0</v>
      </c>
      <c r="AC12">
        <v>0</v>
      </c>
      <c r="AD12" s="41">
        <v>0</v>
      </c>
      <c r="AE12" s="42">
        <f t="shared" si="4"/>
        <v>0</v>
      </c>
      <c r="AF12" s="42">
        <v>0</v>
      </c>
      <c r="AG12" s="42">
        <f t="shared" si="5"/>
        <v>0</v>
      </c>
      <c r="AH12" s="43">
        <v>0</v>
      </c>
      <c r="AI12" s="42">
        <f>Tableau2[[#This Row],[Jour Accident déclaré]]</f>
        <v>0</v>
      </c>
      <c r="AJ12" s="42"/>
      <c r="AK12" s="43">
        <f t="shared" si="6"/>
        <v>0</v>
      </c>
      <c r="AL1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12" s="43">
        <f>SUM(Tableau2[[#This Row],[Jours de maladie payés]:[Jours de maladie non payés]])</f>
        <v>0</v>
      </c>
      <c r="AN12" s="43">
        <f>MONTH("02/"&amp;Tableau2[[#This Row],[Mois]]&amp;"/2019")</f>
        <v>12</v>
      </c>
    </row>
    <row r="13" spans="1:40" x14ac:dyDescent="0.3">
      <c r="A13" t="s">
        <v>80</v>
      </c>
      <c r="B13" s="26">
        <v>134</v>
      </c>
      <c r="C13" s="61" t="str">
        <f>IFERROR(VLOOKUP(Tableau2[[#This Row],[ID Ouvrier]],'Choix Employés'!$A$1:$B$100,2,FALSE),"")</f>
        <v>X</v>
      </c>
      <c r="D13" t="s">
        <v>69</v>
      </c>
      <c r="E13" s="39">
        <v>2019</v>
      </c>
      <c r="F13" s="40">
        <f>DATE(Tableau2[[#This Row],[Année]],MONTH("1-"&amp;Tableau2[[#This Row],[Mois]]),1)</f>
        <v>43800</v>
      </c>
      <c r="G13" s="40">
        <f>EOMONTH(DATE(Tableau2[[#This Row],[Année]],MONTH("1-"&amp;Tableau2[[#This Row],[Mois]]),1),0)</f>
        <v>43830</v>
      </c>
      <c r="H13" s="41">
        <v>0</v>
      </c>
      <c r="I13" s="42">
        <f t="shared" si="0"/>
        <v>0</v>
      </c>
      <c r="J13" s="42">
        <v>8</v>
      </c>
      <c r="K13" s="42">
        <f t="shared" si="7"/>
        <v>8</v>
      </c>
      <c r="L13" s="42"/>
      <c r="M13" s="42">
        <f t="shared" si="8"/>
        <v>0</v>
      </c>
      <c r="N13" s="41">
        <v>88</v>
      </c>
      <c r="O13" s="42">
        <f t="shared" si="9"/>
        <v>88</v>
      </c>
      <c r="Q13" s="42">
        <f t="shared" si="10"/>
        <v>0</v>
      </c>
      <c r="R13" s="42">
        <v>0</v>
      </c>
      <c r="S13" s="42">
        <f t="shared" si="11"/>
        <v>0</v>
      </c>
      <c r="T13" s="42"/>
      <c r="U13" s="42">
        <f t="shared" si="12"/>
        <v>0</v>
      </c>
      <c r="V13" s="42">
        <v>0</v>
      </c>
      <c r="W13" s="42">
        <f t="shared" si="1"/>
        <v>0</v>
      </c>
      <c r="X13" s="42">
        <v>0</v>
      </c>
      <c r="Y13" s="42">
        <f t="shared" si="2"/>
        <v>0</v>
      </c>
      <c r="Z13" s="42">
        <v>0</v>
      </c>
      <c r="AA13" s="42">
        <f t="shared" si="3"/>
        <v>0</v>
      </c>
      <c r="AB13">
        <v>0</v>
      </c>
      <c r="AC13">
        <v>0</v>
      </c>
      <c r="AD13" s="41">
        <v>0</v>
      </c>
      <c r="AE13" s="42">
        <f t="shared" si="4"/>
        <v>0</v>
      </c>
      <c r="AF13" s="42">
        <v>0</v>
      </c>
      <c r="AG13" s="42">
        <f t="shared" si="5"/>
        <v>0</v>
      </c>
      <c r="AH13" s="43">
        <v>0</v>
      </c>
      <c r="AI13" s="42">
        <f>Tableau2[[#This Row],[Jour Accident déclaré]]</f>
        <v>0</v>
      </c>
      <c r="AJ13" s="42"/>
      <c r="AK13" s="43">
        <f t="shared" si="6"/>
        <v>0</v>
      </c>
      <c r="AL1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13" s="43">
        <f>SUM(Tableau2[[#This Row],[Jours de maladie payés]:[Jours de maladie non payés]])</f>
        <v>0</v>
      </c>
      <c r="AN13" s="43">
        <f>MONTH("02/"&amp;Tableau2[[#This Row],[Mois]]&amp;"/2019")</f>
        <v>12</v>
      </c>
    </row>
    <row r="14" spans="1:40" x14ac:dyDescent="0.3">
      <c r="A14" t="s">
        <v>81</v>
      </c>
      <c r="B14" s="26">
        <v>136</v>
      </c>
      <c r="C14" s="61" t="str">
        <f>IFERROR(VLOOKUP(Tableau2[[#This Row],[ID Ouvrier]],'Choix Employés'!$A$1:$B$100,2,FALSE),"")</f>
        <v>X</v>
      </c>
      <c r="D14" t="s">
        <v>69</v>
      </c>
      <c r="E14" s="39">
        <v>2019</v>
      </c>
      <c r="F14" s="40">
        <f>DATE(Tableau2[[#This Row],[Année]],MONTH("1-"&amp;Tableau2[[#This Row],[Mois]]),1)</f>
        <v>43800</v>
      </c>
      <c r="G14" s="40">
        <f>EOMONTH(DATE(Tableau2[[#This Row],[Année]],MONTH("1-"&amp;Tableau2[[#This Row],[Mois]]),1),0)</f>
        <v>43830</v>
      </c>
      <c r="H14" s="41">
        <v>0</v>
      </c>
      <c r="I14" s="42">
        <f t="shared" si="0"/>
        <v>0</v>
      </c>
      <c r="J14" s="42">
        <v>0</v>
      </c>
      <c r="K14" s="42">
        <f t="shared" si="7"/>
        <v>0</v>
      </c>
      <c r="L14" s="42"/>
      <c r="M14" s="42">
        <f t="shared" si="8"/>
        <v>0</v>
      </c>
      <c r="N14" s="41">
        <v>0</v>
      </c>
      <c r="O14" s="42">
        <f t="shared" si="9"/>
        <v>0</v>
      </c>
      <c r="Q14" s="42">
        <f t="shared" si="10"/>
        <v>0</v>
      </c>
      <c r="R14" s="42">
        <v>0</v>
      </c>
      <c r="S14" s="42">
        <f t="shared" si="11"/>
        <v>0</v>
      </c>
      <c r="T14" s="42"/>
      <c r="U14" s="42">
        <f t="shared" si="12"/>
        <v>0</v>
      </c>
      <c r="V14" s="42">
        <v>0</v>
      </c>
      <c r="W14" s="42">
        <f t="shared" si="1"/>
        <v>0</v>
      </c>
      <c r="X14" s="42">
        <v>0</v>
      </c>
      <c r="Y14" s="42">
        <f t="shared" si="2"/>
        <v>0</v>
      </c>
      <c r="Z14" s="42">
        <v>0</v>
      </c>
      <c r="AA14" s="42">
        <f t="shared" si="3"/>
        <v>0</v>
      </c>
      <c r="AB14">
        <v>0</v>
      </c>
      <c r="AC14">
        <v>0</v>
      </c>
      <c r="AD14" s="41">
        <v>0</v>
      </c>
      <c r="AE14" s="42">
        <f t="shared" si="4"/>
        <v>0</v>
      </c>
      <c r="AF14" s="42">
        <v>0</v>
      </c>
      <c r="AG14" s="42">
        <f t="shared" si="5"/>
        <v>0</v>
      </c>
      <c r="AH14" s="43">
        <v>0</v>
      </c>
      <c r="AI14" s="42">
        <f>Tableau2[[#This Row],[Jour Accident déclaré]]</f>
        <v>0</v>
      </c>
      <c r="AJ14" s="42"/>
      <c r="AK14" s="43">
        <f t="shared" si="6"/>
        <v>0</v>
      </c>
      <c r="AL1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14" s="43">
        <f>SUM(Tableau2[[#This Row],[Jours de maladie payés]:[Jours de maladie non payés]])</f>
        <v>0</v>
      </c>
      <c r="AN14" s="43">
        <f>MONTH("02/"&amp;Tableau2[[#This Row],[Mois]]&amp;"/2019")</f>
        <v>12</v>
      </c>
    </row>
    <row r="15" spans="1:40" x14ac:dyDescent="0.3">
      <c r="A15" t="s">
        <v>82</v>
      </c>
      <c r="B15" s="26">
        <v>102</v>
      </c>
      <c r="C15" s="61" t="str">
        <f>IFERROR(VLOOKUP(Tableau2[[#This Row],[ID Ouvrier]],'Choix Employés'!$A$1:$B$100,2,FALSE),"")</f>
        <v/>
      </c>
      <c r="D15" t="s">
        <v>69</v>
      </c>
      <c r="E15" s="39">
        <v>2019</v>
      </c>
      <c r="F15" s="40">
        <f>DATE(Tableau2[[#This Row],[Année]],MONTH("1-"&amp;Tableau2[[#This Row],[Mois]]),1)</f>
        <v>43800</v>
      </c>
      <c r="G15" s="40">
        <f>EOMONTH(DATE(Tableau2[[#This Row],[Année]],MONTH("1-"&amp;Tableau2[[#This Row],[Mois]]),1),0)</f>
        <v>43830</v>
      </c>
      <c r="H15" s="41">
        <v>0</v>
      </c>
      <c r="I15" s="42">
        <f t="shared" si="0"/>
        <v>0</v>
      </c>
      <c r="J15" s="42">
        <v>16</v>
      </c>
      <c r="K15" s="42">
        <f t="shared" si="7"/>
        <v>16</v>
      </c>
      <c r="L15" s="42"/>
      <c r="M15" s="42">
        <f t="shared" si="8"/>
        <v>0</v>
      </c>
      <c r="N15" s="41">
        <v>104</v>
      </c>
      <c r="O15" s="42">
        <f t="shared" si="9"/>
        <v>104</v>
      </c>
      <c r="Q15" s="42">
        <f t="shared" si="10"/>
        <v>0</v>
      </c>
      <c r="R15" s="42">
        <v>3.14</v>
      </c>
      <c r="S15" s="42">
        <f t="shared" si="11"/>
        <v>3.2333333333333334</v>
      </c>
      <c r="T15" s="42"/>
      <c r="U15" s="42">
        <f t="shared" si="12"/>
        <v>0</v>
      </c>
      <c r="V15" s="42">
        <v>3.14</v>
      </c>
      <c r="W15" s="42">
        <f t="shared" si="1"/>
        <v>3.2333333333333334</v>
      </c>
      <c r="X15" s="42">
        <v>0</v>
      </c>
      <c r="Y15" s="42">
        <f t="shared" si="2"/>
        <v>0</v>
      </c>
      <c r="Z15" s="42">
        <v>0</v>
      </c>
      <c r="AA15" s="42">
        <f t="shared" si="3"/>
        <v>0</v>
      </c>
      <c r="AB15">
        <v>0</v>
      </c>
      <c r="AC15">
        <v>0</v>
      </c>
      <c r="AD15" s="41">
        <v>0</v>
      </c>
      <c r="AE15" s="42">
        <f t="shared" si="4"/>
        <v>0</v>
      </c>
      <c r="AF15" s="42">
        <v>0</v>
      </c>
      <c r="AG15" s="42">
        <f t="shared" si="5"/>
        <v>0</v>
      </c>
      <c r="AH15" s="43">
        <v>0</v>
      </c>
      <c r="AI15" s="42">
        <f>Tableau2[[#This Row],[Jour Accident déclaré]]</f>
        <v>0</v>
      </c>
      <c r="AJ15" s="42"/>
      <c r="AK15" s="43">
        <f t="shared" si="6"/>
        <v>0</v>
      </c>
      <c r="AL1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15" s="43">
        <f>SUM(Tableau2[[#This Row],[Jours de maladie payés]:[Jours de maladie non payés]])</f>
        <v>0</v>
      </c>
      <c r="AN15" s="43">
        <f>MONTH("02/"&amp;Tableau2[[#This Row],[Mois]]&amp;"/2019")</f>
        <v>12</v>
      </c>
    </row>
    <row r="16" spans="1:40" x14ac:dyDescent="0.3">
      <c r="A16" t="s">
        <v>83</v>
      </c>
      <c r="B16" s="26">
        <v>157</v>
      </c>
      <c r="C16" s="61" t="str">
        <f>IFERROR(VLOOKUP(Tableau2[[#This Row],[ID Ouvrier]],'Choix Employés'!$A$1:$B$100,2,FALSE),"")</f>
        <v/>
      </c>
      <c r="D16" t="s">
        <v>69</v>
      </c>
      <c r="E16" s="39">
        <v>2019</v>
      </c>
      <c r="F16" s="40">
        <f>DATE(Tableau2[[#This Row],[Année]],MONTH("1-"&amp;Tableau2[[#This Row],[Mois]]),1)</f>
        <v>43800</v>
      </c>
      <c r="G16" s="40">
        <f>EOMONTH(DATE(Tableau2[[#This Row],[Année]],MONTH("1-"&amp;Tableau2[[#This Row],[Mois]]),1),0)</f>
        <v>43830</v>
      </c>
      <c r="H16" s="41">
        <v>0</v>
      </c>
      <c r="I16" s="42">
        <f t="shared" si="0"/>
        <v>0</v>
      </c>
      <c r="J16" s="42">
        <v>16</v>
      </c>
      <c r="K16" s="42">
        <f t="shared" si="7"/>
        <v>16</v>
      </c>
      <c r="L16" s="42"/>
      <c r="M16" s="42">
        <f t="shared" si="8"/>
        <v>0</v>
      </c>
      <c r="N16" s="41">
        <v>103.09</v>
      </c>
      <c r="O16" s="42">
        <f t="shared" si="9"/>
        <v>103.15</v>
      </c>
      <c r="Q16" s="42">
        <f t="shared" si="10"/>
        <v>0</v>
      </c>
      <c r="R16" s="42">
        <v>0</v>
      </c>
      <c r="S16" s="42">
        <f t="shared" si="11"/>
        <v>0</v>
      </c>
      <c r="T16" s="42"/>
      <c r="U16" s="42">
        <f t="shared" si="12"/>
        <v>0</v>
      </c>
      <c r="V16" s="42">
        <v>0</v>
      </c>
      <c r="W16" s="42">
        <f t="shared" si="1"/>
        <v>0</v>
      </c>
      <c r="X16" s="42">
        <v>0</v>
      </c>
      <c r="Y16" s="42">
        <f t="shared" si="2"/>
        <v>0</v>
      </c>
      <c r="Z16" s="42">
        <v>0</v>
      </c>
      <c r="AA16" s="42">
        <f t="shared" si="3"/>
        <v>0</v>
      </c>
      <c r="AB16">
        <v>0</v>
      </c>
      <c r="AC16">
        <v>0</v>
      </c>
      <c r="AD16" s="41">
        <v>0</v>
      </c>
      <c r="AE16" s="42">
        <f t="shared" si="4"/>
        <v>0</v>
      </c>
      <c r="AF16" s="42">
        <v>0.51</v>
      </c>
      <c r="AG16" s="42">
        <f t="shared" si="5"/>
        <v>0.85000000000000009</v>
      </c>
      <c r="AH16" s="43">
        <v>0</v>
      </c>
      <c r="AI16" s="42">
        <f>Tableau2[[#This Row],[Jour Accident déclaré]]</f>
        <v>0</v>
      </c>
      <c r="AJ16" s="42"/>
      <c r="AK16" s="43">
        <f t="shared" si="6"/>
        <v>0</v>
      </c>
      <c r="AL1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16" s="43">
        <f>SUM(Tableau2[[#This Row],[Jours de maladie payés]:[Jours de maladie non payés]])</f>
        <v>0</v>
      </c>
      <c r="AN16" s="43">
        <f>MONTH("02/"&amp;Tableau2[[#This Row],[Mois]]&amp;"/2019")</f>
        <v>12</v>
      </c>
    </row>
    <row r="17" spans="1:40" x14ac:dyDescent="0.3">
      <c r="A17" t="s">
        <v>84</v>
      </c>
      <c r="B17" s="26">
        <v>104</v>
      </c>
      <c r="C17" s="61" t="str">
        <f>IFERROR(VLOOKUP(Tableau2[[#This Row],[ID Ouvrier]],'Choix Employés'!$A$1:$B$100,2,FALSE),"")</f>
        <v/>
      </c>
      <c r="D17" t="s">
        <v>69</v>
      </c>
      <c r="E17" s="39">
        <v>2019</v>
      </c>
      <c r="F17" s="40">
        <f>DATE(Tableau2[[#This Row],[Année]],MONTH("1-"&amp;Tableau2[[#This Row],[Mois]]),1)</f>
        <v>43800</v>
      </c>
      <c r="G17" s="40">
        <f>EOMONTH(DATE(Tableau2[[#This Row],[Année]],MONTH("1-"&amp;Tableau2[[#This Row],[Mois]]),1),0)</f>
        <v>43830</v>
      </c>
      <c r="H17" s="41">
        <v>0</v>
      </c>
      <c r="I17" s="42">
        <f t="shared" si="0"/>
        <v>0</v>
      </c>
      <c r="J17" s="42">
        <v>16</v>
      </c>
      <c r="K17" s="42">
        <f t="shared" si="7"/>
        <v>16</v>
      </c>
      <c r="L17" s="42"/>
      <c r="M17" s="42">
        <f t="shared" si="8"/>
        <v>0</v>
      </c>
      <c r="N17" s="41">
        <v>96</v>
      </c>
      <c r="O17" s="42">
        <f t="shared" si="9"/>
        <v>96</v>
      </c>
      <c r="Q17" s="42">
        <f t="shared" si="10"/>
        <v>0</v>
      </c>
      <c r="R17" s="42">
        <v>1.39</v>
      </c>
      <c r="S17" s="42">
        <f t="shared" si="11"/>
        <v>1.65</v>
      </c>
      <c r="T17" s="42"/>
      <c r="U17" s="42">
        <f t="shared" si="12"/>
        <v>0</v>
      </c>
      <c r="V17" s="42">
        <v>1.39</v>
      </c>
      <c r="W17" s="42">
        <f t="shared" si="1"/>
        <v>1.65</v>
      </c>
      <c r="X17" s="42">
        <v>0</v>
      </c>
      <c r="Y17" s="42">
        <f t="shared" si="2"/>
        <v>0</v>
      </c>
      <c r="Z17" s="42">
        <v>0</v>
      </c>
      <c r="AA17" s="42">
        <f t="shared" si="3"/>
        <v>0</v>
      </c>
      <c r="AB17">
        <v>0</v>
      </c>
      <c r="AC17">
        <v>0</v>
      </c>
      <c r="AD17" s="41">
        <v>0</v>
      </c>
      <c r="AE17" s="42">
        <f t="shared" si="4"/>
        <v>0</v>
      </c>
      <c r="AF17" s="42">
        <v>0</v>
      </c>
      <c r="AG17" s="42">
        <f t="shared" si="5"/>
        <v>0</v>
      </c>
      <c r="AH17" s="43">
        <v>0</v>
      </c>
      <c r="AI17" s="42">
        <f>Tableau2[[#This Row],[Jour Accident déclaré]]</f>
        <v>0</v>
      </c>
      <c r="AJ17" s="42"/>
      <c r="AK17" s="43">
        <f t="shared" si="6"/>
        <v>0</v>
      </c>
      <c r="AL1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17" s="43">
        <f>SUM(Tableau2[[#This Row],[Jours de maladie payés]:[Jours de maladie non payés]])</f>
        <v>0</v>
      </c>
      <c r="AN17" s="43">
        <f>MONTH("02/"&amp;Tableau2[[#This Row],[Mois]]&amp;"/2019")</f>
        <v>12</v>
      </c>
    </row>
    <row r="18" spans="1:40" x14ac:dyDescent="0.3">
      <c r="A18" t="s">
        <v>85</v>
      </c>
      <c r="B18" s="26">
        <v>106</v>
      </c>
      <c r="C18" s="61" t="str">
        <f>IFERROR(VLOOKUP(Tableau2[[#This Row],[ID Ouvrier]],'Choix Employés'!$A$1:$B$100,2,FALSE),"")</f>
        <v/>
      </c>
      <c r="D18" t="s">
        <v>69</v>
      </c>
      <c r="E18" s="39">
        <v>2019</v>
      </c>
      <c r="F18" s="40">
        <f>DATE(Tableau2[[#This Row],[Année]],MONTH("1-"&amp;Tableau2[[#This Row],[Mois]]),1)</f>
        <v>43800</v>
      </c>
      <c r="G18" s="40">
        <f>EOMONTH(DATE(Tableau2[[#This Row],[Année]],MONTH("1-"&amp;Tableau2[[#This Row],[Mois]]),1),0)</f>
        <v>43830</v>
      </c>
      <c r="H18" s="41">
        <v>0</v>
      </c>
      <c r="I18" s="42">
        <f t="shared" si="0"/>
        <v>0</v>
      </c>
      <c r="J18" s="42">
        <v>0</v>
      </c>
      <c r="K18" s="42">
        <f t="shared" si="7"/>
        <v>0</v>
      </c>
      <c r="L18" s="42"/>
      <c r="M18" s="42">
        <f t="shared" si="8"/>
        <v>0</v>
      </c>
      <c r="N18" s="41">
        <v>56</v>
      </c>
      <c r="O18" s="42">
        <f t="shared" si="9"/>
        <v>56</v>
      </c>
      <c r="Q18" s="42">
        <f t="shared" si="10"/>
        <v>0</v>
      </c>
      <c r="R18" s="42">
        <v>0</v>
      </c>
      <c r="S18" s="42">
        <f t="shared" si="11"/>
        <v>0</v>
      </c>
      <c r="T18" s="42"/>
      <c r="U18" s="42">
        <f t="shared" si="12"/>
        <v>0</v>
      </c>
      <c r="V18" s="42">
        <v>0</v>
      </c>
      <c r="W18" s="42">
        <f t="shared" si="1"/>
        <v>0</v>
      </c>
      <c r="X18" s="42">
        <v>0</v>
      </c>
      <c r="Y18" s="42">
        <f t="shared" si="2"/>
        <v>0</v>
      </c>
      <c r="Z18" s="42">
        <v>0</v>
      </c>
      <c r="AA18" s="42">
        <f t="shared" si="3"/>
        <v>0</v>
      </c>
      <c r="AB18">
        <v>0</v>
      </c>
      <c r="AC18">
        <v>0</v>
      </c>
      <c r="AD18" s="41">
        <v>0</v>
      </c>
      <c r="AE18" s="42">
        <f t="shared" si="4"/>
        <v>0</v>
      </c>
      <c r="AF18" s="42">
        <v>0</v>
      </c>
      <c r="AG18" s="42">
        <f t="shared" si="5"/>
        <v>0</v>
      </c>
      <c r="AH18" s="43">
        <v>0</v>
      </c>
      <c r="AI18" s="42">
        <f>Tableau2[[#This Row],[Jour Accident déclaré]]</f>
        <v>0</v>
      </c>
      <c r="AJ18" s="42"/>
      <c r="AK18" s="43">
        <f t="shared" si="6"/>
        <v>0</v>
      </c>
      <c r="AL1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18" s="43">
        <f>SUM(Tableau2[[#This Row],[Jours de maladie payés]:[Jours de maladie non payés]])</f>
        <v>0</v>
      </c>
      <c r="AN18" s="43">
        <f>MONTH("02/"&amp;Tableau2[[#This Row],[Mois]]&amp;"/2019")</f>
        <v>12</v>
      </c>
    </row>
    <row r="19" spans="1:40" x14ac:dyDescent="0.3">
      <c r="A19" t="s">
        <v>86</v>
      </c>
      <c r="B19" s="26">
        <v>108</v>
      </c>
      <c r="C19" s="61" t="str">
        <f>IFERROR(VLOOKUP(Tableau2[[#This Row],[ID Ouvrier]],'Choix Employés'!$A$1:$B$100,2,FALSE),"")</f>
        <v>X</v>
      </c>
      <c r="D19" t="s">
        <v>69</v>
      </c>
      <c r="E19" s="39">
        <v>2019</v>
      </c>
      <c r="F19" s="40">
        <f>DATE(Tableau2[[#This Row],[Année]],MONTH("1-"&amp;Tableau2[[#This Row],[Mois]]),1)</f>
        <v>43800</v>
      </c>
      <c r="G19" s="40">
        <f>EOMONTH(DATE(Tableau2[[#This Row],[Année]],MONTH("1-"&amp;Tableau2[[#This Row],[Mois]]),1),0)</f>
        <v>43830</v>
      </c>
      <c r="H19" s="41">
        <v>0</v>
      </c>
      <c r="I19" s="42">
        <f t="shared" si="0"/>
        <v>0</v>
      </c>
      <c r="J19" s="42">
        <v>8</v>
      </c>
      <c r="K19" s="42">
        <f t="shared" si="7"/>
        <v>8</v>
      </c>
      <c r="L19" s="42"/>
      <c r="M19" s="42">
        <f t="shared" si="8"/>
        <v>0</v>
      </c>
      <c r="N19" s="41">
        <v>72</v>
      </c>
      <c r="O19" s="42">
        <f t="shared" si="9"/>
        <v>72</v>
      </c>
      <c r="Q19" s="42">
        <f t="shared" si="10"/>
        <v>0</v>
      </c>
      <c r="R19" s="42">
        <v>1.26</v>
      </c>
      <c r="S19" s="42">
        <f t="shared" si="11"/>
        <v>1.4333333333333333</v>
      </c>
      <c r="T19" s="42"/>
      <c r="U19" s="42">
        <f t="shared" si="12"/>
        <v>0</v>
      </c>
      <c r="V19" s="42">
        <v>1.26</v>
      </c>
      <c r="W19" s="42">
        <f t="shared" si="1"/>
        <v>1.4333333333333333</v>
      </c>
      <c r="X19" s="42">
        <v>0</v>
      </c>
      <c r="Y19" s="42">
        <f t="shared" si="2"/>
        <v>0</v>
      </c>
      <c r="Z19" s="42">
        <v>0</v>
      </c>
      <c r="AA19" s="42">
        <f t="shared" si="3"/>
        <v>0</v>
      </c>
      <c r="AB19">
        <v>0</v>
      </c>
      <c r="AC19">
        <v>0</v>
      </c>
      <c r="AD19" s="41">
        <v>0</v>
      </c>
      <c r="AE19" s="42">
        <f t="shared" si="4"/>
        <v>0</v>
      </c>
      <c r="AF19" s="42">
        <v>0</v>
      </c>
      <c r="AG19" s="42">
        <f t="shared" si="5"/>
        <v>0</v>
      </c>
      <c r="AH19" s="43">
        <v>0</v>
      </c>
      <c r="AI19" s="42">
        <f>Tableau2[[#This Row],[Jour Accident déclaré]]</f>
        <v>0</v>
      </c>
      <c r="AJ19" s="42"/>
      <c r="AK19" s="43">
        <f t="shared" si="6"/>
        <v>0</v>
      </c>
      <c r="AL1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19" s="43">
        <f>SUM(Tableau2[[#This Row],[Jours de maladie payés]:[Jours de maladie non payés]])</f>
        <v>0</v>
      </c>
      <c r="AN19" s="43">
        <f>MONTH("02/"&amp;Tableau2[[#This Row],[Mois]]&amp;"/2019")</f>
        <v>12</v>
      </c>
    </row>
    <row r="20" spans="1:40" x14ac:dyDescent="0.3">
      <c r="A20" t="s">
        <v>87</v>
      </c>
      <c r="B20" s="26">
        <v>149</v>
      </c>
      <c r="C20" s="61" t="str">
        <f>IFERROR(VLOOKUP(Tableau2[[#This Row],[ID Ouvrier]],'Choix Employés'!$A$1:$B$100,2,FALSE),"")</f>
        <v>X</v>
      </c>
      <c r="D20" t="s">
        <v>69</v>
      </c>
      <c r="E20" s="39">
        <v>2019</v>
      </c>
      <c r="F20" s="40">
        <f>DATE(Tableau2[[#This Row],[Année]],MONTH("1-"&amp;Tableau2[[#This Row],[Mois]]),1)</f>
        <v>43800</v>
      </c>
      <c r="G20" s="40">
        <f>EOMONTH(DATE(Tableau2[[#This Row],[Année]],MONTH("1-"&amp;Tableau2[[#This Row],[Mois]]),1),0)</f>
        <v>43830</v>
      </c>
      <c r="H20" s="41">
        <v>0</v>
      </c>
      <c r="I20" s="42">
        <f t="shared" si="0"/>
        <v>0</v>
      </c>
      <c r="J20" s="42">
        <v>16</v>
      </c>
      <c r="K20" s="42">
        <f t="shared" si="7"/>
        <v>16</v>
      </c>
      <c r="L20" s="42"/>
      <c r="M20" s="42">
        <f t="shared" si="8"/>
        <v>0</v>
      </c>
      <c r="N20" s="41">
        <v>104</v>
      </c>
      <c r="O20" s="42">
        <f t="shared" si="9"/>
        <v>104</v>
      </c>
      <c r="Q20" s="42">
        <f t="shared" si="10"/>
        <v>0</v>
      </c>
      <c r="R20" s="42">
        <v>1.5499999999999998</v>
      </c>
      <c r="S20" s="42">
        <f t="shared" si="11"/>
        <v>1.9166666666666665</v>
      </c>
      <c r="T20" s="42"/>
      <c r="U20" s="42">
        <f t="shared" si="12"/>
        <v>0</v>
      </c>
      <c r="V20" s="42">
        <v>1.5499999999999998</v>
      </c>
      <c r="W20" s="42">
        <f t="shared" si="1"/>
        <v>1.9166666666666665</v>
      </c>
      <c r="X20" s="42">
        <v>0</v>
      </c>
      <c r="Y20" s="42">
        <f t="shared" si="2"/>
        <v>0</v>
      </c>
      <c r="Z20" s="42">
        <v>0</v>
      </c>
      <c r="AA20" s="42">
        <f t="shared" si="3"/>
        <v>0</v>
      </c>
      <c r="AB20">
        <v>0</v>
      </c>
      <c r="AC20">
        <v>0</v>
      </c>
      <c r="AD20" s="41">
        <v>0</v>
      </c>
      <c r="AE20" s="42">
        <f t="shared" si="4"/>
        <v>0</v>
      </c>
      <c r="AF20" s="42">
        <v>0</v>
      </c>
      <c r="AG20" s="42">
        <f t="shared" si="5"/>
        <v>0</v>
      </c>
      <c r="AH20" s="43">
        <v>0</v>
      </c>
      <c r="AI20" s="42">
        <f>Tableau2[[#This Row],[Jour Accident déclaré]]</f>
        <v>0</v>
      </c>
      <c r="AJ20" s="42"/>
      <c r="AK20" s="43">
        <f t="shared" si="6"/>
        <v>0</v>
      </c>
      <c r="AL2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20" s="43">
        <f>SUM(Tableau2[[#This Row],[Jours de maladie payés]:[Jours de maladie non payés]])</f>
        <v>0</v>
      </c>
      <c r="AN20" s="43">
        <f>MONTH("02/"&amp;Tableau2[[#This Row],[Mois]]&amp;"/2019")</f>
        <v>12</v>
      </c>
    </row>
    <row r="21" spans="1:40" x14ac:dyDescent="0.3">
      <c r="A21" t="s">
        <v>88</v>
      </c>
      <c r="B21" s="26">
        <v>162</v>
      </c>
      <c r="C21" s="61" t="str">
        <f>IFERROR(VLOOKUP(Tableau2[[#This Row],[ID Ouvrier]],'Choix Employés'!$A$1:$B$100,2,FALSE),"")</f>
        <v/>
      </c>
      <c r="D21" t="s">
        <v>69</v>
      </c>
      <c r="E21" s="39">
        <v>2019</v>
      </c>
      <c r="F21" s="40">
        <f>DATE(Tableau2[[#This Row],[Année]],MONTH("1-"&amp;Tableau2[[#This Row],[Mois]]),1)</f>
        <v>43800</v>
      </c>
      <c r="G21" s="40">
        <f>EOMONTH(DATE(Tableau2[[#This Row],[Année]],MONTH("1-"&amp;Tableau2[[#This Row],[Mois]]),1),0)</f>
        <v>43830</v>
      </c>
      <c r="H21" s="41">
        <v>0</v>
      </c>
      <c r="I21" s="42">
        <f t="shared" si="0"/>
        <v>0</v>
      </c>
      <c r="J21" s="42">
        <v>16</v>
      </c>
      <c r="K21" s="42">
        <f t="shared" si="7"/>
        <v>16</v>
      </c>
      <c r="L21" s="42"/>
      <c r="M21" s="42">
        <f t="shared" si="8"/>
        <v>0</v>
      </c>
      <c r="N21" s="41">
        <v>104</v>
      </c>
      <c r="O21" s="42">
        <f t="shared" si="9"/>
        <v>104</v>
      </c>
      <c r="Q21" s="42">
        <f t="shared" si="10"/>
        <v>0</v>
      </c>
      <c r="R21" s="42">
        <v>2.12</v>
      </c>
      <c r="S21" s="42">
        <f t="shared" si="11"/>
        <v>2.2000000000000002</v>
      </c>
      <c r="T21" s="42"/>
      <c r="U21" s="42">
        <f t="shared" si="12"/>
        <v>0</v>
      </c>
      <c r="V21" s="42">
        <v>0</v>
      </c>
      <c r="W21" s="42">
        <f t="shared" si="1"/>
        <v>0</v>
      </c>
      <c r="X21" s="42">
        <v>2.12</v>
      </c>
      <c r="Y21" s="42">
        <f t="shared" si="2"/>
        <v>2.2000000000000002</v>
      </c>
      <c r="Z21" s="42">
        <v>0</v>
      </c>
      <c r="AA21" s="42">
        <f t="shared" si="3"/>
        <v>0</v>
      </c>
      <c r="AB21">
        <v>0</v>
      </c>
      <c r="AC21">
        <v>0</v>
      </c>
      <c r="AD21" s="41">
        <v>0</v>
      </c>
      <c r="AE21" s="42">
        <f t="shared" si="4"/>
        <v>0</v>
      </c>
      <c r="AF21" s="42">
        <v>0</v>
      </c>
      <c r="AG21" s="42">
        <f t="shared" si="5"/>
        <v>0</v>
      </c>
      <c r="AH21" s="43">
        <v>0</v>
      </c>
      <c r="AI21" s="42">
        <f>Tableau2[[#This Row],[Jour Accident déclaré]]</f>
        <v>0</v>
      </c>
      <c r="AJ21" s="42"/>
      <c r="AK21" s="43">
        <f t="shared" si="6"/>
        <v>0</v>
      </c>
      <c r="AL2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21" s="43">
        <f>SUM(Tableau2[[#This Row],[Jours de maladie payés]:[Jours de maladie non payés]])</f>
        <v>0</v>
      </c>
      <c r="AN21" s="43">
        <f>MONTH("02/"&amp;Tableau2[[#This Row],[Mois]]&amp;"/2019")</f>
        <v>12</v>
      </c>
    </row>
    <row r="22" spans="1:40" x14ac:dyDescent="0.3">
      <c r="A22" t="s">
        <v>89</v>
      </c>
      <c r="B22" s="26">
        <v>112</v>
      </c>
      <c r="C22" s="61" t="str">
        <f>IFERROR(VLOOKUP(Tableau2[[#This Row],[ID Ouvrier]],'Choix Employés'!$A$1:$B$100,2,FALSE),"")</f>
        <v/>
      </c>
      <c r="D22" t="s">
        <v>69</v>
      </c>
      <c r="E22" s="39">
        <v>2019</v>
      </c>
      <c r="F22" s="40">
        <f>DATE(Tableau2[[#This Row],[Année]],MONTH("1-"&amp;Tableau2[[#This Row],[Mois]]),1)</f>
        <v>43800</v>
      </c>
      <c r="G22" s="40">
        <f>EOMONTH(DATE(Tableau2[[#This Row],[Année]],MONTH("1-"&amp;Tableau2[[#This Row],[Mois]]),1),0)</f>
        <v>43830</v>
      </c>
      <c r="H22" s="41">
        <v>0</v>
      </c>
      <c r="I22" s="42">
        <f t="shared" si="0"/>
        <v>0</v>
      </c>
      <c r="J22" s="42">
        <v>16</v>
      </c>
      <c r="K22" s="42">
        <f t="shared" si="7"/>
        <v>16</v>
      </c>
      <c r="L22" s="42"/>
      <c r="M22" s="42">
        <f t="shared" si="8"/>
        <v>0</v>
      </c>
      <c r="N22" s="41">
        <v>104</v>
      </c>
      <c r="O22" s="42">
        <f t="shared" si="9"/>
        <v>104</v>
      </c>
      <c r="Q22" s="42">
        <f t="shared" si="10"/>
        <v>0</v>
      </c>
      <c r="R22" s="42">
        <v>3.13</v>
      </c>
      <c r="S22" s="42">
        <f t="shared" si="11"/>
        <v>3.2166666666666663</v>
      </c>
      <c r="T22" s="42"/>
      <c r="U22" s="42">
        <f t="shared" si="12"/>
        <v>0</v>
      </c>
      <c r="V22" s="42">
        <v>0</v>
      </c>
      <c r="W22" s="42">
        <f t="shared" si="1"/>
        <v>0</v>
      </c>
      <c r="X22" s="42">
        <v>3.13</v>
      </c>
      <c r="Y22" s="42">
        <f t="shared" si="2"/>
        <v>3.2166666666666663</v>
      </c>
      <c r="Z22" s="42">
        <v>0</v>
      </c>
      <c r="AA22" s="42">
        <f t="shared" si="3"/>
        <v>0</v>
      </c>
      <c r="AB22">
        <v>0</v>
      </c>
      <c r="AC22">
        <v>0</v>
      </c>
      <c r="AD22" s="41">
        <v>0</v>
      </c>
      <c r="AE22" s="42">
        <f t="shared" si="4"/>
        <v>0</v>
      </c>
      <c r="AF22" s="42">
        <v>0</v>
      </c>
      <c r="AG22" s="42">
        <f t="shared" si="5"/>
        <v>0</v>
      </c>
      <c r="AH22" s="43">
        <v>0</v>
      </c>
      <c r="AI22" s="42">
        <f>Tableau2[[#This Row],[Jour Accident déclaré]]</f>
        <v>0</v>
      </c>
      <c r="AJ22" s="42"/>
      <c r="AK22" s="43">
        <f t="shared" si="6"/>
        <v>0</v>
      </c>
      <c r="AL2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22" s="43">
        <f>SUM(Tableau2[[#This Row],[Jours de maladie payés]:[Jours de maladie non payés]])</f>
        <v>0</v>
      </c>
      <c r="AN22" s="43">
        <f>MONTH("02/"&amp;Tableau2[[#This Row],[Mois]]&amp;"/2019")</f>
        <v>12</v>
      </c>
    </row>
    <row r="23" spans="1:40" x14ac:dyDescent="0.3">
      <c r="A23" t="s">
        <v>90</v>
      </c>
      <c r="B23" s="26">
        <v>143</v>
      </c>
      <c r="C23" s="61" t="str">
        <f>IFERROR(VLOOKUP(Tableau2[[#This Row],[ID Ouvrier]],'Choix Employés'!$A$1:$B$100,2,FALSE),"")</f>
        <v>X</v>
      </c>
      <c r="D23" t="s">
        <v>69</v>
      </c>
      <c r="E23" s="39">
        <v>2019</v>
      </c>
      <c r="F23" s="40">
        <f>DATE(Tableau2[[#This Row],[Année]],MONTH("1-"&amp;Tableau2[[#This Row],[Mois]]),1)</f>
        <v>43800</v>
      </c>
      <c r="G23" s="40">
        <f>EOMONTH(DATE(Tableau2[[#This Row],[Année]],MONTH("1-"&amp;Tableau2[[#This Row],[Mois]]),1),0)</f>
        <v>43830</v>
      </c>
      <c r="H23" s="41">
        <v>0</v>
      </c>
      <c r="I23" s="42">
        <f t="shared" si="0"/>
        <v>0</v>
      </c>
      <c r="J23" s="42">
        <v>24</v>
      </c>
      <c r="K23" s="42">
        <f t="shared" si="7"/>
        <v>24</v>
      </c>
      <c r="L23" s="42"/>
      <c r="M23" s="42">
        <f t="shared" si="8"/>
        <v>0</v>
      </c>
      <c r="N23" s="41">
        <v>96</v>
      </c>
      <c r="O23" s="42">
        <f t="shared" si="9"/>
        <v>96</v>
      </c>
      <c r="Q23" s="42">
        <f t="shared" si="10"/>
        <v>0</v>
      </c>
      <c r="R23" s="42">
        <v>0.06</v>
      </c>
      <c r="S23" s="42">
        <f t="shared" si="11"/>
        <v>0.1</v>
      </c>
      <c r="T23" s="42"/>
      <c r="U23" s="42">
        <f t="shared" si="12"/>
        <v>0</v>
      </c>
      <c r="V23" s="42">
        <v>0.06</v>
      </c>
      <c r="W23" s="42">
        <f t="shared" si="1"/>
        <v>0.1</v>
      </c>
      <c r="X23" s="42">
        <v>0</v>
      </c>
      <c r="Y23" s="42">
        <f t="shared" si="2"/>
        <v>0</v>
      </c>
      <c r="Z23" s="42">
        <v>0</v>
      </c>
      <c r="AA23" s="42">
        <f t="shared" si="3"/>
        <v>0</v>
      </c>
      <c r="AB23">
        <v>0</v>
      </c>
      <c r="AC23">
        <v>0</v>
      </c>
      <c r="AD23" s="41">
        <v>0</v>
      </c>
      <c r="AE23" s="42">
        <f t="shared" si="4"/>
        <v>0</v>
      </c>
      <c r="AF23" s="42">
        <v>0</v>
      </c>
      <c r="AG23" s="42">
        <f t="shared" si="5"/>
        <v>0</v>
      </c>
      <c r="AH23" s="43">
        <v>0</v>
      </c>
      <c r="AI23" s="42">
        <f>Tableau2[[#This Row],[Jour Accident déclaré]]</f>
        <v>0</v>
      </c>
      <c r="AJ23" s="42"/>
      <c r="AK23" s="43">
        <f t="shared" si="6"/>
        <v>0</v>
      </c>
      <c r="AL2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23" s="43">
        <f>SUM(Tableau2[[#This Row],[Jours de maladie payés]:[Jours de maladie non payés]])</f>
        <v>0</v>
      </c>
      <c r="AN23" s="43">
        <f>MONTH("02/"&amp;Tableau2[[#This Row],[Mois]]&amp;"/2019")</f>
        <v>12</v>
      </c>
    </row>
    <row r="24" spans="1:40" x14ac:dyDescent="0.3">
      <c r="A24" t="s">
        <v>91</v>
      </c>
      <c r="B24" s="26">
        <v>116</v>
      </c>
      <c r="C24" s="61" t="str">
        <f>IFERROR(VLOOKUP(Tableau2[[#This Row],[ID Ouvrier]],'Choix Employés'!$A$1:$B$100,2,FALSE),"")</f>
        <v/>
      </c>
      <c r="D24" t="s">
        <v>69</v>
      </c>
      <c r="E24" s="39">
        <v>2019</v>
      </c>
      <c r="F24" s="40">
        <f>DATE(Tableau2[[#This Row],[Année]],MONTH("1-"&amp;Tableau2[[#This Row],[Mois]]),1)</f>
        <v>43800</v>
      </c>
      <c r="G24" s="40">
        <f>EOMONTH(DATE(Tableau2[[#This Row],[Année]],MONTH("1-"&amp;Tableau2[[#This Row],[Mois]]),1),0)</f>
        <v>43830</v>
      </c>
      <c r="H24" s="41">
        <v>0</v>
      </c>
      <c r="I24" s="42">
        <f t="shared" si="0"/>
        <v>0</v>
      </c>
      <c r="J24" s="42">
        <v>16</v>
      </c>
      <c r="K24" s="42">
        <f t="shared" si="7"/>
        <v>16</v>
      </c>
      <c r="L24" s="42"/>
      <c r="M24" s="42">
        <f t="shared" si="8"/>
        <v>0</v>
      </c>
      <c r="N24" s="41">
        <v>96</v>
      </c>
      <c r="O24" s="42">
        <f t="shared" si="9"/>
        <v>96</v>
      </c>
      <c r="Q24" s="42">
        <f t="shared" si="10"/>
        <v>0</v>
      </c>
      <c r="R24" s="42">
        <v>0</v>
      </c>
      <c r="S24" s="42">
        <f t="shared" si="11"/>
        <v>0</v>
      </c>
      <c r="T24" s="42"/>
      <c r="U24" s="42">
        <f t="shared" si="12"/>
        <v>0</v>
      </c>
      <c r="V24" s="42">
        <v>3.33</v>
      </c>
      <c r="W24" s="42">
        <f t="shared" si="1"/>
        <v>3.5500000000000003</v>
      </c>
      <c r="X24" s="42">
        <v>0</v>
      </c>
      <c r="Y24" s="42">
        <f t="shared" si="2"/>
        <v>0</v>
      </c>
      <c r="Z24" s="42">
        <v>8</v>
      </c>
      <c r="AA24" s="42">
        <f t="shared" si="3"/>
        <v>8</v>
      </c>
      <c r="AB24">
        <v>0</v>
      </c>
      <c r="AC24">
        <v>0</v>
      </c>
      <c r="AD24" s="41">
        <v>0</v>
      </c>
      <c r="AE24" s="42">
        <f t="shared" si="4"/>
        <v>0</v>
      </c>
      <c r="AF24" s="42">
        <v>0</v>
      </c>
      <c r="AG24" s="42">
        <f t="shared" si="5"/>
        <v>0</v>
      </c>
      <c r="AH24" s="43">
        <v>0</v>
      </c>
      <c r="AI24" s="42">
        <f>Tableau2[[#This Row],[Jour Accident déclaré]]</f>
        <v>0</v>
      </c>
      <c r="AJ24" s="42"/>
      <c r="AK24" s="43">
        <f t="shared" si="6"/>
        <v>0</v>
      </c>
      <c r="AL2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24" s="43">
        <f>SUM(Tableau2[[#This Row],[Jours de maladie payés]:[Jours de maladie non payés]])</f>
        <v>0</v>
      </c>
      <c r="AN24" s="43">
        <f>MONTH("02/"&amp;Tableau2[[#This Row],[Mois]]&amp;"/2019")</f>
        <v>12</v>
      </c>
    </row>
    <row r="25" spans="1:40" x14ac:dyDescent="0.3">
      <c r="A25" t="s">
        <v>92</v>
      </c>
      <c r="B25" s="26">
        <v>158</v>
      </c>
      <c r="C25" s="61" t="str">
        <f>IFERROR(VLOOKUP(Tableau2[[#This Row],[ID Ouvrier]],'Choix Employés'!$A$1:$B$100,2,FALSE),"")</f>
        <v>X</v>
      </c>
      <c r="D25" t="s">
        <v>69</v>
      </c>
      <c r="E25" s="39">
        <v>2019</v>
      </c>
      <c r="F25" s="40">
        <f>DATE(Tableau2[[#This Row],[Année]],MONTH("1-"&amp;Tableau2[[#This Row],[Mois]]),1)</f>
        <v>43800</v>
      </c>
      <c r="G25" s="40">
        <f>EOMONTH(DATE(Tableau2[[#This Row],[Année]],MONTH("1-"&amp;Tableau2[[#This Row],[Mois]]),1),0)</f>
        <v>43830</v>
      </c>
      <c r="H25" s="41">
        <v>0</v>
      </c>
      <c r="I25" s="42">
        <f t="shared" si="0"/>
        <v>0</v>
      </c>
      <c r="J25" s="42">
        <v>16</v>
      </c>
      <c r="K25" s="42">
        <f t="shared" si="7"/>
        <v>16</v>
      </c>
      <c r="L25" s="42"/>
      <c r="M25" s="42">
        <f t="shared" si="8"/>
        <v>0</v>
      </c>
      <c r="N25" s="41">
        <v>104</v>
      </c>
      <c r="O25" s="42">
        <f t="shared" si="9"/>
        <v>104</v>
      </c>
      <c r="Q25" s="42">
        <f t="shared" si="10"/>
        <v>0</v>
      </c>
      <c r="R25" s="42">
        <v>2.42</v>
      </c>
      <c r="S25" s="42">
        <f t="shared" si="11"/>
        <v>2.7</v>
      </c>
      <c r="T25" s="42"/>
      <c r="U25" s="42">
        <f t="shared" si="12"/>
        <v>0</v>
      </c>
      <c r="V25" s="42">
        <v>0</v>
      </c>
      <c r="W25" s="42">
        <f t="shared" si="1"/>
        <v>0</v>
      </c>
      <c r="X25" s="42">
        <v>2.42</v>
      </c>
      <c r="Y25" s="42">
        <f t="shared" si="2"/>
        <v>2.7</v>
      </c>
      <c r="Z25" s="42">
        <v>0</v>
      </c>
      <c r="AA25" s="42">
        <f t="shared" si="3"/>
        <v>0</v>
      </c>
      <c r="AB25">
        <v>0</v>
      </c>
      <c r="AC25">
        <v>0</v>
      </c>
      <c r="AD25" s="41">
        <v>0</v>
      </c>
      <c r="AE25" s="42">
        <f t="shared" si="4"/>
        <v>0</v>
      </c>
      <c r="AF25" s="42">
        <v>8</v>
      </c>
      <c r="AG25" s="42">
        <f t="shared" si="5"/>
        <v>8</v>
      </c>
      <c r="AH25" s="43">
        <v>0</v>
      </c>
      <c r="AI25" s="42">
        <f>Tableau2[[#This Row],[Jour Accident déclaré]]</f>
        <v>0</v>
      </c>
      <c r="AJ25" s="42"/>
      <c r="AK25" s="43">
        <f t="shared" si="6"/>
        <v>0</v>
      </c>
      <c r="AL2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25" s="43">
        <f>SUM(Tableau2[[#This Row],[Jours de maladie payés]:[Jours de maladie non payés]])</f>
        <v>0</v>
      </c>
      <c r="AN25" s="43">
        <f>MONTH("02/"&amp;Tableau2[[#This Row],[Mois]]&amp;"/2019")</f>
        <v>12</v>
      </c>
    </row>
    <row r="26" spans="1:40" x14ac:dyDescent="0.3">
      <c r="A26" t="s">
        <v>93</v>
      </c>
      <c r="B26" s="26">
        <v>155</v>
      </c>
      <c r="C26" s="61" t="str">
        <f>IFERROR(VLOOKUP(Tableau2[[#This Row],[ID Ouvrier]],'Choix Employés'!$A$1:$B$100,2,FALSE),"")</f>
        <v/>
      </c>
      <c r="D26" t="s">
        <v>69</v>
      </c>
      <c r="E26" s="39">
        <v>2019</v>
      </c>
      <c r="F26" s="40">
        <f>DATE(Tableau2[[#This Row],[Année]],MONTH("1-"&amp;Tableau2[[#This Row],[Mois]]),1)</f>
        <v>43800</v>
      </c>
      <c r="G26" s="40">
        <f>EOMONTH(DATE(Tableau2[[#This Row],[Année]],MONTH("1-"&amp;Tableau2[[#This Row],[Mois]]),1),0)</f>
        <v>43830</v>
      </c>
      <c r="H26" s="41">
        <v>0</v>
      </c>
      <c r="I26" s="42">
        <f t="shared" si="0"/>
        <v>0</v>
      </c>
      <c r="J26" s="42">
        <v>0</v>
      </c>
      <c r="K26" s="42">
        <f t="shared" si="7"/>
        <v>0</v>
      </c>
      <c r="L26" s="42"/>
      <c r="M26" s="42">
        <f t="shared" si="8"/>
        <v>0</v>
      </c>
      <c r="N26" s="41">
        <v>0</v>
      </c>
      <c r="O26" s="42">
        <f t="shared" si="9"/>
        <v>0</v>
      </c>
      <c r="Q26" s="42">
        <f t="shared" si="10"/>
        <v>0</v>
      </c>
      <c r="R26" s="42">
        <v>0</v>
      </c>
      <c r="S26" s="42">
        <f t="shared" si="11"/>
        <v>0</v>
      </c>
      <c r="T26" s="42"/>
      <c r="U26" s="42">
        <f t="shared" si="12"/>
        <v>0</v>
      </c>
      <c r="V26" s="42">
        <v>0</v>
      </c>
      <c r="W26" s="42">
        <f t="shared" si="1"/>
        <v>0</v>
      </c>
      <c r="X26" s="42">
        <v>0</v>
      </c>
      <c r="Y26" s="42">
        <f t="shared" si="2"/>
        <v>0</v>
      </c>
      <c r="Z26" s="42">
        <v>0</v>
      </c>
      <c r="AA26" s="42">
        <f t="shared" si="3"/>
        <v>0</v>
      </c>
      <c r="AB26">
        <v>0</v>
      </c>
      <c r="AC26">
        <v>0</v>
      </c>
      <c r="AD26" s="41">
        <v>0</v>
      </c>
      <c r="AE26" s="42">
        <f t="shared" si="4"/>
        <v>0</v>
      </c>
      <c r="AF26" s="42">
        <v>0</v>
      </c>
      <c r="AG26" s="42">
        <f t="shared" si="5"/>
        <v>0</v>
      </c>
      <c r="AH26" s="43">
        <v>0</v>
      </c>
      <c r="AI26" s="42">
        <f>Tableau2[[#This Row],[Jour Accident déclaré]]</f>
        <v>0</v>
      </c>
      <c r="AJ26" s="42"/>
      <c r="AK26" s="43">
        <f t="shared" si="6"/>
        <v>0</v>
      </c>
      <c r="AL2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26" s="43">
        <f>SUM(Tableau2[[#This Row],[Jours de maladie payés]:[Jours de maladie non payés]])</f>
        <v>0</v>
      </c>
      <c r="AN26" s="43">
        <f>MONTH("02/"&amp;Tableau2[[#This Row],[Mois]]&amp;"/2019")</f>
        <v>12</v>
      </c>
    </row>
    <row r="27" spans="1:40" x14ac:dyDescent="0.3">
      <c r="A27" t="s">
        <v>94</v>
      </c>
      <c r="B27" s="26">
        <v>148</v>
      </c>
      <c r="C27" s="61" t="str">
        <f>IFERROR(VLOOKUP(Tableau2[[#This Row],[ID Ouvrier]],'Choix Employés'!$A$1:$B$100,2,FALSE),"")</f>
        <v/>
      </c>
      <c r="D27" t="s">
        <v>69</v>
      </c>
      <c r="E27" s="39">
        <v>2019</v>
      </c>
      <c r="F27" s="40">
        <f>DATE(Tableau2[[#This Row],[Année]],MONTH("1-"&amp;Tableau2[[#This Row],[Mois]]),1)</f>
        <v>43800</v>
      </c>
      <c r="G27" s="40">
        <f>EOMONTH(DATE(Tableau2[[#This Row],[Année]],MONTH("1-"&amp;Tableau2[[#This Row],[Mois]]),1),0)</f>
        <v>43830</v>
      </c>
      <c r="H27" s="41">
        <v>0</v>
      </c>
      <c r="I27" s="42">
        <f t="shared" si="0"/>
        <v>0</v>
      </c>
      <c r="J27" s="42">
        <v>32</v>
      </c>
      <c r="K27" s="42">
        <f t="shared" si="7"/>
        <v>32</v>
      </c>
      <c r="L27" s="42"/>
      <c r="M27" s="42">
        <f t="shared" si="8"/>
        <v>0</v>
      </c>
      <c r="N27" s="41">
        <v>88</v>
      </c>
      <c r="O27" s="42">
        <f t="shared" si="9"/>
        <v>88</v>
      </c>
      <c r="Q27" s="42">
        <f t="shared" si="10"/>
        <v>0</v>
      </c>
      <c r="R27" s="42">
        <v>18.29</v>
      </c>
      <c r="S27" s="42">
        <f t="shared" si="11"/>
        <v>18.483333333333331</v>
      </c>
      <c r="T27" s="42"/>
      <c r="U27" s="42">
        <f t="shared" si="12"/>
        <v>0</v>
      </c>
      <c r="V27" s="42">
        <v>18.29</v>
      </c>
      <c r="W27" s="42">
        <f t="shared" si="1"/>
        <v>18.483333333333331</v>
      </c>
      <c r="X27" s="42">
        <v>0</v>
      </c>
      <c r="Y27" s="42">
        <f t="shared" si="2"/>
        <v>0</v>
      </c>
      <c r="Z27" s="42">
        <v>0</v>
      </c>
      <c r="AA27" s="42">
        <f t="shared" si="3"/>
        <v>0</v>
      </c>
      <c r="AB27">
        <v>0</v>
      </c>
      <c r="AC27">
        <v>0</v>
      </c>
      <c r="AD27" s="41">
        <v>0</v>
      </c>
      <c r="AE27" s="42">
        <f t="shared" si="4"/>
        <v>0</v>
      </c>
      <c r="AF27" s="42">
        <v>0</v>
      </c>
      <c r="AG27" s="42">
        <f t="shared" si="5"/>
        <v>0</v>
      </c>
      <c r="AH27" s="43">
        <v>0</v>
      </c>
      <c r="AI27" s="42">
        <f>Tableau2[[#This Row],[Jour Accident déclaré]]</f>
        <v>0</v>
      </c>
      <c r="AJ27" s="42"/>
      <c r="AK27" s="43">
        <f t="shared" si="6"/>
        <v>0</v>
      </c>
      <c r="AL2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27" s="43">
        <f>SUM(Tableau2[[#This Row],[Jours de maladie payés]:[Jours de maladie non payés]])</f>
        <v>0</v>
      </c>
      <c r="AN27" s="43">
        <f>MONTH("02/"&amp;Tableau2[[#This Row],[Mois]]&amp;"/2019")</f>
        <v>12</v>
      </c>
    </row>
    <row r="28" spans="1:40" x14ac:dyDescent="0.3">
      <c r="A28" t="s">
        <v>95</v>
      </c>
      <c r="B28" s="26">
        <v>130</v>
      </c>
      <c r="C28" s="61" t="str">
        <f>IFERROR(VLOOKUP(Tableau2[[#This Row],[ID Ouvrier]],'Choix Employés'!$A$1:$B$100,2,FALSE),"")</f>
        <v/>
      </c>
      <c r="D28" t="s">
        <v>69</v>
      </c>
      <c r="E28" s="39">
        <v>2019</v>
      </c>
      <c r="F28" s="40">
        <f>DATE(Tableau2[[#This Row],[Année]],MONTH("1-"&amp;Tableau2[[#This Row],[Mois]]),1)</f>
        <v>43800</v>
      </c>
      <c r="G28" s="40">
        <f>EOMONTH(DATE(Tableau2[[#This Row],[Année]],MONTH("1-"&amp;Tableau2[[#This Row],[Mois]]),1),0)</f>
        <v>43830</v>
      </c>
      <c r="H28" s="41">
        <v>0</v>
      </c>
      <c r="I28" s="42">
        <f t="shared" si="0"/>
        <v>0</v>
      </c>
      <c r="J28" s="42">
        <v>24</v>
      </c>
      <c r="K28" s="42">
        <f t="shared" si="7"/>
        <v>24</v>
      </c>
      <c r="L28" s="42"/>
      <c r="M28" s="42">
        <f t="shared" si="8"/>
        <v>0</v>
      </c>
      <c r="N28" s="41">
        <v>64</v>
      </c>
      <c r="O28" s="42">
        <f t="shared" si="9"/>
        <v>64</v>
      </c>
      <c r="Q28" s="42">
        <f t="shared" si="10"/>
        <v>0</v>
      </c>
      <c r="R28" s="42">
        <v>0</v>
      </c>
      <c r="S28" s="42">
        <f t="shared" si="11"/>
        <v>0</v>
      </c>
      <c r="T28" s="42"/>
      <c r="U28" s="42">
        <f t="shared" si="12"/>
        <v>0</v>
      </c>
      <c r="V28" s="42">
        <v>11.32</v>
      </c>
      <c r="W28" s="42">
        <f t="shared" si="1"/>
        <v>11.533333333333333</v>
      </c>
      <c r="X28" s="42">
        <v>0</v>
      </c>
      <c r="Y28" s="42">
        <f t="shared" si="2"/>
        <v>0</v>
      </c>
      <c r="Z28" s="42">
        <v>0</v>
      </c>
      <c r="AA28" s="42">
        <f t="shared" si="3"/>
        <v>0</v>
      </c>
      <c r="AB28">
        <v>0</v>
      </c>
      <c r="AC28">
        <v>0</v>
      </c>
      <c r="AD28" s="41">
        <v>0</v>
      </c>
      <c r="AE28" s="42">
        <f t="shared" si="4"/>
        <v>0</v>
      </c>
      <c r="AF28" s="42">
        <v>0</v>
      </c>
      <c r="AG28" s="42">
        <f t="shared" si="5"/>
        <v>0</v>
      </c>
      <c r="AH28" s="43">
        <v>0</v>
      </c>
      <c r="AI28" s="42">
        <f>Tableau2[[#This Row],[Jour Accident déclaré]]</f>
        <v>0</v>
      </c>
      <c r="AJ28" s="42"/>
      <c r="AK28" s="43">
        <f t="shared" si="6"/>
        <v>0</v>
      </c>
      <c r="AL2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28" s="43">
        <f>SUM(Tableau2[[#This Row],[Jours de maladie payés]:[Jours de maladie non payés]])</f>
        <v>0</v>
      </c>
      <c r="AN28" s="43">
        <f>MONTH("02/"&amp;Tableau2[[#This Row],[Mois]]&amp;"/2019")</f>
        <v>12</v>
      </c>
    </row>
    <row r="29" spans="1:40" x14ac:dyDescent="0.3">
      <c r="A29" t="s">
        <v>96</v>
      </c>
      <c r="B29" s="26">
        <v>140</v>
      </c>
      <c r="C29" s="61" t="str">
        <f>IFERROR(VLOOKUP(Tableau2[[#This Row],[ID Ouvrier]],'Choix Employés'!$A$1:$B$100,2,FALSE),"")</f>
        <v/>
      </c>
      <c r="D29" t="s">
        <v>69</v>
      </c>
      <c r="E29" s="39">
        <v>2019</v>
      </c>
      <c r="F29" s="40">
        <f>DATE(Tableau2[[#This Row],[Année]],MONTH("1-"&amp;Tableau2[[#This Row],[Mois]]),1)</f>
        <v>43800</v>
      </c>
      <c r="G29" s="40">
        <f>EOMONTH(DATE(Tableau2[[#This Row],[Année]],MONTH("1-"&amp;Tableau2[[#This Row],[Mois]]),1),0)</f>
        <v>43830</v>
      </c>
      <c r="H29" s="41">
        <v>0</v>
      </c>
      <c r="I29" s="42">
        <f t="shared" si="0"/>
        <v>0</v>
      </c>
      <c r="J29" s="42">
        <v>32</v>
      </c>
      <c r="K29" s="42">
        <f t="shared" si="7"/>
        <v>32</v>
      </c>
      <c r="L29" s="42"/>
      <c r="M29" s="42">
        <f t="shared" si="8"/>
        <v>0</v>
      </c>
      <c r="N29" s="41">
        <v>88</v>
      </c>
      <c r="O29" s="42">
        <f t="shared" si="9"/>
        <v>88</v>
      </c>
      <c r="Q29" s="42">
        <f t="shared" si="10"/>
        <v>0</v>
      </c>
      <c r="R29" s="42">
        <v>18.53</v>
      </c>
      <c r="S29" s="42">
        <f t="shared" si="11"/>
        <v>18.883333333333336</v>
      </c>
      <c r="T29" s="42"/>
      <c r="U29" s="42">
        <f t="shared" si="12"/>
        <v>0</v>
      </c>
      <c r="V29" s="42">
        <v>18.53</v>
      </c>
      <c r="W29" s="42">
        <f t="shared" si="1"/>
        <v>18.883333333333336</v>
      </c>
      <c r="X29" s="42">
        <v>0</v>
      </c>
      <c r="Y29" s="42">
        <f t="shared" si="2"/>
        <v>0</v>
      </c>
      <c r="Z29" s="42">
        <v>0</v>
      </c>
      <c r="AA29" s="42">
        <f t="shared" si="3"/>
        <v>0</v>
      </c>
      <c r="AB29">
        <v>0</v>
      </c>
      <c r="AC29">
        <v>0</v>
      </c>
      <c r="AD29" s="41">
        <v>0</v>
      </c>
      <c r="AE29" s="42">
        <f t="shared" si="4"/>
        <v>0</v>
      </c>
      <c r="AF29" s="42">
        <v>0</v>
      </c>
      <c r="AG29" s="42">
        <f t="shared" si="5"/>
        <v>0</v>
      </c>
      <c r="AH29" s="43">
        <v>0</v>
      </c>
      <c r="AI29" s="42">
        <f>Tableau2[[#This Row],[Jour Accident déclaré]]</f>
        <v>0</v>
      </c>
      <c r="AJ29" s="42"/>
      <c r="AK29" s="43">
        <f t="shared" si="6"/>
        <v>0</v>
      </c>
      <c r="AL2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29" s="43">
        <f>SUM(Tableau2[[#This Row],[Jours de maladie payés]:[Jours de maladie non payés]])</f>
        <v>0</v>
      </c>
      <c r="AN29" s="43">
        <f>MONTH("02/"&amp;Tableau2[[#This Row],[Mois]]&amp;"/2019")</f>
        <v>12</v>
      </c>
    </row>
    <row r="30" spans="1:40" x14ac:dyDescent="0.3">
      <c r="A30" t="s">
        <v>97</v>
      </c>
      <c r="B30" s="26">
        <v>164</v>
      </c>
      <c r="C30" s="61" t="str">
        <f>IFERROR(VLOOKUP(Tableau2[[#This Row],[ID Ouvrier]],'Choix Employés'!$A$1:$B$100,2,FALSE),"")</f>
        <v>X</v>
      </c>
      <c r="D30" t="s">
        <v>69</v>
      </c>
      <c r="E30" s="39">
        <v>2019</v>
      </c>
      <c r="F30" s="40">
        <f>DATE(Tableau2[[#This Row],[Année]],MONTH("1-"&amp;Tableau2[[#This Row],[Mois]]),1)</f>
        <v>43800</v>
      </c>
      <c r="G30" s="40">
        <f>EOMONTH(DATE(Tableau2[[#This Row],[Année]],MONTH("1-"&amp;Tableau2[[#This Row],[Mois]]),1),0)</f>
        <v>43830</v>
      </c>
      <c r="H30" s="41">
        <v>0</v>
      </c>
      <c r="I30" s="42">
        <f t="shared" si="0"/>
        <v>0</v>
      </c>
      <c r="J30" s="42">
        <v>0</v>
      </c>
      <c r="K30" s="42">
        <f t="shared" si="7"/>
        <v>0</v>
      </c>
      <c r="L30" s="42"/>
      <c r="M30" s="42">
        <f t="shared" si="8"/>
        <v>0</v>
      </c>
      <c r="N30" s="41">
        <v>0</v>
      </c>
      <c r="O30" s="42">
        <f t="shared" si="9"/>
        <v>0</v>
      </c>
      <c r="Q30" s="42">
        <f t="shared" si="10"/>
        <v>0</v>
      </c>
      <c r="R30" s="42">
        <v>0</v>
      </c>
      <c r="S30" s="42">
        <f t="shared" si="11"/>
        <v>0</v>
      </c>
      <c r="T30" s="42"/>
      <c r="U30" s="42">
        <f t="shared" si="12"/>
        <v>0</v>
      </c>
      <c r="V30" s="42">
        <v>0</v>
      </c>
      <c r="W30" s="42">
        <f t="shared" si="1"/>
        <v>0</v>
      </c>
      <c r="X30" s="42">
        <v>0</v>
      </c>
      <c r="Y30" s="42">
        <f t="shared" si="2"/>
        <v>0</v>
      </c>
      <c r="Z30" s="42">
        <v>0</v>
      </c>
      <c r="AA30" s="42">
        <f t="shared" si="3"/>
        <v>0</v>
      </c>
      <c r="AB30">
        <v>0</v>
      </c>
      <c r="AC30">
        <v>0</v>
      </c>
      <c r="AD30" s="41">
        <v>0</v>
      </c>
      <c r="AE30" s="42">
        <f t="shared" si="4"/>
        <v>0</v>
      </c>
      <c r="AF30" s="42">
        <v>0</v>
      </c>
      <c r="AG30" s="42">
        <f t="shared" si="5"/>
        <v>0</v>
      </c>
      <c r="AH30" s="43">
        <v>0</v>
      </c>
      <c r="AI30" s="42">
        <f>Tableau2[[#This Row],[Jour Accident déclaré]]</f>
        <v>0</v>
      </c>
      <c r="AJ30" s="42"/>
      <c r="AK30" s="43">
        <f t="shared" si="6"/>
        <v>0</v>
      </c>
      <c r="AL3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30" s="43">
        <f>SUM(Tableau2[[#This Row],[Jours de maladie payés]:[Jours de maladie non payés]])</f>
        <v>0</v>
      </c>
      <c r="AN30" s="43">
        <f>MONTH("02/"&amp;Tableau2[[#This Row],[Mois]]&amp;"/2019")</f>
        <v>12</v>
      </c>
    </row>
    <row r="31" spans="1:40" x14ac:dyDescent="0.3">
      <c r="A31" t="s">
        <v>98</v>
      </c>
      <c r="B31" s="26">
        <v>142</v>
      </c>
      <c r="C31" s="61" t="str">
        <f>IFERROR(VLOOKUP(Tableau2[[#This Row],[ID Ouvrier]],'Choix Employés'!$A$1:$B$100,2,FALSE),"")</f>
        <v/>
      </c>
      <c r="D31" t="s">
        <v>69</v>
      </c>
      <c r="E31" s="39">
        <v>2019</v>
      </c>
      <c r="F31" s="40">
        <f>DATE(Tableau2[[#This Row],[Année]],MONTH("1-"&amp;Tableau2[[#This Row],[Mois]]),1)</f>
        <v>43800</v>
      </c>
      <c r="G31" s="40">
        <f>EOMONTH(DATE(Tableau2[[#This Row],[Année]],MONTH("1-"&amp;Tableau2[[#This Row],[Mois]]),1),0)</f>
        <v>43830</v>
      </c>
      <c r="H31" s="41">
        <v>0</v>
      </c>
      <c r="I31" s="42">
        <f t="shared" si="0"/>
        <v>0</v>
      </c>
      <c r="J31" s="42">
        <v>16</v>
      </c>
      <c r="K31" s="42">
        <f t="shared" si="7"/>
        <v>16</v>
      </c>
      <c r="L31" s="42"/>
      <c r="M31" s="42">
        <f t="shared" si="8"/>
        <v>0</v>
      </c>
      <c r="N31" s="41">
        <v>88.52</v>
      </c>
      <c r="O31" s="42">
        <f t="shared" si="9"/>
        <v>88.86666666666666</v>
      </c>
      <c r="Q31" s="42">
        <f t="shared" si="10"/>
        <v>0</v>
      </c>
      <c r="R31" s="42">
        <v>0</v>
      </c>
      <c r="S31" s="42">
        <f t="shared" si="11"/>
        <v>0</v>
      </c>
      <c r="T31" s="42"/>
      <c r="U31" s="42">
        <f t="shared" si="12"/>
        <v>0</v>
      </c>
      <c r="V31" s="42">
        <v>0</v>
      </c>
      <c r="W31" s="42">
        <f t="shared" si="1"/>
        <v>0</v>
      </c>
      <c r="X31" s="42">
        <v>0</v>
      </c>
      <c r="Y31" s="42">
        <f t="shared" si="2"/>
        <v>0</v>
      </c>
      <c r="Z31" s="42">
        <v>0</v>
      </c>
      <c r="AA31" s="42">
        <f t="shared" si="3"/>
        <v>0</v>
      </c>
      <c r="AB31">
        <v>0</v>
      </c>
      <c r="AC31">
        <v>0</v>
      </c>
      <c r="AD31" s="41">
        <v>0</v>
      </c>
      <c r="AE31" s="42">
        <f t="shared" si="4"/>
        <v>0</v>
      </c>
      <c r="AF31" s="42">
        <v>0.08</v>
      </c>
      <c r="AG31" s="42">
        <f t="shared" si="5"/>
        <v>0.13333333333333333</v>
      </c>
      <c r="AH31" s="43">
        <v>0</v>
      </c>
      <c r="AI31" s="42">
        <f>Tableau2[[#This Row],[Jour Accident déclaré]]</f>
        <v>0</v>
      </c>
      <c r="AJ31" s="42"/>
      <c r="AK31" s="43">
        <f t="shared" si="6"/>
        <v>0</v>
      </c>
      <c r="AL3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31" s="43">
        <f>SUM(Tableau2[[#This Row],[Jours de maladie payés]:[Jours de maladie non payés]])</f>
        <v>0</v>
      </c>
      <c r="AN31" s="43">
        <f>MONTH("02/"&amp;Tableau2[[#This Row],[Mois]]&amp;"/2019")</f>
        <v>12</v>
      </c>
    </row>
    <row r="32" spans="1:40" x14ac:dyDescent="0.3">
      <c r="A32" t="s">
        <v>99</v>
      </c>
      <c r="B32" s="26">
        <v>159</v>
      </c>
      <c r="C32" s="61" t="str">
        <f>IFERROR(VLOOKUP(Tableau2[[#This Row],[ID Ouvrier]],'Choix Employés'!$A$1:$B$100,2,FALSE),"")</f>
        <v>X</v>
      </c>
      <c r="D32" t="s">
        <v>69</v>
      </c>
      <c r="E32" s="39">
        <v>2019</v>
      </c>
      <c r="F32" s="40">
        <f>DATE(Tableau2[[#This Row],[Année]],MONTH("1-"&amp;Tableau2[[#This Row],[Mois]]),1)</f>
        <v>43800</v>
      </c>
      <c r="G32" s="40">
        <f>EOMONTH(DATE(Tableau2[[#This Row],[Année]],MONTH("1-"&amp;Tableau2[[#This Row],[Mois]]),1),0)</f>
        <v>43830</v>
      </c>
      <c r="H32" s="41">
        <v>0</v>
      </c>
      <c r="I32" s="42">
        <f t="shared" si="0"/>
        <v>0</v>
      </c>
      <c r="J32" s="42">
        <v>0</v>
      </c>
      <c r="K32" s="42">
        <f t="shared" si="7"/>
        <v>0</v>
      </c>
      <c r="L32" s="42"/>
      <c r="M32" s="42">
        <f t="shared" si="8"/>
        <v>0</v>
      </c>
      <c r="N32" s="41">
        <v>48</v>
      </c>
      <c r="O32" s="42">
        <f t="shared" si="9"/>
        <v>48</v>
      </c>
      <c r="Q32" s="42">
        <f t="shared" si="10"/>
        <v>0</v>
      </c>
      <c r="R32" s="42">
        <v>0</v>
      </c>
      <c r="S32" s="42">
        <f t="shared" si="11"/>
        <v>0</v>
      </c>
      <c r="T32" s="42"/>
      <c r="U32" s="42">
        <f t="shared" si="12"/>
        <v>0</v>
      </c>
      <c r="V32" s="42">
        <v>0</v>
      </c>
      <c r="W32" s="42">
        <f t="shared" si="1"/>
        <v>0</v>
      </c>
      <c r="X32" s="42">
        <v>0</v>
      </c>
      <c r="Y32" s="42">
        <f t="shared" si="2"/>
        <v>0</v>
      </c>
      <c r="Z32" s="42">
        <v>0</v>
      </c>
      <c r="AA32" s="42">
        <f t="shared" si="3"/>
        <v>0</v>
      </c>
      <c r="AB32">
        <v>0</v>
      </c>
      <c r="AC32">
        <v>0</v>
      </c>
      <c r="AD32" s="41">
        <v>0</v>
      </c>
      <c r="AE32" s="42">
        <f t="shared" si="4"/>
        <v>0</v>
      </c>
      <c r="AF32" s="42">
        <v>0</v>
      </c>
      <c r="AG32" s="42">
        <f t="shared" si="5"/>
        <v>0</v>
      </c>
      <c r="AH32" s="43">
        <v>0</v>
      </c>
      <c r="AI32" s="42">
        <f>Tableau2[[#This Row],[Jour Accident déclaré]]</f>
        <v>0</v>
      </c>
      <c r="AJ32" s="42"/>
      <c r="AK32" s="43">
        <f t="shared" si="6"/>
        <v>0</v>
      </c>
      <c r="AL3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32" s="43">
        <f>SUM(Tableau2[[#This Row],[Jours de maladie payés]:[Jours de maladie non payés]])</f>
        <v>0</v>
      </c>
      <c r="AN32" s="43">
        <f>MONTH("02/"&amp;Tableau2[[#This Row],[Mois]]&amp;"/2019")</f>
        <v>12</v>
      </c>
    </row>
    <row r="33" spans="1:40" x14ac:dyDescent="0.3">
      <c r="A33" t="s">
        <v>100</v>
      </c>
      <c r="B33" s="26">
        <v>121</v>
      </c>
      <c r="C33" s="61" t="str">
        <f>IFERROR(VLOOKUP(Tableau2[[#This Row],[ID Ouvrier]],'Choix Employés'!$A$1:$B$100,2,FALSE),"")</f>
        <v>X</v>
      </c>
      <c r="D33" t="s">
        <v>69</v>
      </c>
      <c r="E33" s="39">
        <v>2019</v>
      </c>
      <c r="F33" s="40">
        <f>DATE(Tableau2[[#This Row],[Année]],MONTH("1-"&amp;Tableau2[[#This Row],[Mois]]),1)</f>
        <v>43800</v>
      </c>
      <c r="G33" s="40">
        <f>EOMONTH(DATE(Tableau2[[#This Row],[Année]],MONTH("1-"&amp;Tableau2[[#This Row],[Mois]]),1),0)</f>
        <v>43830</v>
      </c>
      <c r="H33" s="41">
        <v>0</v>
      </c>
      <c r="I33" s="42">
        <f t="shared" si="0"/>
        <v>0</v>
      </c>
      <c r="J33" s="42">
        <v>0</v>
      </c>
      <c r="K33" s="42">
        <f t="shared" si="7"/>
        <v>0</v>
      </c>
      <c r="L33" s="42"/>
      <c r="M33" s="42">
        <f t="shared" si="8"/>
        <v>0</v>
      </c>
      <c r="N33" s="41">
        <v>103.48</v>
      </c>
      <c r="O33" s="42">
        <f t="shared" si="9"/>
        <v>103.80000000000001</v>
      </c>
      <c r="Q33" s="42">
        <f t="shared" si="10"/>
        <v>0</v>
      </c>
      <c r="R33" s="42">
        <v>0</v>
      </c>
      <c r="S33" s="42">
        <f t="shared" si="11"/>
        <v>0</v>
      </c>
      <c r="T33" s="42"/>
      <c r="U33" s="42">
        <f t="shared" si="12"/>
        <v>0</v>
      </c>
      <c r="V33" s="42">
        <v>0</v>
      </c>
      <c r="W33" s="42">
        <f t="shared" si="1"/>
        <v>0</v>
      </c>
      <c r="X33" s="42">
        <v>0</v>
      </c>
      <c r="Y33" s="42">
        <f t="shared" si="2"/>
        <v>0</v>
      </c>
      <c r="Z33" s="42">
        <v>30.24</v>
      </c>
      <c r="AA33" s="42">
        <f t="shared" si="3"/>
        <v>30.4</v>
      </c>
      <c r="AB33">
        <v>0</v>
      </c>
      <c r="AC33">
        <v>0</v>
      </c>
      <c r="AD33" s="41">
        <v>0</v>
      </c>
      <c r="AE33" s="42">
        <f t="shared" si="4"/>
        <v>0</v>
      </c>
      <c r="AF33" s="42">
        <v>0.36</v>
      </c>
      <c r="AG33" s="42">
        <f t="shared" si="5"/>
        <v>0.6</v>
      </c>
      <c r="AH33" s="43">
        <v>0</v>
      </c>
      <c r="AI33" s="42">
        <f>Tableau2[[#This Row],[Jour Accident déclaré]]</f>
        <v>0</v>
      </c>
      <c r="AJ33" s="42"/>
      <c r="AK33" s="43">
        <f t="shared" si="6"/>
        <v>0</v>
      </c>
      <c r="AL3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33" s="43">
        <f>SUM(Tableau2[[#This Row],[Jours de maladie payés]:[Jours de maladie non payés]])</f>
        <v>0</v>
      </c>
      <c r="AN33" s="43">
        <f>MONTH("02/"&amp;Tableau2[[#This Row],[Mois]]&amp;"/2019")</f>
        <v>12</v>
      </c>
    </row>
    <row r="34" spans="1:40" x14ac:dyDescent="0.3">
      <c r="A34" t="s">
        <v>101</v>
      </c>
      <c r="B34" s="26">
        <v>138</v>
      </c>
      <c r="C34" s="61" t="str">
        <f>IFERROR(VLOOKUP(Tableau2[[#This Row],[ID Ouvrier]],'Choix Employés'!$A$1:$B$100,2,FALSE),"")</f>
        <v>X</v>
      </c>
      <c r="D34" t="s">
        <v>69</v>
      </c>
      <c r="E34" s="39">
        <v>2019</v>
      </c>
      <c r="F34" s="40">
        <f>DATE(Tableau2[[#This Row],[Année]],MONTH("1-"&amp;Tableau2[[#This Row],[Mois]]),1)</f>
        <v>43800</v>
      </c>
      <c r="G34" s="40">
        <f>EOMONTH(DATE(Tableau2[[#This Row],[Année]],MONTH("1-"&amp;Tableau2[[#This Row],[Mois]]),1),0)</f>
        <v>43830</v>
      </c>
      <c r="H34" s="41">
        <v>0</v>
      </c>
      <c r="I34" s="42">
        <f t="shared" si="0"/>
        <v>0</v>
      </c>
      <c r="J34" s="42">
        <v>0</v>
      </c>
      <c r="K34" s="42">
        <f t="shared" si="7"/>
        <v>0</v>
      </c>
      <c r="L34" s="42"/>
      <c r="M34" s="42">
        <f t="shared" si="8"/>
        <v>0</v>
      </c>
      <c r="N34" s="41">
        <v>76</v>
      </c>
      <c r="O34" s="42">
        <f t="shared" si="9"/>
        <v>76</v>
      </c>
      <c r="Q34" s="42">
        <f t="shared" si="10"/>
        <v>0</v>
      </c>
      <c r="R34" s="42">
        <v>0</v>
      </c>
      <c r="S34" s="42">
        <f t="shared" si="11"/>
        <v>0</v>
      </c>
      <c r="T34" s="42"/>
      <c r="U34" s="42">
        <f t="shared" si="12"/>
        <v>0</v>
      </c>
      <c r="V34" s="42">
        <v>0</v>
      </c>
      <c r="W34" s="42">
        <f t="shared" si="1"/>
        <v>0</v>
      </c>
      <c r="X34" s="42">
        <v>0</v>
      </c>
      <c r="Y34" s="42">
        <f t="shared" si="2"/>
        <v>0</v>
      </c>
      <c r="Z34" s="42">
        <v>0</v>
      </c>
      <c r="AA34" s="42">
        <f t="shared" si="3"/>
        <v>0</v>
      </c>
      <c r="AB34">
        <v>0</v>
      </c>
      <c r="AC34">
        <v>0</v>
      </c>
      <c r="AD34" s="41">
        <v>0</v>
      </c>
      <c r="AE34" s="42">
        <f t="shared" si="4"/>
        <v>0</v>
      </c>
      <c r="AF34" s="42">
        <v>38</v>
      </c>
      <c r="AG34" s="42">
        <f t="shared" si="5"/>
        <v>38</v>
      </c>
      <c r="AH34" s="43">
        <v>0</v>
      </c>
      <c r="AI34" s="42">
        <f>Tableau2[[#This Row],[Jour Accident déclaré]]</f>
        <v>0</v>
      </c>
      <c r="AJ34" s="42"/>
      <c r="AK34" s="43">
        <f t="shared" si="6"/>
        <v>0</v>
      </c>
      <c r="AL3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34" s="43">
        <f>SUM(Tableau2[[#This Row],[Jours de maladie payés]:[Jours de maladie non payés]])</f>
        <v>0</v>
      </c>
      <c r="AN34" s="43">
        <f>MONTH("02/"&amp;Tableau2[[#This Row],[Mois]]&amp;"/2019")</f>
        <v>12</v>
      </c>
    </row>
    <row r="35" spans="1:40" x14ac:dyDescent="0.3">
      <c r="A35" t="s">
        <v>102</v>
      </c>
      <c r="B35" s="26">
        <v>137</v>
      </c>
      <c r="C35" s="61" t="str">
        <f>IFERROR(VLOOKUP(Tableau2[[#This Row],[ID Ouvrier]],'Choix Employés'!$A$1:$B$100,2,FALSE),"")</f>
        <v>X</v>
      </c>
      <c r="D35" t="s">
        <v>69</v>
      </c>
      <c r="E35" s="39">
        <v>2019</v>
      </c>
      <c r="F35" s="40">
        <f>DATE(Tableau2[[#This Row],[Année]],MONTH("1-"&amp;Tableau2[[#This Row],[Mois]]),1)</f>
        <v>43800</v>
      </c>
      <c r="G35" s="40">
        <f>EOMONTH(DATE(Tableau2[[#This Row],[Année]],MONTH("1-"&amp;Tableau2[[#This Row],[Mois]]),1),0)</f>
        <v>43830</v>
      </c>
      <c r="H35" s="41">
        <v>0</v>
      </c>
      <c r="I35" s="42">
        <f t="shared" si="0"/>
        <v>0</v>
      </c>
      <c r="J35" s="42">
        <v>0</v>
      </c>
      <c r="K35" s="42">
        <f t="shared" si="7"/>
        <v>0</v>
      </c>
      <c r="L35" s="42"/>
      <c r="M35" s="42">
        <f t="shared" si="8"/>
        <v>0</v>
      </c>
      <c r="N35" s="41">
        <v>108</v>
      </c>
      <c r="O35" s="42">
        <f t="shared" si="9"/>
        <v>108</v>
      </c>
      <c r="Q35" s="42">
        <f t="shared" si="10"/>
        <v>0</v>
      </c>
      <c r="R35" s="42">
        <v>0</v>
      </c>
      <c r="S35" s="42">
        <f t="shared" si="11"/>
        <v>0</v>
      </c>
      <c r="T35" s="42"/>
      <c r="U35" s="42">
        <f t="shared" si="12"/>
        <v>0</v>
      </c>
      <c r="V35" s="42">
        <v>0</v>
      </c>
      <c r="W35" s="42">
        <f t="shared" si="1"/>
        <v>0</v>
      </c>
      <c r="X35" s="42">
        <v>0</v>
      </c>
      <c r="Y35" s="42">
        <f t="shared" si="2"/>
        <v>0</v>
      </c>
      <c r="Z35" s="42">
        <v>0</v>
      </c>
      <c r="AA35" s="42">
        <f t="shared" si="3"/>
        <v>0</v>
      </c>
      <c r="AB35">
        <v>0</v>
      </c>
      <c r="AC35">
        <v>0</v>
      </c>
      <c r="AD35" s="41">
        <v>0</v>
      </c>
      <c r="AE35" s="42">
        <f t="shared" si="4"/>
        <v>0</v>
      </c>
      <c r="AF35" s="42">
        <v>44</v>
      </c>
      <c r="AG35" s="42">
        <f t="shared" si="5"/>
        <v>44</v>
      </c>
      <c r="AH35" s="43">
        <v>0</v>
      </c>
      <c r="AI35" s="42">
        <f>Tableau2[[#This Row],[Jour Accident déclaré]]</f>
        <v>0</v>
      </c>
      <c r="AJ35" s="42"/>
      <c r="AK35" s="43">
        <f t="shared" si="6"/>
        <v>0</v>
      </c>
      <c r="AL3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35" s="43">
        <f>SUM(Tableau2[[#This Row],[Jours de maladie payés]:[Jours de maladie non payés]])</f>
        <v>0</v>
      </c>
      <c r="AN35" s="43">
        <f>MONTH("02/"&amp;Tableau2[[#This Row],[Mois]]&amp;"/2019")</f>
        <v>12</v>
      </c>
    </row>
    <row r="36" spans="1:40" x14ac:dyDescent="0.3">
      <c r="A36" t="s">
        <v>103</v>
      </c>
      <c r="B36" s="26">
        <v>145</v>
      </c>
      <c r="C36" s="61" t="str">
        <f>IFERROR(VLOOKUP(Tableau2[[#This Row],[ID Ouvrier]],'Choix Employés'!$A$1:$B$100,2,FALSE),"")</f>
        <v>X</v>
      </c>
      <c r="D36" t="s">
        <v>69</v>
      </c>
      <c r="E36" s="39">
        <v>2019</v>
      </c>
      <c r="F36" s="40">
        <f>DATE(Tableau2[[#This Row],[Année]],MONTH("1-"&amp;Tableau2[[#This Row],[Mois]]),1)</f>
        <v>43800</v>
      </c>
      <c r="G36" s="40">
        <f>EOMONTH(DATE(Tableau2[[#This Row],[Année]],MONTH("1-"&amp;Tableau2[[#This Row],[Mois]]),1),0)</f>
        <v>43830</v>
      </c>
      <c r="H36" s="41">
        <v>0</v>
      </c>
      <c r="I36" s="42">
        <f t="shared" si="0"/>
        <v>0</v>
      </c>
      <c r="J36" s="42">
        <v>0</v>
      </c>
      <c r="K36" s="42">
        <f t="shared" si="7"/>
        <v>0</v>
      </c>
      <c r="L36" s="42"/>
      <c r="M36" s="42">
        <f t="shared" si="8"/>
        <v>0</v>
      </c>
      <c r="N36" s="41">
        <v>114</v>
      </c>
      <c r="O36" s="42">
        <f t="shared" si="9"/>
        <v>114</v>
      </c>
      <c r="Q36" s="42">
        <f t="shared" si="10"/>
        <v>0</v>
      </c>
      <c r="R36" s="42">
        <v>0</v>
      </c>
      <c r="S36" s="42">
        <f t="shared" si="11"/>
        <v>0</v>
      </c>
      <c r="T36" s="42"/>
      <c r="U36" s="42">
        <f t="shared" si="12"/>
        <v>0</v>
      </c>
      <c r="V36" s="42">
        <v>0</v>
      </c>
      <c r="W36" s="42">
        <f t="shared" si="1"/>
        <v>0</v>
      </c>
      <c r="X36" s="42">
        <v>0</v>
      </c>
      <c r="Y36" s="42">
        <f t="shared" si="2"/>
        <v>0</v>
      </c>
      <c r="Z36" s="42">
        <v>0</v>
      </c>
      <c r="AA36" s="42">
        <f t="shared" si="3"/>
        <v>0</v>
      </c>
      <c r="AB36">
        <v>0</v>
      </c>
      <c r="AC36">
        <v>0</v>
      </c>
      <c r="AD36" s="41">
        <v>0</v>
      </c>
      <c r="AE36" s="42">
        <f t="shared" si="4"/>
        <v>0</v>
      </c>
      <c r="AF36" s="42">
        <v>38</v>
      </c>
      <c r="AG36" s="42">
        <f t="shared" si="5"/>
        <v>38</v>
      </c>
      <c r="AH36" s="43">
        <v>0</v>
      </c>
      <c r="AI36" s="42">
        <f>Tableau2[[#This Row],[Jour Accident déclaré]]</f>
        <v>0</v>
      </c>
      <c r="AJ36" s="42"/>
      <c r="AK36" s="43">
        <f t="shared" si="6"/>
        <v>0</v>
      </c>
      <c r="AL3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36" s="43">
        <f>SUM(Tableau2[[#This Row],[Jours de maladie payés]:[Jours de maladie non payés]])</f>
        <v>0</v>
      </c>
      <c r="AN36" s="43">
        <f>MONTH("02/"&amp;Tableau2[[#This Row],[Mois]]&amp;"/2019")</f>
        <v>12</v>
      </c>
    </row>
    <row r="37" spans="1:40" x14ac:dyDescent="0.3">
      <c r="A37" t="s">
        <v>104</v>
      </c>
      <c r="B37" s="26">
        <v>153</v>
      </c>
      <c r="C37" s="61" t="str">
        <f>IFERROR(VLOOKUP(Tableau2[[#This Row],[ID Ouvrier]],'Choix Employés'!$A$1:$B$100,2,FALSE),"")</f>
        <v/>
      </c>
      <c r="D37" t="s">
        <v>69</v>
      </c>
      <c r="E37" s="39">
        <v>2019</v>
      </c>
      <c r="F37" s="40">
        <f>DATE(Tableau2[[#This Row],[Année]],MONTH("1-"&amp;Tableau2[[#This Row],[Mois]]),1)</f>
        <v>43800</v>
      </c>
      <c r="G37" s="40">
        <f>EOMONTH(DATE(Tableau2[[#This Row],[Année]],MONTH("1-"&amp;Tableau2[[#This Row],[Mois]]),1),0)</f>
        <v>43830</v>
      </c>
      <c r="H37" s="41">
        <v>0</v>
      </c>
      <c r="I37" s="42">
        <f t="shared" si="0"/>
        <v>0</v>
      </c>
      <c r="J37" s="42">
        <v>0</v>
      </c>
      <c r="K37" s="42">
        <f t="shared" si="7"/>
        <v>0</v>
      </c>
      <c r="L37" s="42"/>
      <c r="M37" s="42">
        <f t="shared" si="8"/>
        <v>0</v>
      </c>
      <c r="N37" s="41">
        <v>102</v>
      </c>
      <c r="O37" s="42">
        <f t="shared" si="9"/>
        <v>102</v>
      </c>
      <c r="Q37" s="42">
        <f t="shared" si="10"/>
        <v>0</v>
      </c>
      <c r="R37" s="42">
        <v>0</v>
      </c>
      <c r="S37" s="42">
        <f t="shared" si="11"/>
        <v>0</v>
      </c>
      <c r="T37" s="42"/>
      <c r="U37" s="42">
        <f t="shared" si="12"/>
        <v>0</v>
      </c>
      <c r="V37" s="42">
        <v>0</v>
      </c>
      <c r="W37" s="42">
        <f t="shared" si="1"/>
        <v>0</v>
      </c>
      <c r="X37" s="42">
        <v>0</v>
      </c>
      <c r="Y37" s="42">
        <f t="shared" si="2"/>
        <v>0</v>
      </c>
      <c r="Z37" s="42">
        <v>0</v>
      </c>
      <c r="AA37" s="42">
        <f t="shared" si="3"/>
        <v>0</v>
      </c>
      <c r="AB37">
        <v>0</v>
      </c>
      <c r="AC37">
        <v>0</v>
      </c>
      <c r="AD37" s="41">
        <v>0</v>
      </c>
      <c r="AE37" s="42">
        <f t="shared" si="4"/>
        <v>0</v>
      </c>
      <c r="AF37" s="42">
        <v>0</v>
      </c>
      <c r="AG37" s="42">
        <f t="shared" si="5"/>
        <v>0</v>
      </c>
      <c r="AH37" s="43">
        <v>0</v>
      </c>
      <c r="AI37" s="42">
        <f>Tableau2[[#This Row],[Jour Accident déclaré]]</f>
        <v>0</v>
      </c>
      <c r="AJ37" s="42"/>
      <c r="AK37" s="43">
        <f t="shared" si="6"/>
        <v>0</v>
      </c>
      <c r="AL3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37" s="43">
        <f>SUM(Tableau2[[#This Row],[Jours de maladie payés]:[Jours de maladie non payés]])</f>
        <v>0</v>
      </c>
      <c r="AN37" s="43">
        <f>MONTH("02/"&amp;Tableau2[[#This Row],[Mois]]&amp;"/2019")</f>
        <v>12</v>
      </c>
    </row>
    <row r="38" spans="1:40" x14ac:dyDescent="0.3">
      <c r="A38" t="s">
        <v>105</v>
      </c>
      <c r="B38" s="26">
        <v>114</v>
      </c>
      <c r="C38" s="61" t="str">
        <f>IFERROR(VLOOKUP(Tableau2[[#This Row],[ID Ouvrier]],'Choix Employés'!$A$1:$B$100,2,FALSE),"")</f>
        <v/>
      </c>
      <c r="D38" t="s">
        <v>69</v>
      </c>
      <c r="E38" s="39">
        <v>2019</v>
      </c>
      <c r="F38" s="40">
        <f>DATE(Tableau2[[#This Row],[Année]],MONTH("1-"&amp;Tableau2[[#This Row],[Mois]]),1)</f>
        <v>43800</v>
      </c>
      <c r="G38" s="40">
        <f>EOMONTH(DATE(Tableau2[[#This Row],[Année]],MONTH("1-"&amp;Tableau2[[#This Row],[Mois]]),1),0)</f>
        <v>43830</v>
      </c>
      <c r="H38" s="41">
        <v>0</v>
      </c>
      <c r="I38" s="42">
        <f t="shared" si="0"/>
        <v>0</v>
      </c>
      <c r="J38" s="42">
        <v>0</v>
      </c>
      <c r="K38" s="42">
        <f t="shared" si="7"/>
        <v>0</v>
      </c>
      <c r="L38" s="42"/>
      <c r="M38" s="42">
        <f t="shared" si="8"/>
        <v>0</v>
      </c>
      <c r="N38" s="41">
        <v>62</v>
      </c>
      <c r="O38" s="42">
        <f t="shared" si="9"/>
        <v>62</v>
      </c>
      <c r="Q38" s="42">
        <f t="shared" si="10"/>
        <v>0</v>
      </c>
      <c r="R38" s="42">
        <v>0</v>
      </c>
      <c r="S38" s="42">
        <f t="shared" si="11"/>
        <v>0</v>
      </c>
      <c r="T38" s="42"/>
      <c r="U38" s="42">
        <f t="shared" si="12"/>
        <v>0</v>
      </c>
      <c r="V38" s="42">
        <v>0</v>
      </c>
      <c r="W38" s="42">
        <f t="shared" si="1"/>
        <v>0</v>
      </c>
      <c r="X38" s="42">
        <v>0</v>
      </c>
      <c r="Y38" s="42">
        <f t="shared" si="2"/>
        <v>0</v>
      </c>
      <c r="Z38" s="42">
        <v>0</v>
      </c>
      <c r="AA38" s="42">
        <f t="shared" si="3"/>
        <v>0</v>
      </c>
      <c r="AB38">
        <v>0</v>
      </c>
      <c r="AC38">
        <v>0</v>
      </c>
      <c r="AD38" s="41">
        <v>0</v>
      </c>
      <c r="AE38" s="42">
        <f t="shared" si="4"/>
        <v>0</v>
      </c>
      <c r="AF38" s="42">
        <v>0</v>
      </c>
      <c r="AG38" s="42">
        <f t="shared" si="5"/>
        <v>0</v>
      </c>
      <c r="AH38" s="43">
        <v>0</v>
      </c>
      <c r="AI38" s="42">
        <f>Tableau2[[#This Row],[Jour Accident déclaré]]</f>
        <v>0</v>
      </c>
      <c r="AJ38" s="42"/>
      <c r="AK38" s="43">
        <f t="shared" si="6"/>
        <v>0</v>
      </c>
      <c r="AL3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38" s="43">
        <f>SUM(Tableau2[[#This Row],[Jours de maladie payés]:[Jours de maladie non payés]])</f>
        <v>0</v>
      </c>
      <c r="AN38" s="43">
        <f>MONTH("02/"&amp;Tableau2[[#This Row],[Mois]]&amp;"/2019")</f>
        <v>12</v>
      </c>
    </row>
    <row r="39" spans="1:40" x14ac:dyDescent="0.3">
      <c r="A39" t="s">
        <v>106</v>
      </c>
      <c r="B39" s="26">
        <v>103</v>
      </c>
      <c r="C39" s="61" t="str">
        <f>IFERROR(VLOOKUP(Tableau2[[#This Row],[ID Ouvrier]],'Choix Employés'!$A$1:$B$100,2,FALSE),"")</f>
        <v>X</v>
      </c>
      <c r="D39" t="s">
        <v>107</v>
      </c>
      <c r="E39" s="39">
        <v>2020</v>
      </c>
      <c r="F39" s="40">
        <f>DATE(Tableau2[[#This Row],[Année]],MONTH("1-"&amp;Tableau2[[#This Row],[Mois]]),1)</f>
        <v>43831</v>
      </c>
      <c r="G39" s="40">
        <f>EOMONTH(DATE(Tableau2[[#This Row],[Année]],MONTH("1-"&amp;Tableau2[[#This Row],[Mois]]),1),0)</f>
        <v>43861</v>
      </c>
      <c r="H39" s="41">
        <v>0</v>
      </c>
      <c r="I39" s="42">
        <f t="shared" si="0"/>
        <v>0</v>
      </c>
      <c r="J39" s="42">
        <v>0</v>
      </c>
      <c r="K39" s="42">
        <f t="shared" si="7"/>
        <v>0</v>
      </c>
      <c r="L39" s="42"/>
      <c r="M39" s="42">
        <f t="shared" si="8"/>
        <v>0</v>
      </c>
      <c r="N39" s="41">
        <v>160</v>
      </c>
      <c r="O39" s="42">
        <f t="shared" si="9"/>
        <v>160</v>
      </c>
      <c r="Q39" s="42">
        <f t="shared" si="10"/>
        <v>0</v>
      </c>
      <c r="R39" s="42">
        <v>5.21</v>
      </c>
      <c r="S39" s="42">
        <f t="shared" si="11"/>
        <v>5.35</v>
      </c>
      <c r="T39" s="42"/>
      <c r="U39" s="42">
        <f t="shared" si="12"/>
        <v>0</v>
      </c>
      <c r="V39" s="42">
        <v>5.21</v>
      </c>
      <c r="W39" s="42">
        <f t="shared" si="1"/>
        <v>5.35</v>
      </c>
      <c r="X39" s="42">
        <v>0</v>
      </c>
      <c r="Y39" s="42">
        <f t="shared" si="2"/>
        <v>0</v>
      </c>
      <c r="Z39" s="42">
        <v>0</v>
      </c>
      <c r="AA39" s="42">
        <f t="shared" si="3"/>
        <v>0</v>
      </c>
      <c r="AB39">
        <v>0</v>
      </c>
      <c r="AC39">
        <v>0</v>
      </c>
      <c r="AD39" s="41">
        <v>0</v>
      </c>
      <c r="AE39" s="42">
        <f t="shared" si="4"/>
        <v>0</v>
      </c>
      <c r="AF39" s="42">
        <v>0</v>
      </c>
      <c r="AG39" s="42">
        <f t="shared" si="5"/>
        <v>0</v>
      </c>
      <c r="AH39" s="43">
        <v>0</v>
      </c>
      <c r="AI39" s="42">
        <f>Tableau2[[#This Row],[Jour Accident déclaré]]</f>
        <v>0</v>
      </c>
      <c r="AJ39" s="42"/>
      <c r="AK39" s="43">
        <f t="shared" si="6"/>
        <v>0</v>
      </c>
      <c r="AL3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39" s="43">
        <f>SUM(Tableau2[[#This Row],[Jours de maladie payés]:[Jours de maladie non payés]])</f>
        <v>0</v>
      </c>
      <c r="AN39" s="43">
        <f>MONTH("02/"&amp;Tableau2[[#This Row],[Mois]]&amp;"/2019")</f>
        <v>1</v>
      </c>
    </row>
    <row r="40" spans="1:40" x14ac:dyDescent="0.3">
      <c r="A40" t="s">
        <v>108</v>
      </c>
      <c r="B40" s="26">
        <v>107</v>
      </c>
      <c r="C40" s="61" t="str">
        <f>IFERROR(VLOOKUP(Tableau2[[#This Row],[ID Ouvrier]],'Choix Employés'!$A$1:$B$100,2,FALSE),"")</f>
        <v>X</v>
      </c>
      <c r="D40" t="s">
        <v>107</v>
      </c>
      <c r="E40" s="39">
        <v>2020</v>
      </c>
      <c r="F40" s="40">
        <f>DATE(Tableau2[[#This Row],[Année]],MONTH("1-"&amp;Tableau2[[#This Row],[Mois]]),1)</f>
        <v>43831</v>
      </c>
      <c r="G40" s="40">
        <f>EOMONTH(DATE(Tableau2[[#This Row],[Année]],MONTH("1-"&amp;Tableau2[[#This Row],[Mois]]),1),0)</f>
        <v>43861</v>
      </c>
      <c r="H40" s="41">
        <v>0</v>
      </c>
      <c r="I40" s="42">
        <f t="shared" si="0"/>
        <v>0</v>
      </c>
      <c r="J40" s="42">
        <v>0</v>
      </c>
      <c r="K40" s="42">
        <f t="shared" si="7"/>
        <v>0</v>
      </c>
      <c r="L40" s="42"/>
      <c r="M40" s="42">
        <f t="shared" si="8"/>
        <v>0</v>
      </c>
      <c r="N40" s="41">
        <v>128</v>
      </c>
      <c r="O40" s="42">
        <f t="shared" si="9"/>
        <v>128</v>
      </c>
      <c r="Q40" s="42">
        <f t="shared" si="10"/>
        <v>0</v>
      </c>
      <c r="R40" s="42">
        <v>5.2</v>
      </c>
      <c r="S40" s="42">
        <f t="shared" si="11"/>
        <v>5.3333333333333339</v>
      </c>
      <c r="T40" s="42"/>
      <c r="U40" s="42">
        <f t="shared" si="12"/>
        <v>0</v>
      </c>
      <c r="V40" s="42">
        <v>5.2</v>
      </c>
      <c r="W40" s="42">
        <f t="shared" si="1"/>
        <v>5.3333333333333339</v>
      </c>
      <c r="X40" s="42">
        <v>0</v>
      </c>
      <c r="Y40" s="42">
        <f t="shared" si="2"/>
        <v>0</v>
      </c>
      <c r="Z40" s="42">
        <v>0</v>
      </c>
      <c r="AA40" s="42">
        <f t="shared" si="3"/>
        <v>0</v>
      </c>
      <c r="AB40">
        <v>4</v>
      </c>
      <c r="AC40">
        <v>0</v>
      </c>
      <c r="AD40" s="41">
        <v>0</v>
      </c>
      <c r="AE40" s="42">
        <f t="shared" si="4"/>
        <v>0</v>
      </c>
      <c r="AF40" s="42">
        <v>0</v>
      </c>
      <c r="AG40" s="42">
        <f t="shared" si="5"/>
        <v>0</v>
      </c>
      <c r="AH40" s="43">
        <v>0</v>
      </c>
      <c r="AI40" s="42">
        <f>Tableau2[[#This Row],[Jour Accident déclaré]]</f>
        <v>0</v>
      </c>
      <c r="AJ40" s="42"/>
      <c r="AK40" s="43">
        <f t="shared" si="6"/>
        <v>0</v>
      </c>
      <c r="AL4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0" s="43">
        <f>SUM(Tableau2[[#This Row],[Jours de maladie payés]:[Jours de maladie non payés]])</f>
        <v>4</v>
      </c>
      <c r="AN40" s="43">
        <f>MONTH("02/"&amp;Tableau2[[#This Row],[Mois]]&amp;"/2019")</f>
        <v>1</v>
      </c>
    </row>
    <row r="41" spans="1:40" x14ac:dyDescent="0.3">
      <c r="A41" t="s">
        <v>109</v>
      </c>
      <c r="B41" s="26">
        <v>109</v>
      </c>
      <c r="C41" s="61" t="str">
        <f>IFERROR(VLOOKUP(Tableau2[[#This Row],[ID Ouvrier]],'Choix Employés'!$A$1:$B$100,2,FALSE),"")</f>
        <v>X</v>
      </c>
      <c r="D41" t="s">
        <v>107</v>
      </c>
      <c r="E41" s="39">
        <v>2020</v>
      </c>
      <c r="F41" s="40">
        <f>DATE(Tableau2[[#This Row],[Année]],MONTH("1-"&amp;Tableau2[[#This Row],[Mois]]),1)</f>
        <v>43831</v>
      </c>
      <c r="G41" s="40">
        <f>EOMONTH(DATE(Tableau2[[#This Row],[Année]],MONTH("1-"&amp;Tableau2[[#This Row],[Mois]]),1),0)</f>
        <v>43861</v>
      </c>
      <c r="H41" s="41">
        <v>0</v>
      </c>
      <c r="I41" s="42">
        <f t="shared" si="0"/>
        <v>0</v>
      </c>
      <c r="J41" s="42">
        <v>0</v>
      </c>
      <c r="K41" s="42">
        <f t="shared" si="7"/>
        <v>0</v>
      </c>
      <c r="L41" s="42"/>
      <c r="M41" s="42">
        <f t="shared" si="8"/>
        <v>0</v>
      </c>
      <c r="N41" s="41">
        <v>160</v>
      </c>
      <c r="O41" s="42">
        <f t="shared" si="9"/>
        <v>160</v>
      </c>
      <c r="Q41" s="42">
        <f t="shared" si="10"/>
        <v>0</v>
      </c>
      <c r="R41" s="42">
        <v>5.21</v>
      </c>
      <c r="S41" s="42">
        <f t="shared" si="11"/>
        <v>5.35</v>
      </c>
      <c r="T41" s="42"/>
      <c r="U41" s="42">
        <f t="shared" si="12"/>
        <v>0</v>
      </c>
      <c r="V41" s="42">
        <v>5.21</v>
      </c>
      <c r="W41" s="42">
        <f t="shared" si="1"/>
        <v>5.35</v>
      </c>
      <c r="X41" s="42">
        <v>0</v>
      </c>
      <c r="Y41" s="42">
        <f t="shared" si="2"/>
        <v>0</v>
      </c>
      <c r="Z41" s="42">
        <v>0</v>
      </c>
      <c r="AA41" s="42">
        <f t="shared" si="3"/>
        <v>0</v>
      </c>
      <c r="AB41">
        <v>0</v>
      </c>
      <c r="AC41">
        <v>0</v>
      </c>
      <c r="AD41" s="41">
        <v>0</v>
      </c>
      <c r="AE41" s="42">
        <f t="shared" si="4"/>
        <v>0</v>
      </c>
      <c r="AF41" s="42">
        <v>0</v>
      </c>
      <c r="AG41" s="42">
        <f t="shared" si="5"/>
        <v>0</v>
      </c>
      <c r="AH41" s="43">
        <v>0</v>
      </c>
      <c r="AI41" s="42">
        <f>Tableau2[[#This Row],[Jour Accident déclaré]]</f>
        <v>0</v>
      </c>
      <c r="AJ41" s="42"/>
      <c r="AK41" s="43">
        <f t="shared" si="6"/>
        <v>0</v>
      </c>
      <c r="AL4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1" s="43">
        <f>SUM(Tableau2[[#This Row],[Jours de maladie payés]:[Jours de maladie non payés]])</f>
        <v>0</v>
      </c>
      <c r="AN41" s="43">
        <f>MONTH("02/"&amp;Tableau2[[#This Row],[Mois]]&amp;"/2019")</f>
        <v>1</v>
      </c>
    </row>
    <row r="42" spans="1:40" x14ac:dyDescent="0.3">
      <c r="A42" t="s">
        <v>110</v>
      </c>
      <c r="B42" s="26">
        <v>110</v>
      </c>
      <c r="C42" s="61" t="str">
        <f>IFERROR(VLOOKUP(Tableau2[[#This Row],[ID Ouvrier]],'Choix Employés'!$A$1:$B$100,2,FALSE),"")</f>
        <v/>
      </c>
      <c r="D42" t="s">
        <v>107</v>
      </c>
      <c r="E42" s="39">
        <v>2020</v>
      </c>
      <c r="F42" s="40">
        <f>DATE(Tableau2[[#This Row],[Année]],MONTH("1-"&amp;Tableau2[[#This Row],[Mois]]),1)</f>
        <v>43831</v>
      </c>
      <c r="G42" s="40">
        <f>EOMONTH(DATE(Tableau2[[#This Row],[Année]],MONTH("1-"&amp;Tableau2[[#This Row],[Mois]]),1),0)</f>
        <v>43861</v>
      </c>
      <c r="H42" s="41">
        <v>0</v>
      </c>
      <c r="I42" s="42">
        <f t="shared" si="0"/>
        <v>0</v>
      </c>
      <c r="J42" s="42">
        <v>0</v>
      </c>
      <c r="K42" s="42">
        <f t="shared" si="7"/>
        <v>0</v>
      </c>
      <c r="L42" s="42"/>
      <c r="M42" s="42">
        <f t="shared" si="8"/>
        <v>0</v>
      </c>
      <c r="N42" s="41">
        <v>160</v>
      </c>
      <c r="O42" s="42">
        <f t="shared" si="9"/>
        <v>160</v>
      </c>
      <c r="Q42" s="42">
        <f t="shared" si="10"/>
        <v>0</v>
      </c>
      <c r="R42" s="42">
        <v>4.58</v>
      </c>
      <c r="S42" s="42">
        <f t="shared" si="11"/>
        <v>4.9666666666666668</v>
      </c>
      <c r="T42" s="42"/>
      <c r="U42" s="42">
        <f t="shared" si="12"/>
        <v>0</v>
      </c>
      <c r="V42" s="42">
        <v>0</v>
      </c>
      <c r="W42" s="42">
        <f t="shared" si="1"/>
        <v>0</v>
      </c>
      <c r="X42" s="42">
        <v>4.58</v>
      </c>
      <c r="Y42" s="42">
        <f t="shared" si="2"/>
        <v>4.9666666666666668</v>
      </c>
      <c r="Z42" s="42">
        <v>0</v>
      </c>
      <c r="AA42" s="42">
        <f t="shared" si="3"/>
        <v>0</v>
      </c>
      <c r="AB42">
        <v>0</v>
      </c>
      <c r="AC42">
        <v>0</v>
      </c>
      <c r="AD42" s="41">
        <v>0</v>
      </c>
      <c r="AE42" s="42">
        <f t="shared" si="4"/>
        <v>0</v>
      </c>
      <c r="AF42" s="42">
        <v>0</v>
      </c>
      <c r="AG42" s="42">
        <f t="shared" si="5"/>
        <v>0</v>
      </c>
      <c r="AH42" s="43">
        <v>0</v>
      </c>
      <c r="AI42" s="42">
        <f>Tableau2[[#This Row],[Jour Accident déclaré]]</f>
        <v>0</v>
      </c>
      <c r="AJ42" s="42"/>
      <c r="AK42" s="43">
        <f t="shared" si="6"/>
        <v>0</v>
      </c>
      <c r="AL4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2" s="43">
        <f>SUM(Tableau2[[#This Row],[Jours de maladie payés]:[Jours de maladie non payés]])</f>
        <v>0</v>
      </c>
      <c r="AN42" s="43">
        <f>MONTH("02/"&amp;Tableau2[[#This Row],[Mois]]&amp;"/2019")</f>
        <v>1</v>
      </c>
    </row>
    <row r="43" spans="1:40" x14ac:dyDescent="0.3">
      <c r="A43" t="s">
        <v>111</v>
      </c>
      <c r="B43" s="26">
        <v>123</v>
      </c>
      <c r="C43" s="61" t="str">
        <f>IFERROR(VLOOKUP(Tableau2[[#This Row],[ID Ouvrier]],'Choix Employés'!$A$1:$B$100,2,FALSE),"")</f>
        <v/>
      </c>
      <c r="D43" t="s">
        <v>107</v>
      </c>
      <c r="E43" s="39">
        <v>2020</v>
      </c>
      <c r="F43" s="40">
        <f>DATE(Tableau2[[#This Row],[Année]],MONTH("1-"&amp;Tableau2[[#This Row],[Mois]]),1)</f>
        <v>43831</v>
      </c>
      <c r="G43" s="40">
        <f>EOMONTH(DATE(Tableau2[[#This Row],[Année]],MONTH("1-"&amp;Tableau2[[#This Row],[Mois]]),1),0)</f>
        <v>43861</v>
      </c>
      <c r="H43" s="41">
        <v>0</v>
      </c>
      <c r="I43" s="42">
        <f t="shared" si="0"/>
        <v>0</v>
      </c>
      <c r="J43" s="42">
        <v>0</v>
      </c>
      <c r="K43" s="42">
        <f t="shared" si="7"/>
        <v>0</v>
      </c>
      <c r="L43" s="42"/>
      <c r="M43" s="42">
        <f t="shared" si="8"/>
        <v>0</v>
      </c>
      <c r="N43" s="41">
        <v>80</v>
      </c>
      <c r="O43" s="42">
        <f t="shared" si="9"/>
        <v>80</v>
      </c>
      <c r="Q43" s="42">
        <f t="shared" si="10"/>
        <v>0</v>
      </c>
      <c r="R43" s="42">
        <v>0</v>
      </c>
      <c r="S43" s="42">
        <f t="shared" si="11"/>
        <v>0</v>
      </c>
      <c r="T43" s="42"/>
      <c r="U43" s="42">
        <f t="shared" si="12"/>
        <v>0</v>
      </c>
      <c r="V43" s="42">
        <v>0</v>
      </c>
      <c r="W43" s="42">
        <f t="shared" si="1"/>
        <v>0</v>
      </c>
      <c r="X43" s="42">
        <v>0</v>
      </c>
      <c r="Y43" s="42">
        <f t="shared" si="2"/>
        <v>0</v>
      </c>
      <c r="Z43" s="42">
        <v>0</v>
      </c>
      <c r="AA43" s="42">
        <f t="shared" si="3"/>
        <v>0</v>
      </c>
      <c r="AB43">
        <v>2</v>
      </c>
      <c r="AC43">
        <v>0</v>
      </c>
      <c r="AD43" s="41">
        <v>0</v>
      </c>
      <c r="AE43" s="42">
        <f t="shared" si="4"/>
        <v>0</v>
      </c>
      <c r="AF43" s="42">
        <v>0</v>
      </c>
      <c r="AG43" s="42">
        <f t="shared" si="5"/>
        <v>0</v>
      </c>
      <c r="AH43" s="43">
        <v>0</v>
      </c>
      <c r="AI43" s="42">
        <f>Tableau2[[#This Row],[Jour Accident déclaré]]</f>
        <v>0</v>
      </c>
      <c r="AJ43" s="42"/>
      <c r="AK43" s="43">
        <f t="shared" si="6"/>
        <v>0</v>
      </c>
      <c r="AL4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3" s="43">
        <f>SUM(Tableau2[[#This Row],[Jours de maladie payés]:[Jours de maladie non payés]])</f>
        <v>2</v>
      </c>
      <c r="AN43" s="43">
        <f>MONTH("02/"&amp;Tableau2[[#This Row],[Mois]]&amp;"/2019")</f>
        <v>1</v>
      </c>
    </row>
    <row r="44" spans="1:40" x14ac:dyDescent="0.3">
      <c r="A44" t="s">
        <v>112</v>
      </c>
      <c r="B44" s="26">
        <v>161</v>
      </c>
      <c r="C44" s="61" t="str">
        <f>IFERROR(VLOOKUP(Tableau2[[#This Row],[ID Ouvrier]],'Choix Employés'!$A$1:$B$100,2,FALSE),"")</f>
        <v/>
      </c>
      <c r="D44" t="s">
        <v>107</v>
      </c>
      <c r="E44" s="39">
        <v>2020</v>
      </c>
      <c r="F44" s="40">
        <f>DATE(Tableau2[[#This Row],[Année]],MONTH("1-"&amp;Tableau2[[#This Row],[Mois]]),1)</f>
        <v>43831</v>
      </c>
      <c r="G44" s="40">
        <f>EOMONTH(DATE(Tableau2[[#This Row],[Année]],MONTH("1-"&amp;Tableau2[[#This Row],[Mois]]),1),0)</f>
        <v>43861</v>
      </c>
      <c r="H44" s="41">
        <v>0</v>
      </c>
      <c r="I44" s="42">
        <f t="shared" si="0"/>
        <v>0</v>
      </c>
      <c r="J44" s="42">
        <v>0</v>
      </c>
      <c r="K44" s="42">
        <f t="shared" si="7"/>
        <v>0</v>
      </c>
      <c r="L44" s="42"/>
      <c r="M44" s="42">
        <f t="shared" si="8"/>
        <v>0</v>
      </c>
      <c r="N44" s="41">
        <v>128</v>
      </c>
      <c r="O44" s="42">
        <f t="shared" si="9"/>
        <v>128</v>
      </c>
      <c r="Q44" s="42">
        <f t="shared" si="10"/>
        <v>0</v>
      </c>
      <c r="R44" s="42">
        <v>0</v>
      </c>
      <c r="S44" s="42">
        <f t="shared" si="11"/>
        <v>0</v>
      </c>
      <c r="T44" s="42"/>
      <c r="U44" s="42">
        <f t="shared" si="12"/>
        <v>0</v>
      </c>
      <c r="V44" s="42">
        <v>0</v>
      </c>
      <c r="W44" s="42">
        <f t="shared" si="1"/>
        <v>0</v>
      </c>
      <c r="X44" s="42">
        <v>0</v>
      </c>
      <c r="Y44" s="42">
        <f t="shared" si="2"/>
        <v>0</v>
      </c>
      <c r="Z44" s="42">
        <v>0</v>
      </c>
      <c r="AA44" s="42">
        <f t="shared" si="3"/>
        <v>0</v>
      </c>
      <c r="AB44">
        <v>0</v>
      </c>
      <c r="AC44">
        <v>0</v>
      </c>
      <c r="AD44" s="41">
        <v>0</v>
      </c>
      <c r="AE44" s="42">
        <f t="shared" si="4"/>
        <v>0</v>
      </c>
      <c r="AF44" s="42">
        <v>0</v>
      </c>
      <c r="AG44" s="42">
        <f t="shared" si="5"/>
        <v>0</v>
      </c>
      <c r="AH44" s="43">
        <v>0</v>
      </c>
      <c r="AI44" s="42">
        <f>Tableau2[[#This Row],[Jour Accident déclaré]]</f>
        <v>0</v>
      </c>
      <c r="AJ44" s="42"/>
      <c r="AK44" s="43">
        <f t="shared" si="6"/>
        <v>0</v>
      </c>
      <c r="AL4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4" s="43">
        <f>SUM(Tableau2[[#This Row],[Jours de maladie payés]:[Jours de maladie non payés]])</f>
        <v>0</v>
      </c>
      <c r="AN44" s="43">
        <f>MONTH("02/"&amp;Tableau2[[#This Row],[Mois]]&amp;"/2019")</f>
        <v>1</v>
      </c>
    </row>
    <row r="45" spans="1:40" x14ac:dyDescent="0.3">
      <c r="A45" t="s">
        <v>113</v>
      </c>
      <c r="B45" s="26">
        <v>171</v>
      </c>
      <c r="C45" s="61">
        <f>IFERROR(VLOOKUP(Tableau2[[#This Row],[ID Ouvrier]],'Choix Employés'!$A$1:$B$100,2,FALSE),"")</f>
        <v>0</v>
      </c>
      <c r="D45" t="s">
        <v>107</v>
      </c>
      <c r="E45" s="39">
        <v>2020</v>
      </c>
      <c r="F45" s="40">
        <f>DATE(Tableau2[[#This Row],[Année]],MONTH("1-"&amp;Tableau2[[#This Row],[Mois]]),1)</f>
        <v>43831</v>
      </c>
      <c r="G45" s="40">
        <f>EOMONTH(DATE(Tableau2[[#This Row],[Année]],MONTH("1-"&amp;Tableau2[[#This Row],[Mois]]),1),0)</f>
        <v>43861</v>
      </c>
      <c r="H45" s="41">
        <v>0</v>
      </c>
      <c r="I45" s="42">
        <f t="shared" si="0"/>
        <v>0</v>
      </c>
      <c r="J45" s="42">
        <v>0</v>
      </c>
      <c r="K45" s="42">
        <f t="shared" si="7"/>
        <v>0</v>
      </c>
      <c r="L45" s="42"/>
      <c r="M45" s="42">
        <f t="shared" si="8"/>
        <v>0</v>
      </c>
      <c r="N45" s="41">
        <v>0</v>
      </c>
      <c r="O45" s="42">
        <f t="shared" si="9"/>
        <v>0</v>
      </c>
      <c r="Q45" s="42">
        <f t="shared" si="10"/>
        <v>0</v>
      </c>
      <c r="R45" s="42">
        <v>0</v>
      </c>
      <c r="S45" s="42">
        <f t="shared" si="11"/>
        <v>0</v>
      </c>
      <c r="T45" s="42"/>
      <c r="U45" s="42">
        <f t="shared" si="12"/>
        <v>0</v>
      </c>
      <c r="V45" s="42">
        <v>0</v>
      </c>
      <c r="W45" s="42">
        <f t="shared" si="1"/>
        <v>0</v>
      </c>
      <c r="X45" s="42">
        <v>0</v>
      </c>
      <c r="Y45" s="42">
        <f t="shared" si="2"/>
        <v>0</v>
      </c>
      <c r="Z45" s="42">
        <v>0</v>
      </c>
      <c r="AA45" s="42">
        <f t="shared" si="3"/>
        <v>0</v>
      </c>
      <c r="AB45">
        <v>0</v>
      </c>
      <c r="AC45">
        <v>0</v>
      </c>
      <c r="AD45" s="41">
        <v>0</v>
      </c>
      <c r="AE45" s="42">
        <f t="shared" si="4"/>
        <v>0</v>
      </c>
      <c r="AF45" s="42">
        <v>0</v>
      </c>
      <c r="AG45" s="42">
        <f t="shared" si="5"/>
        <v>0</v>
      </c>
      <c r="AH45" s="43">
        <v>0</v>
      </c>
      <c r="AI45" s="42">
        <f>Tableau2[[#This Row],[Jour Accident déclaré]]</f>
        <v>0</v>
      </c>
      <c r="AJ45" s="42"/>
      <c r="AK45" s="43">
        <f t="shared" si="6"/>
        <v>0</v>
      </c>
      <c r="AL4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5" s="43">
        <f>SUM(Tableau2[[#This Row],[Jours de maladie payés]:[Jours de maladie non payés]])</f>
        <v>0</v>
      </c>
      <c r="AN45" s="43">
        <f>MONTH("02/"&amp;Tableau2[[#This Row],[Mois]]&amp;"/2019")</f>
        <v>1</v>
      </c>
    </row>
    <row r="46" spans="1:40" x14ac:dyDescent="0.3">
      <c r="A46" t="s">
        <v>114</v>
      </c>
      <c r="B46" s="26">
        <v>127</v>
      </c>
      <c r="C46" s="61" t="str">
        <f>IFERROR(VLOOKUP(Tableau2[[#This Row],[ID Ouvrier]],'Choix Employés'!$A$1:$B$100,2,FALSE),"")</f>
        <v>X</v>
      </c>
      <c r="D46" t="s">
        <v>107</v>
      </c>
      <c r="E46" s="39">
        <v>2020</v>
      </c>
      <c r="F46" s="40">
        <f>DATE(Tableau2[[#This Row],[Année]],MONTH("1-"&amp;Tableau2[[#This Row],[Mois]]),1)</f>
        <v>43831</v>
      </c>
      <c r="G46" s="40">
        <f>EOMONTH(DATE(Tableau2[[#This Row],[Année]],MONTH("1-"&amp;Tableau2[[#This Row],[Mois]]),1),0)</f>
        <v>43861</v>
      </c>
      <c r="H46" s="41">
        <v>0</v>
      </c>
      <c r="I46" s="42">
        <f t="shared" si="0"/>
        <v>0</v>
      </c>
      <c r="J46" s="42">
        <v>0</v>
      </c>
      <c r="K46" s="42">
        <f t="shared" si="7"/>
        <v>0</v>
      </c>
      <c r="L46" s="42"/>
      <c r="M46" s="42">
        <f t="shared" si="8"/>
        <v>0</v>
      </c>
      <c r="N46" s="41">
        <v>160</v>
      </c>
      <c r="O46" s="42">
        <f t="shared" si="9"/>
        <v>160</v>
      </c>
      <c r="Q46" s="42">
        <f t="shared" si="10"/>
        <v>0</v>
      </c>
      <c r="R46" s="42">
        <v>10.1</v>
      </c>
      <c r="S46" s="42">
        <f t="shared" si="11"/>
        <v>10.166666666666666</v>
      </c>
      <c r="T46" s="42"/>
      <c r="U46" s="42">
        <f t="shared" si="12"/>
        <v>0</v>
      </c>
      <c r="V46" s="42">
        <v>10.1</v>
      </c>
      <c r="W46" s="42">
        <f t="shared" si="1"/>
        <v>10.166666666666666</v>
      </c>
      <c r="X46" s="42">
        <v>0</v>
      </c>
      <c r="Y46" s="42">
        <f t="shared" si="2"/>
        <v>0</v>
      </c>
      <c r="Z46" s="42">
        <v>0</v>
      </c>
      <c r="AA46" s="42">
        <f t="shared" si="3"/>
        <v>0</v>
      </c>
      <c r="AB46">
        <v>0</v>
      </c>
      <c r="AC46">
        <v>0</v>
      </c>
      <c r="AD46" s="41">
        <v>0</v>
      </c>
      <c r="AE46" s="42">
        <f t="shared" si="4"/>
        <v>0</v>
      </c>
      <c r="AF46" s="42">
        <v>0</v>
      </c>
      <c r="AG46" s="42">
        <f t="shared" si="5"/>
        <v>0</v>
      </c>
      <c r="AH46" s="43">
        <v>0</v>
      </c>
      <c r="AI46" s="42">
        <f>Tableau2[[#This Row],[Jour Accident déclaré]]</f>
        <v>0</v>
      </c>
      <c r="AJ46" s="42"/>
      <c r="AK46" s="43">
        <f>Tableau2[[#This Row],[Jours de chômage économique]]</f>
        <v>0</v>
      </c>
      <c r="AL4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6" s="43">
        <f>SUM(Tableau2[[#This Row],[Jours de maladie payés]:[Jours de maladie non payés]])</f>
        <v>0</v>
      </c>
      <c r="AN46" s="43">
        <f>MONTH("02/"&amp;Tableau2[[#This Row],[Mois]]&amp;"/2019")</f>
        <v>1</v>
      </c>
    </row>
    <row r="47" spans="1:40" x14ac:dyDescent="0.3">
      <c r="A47" t="s">
        <v>115</v>
      </c>
      <c r="B47" s="26">
        <v>131</v>
      </c>
      <c r="C47" s="61" t="str">
        <f>IFERROR(VLOOKUP(Tableau2[[#This Row],[ID Ouvrier]],'Choix Employés'!$A$1:$B$100,2,FALSE),"")</f>
        <v/>
      </c>
      <c r="D47" t="s">
        <v>107</v>
      </c>
      <c r="E47" s="39">
        <v>2020</v>
      </c>
      <c r="F47" s="40">
        <f>DATE(Tableau2[[#This Row],[Année]],MONTH("1-"&amp;Tableau2[[#This Row],[Mois]]),1)</f>
        <v>43831</v>
      </c>
      <c r="G47" s="40">
        <f>EOMONTH(DATE(Tableau2[[#This Row],[Année]],MONTH("1-"&amp;Tableau2[[#This Row],[Mois]]),1),0)</f>
        <v>43861</v>
      </c>
      <c r="H47" s="41">
        <v>0</v>
      </c>
      <c r="I47" s="42">
        <f t="shared" si="0"/>
        <v>0</v>
      </c>
      <c r="J47" s="42">
        <v>0</v>
      </c>
      <c r="K47" s="42">
        <f t="shared" si="7"/>
        <v>0</v>
      </c>
      <c r="L47" s="42"/>
      <c r="M47" s="42">
        <f t="shared" si="8"/>
        <v>0</v>
      </c>
      <c r="N47" s="41">
        <v>160</v>
      </c>
      <c r="O47" s="42">
        <f t="shared" si="9"/>
        <v>160</v>
      </c>
      <c r="Q47" s="42">
        <f t="shared" si="10"/>
        <v>0</v>
      </c>
      <c r="R47" s="42">
        <v>4.16</v>
      </c>
      <c r="S47" s="42">
        <f t="shared" si="11"/>
        <v>4.2666666666666666</v>
      </c>
      <c r="T47" s="42"/>
      <c r="U47" s="42">
        <f t="shared" si="12"/>
        <v>0</v>
      </c>
      <c r="V47" s="42">
        <v>4.16</v>
      </c>
      <c r="W47" s="42">
        <f t="shared" si="1"/>
        <v>4.2666666666666666</v>
      </c>
      <c r="X47" s="42">
        <v>0</v>
      </c>
      <c r="Y47" s="42">
        <f t="shared" si="2"/>
        <v>0</v>
      </c>
      <c r="Z47" s="42">
        <v>0</v>
      </c>
      <c r="AA47" s="42">
        <f t="shared" si="3"/>
        <v>0</v>
      </c>
      <c r="AB47">
        <v>0</v>
      </c>
      <c r="AC47">
        <v>0</v>
      </c>
      <c r="AD47" s="41">
        <v>0</v>
      </c>
      <c r="AE47" s="42">
        <f t="shared" si="4"/>
        <v>0</v>
      </c>
      <c r="AF47" s="42">
        <v>0</v>
      </c>
      <c r="AG47" s="42">
        <f t="shared" si="5"/>
        <v>0</v>
      </c>
      <c r="AH47" s="43">
        <v>0</v>
      </c>
      <c r="AI47" s="42">
        <f>Tableau2[[#This Row],[Jour Accident déclaré]]</f>
        <v>0</v>
      </c>
      <c r="AJ47" s="42"/>
      <c r="AK47" s="43">
        <f>Tableau2[[#This Row],[Jours de chômage économique]]</f>
        <v>0</v>
      </c>
      <c r="AL4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7" s="43">
        <f>SUM(Tableau2[[#This Row],[Jours de maladie payés]:[Jours de maladie non payés]])</f>
        <v>0</v>
      </c>
      <c r="AN47" s="43">
        <f>MONTH("02/"&amp;Tableau2[[#This Row],[Mois]]&amp;"/2019")</f>
        <v>1</v>
      </c>
    </row>
    <row r="48" spans="1:40" x14ac:dyDescent="0.3">
      <c r="A48" t="s">
        <v>116</v>
      </c>
      <c r="B48" s="26">
        <v>132</v>
      </c>
      <c r="C48" s="61" t="str">
        <f>IFERROR(VLOOKUP(Tableau2[[#This Row],[ID Ouvrier]],'Choix Employés'!$A$1:$B$100,2,FALSE),"")</f>
        <v/>
      </c>
      <c r="D48" t="s">
        <v>107</v>
      </c>
      <c r="E48" s="39">
        <v>2020</v>
      </c>
      <c r="F48" s="40">
        <f>DATE(Tableau2[[#This Row],[Année]],MONTH("1-"&amp;Tableau2[[#This Row],[Mois]]),1)</f>
        <v>43831</v>
      </c>
      <c r="G48" s="40">
        <f>EOMONTH(DATE(Tableau2[[#This Row],[Année]],MONTH("1-"&amp;Tableau2[[#This Row],[Mois]]),1),0)</f>
        <v>43861</v>
      </c>
      <c r="H48" s="41">
        <v>0</v>
      </c>
      <c r="I48" s="42">
        <f t="shared" si="0"/>
        <v>0</v>
      </c>
      <c r="J48" s="42">
        <v>0</v>
      </c>
      <c r="K48" s="42">
        <f t="shared" si="7"/>
        <v>0</v>
      </c>
      <c r="L48" s="42"/>
      <c r="M48" s="42">
        <f t="shared" si="8"/>
        <v>0</v>
      </c>
      <c r="N48" s="41">
        <v>160</v>
      </c>
      <c r="O48" s="42">
        <f t="shared" si="9"/>
        <v>160</v>
      </c>
      <c r="Q48" s="42">
        <f t="shared" si="10"/>
        <v>0</v>
      </c>
      <c r="R48" s="42">
        <v>9.24</v>
      </c>
      <c r="S48" s="42">
        <f t="shared" si="11"/>
        <v>9.4</v>
      </c>
      <c r="T48" s="42"/>
      <c r="U48" s="42">
        <f t="shared" si="12"/>
        <v>0</v>
      </c>
      <c r="V48" s="42">
        <v>9.24</v>
      </c>
      <c r="W48" s="42">
        <f t="shared" si="1"/>
        <v>9.4</v>
      </c>
      <c r="X48" s="42">
        <v>0</v>
      </c>
      <c r="Y48" s="42">
        <f t="shared" si="2"/>
        <v>0</v>
      </c>
      <c r="Z48" s="42">
        <v>0</v>
      </c>
      <c r="AA48" s="42">
        <f t="shared" si="3"/>
        <v>0</v>
      </c>
      <c r="AB48">
        <v>0</v>
      </c>
      <c r="AC48">
        <v>0</v>
      </c>
      <c r="AD48" s="41">
        <v>0</v>
      </c>
      <c r="AE48" s="42">
        <f t="shared" si="4"/>
        <v>0</v>
      </c>
      <c r="AF48" s="42">
        <v>0</v>
      </c>
      <c r="AG48" s="42">
        <f t="shared" si="5"/>
        <v>0</v>
      </c>
      <c r="AH48" s="43">
        <v>0</v>
      </c>
      <c r="AI48" s="42">
        <f>Tableau2[[#This Row],[Jour Accident déclaré]]</f>
        <v>0</v>
      </c>
      <c r="AJ48" s="42"/>
      <c r="AK48" s="43">
        <f>Tableau2[[#This Row],[Jours de chômage économique]]</f>
        <v>0</v>
      </c>
      <c r="AL4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8" s="43">
        <f>SUM(Tableau2[[#This Row],[Jours de maladie payés]:[Jours de maladie non payés]])</f>
        <v>0</v>
      </c>
      <c r="AN48" s="43">
        <f>MONTH("02/"&amp;Tableau2[[#This Row],[Mois]]&amp;"/2019")</f>
        <v>1</v>
      </c>
    </row>
    <row r="49" spans="1:40" x14ac:dyDescent="0.3">
      <c r="A49" t="s">
        <v>117</v>
      </c>
      <c r="B49" s="26">
        <v>133</v>
      </c>
      <c r="C49" s="61" t="str">
        <f>IFERROR(VLOOKUP(Tableau2[[#This Row],[ID Ouvrier]],'Choix Employés'!$A$1:$B$100,2,FALSE),"")</f>
        <v/>
      </c>
      <c r="D49" t="s">
        <v>107</v>
      </c>
      <c r="E49" s="39">
        <v>2020</v>
      </c>
      <c r="F49" s="40">
        <f>DATE(Tableau2[[#This Row],[Année]],MONTH("1-"&amp;Tableau2[[#This Row],[Mois]]),1)</f>
        <v>43831</v>
      </c>
      <c r="G49" s="40">
        <f>EOMONTH(DATE(Tableau2[[#This Row],[Année]],MONTH("1-"&amp;Tableau2[[#This Row],[Mois]]),1),0)</f>
        <v>43861</v>
      </c>
      <c r="H49" s="41">
        <v>0</v>
      </c>
      <c r="I49" s="42">
        <f t="shared" si="0"/>
        <v>0</v>
      </c>
      <c r="J49" s="42">
        <v>0</v>
      </c>
      <c r="K49" s="42">
        <f t="shared" si="7"/>
        <v>0</v>
      </c>
      <c r="L49" s="42"/>
      <c r="M49" s="42">
        <f t="shared" si="8"/>
        <v>0</v>
      </c>
      <c r="N49" s="41">
        <v>160</v>
      </c>
      <c r="O49" s="42">
        <f t="shared" si="9"/>
        <v>160</v>
      </c>
      <c r="Q49" s="42">
        <f t="shared" si="10"/>
        <v>0</v>
      </c>
      <c r="R49" s="42">
        <v>4.16</v>
      </c>
      <c r="S49" s="42">
        <f t="shared" si="11"/>
        <v>4.2666666666666666</v>
      </c>
      <c r="T49" s="42"/>
      <c r="U49" s="42">
        <f t="shared" si="12"/>
        <v>0</v>
      </c>
      <c r="V49" s="42">
        <v>4.16</v>
      </c>
      <c r="W49" s="42">
        <f t="shared" si="1"/>
        <v>4.2666666666666666</v>
      </c>
      <c r="X49" s="42">
        <v>0</v>
      </c>
      <c r="Y49" s="42">
        <f t="shared" si="2"/>
        <v>0</v>
      </c>
      <c r="Z49" s="42">
        <v>0</v>
      </c>
      <c r="AA49" s="42">
        <f t="shared" si="3"/>
        <v>0</v>
      </c>
      <c r="AB49">
        <v>0</v>
      </c>
      <c r="AC49">
        <v>0</v>
      </c>
      <c r="AD49" s="41">
        <v>0</v>
      </c>
      <c r="AE49" s="42">
        <f t="shared" si="4"/>
        <v>0</v>
      </c>
      <c r="AF49" s="42">
        <v>0</v>
      </c>
      <c r="AG49" s="42">
        <f t="shared" si="5"/>
        <v>0</v>
      </c>
      <c r="AH49" s="43">
        <v>0</v>
      </c>
      <c r="AI49" s="42">
        <f>Tableau2[[#This Row],[Jour Accident déclaré]]</f>
        <v>0</v>
      </c>
      <c r="AJ49" s="42"/>
      <c r="AK49" s="43">
        <f>Tableau2[[#This Row],[Jours de chômage économique]]</f>
        <v>0</v>
      </c>
      <c r="AL4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9" s="43">
        <f>SUM(Tableau2[[#This Row],[Jours de maladie payés]:[Jours de maladie non payés]])</f>
        <v>0</v>
      </c>
      <c r="AN49" s="43">
        <f>MONTH("02/"&amp;Tableau2[[#This Row],[Mois]]&amp;"/2019")</f>
        <v>1</v>
      </c>
    </row>
    <row r="50" spans="1:40" x14ac:dyDescent="0.3">
      <c r="A50" t="s">
        <v>118</v>
      </c>
      <c r="B50" s="26">
        <v>134</v>
      </c>
      <c r="C50" s="61" t="str">
        <f>IFERROR(VLOOKUP(Tableau2[[#This Row],[ID Ouvrier]],'Choix Employés'!$A$1:$B$100,2,FALSE),"")</f>
        <v>X</v>
      </c>
      <c r="D50" t="s">
        <v>107</v>
      </c>
      <c r="E50" s="39">
        <v>2020</v>
      </c>
      <c r="F50" s="40">
        <f>DATE(Tableau2[[#This Row],[Année]],MONTH("1-"&amp;Tableau2[[#This Row],[Mois]]),1)</f>
        <v>43831</v>
      </c>
      <c r="G50" s="40">
        <f>EOMONTH(DATE(Tableau2[[#This Row],[Année]],MONTH("1-"&amp;Tableau2[[#This Row],[Mois]]),1),0)</f>
        <v>43861</v>
      </c>
      <c r="H50" s="41">
        <v>0</v>
      </c>
      <c r="I50" s="42">
        <f t="shared" si="0"/>
        <v>0</v>
      </c>
      <c r="J50" s="42">
        <v>0</v>
      </c>
      <c r="K50" s="42">
        <f t="shared" si="7"/>
        <v>0</v>
      </c>
      <c r="L50" s="42"/>
      <c r="M50" s="42">
        <f t="shared" si="8"/>
        <v>0</v>
      </c>
      <c r="N50" s="41">
        <v>160</v>
      </c>
      <c r="O50" s="42">
        <f t="shared" si="9"/>
        <v>160</v>
      </c>
      <c r="Q50" s="42">
        <f t="shared" si="10"/>
        <v>0</v>
      </c>
      <c r="R50" s="42">
        <v>20</v>
      </c>
      <c r="S50" s="42">
        <f t="shared" si="11"/>
        <v>20</v>
      </c>
      <c r="T50" s="42"/>
      <c r="U50" s="42">
        <f t="shared" si="12"/>
        <v>0</v>
      </c>
      <c r="V50" s="42">
        <v>20</v>
      </c>
      <c r="W50" s="42">
        <f t="shared" si="1"/>
        <v>20</v>
      </c>
      <c r="X50" s="42">
        <v>0</v>
      </c>
      <c r="Y50" s="42">
        <f t="shared" si="2"/>
        <v>0</v>
      </c>
      <c r="Z50" s="42">
        <v>0</v>
      </c>
      <c r="AA50" s="42">
        <f t="shared" si="3"/>
        <v>0</v>
      </c>
      <c r="AB50">
        <v>0</v>
      </c>
      <c r="AC50">
        <v>0</v>
      </c>
      <c r="AD50" s="41">
        <v>0</v>
      </c>
      <c r="AE50" s="42">
        <f t="shared" si="4"/>
        <v>0</v>
      </c>
      <c r="AF50" s="42">
        <v>0</v>
      </c>
      <c r="AG50" s="42">
        <f t="shared" si="5"/>
        <v>0</v>
      </c>
      <c r="AH50" s="43">
        <v>0</v>
      </c>
      <c r="AI50" s="42">
        <f>Tableau2[[#This Row],[Jour Accident déclaré]]</f>
        <v>0</v>
      </c>
      <c r="AJ50" s="42"/>
      <c r="AK50" s="43">
        <f>Tableau2[[#This Row],[Jours de chômage économique]]</f>
        <v>0</v>
      </c>
      <c r="AL5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50" s="43">
        <f>SUM(Tableau2[[#This Row],[Jours de maladie payés]:[Jours de maladie non payés]])</f>
        <v>0</v>
      </c>
      <c r="AN50" s="43">
        <f>MONTH("02/"&amp;Tableau2[[#This Row],[Mois]]&amp;"/2019")</f>
        <v>1</v>
      </c>
    </row>
    <row r="51" spans="1:40" x14ac:dyDescent="0.3">
      <c r="A51" t="s">
        <v>119</v>
      </c>
      <c r="B51" s="26">
        <v>136</v>
      </c>
      <c r="C51" s="61" t="str">
        <f>IFERROR(VLOOKUP(Tableau2[[#This Row],[ID Ouvrier]],'Choix Employés'!$A$1:$B$100,2,FALSE),"")</f>
        <v>X</v>
      </c>
      <c r="D51" t="s">
        <v>107</v>
      </c>
      <c r="E51" s="39">
        <v>2020</v>
      </c>
      <c r="F51" s="40">
        <f>DATE(Tableau2[[#This Row],[Année]],MONTH("1-"&amp;Tableau2[[#This Row],[Mois]]),1)</f>
        <v>43831</v>
      </c>
      <c r="G51" s="40">
        <f>EOMONTH(DATE(Tableau2[[#This Row],[Année]],MONTH("1-"&amp;Tableau2[[#This Row],[Mois]]),1),0)</f>
        <v>43861</v>
      </c>
      <c r="H51" s="41">
        <v>0</v>
      </c>
      <c r="I51" s="42">
        <f t="shared" si="0"/>
        <v>0</v>
      </c>
      <c r="J51" s="42">
        <v>0</v>
      </c>
      <c r="K51" s="42">
        <f t="shared" si="7"/>
        <v>0</v>
      </c>
      <c r="L51" s="42"/>
      <c r="M51" s="42">
        <f t="shared" si="8"/>
        <v>0</v>
      </c>
      <c r="N51" s="41">
        <v>0</v>
      </c>
      <c r="O51" s="42">
        <f t="shared" si="9"/>
        <v>0</v>
      </c>
      <c r="Q51" s="42">
        <f t="shared" si="10"/>
        <v>0</v>
      </c>
      <c r="R51" s="42">
        <v>0</v>
      </c>
      <c r="S51" s="42">
        <f t="shared" si="11"/>
        <v>0</v>
      </c>
      <c r="T51" s="42"/>
      <c r="U51" s="42">
        <f t="shared" si="12"/>
        <v>0</v>
      </c>
      <c r="V51" s="42">
        <v>0</v>
      </c>
      <c r="W51" s="42">
        <f t="shared" si="1"/>
        <v>0</v>
      </c>
      <c r="X51" s="42">
        <v>0</v>
      </c>
      <c r="Y51" s="42">
        <f t="shared" si="2"/>
        <v>0</v>
      </c>
      <c r="Z51" s="42">
        <v>0</v>
      </c>
      <c r="AA51" s="42">
        <f t="shared" si="3"/>
        <v>0</v>
      </c>
      <c r="AB51">
        <v>0</v>
      </c>
      <c r="AC51">
        <v>23</v>
      </c>
      <c r="AD51" s="41">
        <v>0</v>
      </c>
      <c r="AE51" s="42">
        <f t="shared" si="4"/>
        <v>0</v>
      </c>
      <c r="AF51" s="42">
        <v>0</v>
      </c>
      <c r="AG51" s="42">
        <f t="shared" si="5"/>
        <v>0</v>
      </c>
      <c r="AH51" s="43">
        <v>0</v>
      </c>
      <c r="AI51" s="42">
        <f>Tableau2[[#This Row],[Jour Accident déclaré]]</f>
        <v>0</v>
      </c>
      <c r="AJ51" s="42"/>
      <c r="AK51" s="43">
        <f>Tableau2[[#This Row],[Jours de chômage économique]]</f>
        <v>0</v>
      </c>
      <c r="AL5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51" s="43">
        <f>SUM(Tableau2[[#This Row],[Jours de maladie payés]:[Jours de maladie non payés]])</f>
        <v>23</v>
      </c>
      <c r="AN51" s="43">
        <f>MONTH("02/"&amp;Tableau2[[#This Row],[Mois]]&amp;"/2019")</f>
        <v>1</v>
      </c>
    </row>
    <row r="52" spans="1:40" x14ac:dyDescent="0.3">
      <c r="A52" t="s">
        <v>120</v>
      </c>
      <c r="B52" s="26">
        <v>102</v>
      </c>
      <c r="C52" s="61" t="str">
        <f>IFERROR(VLOOKUP(Tableau2[[#This Row],[ID Ouvrier]],'Choix Employés'!$A$1:$B$100,2,FALSE),"")</f>
        <v/>
      </c>
      <c r="D52" t="s">
        <v>107</v>
      </c>
      <c r="E52" s="39">
        <v>2020</v>
      </c>
      <c r="F52" s="40">
        <f>DATE(Tableau2[[#This Row],[Année]],MONTH("1-"&amp;Tableau2[[#This Row],[Mois]]),1)</f>
        <v>43831</v>
      </c>
      <c r="G52" s="40">
        <f>EOMONTH(DATE(Tableau2[[#This Row],[Année]],MONTH("1-"&amp;Tableau2[[#This Row],[Mois]]),1),0)</f>
        <v>43861</v>
      </c>
      <c r="H52" s="41">
        <v>0</v>
      </c>
      <c r="I52" s="42">
        <f t="shared" si="0"/>
        <v>0</v>
      </c>
      <c r="J52" s="42">
        <v>0</v>
      </c>
      <c r="K52" s="42">
        <f t="shared" si="7"/>
        <v>0</v>
      </c>
      <c r="L52" s="42"/>
      <c r="M52" s="42">
        <f t="shared" si="8"/>
        <v>0</v>
      </c>
      <c r="N52" s="41">
        <v>48</v>
      </c>
      <c r="O52" s="42">
        <f t="shared" si="9"/>
        <v>48</v>
      </c>
      <c r="Q52" s="42">
        <f t="shared" si="10"/>
        <v>0</v>
      </c>
      <c r="R52" s="42">
        <v>3.1799999999999997</v>
      </c>
      <c r="S52" s="42">
        <f t="shared" si="11"/>
        <v>3.2999999999999994</v>
      </c>
      <c r="T52" s="42"/>
      <c r="U52" s="42">
        <f t="shared" si="12"/>
        <v>0</v>
      </c>
      <c r="V52" s="42">
        <v>3.1799999999999997</v>
      </c>
      <c r="W52" s="42">
        <f t="shared" si="1"/>
        <v>3.2999999999999994</v>
      </c>
      <c r="X52" s="42">
        <v>0</v>
      </c>
      <c r="Y52" s="42">
        <f t="shared" si="2"/>
        <v>0</v>
      </c>
      <c r="Z52" s="42">
        <v>0</v>
      </c>
      <c r="AA52" s="42">
        <f t="shared" si="3"/>
        <v>0</v>
      </c>
      <c r="AB52">
        <v>0</v>
      </c>
      <c r="AC52">
        <v>0</v>
      </c>
      <c r="AD52" s="41">
        <v>0</v>
      </c>
      <c r="AE52" s="42">
        <f t="shared" si="4"/>
        <v>0</v>
      </c>
      <c r="AF52" s="42">
        <v>0</v>
      </c>
      <c r="AG52" s="42">
        <f t="shared" si="5"/>
        <v>0</v>
      </c>
      <c r="AH52" s="43">
        <v>0</v>
      </c>
      <c r="AI52" s="42">
        <f>Tableau2[[#This Row],[Jour Accident déclaré]]</f>
        <v>0</v>
      </c>
      <c r="AJ52" s="42"/>
      <c r="AK52" s="43">
        <f>Tableau2[[#This Row],[Jours de chômage économique]]</f>
        <v>0</v>
      </c>
      <c r="AL5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52" s="43">
        <f>SUM(Tableau2[[#This Row],[Jours de maladie payés]:[Jours de maladie non payés]])</f>
        <v>0</v>
      </c>
      <c r="AN52" s="43">
        <f>MONTH("02/"&amp;Tableau2[[#This Row],[Mois]]&amp;"/2019")</f>
        <v>1</v>
      </c>
    </row>
    <row r="53" spans="1:40" x14ac:dyDescent="0.3">
      <c r="A53" t="s">
        <v>121</v>
      </c>
      <c r="B53" s="26">
        <v>157</v>
      </c>
      <c r="C53" s="61" t="str">
        <f>IFERROR(VLOOKUP(Tableau2[[#This Row],[ID Ouvrier]],'Choix Employés'!$A$1:$B$100,2,FALSE),"")</f>
        <v/>
      </c>
      <c r="D53" t="s">
        <v>107</v>
      </c>
      <c r="E53" s="39">
        <v>2020</v>
      </c>
      <c r="F53" s="40">
        <f>DATE(Tableau2[[#This Row],[Année]],MONTH("1-"&amp;Tableau2[[#This Row],[Mois]]),1)</f>
        <v>43831</v>
      </c>
      <c r="G53" s="40">
        <f>EOMONTH(DATE(Tableau2[[#This Row],[Année]],MONTH("1-"&amp;Tableau2[[#This Row],[Mois]]),1),0)</f>
        <v>43861</v>
      </c>
      <c r="H53" s="41">
        <v>8</v>
      </c>
      <c r="I53" s="42">
        <f t="shared" si="0"/>
        <v>8</v>
      </c>
      <c r="J53" s="42">
        <v>0</v>
      </c>
      <c r="K53" s="42">
        <f t="shared" si="7"/>
        <v>0</v>
      </c>
      <c r="L53" s="42"/>
      <c r="M53" s="42">
        <f t="shared" si="8"/>
        <v>0</v>
      </c>
      <c r="N53" s="41">
        <v>152</v>
      </c>
      <c r="O53" s="42">
        <f t="shared" si="9"/>
        <v>152</v>
      </c>
      <c r="Q53" s="42">
        <f t="shared" si="10"/>
        <v>0</v>
      </c>
      <c r="R53" s="42">
        <v>10.1</v>
      </c>
      <c r="S53" s="42">
        <f t="shared" si="11"/>
        <v>10.166666666666666</v>
      </c>
      <c r="T53" s="42"/>
      <c r="U53" s="42">
        <f t="shared" si="12"/>
        <v>0</v>
      </c>
      <c r="V53" s="42">
        <v>10.1</v>
      </c>
      <c r="W53" s="42">
        <f t="shared" si="1"/>
        <v>10.166666666666666</v>
      </c>
      <c r="X53" s="42">
        <v>0</v>
      </c>
      <c r="Y53" s="42">
        <f t="shared" si="2"/>
        <v>0</v>
      </c>
      <c r="Z53" s="42">
        <v>0</v>
      </c>
      <c r="AA53" s="42">
        <f t="shared" si="3"/>
        <v>0</v>
      </c>
      <c r="AB53">
        <v>0</v>
      </c>
      <c r="AC53">
        <v>0</v>
      </c>
      <c r="AD53" s="41">
        <v>0</v>
      </c>
      <c r="AE53" s="42">
        <f t="shared" si="4"/>
        <v>0</v>
      </c>
      <c r="AF53" s="42">
        <v>0</v>
      </c>
      <c r="AG53" s="42">
        <f t="shared" si="5"/>
        <v>0</v>
      </c>
      <c r="AH53" s="43">
        <v>0</v>
      </c>
      <c r="AI53" s="42">
        <f>Tableau2[[#This Row],[Jour Accident déclaré]]</f>
        <v>0</v>
      </c>
      <c r="AJ53" s="42"/>
      <c r="AK53" s="43">
        <f>Tableau2[[#This Row],[Jours de chômage économique]]</f>
        <v>0</v>
      </c>
      <c r="AL5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53" s="43">
        <f>SUM(Tableau2[[#This Row],[Jours de maladie payés]:[Jours de maladie non payés]])</f>
        <v>0</v>
      </c>
      <c r="AN53" s="43">
        <f>MONTH("02/"&amp;Tableau2[[#This Row],[Mois]]&amp;"/2019")</f>
        <v>1</v>
      </c>
    </row>
    <row r="54" spans="1:40" x14ac:dyDescent="0.3">
      <c r="A54" t="s">
        <v>122</v>
      </c>
      <c r="B54" s="26">
        <v>104</v>
      </c>
      <c r="C54" s="61" t="str">
        <f>IFERROR(VLOOKUP(Tableau2[[#This Row],[ID Ouvrier]],'Choix Employés'!$A$1:$B$100,2,FALSE),"")</f>
        <v/>
      </c>
      <c r="D54" t="s">
        <v>107</v>
      </c>
      <c r="E54" s="39">
        <v>2020</v>
      </c>
      <c r="F54" s="40">
        <f>DATE(Tableau2[[#This Row],[Année]],MONTH("1-"&amp;Tableau2[[#This Row],[Mois]]),1)</f>
        <v>43831</v>
      </c>
      <c r="G54" s="40">
        <f>EOMONTH(DATE(Tableau2[[#This Row],[Année]],MONTH("1-"&amp;Tableau2[[#This Row],[Mois]]),1),0)</f>
        <v>43861</v>
      </c>
      <c r="H54" s="41">
        <v>0</v>
      </c>
      <c r="I54" s="42">
        <f t="shared" si="0"/>
        <v>0</v>
      </c>
      <c r="J54" s="42">
        <v>0</v>
      </c>
      <c r="K54" s="42">
        <f t="shared" si="7"/>
        <v>0</v>
      </c>
      <c r="L54" s="42"/>
      <c r="M54" s="42">
        <f t="shared" si="8"/>
        <v>0</v>
      </c>
      <c r="N54" s="41">
        <v>160</v>
      </c>
      <c r="O54" s="42">
        <f t="shared" si="9"/>
        <v>160</v>
      </c>
      <c r="Q54" s="42">
        <f t="shared" si="10"/>
        <v>0</v>
      </c>
      <c r="R54" s="42">
        <v>8.1399999999999988</v>
      </c>
      <c r="S54" s="42">
        <f t="shared" si="11"/>
        <v>8.2333333333333307</v>
      </c>
      <c r="T54" s="42"/>
      <c r="U54" s="42">
        <f t="shared" si="12"/>
        <v>0</v>
      </c>
      <c r="V54" s="42">
        <v>8.1399999999999988</v>
      </c>
      <c r="W54" s="42">
        <f t="shared" si="1"/>
        <v>8.2333333333333307</v>
      </c>
      <c r="X54" s="42">
        <v>0</v>
      </c>
      <c r="Y54" s="42">
        <f t="shared" si="2"/>
        <v>0</v>
      </c>
      <c r="Z54" s="42">
        <v>0</v>
      </c>
      <c r="AA54" s="42">
        <f t="shared" si="3"/>
        <v>0</v>
      </c>
      <c r="AB54">
        <v>0</v>
      </c>
      <c r="AC54">
        <v>0</v>
      </c>
      <c r="AD54" s="41">
        <v>0</v>
      </c>
      <c r="AE54" s="42">
        <f t="shared" si="4"/>
        <v>0</v>
      </c>
      <c r="AF54" s="42">
        <v>0</v>
      </c>
      <c r="AG54" s="42">
        <f t="shared" si="5"/>
        <v>0</v>
      </c>
      <c r="AH54" s="43">
        <v>0</v>
      </c>
      <c r="AI54" s="42">
        <f>Tableau2[[#This Row],[Jour Accident déclaré]]</f>
        <v>0</v>
      </c>
      <c r="AJ54" s="42"/>
      <c r="AK54" s="43">
        <f>Tableau2[[#This Row],[Jours de chômage économique]]</f>
        <v>0</v>
      </c>
      <c r="AL5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54" s="43">
        <f>SUM(Tableau2[[#This Row],[Jours de maladie payés]:[Jours de maladie non payés]])</f>
        <v>0</v>
      </c>
      <c r="AN54" s="43">
        <f>MONTH("02/"&amp;Tableau2[[#This Row],[Mois]]&amp;"/2019")</f>
        <v>1</v>
      </c>
    </row>
    <row r="55" spans="1:40" x14ac:dyDescent="0.3">
      <c r="A55" t="s">
        <v>123</v>
      </c>
      <c r="B55" s="26">
        <v>106</v>
      </c>
      <c r="C55" s="61" t="str">
        <f>IFERROR(VLOOKUP(Tableau2[[#This Row],[ID Ouvrier]],'Choix Employés'!$A$1:$B$100,2,FALSE),"")</f>
        <v/>
      </c>
      <c r="D55" t="s">
        <v>107</v>
      </c>
      <c r="E55" s="39">
        <v>2020</v>
      </c>
      <c r="F55" s="40">
        <f>DATE(Tableau2[[#This Row],[Année]],MONTH("1-"&amp;Tableau2[[#This Row],[Mois]]),1)</f>
        <v>43831</v>
      </c>
      <c r="G55" s="40">
        <f>EOMONTH(DATE(Tableau2[[#This Row],[Année]],MONTH("1-"&amp;Tableau2[[#This Row],[Mois]]),1),0)</f>
        <v>43861</v>
      </c>
      <c r="H55" s="41">
        <v>8</v>
      </c>
      <c r="I55" s="42">
        <f t="shared" si="0"/>
        <v>8</v>
      </c>
      <c r="J55" s="42">
        <v>8</v>
      </c>
      <c r="K55" s="42">
        <f t="shared" si="7"/>
        <v>8</v>
      </c>
      <c r="L55" s="42"/>
      <c r="M55" s="42">
        <f t="shared" si="8"/>
        <v>0</v>
      </c>
      <c r="N55" s="41">
        <v>12.3</v>
      </c>
      <c r="O55" s="42">
        <f t="shared" si="9"/>
        <v>12.500000000000002</v>
      </c>
      <c r="Q55" s="42">
        <f t="shared" si="10"/>
        <v>0</v>
      </c>
      <c r="R55" s="42">
        <v>0</v>
      </c>
      <c r="S55" s="42">
        <f t="shared" si="11"/>
        <v>0</v>
      </c>
      <c r="T55" s="42"/>
      <c r="U55" s="42">
        <f t="shared" si="12"/>
        <v>0</v>
      </c>
      <c r="V55" s="42">
        <v>0</v>
      </c>
      <c r="W55" s="42">
        <f t="shared" si="1"/>
        <v>0</v>
      </c>
      <c r="X55" s="42">
        <v>0</v>
      </c>
      <c r="Y55" s="42">
        <f t="shared" si="2"/>
        <v>0</v>
      </c>
      <c r="Z55" s="42">
        <v>0</v>
      </c>
      <c r="AA55" s="42">
        <f t="shared" si="3"/>
        <v>0</v>
      </c>
      <c r="AB55">
        <v>0</v>
      </c>
      <c r="AC55">
        <v>0</v>
      </c>
      <c r="AD55" s="41">
        <v>0</v>
      </c>
      <c r="AE55" s="42">
        <f t="shared" si="4"/>
        <v>0</v>
      </c>
      <c r="AF55" s="42">
        <v>0</v>
      </c>
      <c r="AG55" s="42">
        <f t="shared" si="5"/>
        <v>0</v>
      </c>
      <c r="AH55" s="43">
        <v>0</v>
      </c>
      <c r="AI55" s="42">
        <f>Tableau2[[#This Row],[Jour Accident déclaré]]</f>
        <v>0</v>
      </c>
      <c r="AJ55" s="42"/>
      <c r="AK55" s="43">
        <f>Tableau2[[#This Row],[Jours de chômage économique]]</f>
        <v>0</v>
      </c>
      <c r="AL5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55" s="43">
        <f>SUM(Tableau2[[#This Row],[Jours de maladie payés]:[Jours de maladie non payés]])</f>
        <v>0</v>
      </c>
      <c r="AN55" s="43">
        <f>MONTH("02/"&amp;Tableau2[[#This Row],[Mois]]&amp;"/2019")</f>
        <v>1</v>
      </c>
    </row>
    <row r="56" spans="1:40" x14ac:dyDescent="0.3">
      <c r="A56" t="s">
        <v>124</v>
      </c>
      <c r="B56" s="26">
        <v>108</v>
      </c>
      <c r="C56" s="61" t="str">
        <f>IFERROR(VLOOKUP(Tableau2[[#This Row],[ID Ouvrier]],'Choix Employés'!$A$1:$B$100,2,FALSE),"")</f>
        <v>X</v>
      </c>
      <c r="D56" t="s">
        <v>107</v>
      </c>
      <c r="E56" s="39">
        <v>2020</v>
      </c>
      <c r="F56" s="40">
        <f>DATE(Tableau2[[#This Row],[Année]],MONTH("1-"&amp;Tableau2[[#This Row],[Mois]]),1)</f>
        <v>43831</v>
      </c>
      <c r="G56" s="40">
        <f>EOMONTH(DATE(Tableau2[[#This Row],[Année]],MONTH("1-"&amp;Tableau2[[#This Row],[Mois]]),1),0)</f>
        <v>43861</v>
      </c>
      <c r="H56" s="41">
        <v>0</v>
      </c>
      <c r="I56" s="42">
        <f t="shared" si="0"/>
        <v>0</v>
      </c>
      <c r="J56" s="42">
        <v>0</v>
      </c>
      <c r="K56" s="42">
        <f t="shared" si="7"/>
        <v>0</v>
      </c>
      <c r="L56" s="42"/>
      <c r="M56" s="42">
        <f t="shared" si="8"/>
        <v>0</v>
      </c>
      <c r="N56" s="41">
        <v>141</v>
      </c>
      <c r="O56" s="42">
        <f t="shared" si="9"/>
        <v>141</v>
      </c>
      <c r="Q56" s="42">
        <f t="shared" si="10"/>
        <v>0</v>
      </c>
      <c r="R56" s="42">
        <v>5.0599999999999996</v>
      </c>
      <c r="S56" s="42">
        <f t="shared" si="11"/>
        <v>5.0999999999999996</v>
      </c>
      <c r="T56" s="42"/>
      <c r="U56" s="42">
        <f t="shared" si="12"/>
        <v>0</v>
      </c>
      <c r="V56" s="42">
        <v>5.0599999999999996</v>
      </c>
      <c r="W56" s="42">
        <f t="shared" si="1"/>
        <v>5.0999999999999996</v>
      </c>
      <c r="X56" s="42">
        <v>0</v>
      </c>
      <c r="Y56" s="42">
        <f t="shared" si="2"/>
        <v>0</v>
      </c>
      <c r="Z56" s="42">
        <v>0</v>
      </c>
      <c r="AA56" s="42">
        <f t="shared" si="3"/>
        <v>0</v>
      </c>
      <c r="AB56">
        <v>0</v>
      </c>
      <c r="AC56">
        <v>0</v>
      </c>
      <c r="AD56" s="41">
        <v>0</v>
      </c>
      <c r="AE56" s="42">
        <f t="shared" si="4"/>
        <v>0</v>
      </c>
      <c r="AF56" s="42">
        <v>0</v>
      </c>
      <c r="AG56" s="42">
        <f t="shared" si="5"/>
        <v>0</v>
      </c>
      <c r="AH56" s="43">
        <v>3</v>
      </c>
      <c r="AI56" s="42">
        <f>Tableau2[[#This Row],[Jour Accident déclaré]]</f>
        <v>3</v>
      </c>
      <c r="AJ56" s="42"/>
      <c r="AK56" s="43">
        <f>Tableau2[[#This Row],[Jours de chômage économique]]</f>
        <v>0</v>
      </c>
      <c r="AL5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56" s="43">
        <f>SUM(Tableau2[[#This Row],[Jours de maladie payés]:[Jours de maladie non payés]])</f>
        <v>0</v>
      </c>
      <c r="AN56" s="43">
        <f>MONTH("02/"&amp;Tableau2[[#This Row],[Mois]]&amp;"/2019")</f>
        <v>1</v>
      </c>
    </row>
    <row r="57" spans="1:40" x14ac:dyDescent="0.3">
      <c r="A57" t="s">
        <v>125</v>
      </c>
      <c r="B57" s="26">
        <v>149</v>
      </c>
      <c r="C57" s="61" t="str">
        <f>IFERROR(VLOOKUP(Tableau2[[#This Row],[ID Ouvrier]],'Choix Employés'!$A$1:$B$100,2,FALSE),"")</f>
        <v>X</v>
      </c>
      <c r="D57" t="s">
        <v>107</v>
      </c>
      <c r="E57" s="39">
        <v>2020</v>
      </c>
      <c r="F57" s="40">
        <f>DATE(Tableau2[[#This Row],[Année]],MONTH("1-"&amp;Tableau2[[#This Row],[Mois]]),1)</f>
        <v>43831</v>
      </c>
      <c r="G57" s="40">
        <f>EOMONTH(DATE(Tableau2[[#This Row],[Année]],MONTH("1-"&amp;Tableau2[[#This Row],[Mois]]),1),0)</f>
        <v>43861</v>
      </c>
      <c r="H57" s="41">
        <v>0</v>
      </c>
      <c r="I57" s="42">
        <f t="shared" si="0"/>
        <v>0</v>
      </c>
      <c r="J57" s="42">
        <v>0</v>
      </c>
      <c r="K57" s="42">
        <f t="shared" si="7"/>
        <v>0</v>
      </c>
      <c r="L57" s="42"/>
      <c r="M57" s="42">
        <f t="shared" si="8"/>
        <v>0</v>
      </c>
      <c r="N57" s="41">
        <v>144</v>
      </c>
      <c r="O57" s="42">
        <f t="shared" si="9"/>
        <v>144</v>
      </c>
      <c r="Q57" s="42">
        <f t="shared" si="10"/>
        <v>0</v>
      </c>
      <c r="R57" s="42">
        <v>5.55</v>
      </c>
      <c r="S57" s="42">
        <f t="shared" si="11"/>
        <v>5.9166666666666661</v>
      </c>
      <c r="T57" s="42"/>
      <c r="U57" s="42">
        <f t="shared" si="12"/>
        <v>0</v>
      </c>
      <c r="V57" s="42">
        <v>5.55</v>
      </c>
      <c r="W57" s="42">
        <f t="shared" si="1"/>
        <v>5.9166666666666661</v>
      </c>
      <c r="X57" s="42">
        <v>0</v>
      </c>
      <c r="Y57" s="42">
        <f t="shared" si="2"/>
        <v>0</v>
      </c>
      <c r="Z57" s="42">
        <v>0</v>
      </c>
      <c r="AA57" s="42">
        <f t="shared" si="3"/>
        <v>0</v>
      </c>
      <c r="AB57">
        <v>2</v>
      </c>
      <c r="AC57">
        <v>0</v>
      </c>
      <c r="AD57" s="41">
        <v>0</v>
      </c>
      <c r="AE57" s="42">
        <f t="shared" si="4"/>
        <v>0</v>
      </c>
      <c r="AF57" s="42">
        <v>0</v>
      </c>
      <c r="AG57" s="42">
        <f t="shared" si="5"/>
        <v>0</v>
      </c>
      <c r="AH57" s="43">
        <v>0</v>
      </c>
      <c r="AI57" s="42">
        <f>Tableau2[[#This Row],[Jour Accident déclaré]]</f>
        <v>0</v>
      </c>
      <c r="AJ57" s="42"/>
      <c r="AK57" s="43">
        <f>Tableau2[[#This Row],[Jours de chômage économique]]</f>
        <v>0</v>
      </c>
      <c r="AL5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57" s="43">
        <f>SUM(Tableau2[[#This Row],[Jours de maladie payés]:[Jours de maladie non payés]])</f>
        <v>2</v>
      </c>
      <c r="AN57" s="43">
        <f>MONTH("02/"&amp;Tableau2[[#This Row],[Mois]]&amp;"/2019")</f>
        <v>1</v>
      </c>
    </row>
    <row r="58" spans="1:40" x14ac:dyDescent="0.3">
      <c r="A58" t="s">
        <v>126</v>
      </c>
      <c r="B58" s="26">
        <v>162</v>
      </c>
      <c r="C58" s="61" t="str">
        <f>IFERROR(VLOOKUP(Tableau2[[#This Row],[ID Ouvrier]],'Choix Employés'!$A$1:$B$100,2,FALSE),"")</f>
        <v/>
      </c>
      <c r="D58" t="s">
        <v>107</v>
      </c>
      <c r="E58" s="39">
        <v>2020</v>
      </c>
      <c r="F58" s="40">
        <f>DATE(Tableau2[[#This Row],[Année]],MONTH("1-"&amp;Tableau2[[#This Row],[Mois]]),1)</f>
        <v>43831</v>
      </c>
      <c r="G58" s="40">
        <f>EOMONTH(DATE(Tableau2[[#This Row],[Année]],MONTH("1-"&amp;Tableau2[[#This Row],[Mois]]),1),0)</f>
        <v>43861</v>
      </c>
      <c r="H58" s="41">
        <v>0</v>
      </c>
      <c r="I58" s="42">
        <f t="shared" si="0"/>
        <v>0</v>
      </c>
      <c r="J58" s="42">
        <v>0</v>
      </c>
      <c r="K58" s="42">
        <f t="shared" si="7"/>
        <v>0</v>
      </c>
      <c r="L58" s="42"/>
      <c r="M58" s="42">
        <f t="shared" si="8"/>
        <v>0</v>
      </c>
      <c r="N58" s="41">
        <v>160</v>
      </c>
      <c r="O58" s="42">
        <f t="shared" si="9"/>
        <v>160</v>
      </c>
      <c r="Q58" s="42">
        <f t="shared" si="10"/>
        <v>0</v>
      </c>
      <c r="R58" s="42">
        <v>10.220000000000001</v>
      </c>
      <c r="S58" s="42">
        <f t="shared" si="11"/>
        <v>10.366666666666667</v>
      </c>
      <c r="T58" s="42"/>
      <c r="U58" s="42">
        <f t="shared" si="12"/>
        <v>0</v>
      </c>
      <c r="V58" s="42">
        <v>10.220000000000001</v>
      </c>
      <c r="W58" s="42">
        <f t="shared" si="1"/>
        <v>10.366666666666667</v>
      </c>
      <c r="X58" s="42">
        <v>0</v>
      </c>
      <c r="Y58" s="42">
        <f t="shared" si="2"/>
        <v>0</v>
      </c>
      <c r="Z58" s="42">
        <v>0</v>
      </c>
      <c r="AA58" s="42">
        <f t="shared" si="3"/>
        <v>0</v>
      </c>
      <c r="AB58">
        <v>0</v>
      </c>
      <c r="AC58">
        <v>0</v>
      </c>
      <c r="AD58" s="41">
        <v>0</v>
      </c>
      <c r="AE58" s="42">
        <f t="shared" si="4"/>
        <v>0</v>
      </c>
      <c r="AF58" s="42">
        <v>0</v>
      </c>
      <c r="AG58" s="42">
        <f t="shared" si="5"/>
        <v>0</v>
      </c>
      <c r="AH58" s="43">
        <v>0</v>
      </c>
      <c r="AI58" s="42">
        <f>Tableau2[[#This Row],[Jour Accident déclaré]]</f>
        <v>0</v>
      </c>
      <c r="AJ58" s="42"/>
      <c r="AK58" s="43">
        <f>Tableau2[[#This Row],[Jours de chômage économique]]</f>
        <v>0</v>
      </c>
      <c r="AL5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58" s="43">
        <f>SUM(Tableau2[[#This Row],[Jours de maladie payés]:[Jours de maladie non payés]])</f>
        <v>0</v>
      </c>
      <c r="AN58" s="43">
        <f>MONTH("02/"&amp;Tableau2[[#This Row],[Mois]]&amp;"/2019")</f>
        <v>1</v>
      </c>
    </row>
    <row r="59" spans="1:40" x14ac:dyDescent="0.3">
      <c r="A59" t="s">
        <v>127</v>
      </c>
      <c r="B59" s="26">
        <v>112</v>
      </c>
      <c r="C59" s="61" t="str">
        <f>IFERROR(VLOOKUP(Tableau2[[#This Row],[ID Ouvrier]],'Choix Employés'!$A$1:$B$100,2,FALSE),"")</f>
        <v/>
      </c>
      <c r="D59" t="s">
        <v>107</v>
      </c>
      <c r="E59" s="39">
        <v>2020</v>
      </c>
      <c r="F59" s="40">
        <f>DATE(Tableau2[[#This Row],[Année]],MONTH("1-"&amp;Tableau2[[#This Row],[Mois]]),1)</f>
        <v>43831</v>
      </c>
      <c r="G59" s="40">
        <f>EOMONTH(DATE(Tableau2[[#This Row],[Année]],MONTH("1-"&amp;Tableau2[[#This Row],[Mois]]),1),0)</f>
        <v>43861</v>
      </c>
      <c r="H59" s="41">
        <v>0</v>
      </c>
      <c r="I59" s="42">
        <f t="shared" si="0"/>
        <v>0</v>
      </c>
      <c r="J59" s="42">
        <v>0</v>
      </c>
      <c r="K59" s="42">
        <f t="shared" si="7"/>
        <v>0</v>
      </c>
      <c r="L59" s="42"/>
      <c r="M59" s="42">
        <f t="shared" si="8"/>
        <v>0</v>
      </c>
      <c r="N59" s="41">
        <v>152</v>
      </c>
      <c r="O59" s="42">
        <f t="shared" si="9"/>
        <v>152</v>
      </c>
      <c r="Q59" s="42">
        <f t="shared" si="10"/>
        <v>0</v>
      </c>
      <c r="R59" s="42">
        <v>9</v>
      </c>
      <c r="S59" s="42">
        <f t="shared" si="11"/>
        <v>9</v>
      </c>
      <c r="T59" s="42"/>
      <c r="U59" s="42">
        <f t="shared" si="12"/>
        <v>0</v>
      </c>
      <c r="V59" s="42">
        <v>9</v>
      </c>
      <c r="W59" s="42">
        <f t="shared" si="1"/>
        <v>9</v>
      </c>
      <c r="X59" s="42">
        <v>0</v>
      </c>
      <c r="Y59" s="42">
        <f t="shared" si="2"/>
        <v>0</v>
      </c>
      <c r="Z59" s="42">
        <v>0</v>
      </c>
      <c r="AA59" s="42">
        <f t="shared" si="3"/>
        <v>0</v>
      </c>
      <c r="AB59">
        <v>0</v>
      </c>
      <c r="AC59">
        <v>0</v>
      </c>
      <c r="AD59" s="41">
        <v>0</v>
      </c>
      <c r="AE59" s="42">
        <f t="shared" si="4"/>
        <v>0</v>
      </c>
      <c r="AF59" s="42">
        <v>0</v>
      </c>
      <c r="AG59" s="42">
        <f t="shared" si="5"/>
        <v>0</v>
      </c>
      <c r="AH59" s="43">
        <v>0</v>
      </c>
      <c r="AI59" s="42">
        <f>Tableau2[[#This Row],[Jour Accident déclaré]]</f>
        <v>0</v>
      </c>
      <c r="AJ59" s="42"/>
      <c r="AK59" s="43">
        <f>Tableau2[[#This Row],[Jours de chômage économique]]</f>
        <v>0</v>
      </c>
      <c r="AL5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59" s="43">
        <f>SUM(Tableau2[[#This Row],[Jours de maladie payés]:[Jours de maladie non payés]])</f>
        <v>0</v>
      </c>
      <c r="AN59" s="43">
        <f>MONTH("02/"&amp;Tableau2[[#This Row],[Mois]]&amp;"/2019")</f>
        <v>1</v>
      </c>
    </row>
    <row r="60" spans="1:40" x14ac:dyDescent="0.3">
      <c r="A60" t="s">
        <v>128</v>
      </c>
      <c r="B60" s="26">
        <v>143</v>
      </c>
      <c r="C60" s="61" t="str">
        <f>IFERROR(VLOOKUP(Tableau2[[#This Row],[ID Ouvrier]],'Choix Employés'!$A$1:$B$100,2,FALSE),"")</f>
        <v>X</v>
      </c>
      <c r="D60" t="s">
        <v>107</v>
      </c>
      <c r="E60" s="39">
        <v>2020</v>
      </c>
      <c r="F60" s="40">
        <f>DATE(Tableau2[[#This Row],[Année]],MONTH("1-"&amp;Tableau2[[#This Row],[Mois]]),1)</f>
        <v>43831</v>
      </c>
      <c r="G60" s="40">
        <f>EOMONTH(DATE(Tableau2[[#This Row],[Année]],MONTH("1-"&amp;Tableau2[[#This Row],[Mois]]),1),0)</f>
        <v>43861</v>
      </c>
      <c r="H60" s="41">
        <v>0</v>
      </c>
      <c r="I60" s="42">
        <f t="shared" si="0"/>
        <v>0</v>
      </c>
      <c r="J60" s="42">
        <v>0</v>
      </c>
      <c r="K60" s="42">
        <f t="shared" si="7"/>
        <v>0</v>
      </c>
      <c r="L60" s="42"/>
      <c r="M60" s="42">
        <f t="shared" si="8"/>
        <v>0</v>
      </c>
      <c r="N60" s="41">
        <v>48</v>
      </c>
      <c r="O60" s="42">
        <f t="shared" si="9"/>
        <v>48</v>
      </c>
      <c r="Q60" s="42">
        <f t="shared" si="10"/>
        <v>0</v>
      </c>
      <c r="R60" s="42">
        <v>0.53999999999999992</v>
      </c>
      <c r="S60" s="42">
        <f t="shared" si="11"/>
        <v>0.89999999999999991</v>
      </c>
      <c r="T60" s="42"/>
      <c r="U60" s="42">
        <f t="shared" si="12"/>
        <v>0</v>
      </c>
      <c r="V60" s="42">
        <v>0.53999999999999992</v>
      </c>
      <c r="W60" s="42">
        <f t="shared" si="1"/>
        <v>0.89999999999999991</v>
      </c>
      <c r="X60" s="42">
        <v>0</v>
      </c>
      <c r="Y60" s="42">
        <f t="shared" si="2"/>
        <v>0</v>
      </c>
      <c r="Z60" s="42">
        <v>0</v>
      </c>
      <c r="AA60" s="42">
        <f t="shared" si="3"/>
        <v>0</v>
      </c>
      <c r="AB60">
        <v>5</v>
      </c>
      <c r="AC60">
        <v>0</v>
      </c>
      <c r="AD60" s="41">
        <v>0</v>
      </c>
      <c r="AE60" s="42">
        <f t="shared" si="4"/>
        <v>0</v>
      </c>
      <c r="AF60" s="42">
        <v>0</v>
      </c>
      <c r="AG60" s="42">
        <f t="shared" si="5"/>
        <v>0</v>
      </c>
      <c r="AH60" s="43">
        <v>0</v>
      </c>
      <c r="AI60" s="42">
        <f>Tableau2[[#This Row],[Jour Accident déclaré]]</f>
        <v>0</v>
      </c>
      <c r="AJ60" s="42"/>
      <c r="AK60" s="43">
        <f>Tableau2[[#This Row],[Jours de chômage économique]]</f>
        <v>0</v>
      </c>
      <c r="AL6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60" s="43">
        <f>SUM(Tableau2[[#This Row],[Jours de maladie payés]:[Jours de maladie non payés]])</f>
        <v>5</v>
      </c>
      <c r="AN60" s="43">
        <f>MONTH("02/"&amp;Tableau2[[#This Row],[Mois]]&amp;"/2019")</f>
        <v>1</v>
      </c>
    </row>
    <row r="61" spans="1:40" x14ac:dyDescent="0.3">
      <c r="A61" t="s">
        <v>129</v>
      </c>
      <c r="B61" s="26">
        <v>116</v>
      </c>
      <c r="C61" s="61" t="str">
        <f>IFERROR(VLOOKUP(Tableau2[[#This Row],[ID Ouvrier]],'Choix Employés'!$A$1:$B$100,2,FALSE),"")</f>
        <v/>
      </c>
      <c r="D61" t="s">
        <v>107</v>
      </c>
      <c r="E61" s="39">
        <v>2020</v>
      </c>
      <c r="F61" s="40">
        <f>DATE(Tableau2[[#This Row],[Année]],MONTH("1-"&amp;Tableau2[[#This Row],[Mois]]),1)</f>
        <v>43831</v>
      </c>
      <c r="G61" s="40">
        <f>EOMONTH(DATE(Tableau2[[#This Row],[Année]],MONTH("1-"&amp;Tableau2[[#This Row],[Mois]]),1),0)</f>
        <v>43861</v>
      </c>
      <c r="H61" s="41">
        <v>0</v>
      </c>
      <c r="I61" s="42">
        <f t="shared" si="0"/>
        <v>0</v>
      </c>
      <c r="J61" s="42">
        <v>0</v>
      </c>
      <c r="K61" s="42">
        <f t="shared" si="7"/>
        <v>0</v>
      </c>
      <c r="L61" s="42"/>
      <c r="M61" s="42">
        <f t="shared" si="8"/>
        <v>0</v>
      </c>
      <c r="N61" s="41">
        <v>160</v>
      </c>
      <c r="O61" s="42">
        <f t="shared" si="9"/>
        <v>160</v>
      </c>
      <c r="Q61" s="42">
        <f t="shared" si="10"/>
        <v>0</v>
      </c>
      <c r="R61" s="42">
        <v>10.09</v>
      </c>
      <c r="S61" s="42">
        <f t="shared" si="11"/>
        <v>10.15</v>
      </c>
      <c r="T61" s="42"/>
      <c r="U61" s="42">
        <f t="shared" si="12"/>
        <v>0</v>
      </c>
      <c r="V61" s="42">
        <v>10.09</v>
      </c>
      <c r="W61" s="42">
        <f t="shared" si="1"/>
        <v>10.15</v>
      </c>
      <c r="X61" s="42">
        <v>0</v>
      </c>
      <c r="Y61" s="42">
        <f t="shared" si="2"/>
        <v>0</v>
      </c>
      <c r="Z61" s="42">
        <v>0</v>
      </c>
      <c r="AA61" s="42">
        <f t="shared" si="3"/>
        <v>0</v>
      </c>
      <c r="AB61">
        <v>0</v>
      </c>
      <c r="AC61">
        <v>0</v>
      </c>
      <c r="AD61" s="41">
        <v>0</v>
      </c>
      <c r="AE61" s="42">
        <f t="shared" si="4"/>
        <v>0</v>
      </c>
      <c r="AF61" s="42">
        <v>0</v>
      </c>
      <c r="AG61" s="42">
        <f t="shared" si="5"/>
        <v>0</v>
      </c>
      <c r="AH61" s="43">
        <v>0</v>
      </c>
      <c r="AI61" s="42">
        <f>Tableau2[[#This Row],[Jour Accident déclaré]]</f>
        <v>0</v>
      </c>
      <c r="AJ61" s="42"/>
      <c r="AK61" s="43">
        <f>Tableau2[[#This Row],[Jours de chômage économique]]</f>
        <v>0</v>
      </c>
      <c r="AL6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61" s="43">
        <f>SUM(Tableau2[[#This Row],[Jours de maladie payés]:[Jours de maladie non payés]])</f>
        <v>0</v>
      </c>
      <c r="AN61" s="43">
        <f>MONTH("02/"&amp;Tableau2[[#This Row],[Mois]]&amp;"/2019")</f>
        <v>1</v>
      </c>
    </row>
    <row r="62" spans="1:40" x14ac:dyDescent="0.3">
      <c r="A62" t="s">
        <v>130</v>
      </c>
      <c r="B62" s="26">
        <v>158</v>
      </c>
      <c r="C62" s="61" t="str">
        <f>IFERROR(VLOOKUP(Tableau2[[#This Row],[ID Ouvrier]],'Choix Employés'!$A$1:$B$100,2,FALSE),"")</f>
        <v>X</v>
      </c>
      <c r="D62" t="s">
        <v>107</v>
      </c>
      <c r="E62" s="39">
        <v>2020</v>
      </c>
      <c r="F62" s="40">
        <f>DATE(Tableau2[[#This Row],[Année]],MONTH("1-"&amp;Tableau2[[#This Row],[Mois]]),1)</f>
        <v>43831</v>
      </c>
      <c r="G62" s="40">
        <f>EOMONTH(DATE(Tableau2[[#This Row],[Année]],MONTH("1-"&amp;Tableau2[[#This Row],[Mois]]),1),0)</f>
        <v>43861</v>
      </c>
      <c r="H62" s="41">
        <v>0</v>
      </c>
      <c r="I62" s="42">
        <f t="shared" si="0"/>
        <v>0</v>
      </c>
      <c r="J62" s="42">
        <v>0</v>
      </c>
      <c r="K62" s="42">
        <f t="shared" si="7"/>
        <v>0</v>
      </c>
      <c r="L62" s="42"/>
      <c r="M62" s="42">
        <f t="shared" si="8"/>
        <v>0</v>
      </c>
      <c r="N62" s="41">
        <v>160</v>
      </c>
      <c r="O62" s="42">
        <f t="shared" si="9"/>
        <v>160</v>
      </c>
      <c r="Q62" s="42">
        <f t="shared" si="10"/>
        <v>0</v>
      </c>
      <c r="R62" s="42">
        <v>0</v>
      </c>
      <c r="S62" s="42">
        <f t="shared" si="11"/>
        <v>0</v>
      </c>
      <c r="T62" s="42"/>
      <c r="U62" s="42">
        <f t="shared" si="12"/>
        <v>0</v>
      </c>
      <c r="V62" s="42">
        <v>0</v>
      </c>
      <c r="W62" s="42">
        <f t="shared" si="1"/>
        <v>0</v>
      </c>
      <c r="X62" s="42">
        <v>0</v>
      </c>
      <c r="Y62" s="42">
        <f t="shared" si="2"/>
        <v>0</v>
      </c>
      <c r="Z62" s="42">
        <v>0</v>
      </c>
      <c r="AA62" s="42">
        <f t="shared" si="3"/>
        <v>0</v>
      </c>
      <c r="AB62">
        <v>0</v>
      </c>
      <c r="AC62">
        <v>0</v>
      </c>
      <c r="AD62" s="41">
        <v>0</v>
      </c>
      <c r="AE62" s="42">
        <f t="shared" si="4"/>
        <v>0</v>
      </c>
      <c r="AF62" s="42">
        <v>0</v>
      </c>
      <c r="AG62" s="42">
        <f t="shared" si="5"/>
        <v>0</v>
      </c>
      <c r="AH62" s="43">
        <v>0</v>
      </c>
      <c r="AI62" s="42">
        <f>Tableau2[[#This Row],[Jour Accident déclaré]]</f>
        <v>0</v>
      </c>
      <c r="AJ62" s="42"/>
      <c r="AK62" s="43">
        <f>Tableau2[[#This Row],[Jours de chômage économique]]</f>
        <v>0</v>
      </c>
      <c r="AL6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62" s="43">
        <f>SUM(Tableau2[[#This Row],[Jours de maladie payés]:[Jours de maladie non payés]])</f>
        <v>0</v>
      </c>
      <c r="AN62" s="43">
        <f>MONTH("02/"&amp;Tableau2[[#This Row],[Mois]]&amp;"/2019")</f>
        <v>1</v>
      </c>
    </row>
    <row r="63" spans="1:40" x14ac:dyDescent="0.3">
      <c r="A63" t="s">
        <v>131</v>
      </c>
      <c r="B63" s="26">
        <v>155</v>
      </c>
      <c r="C63" s="61" t="str">
        <f>IFERROR(VLOOKUP(Tableau2[[#This Row],[ID Ouvrier]],'Choix Employés'!$A$1:$B$100,2,FALSE),"")</f>
        <v/>
      </c>
      <c r="D63" t="s">
        <v>107</v>
      </c>
      <c r="E63" s="39">
        <v>2020</v>
      </c>
      <c r="F63" s="40">
        <f>DATE(Tableau2[[#This Row],[Année]],MONTH("1-"&amp;Tableau2[[#This Row],[Mois]]),1)</f>
        <v>43831</v>
      </c>
      <c r="G63" s="40">
        <f>EOMONTH(DATE(Tableau2[[#This Row],[Année]],MONTH("1-"&amp;Tableau2[[#This Row],[Mois]]),1),0)</f>
        <v>43861</v>
      </c>
      <c r="H63" s="41">
        <v>0</v>
      </c>
      <c r="I63" s="42">
        <f t="shared" si="0"/>
        <v>0</v>
      </c>
      <c r="J63" s="42">
        <v>0</v>
      </c>
      <c r="K63" s="42">
        <f t="shared" si="7"/>
        <v>0</v>
      </c>
      <c r="L63" s="42"/>
      <c r="M63" s="42">
        <f t="shared" si="8"/>
        <v>0</v>
      </c>
      <c r="N63" s="41">
        <v>0</v>
      </c>
      <c r="O63" s="42">
        <f t="shared" si="9"/>
        <v>0</v>
      </c>
      <c r="Q63" s="42">
        <f t="shared" si="10"/>
        <v>0</v>
      </c>
      <c r="R63" s="42">
        <v>0</v>
      </c>
      <c r="S63" s="42">
        <f t="shared" si="11"/>
        <v>0</v>
      </c>
      <c r="T63" s="42"/>
      <c r="U63" s="42">
        <f t="shared" si="12"/>
        <v>0</v>
      </c>
      <c r="V63" s="42">
        <v>0</v>
      </c>
      <c r="W63" s="42">
        <f t="shared" si="1"/>
        <v>0</v>
      </c>
      <c r="X63" s="42">
        <v>0</v>
      </c>
      <c r="Y63" s="42">
        <f t="shared" si="2"/>
        <v>0</v>
      </c>
      <c r="Z63" s="42">
        <v>0</v>
      </c>
      <c r="AA63" s="42">
        <f t="shared" si="3"/>
        <v>0</v>
      </c>
      <c r="AB63">
        <v>0</v>
      </c>
      <c r="AC63">
        <v>0</v>
      </c>
      <c r="AD63" s="41">
        <v>0</v>
      </c>
      <c r="AE63" s="42">
        <f t="shared" si="4"/>
        <v>0</v>
      </c>
      <c r="AF63" s="42">
        <v>0</v>
      </c>
      <c r="AG63" s="42">
        <f t="shared" si="5"/>
        <v>0</v>
      </c>
      <c r="AH63" s="43">
        <v>0</v>
      </c>
      <c r="AI63" s="42">
        <f>Tableau2[[#This Row],[Jour Accident déclaré]]</f>
        <v>0</v>
      </c>
      <c r="AJ63" s="42"/>
      <c r="AK63" s="43">
        <f>Tableau2[[#This Row],[Jours de chômage économique]]</f>
        <v>0</v>
      </c>
      <c r="AL6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63" s="43">
        <f>SUM(Tableau2[[#This Row],[Jours de maladie payés]:[Jours de maladie non payés]])</f>
        <v>0</v>
      </c>
      <c r="AN63" s="43">
        <f>MONTH("02/"&amp;Tableau2[[#This Row],[Mois]]&amp;"/2019")</f>
        <v>1</v>
      </c>
    </row>
    <row r="64" spans="1:40" x14ac:dyDescent="0.3">
      <c r="A64" t="s">
        <v>132</v>
      </c>
      <c r="B64" s="26">
        <v>148</v>
      </c>
      <c r="C64" s="61" t="str">
        <f>IFERROR(VLOOKUP(Tableau2[[#This Row],[ID Ouvrier]],'Choix Employés'!$A$1:$B$100,2,FALSE),"")</f>
        <v/>
      </c>
      <c r="D64" t="s">
        <v>107</v>
      </c>
      <c r="E64" s="39">
        <v>2020</v>
      </c>
      <c r="F64" s="40">
        <f>DATE(Tableau2[[#This Row],[Année]],MONTH("1-"&amp;Tableau2[[#This Row],[Mois]]),1)</f>
        <v>43831</v>
      </c>
      <c r="G64" s="40">
        <f>EOMONTH(DATE(Tableau2[[#This Row],[Année]],MONTH("1-"&amp;Tableau2[[#This Row],[Mois]]),1),0)</f>
        <v>43861</v>
      </c>
      <c r="H64" s="41">
        <v>0</v>
      </c>
      <c r="I64" s="42">
        <f t="shared" si="0"/>
        <v>0</v>
      </c>
      <c r="J64" s="42">
        <v>0</v>
      </c>
      <c r="K64" s="42">
        <f t="shared" si="7"/>
        <v>0</v>
      </c>
      <c r="L64" s="42"/>
      <c r="M64" s="42">
        <f t="shared" si="8"/>
        <v>0</v>
      </c>
      <c r="N64" s="41">
        <v>152</v>
      </c>
      <c r="O64" s="42">
        <f t="shared" si="9"/>
        <v>152</v>
      </c>
      <c r="Q64" s="42">
        <f t="shared" si="10"/>
        <v>0</v>
      </c>
      <c r="R64" s="42">
        <v>7</v>
      </c>
      <c r="S64" s="42">
        <f t="shared" si="11"/>
        <v>7</v>
      </c>
      <c r="T64" s="42"/>
      <c r="U64" s="42">
        <f t="shared" si="12"/>
        <v>0</v>
      </c>
      <c r="V64" s="42">
        <v>7</v>
      </c>
      <c r="W64" s="42">
        <f t="shared" si="1"/>
        <v>7</v>
      </c>
      <c r="X64" s="42">
        <v>0</v>
      </c>
      <c r="Y64" s="42">
        <f t="shared" si="2"/>
        <v>0</v>
      </c>
      <c r="Z64" s="42">
        <v>0</v>
      </c>
      <c r="AA64" s="42">
        <f t="shared" si="3"/>
        <v>0</v>
      </c>
      <c r="AB64">
        <v>0</v>
      </c>
      <c r="AC64">
        <v>0</v>
      </c>
      <c r="AD64" s="41">
        <v>0</v>
      </c>
      <c r="AE64" s="42">
        <f t="shared" si="4"/>
        <v>0</v>
      </c>
      <c r="AF64" s="42">
        <v>0</v>
      </c>
      <c r="AG64" s="42">
        <f t="shared" si="5"/>
        <v>0</v>
      </c>
      <c r="AH64" s="43">
        <v>0</v>
      </c>
      <c r="AI64" s="42">
        <f>Tableau2[[#This Row],[Jour Accident déclaré]]</f>
        <v>0</v>
      </c>
      <c r="AJ64" s="42"/>
      <c r="AK64" s="43">
        <f>Tableau2[[#This Row],[Jours de chômage économique]]</f>
        <v>0</v>
      </c>
      <c r="AL6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64" s="43">
        <f>SUM(Tableau2[[#This Row],[Jours de maladie payés]:[Jours de maladie non payés]])</f>
        <v>0</v>
      </c>
      <c r="AN64" s="43">
        <f>MONTH("02/"&amp;Tableau2[[#This Row],[Mois]]&amp;"/2019")</f>
        <v>1</v>
      </c>
    </row>
    <row r="65" spans="1:40" x14ac:dyDescent="0.3">
      <c r="A65" t="s">
        <v>133</v>
      </c>
      <c r="B65" s="26">
        <v>130</v>
      </c>
      <c r="C65" s="61" t="str">
        <f>IFERROR(VLOOKUP(Tableau2[[#This Row],[ID Ouvrier]],'Choix Employés'!$A$1:$B$100,2,FALSE),"")</f>
        <v/>
      </c>
      <c r="D65" t="s">
        <v>107</v>
      </c>
      <c r="E65" s="39">
        <v>2020</v>
      </c>
      <c r="F65" s="40">
        <f>DATE(Tableau2[[#This Row],[Année]],MONTH("1-"&amp;Tableau2[[#This Row],[Mois]]),1)</f>
        <v>43831</v>
      </c>
      <c r="G65" s="40">
        <f>EOMONTH(DATE(Tableau2[[#This Row],[Année]],MONTH("1-"&amp;Tableau2[[#This Row],[Mois]]),1),0)</f>
        <v>43861</v>
      </c>
      <c r="H65" s="41">
        <v>0</v>
      </c>
      <c r="I65" s="42">
        <f t="shared" si="0"/>
        <v>0</v>
      </c>
      <c r="J65" s="42">
        <v>0</v>
      </c>
      <c r="K65" s="42">
        <f t="shared" si="7"/>
        <v>0</v>
      </c>
      <c r="L65" s="42"/>
      <c r="M65" s="42">
        <f t="shared" si="8"/>
        <v>0</v>
      </c>
      <c r="N65" s="41">
        <v>160</v>
      </c>
      <c r="O65" s="42">
        <f t="shared" si="9"/>
        <v>160</v>
      </c>
      <c r="Q65" s="42">
        <f t="shared" si="10"/>
        <v>0</v>
      </c>
      <c r="R65" s="42">
        <v>6.58</v>
      </c>
      <c r="S65" s="42">
        <f t="shared" si="11"/>
        <v>6.9666666666666668</v>
      </c>
      <c r="T65" s="42"/>
      <c r="U65" s="42">
        <f t="shared" si="12"/>
        <v>0</v>
      </c>
      <c r="V65" s="42">
        <v>6.58</v>
      </c>
      <c r="W65" s="42">
        <f t="shared" si="1"/>
        <v>6.9666666666666668</v>
      </c>
      <c r="X65" s="42">
        <v>0</v>
      </c>
      <c r="Y65" s="42">
        <f t="shared" si="2"/>
        <v>0</v>
      </c>
      <c r="Z65" s="42">
        <v>0</v>
      </c>
      <c r="AA65" s="42">
        <f t="shared" si="3"/>
        <v>0</v>
      </c>
      <c r="AB65">
        <v>0</v>
      </c>
      <c r="AC65">
        <v>0</v>
      </c>
      <c r="AD65" s="41">
        <v>0</v>
      </c>
      <c r="AE65" s="42">
        <f t="shared" si="4"/>
        <v>0</v>
      </c>
      <c r="AF65" s="42">
        <v>0</v>
      </c>
      <c r="AG65" s="42">
        <f t="shared" si="5"/>
        <v>0</v>
      </c>
      <c r="AH65" s="43">
        <v>0</v>
      </c>
      <c r="AI65" s="42">
        <f>Tableau2[[#This Row],[Jour Accident déclaré]]</f>
        <v>0</v>
      </c>
      <c r="AJ65" s="42"/>
      <c r="AK65" s="43">
        <f>Tableau2[[#This Row],[Jours de chômage économique]]</f>
        <v>0</v>
      </c>
      <c r="AL6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65" s="43">
        <f>SUM(Tableau2[[#This Row],[Jours de maladie payés]:[Jours de maladie non payés]])</f>
        <v>0</v>
      </c>
      <c r="AN65" s="43">
        <f>MONTH("02/"&amp;Tableau2[[#This Row],[Mois]]&amp;"/2019")</f>
        <v>1</v>
      </c>
    </row>
    <row r="66" spans="1:40" x14ac:dyDescent="0.3">
      <c r="A66" t="s">
        <v>134</v>
      </c>
      <c r="B66" s="26">
        <v>140</v>
      </c>
      <c r="C66" s="61" t="str">
        <f>IFERROR(VLOOKUP(Tableau2[[#This Row],[ID Ouvrier]],'Choix Employés'!$A$1:$B$100,2,FALSE),"")</f>
        <v/>
      </c>
      <c r="D66" t="s">
        <v>107</v>
      </c>
      <c r="E66" s="39">
        <v>2020</v>
      </c>
      <c r="F66" s="40">
        <f>DATE(Tableau2[[#This Row],[Année]],MONTH("1-"&amp;Tableau2[[#This Row],[Mois]]),1)</f>
        <v>43831</v>
      </c>
      <c r="G66" s="40">
        <f>EOMONTH(DATE(Tableau2[[#This Row],[Année]],MONTH("1-"&amp;Tableau2[[#This Row],[Mois]]),1),0)</f>
        <v>43861</v>
      </c>
      <c r="H66" s="41">
        <v>48</v>
      </c>
      <c r="I66" s="42">
        <f t="shared" ref="I66:I129" si="13">IF($H66="",0,(($H66-ROUNDDOWN($H66,0))/0.6)+ROUNDDOWN($H66,0))</f>
        <v>48</v>
      </c>
      <c r="J66" s="42">
        <v>0</v>
      </c>
      <c r="K66" s="42">
        <f t="shared" si="7"/>
        <v>0</v>
      </c>
      <c r="L66" s="42"/>
      <c r="M66" s="42">
        <f t="shared" si="8"/>
        <v>0</v>
      </c>
      <c r="N66" s="41">
        <v>48</v>
      </c>
      <c r="O66" s="42">
        <f t="shared" si="9"/>
        <v>48</v>
      </c>
      <c r="Q66" s="42">
        <f t="shared" si="10"/>
        <v>0</v>
      </c>
      <c r="R66" s="42">
        <v>1.54</v>
      </c>
      <c r="S66" s="42">
        <f t="shared" si="11"/>
        <v>1.9000000000000001</v>
      </c>
      <c r="T66" s="42"/>
      <c r="U66" s="42">
        <f t="shared" si="12"/>
        <v>0</v>
      </c>
      <c r="V66" s="42">
        <v>1.54</v>
      </c>
      <c r="W66" s="42">
        <f t="shared" ref="W66:W129" si="14">IF($V66="",0,(($V66-ROUNDDOWN($V66,0))/0.6)+ROUNDDOWN($V66,0))</f>
        <v>1.9000000000000001</v>
      </c>
      <c r="X66" s="42">
        <v>0</v>
      </c>
      <c r="Y66" s="42">
        <f t="shared" ref="Y66:Y112" si="15">IF($X66="",0,(($X66-ROUNDDOWN($X66,0))/0.6)+ROUNDDOWN($X66,0))</f>
        <v>0</v>
      </c>
      <c r="Z66" s="42">
        <v>0</v>
      </c>
      <c r="AA66" s="42">
        <f t="shared" ref="AA66:AA129" si="16">IF($Z66="",0,(($Z66-ROUNDDOWN($Z66,0))/0.6)+ROUNDDOWN($Z66,0))</f>
        <v>0</v>
      </c>
      <c r="AB66">
        <v>5</v>
      </c>
      <c r="AC66">
        <v>0</v>
      </c>
      <c r="AD66" s="41">
        <v>0</v>
      </c>
      <c r="AE66" s="42">
        <f t="shared" ref="AE66:AE129" si="17">IF($AD66="",0,(($AD66-ROUNDDOWN($AD66,0))/0.6)+ROUNDDOWN($AD66,0))</f>
        <v>0</v>
      </c>
      <c r="AF66" s="42">
        <v>0</v>
      </c>
      <c r="AG66" s="42">
        <f t="shared" ref="AG66:AG129" si="18">IF($AF66="",0,(($AF66-ROUNDDOWN($AF66,0))/0.6)+ROUNDDOWN($AF66,0))</f>
        <v>0</v>
      </c>
      <c r="AH66" s="43">
        <v>0</v>
      </c>
      <c r="AI66" s="42">
        <f>Tableau2[[#This Row],[Jour Accident déclaré]]</f>
        <v>0</v>
      </c>
      <c r="AJ66" s="42"/>
      <c r="AK66" s="43">
        <f>Tableau2[[#This Row],[Jours de chômage économique]]</f>
        <v>0</v>
      </c>
      <c r="AL6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66" s="43">
        <f>SUM(Tableau2[[#This Row],[Jours de maladie payés]:[Jours de maladie non payés]])</f>
        <v>5</v>
      </c>
      <c r="AN66" s="43">
        <f>MONTH("02/"&amp;Tableau2[[#This Row],[Mois]]&amp;"/2019")</f>
        <v>1</v>
      </c>
    </row>
    <row r="67" spans="1:40" x14ac:dyDescent="0.3">
      <c r="A67" t="s">
        <v>135</v>
      </c>
      <c r="B67" s="26">
        <v>164</v>
      </c>
      <c r="C67" s="61" t="str">
        <f>IFERROR(VLOOKUP(Tableau2[[#This Row],[ID Ouvrier]],'Choix Employés'!$A$1:$B$100,2,FALSE),"")</f>
        <v>X</v>
      </c>
      <c r="D67" t="s">
        <v>107</v>
      </c>
      <c r="E67" s="39">
        <v>2020</v>
      </c>
      <c r="F67" s="40">
        <f>DATE(Tableau2[[#This Row],[Année]],MONTH("1-"&amp;Tableau2[[#This Row],[Mois]]),1)</f>
        <v>43831</v>
      </c>
      <c r="G67" s="40">
        <f>EOMONTH(DATE(Tableau2[[#This Row],[Année]],MONTH("1-"&amp;Tableau2[[#This Row],[Mois]]),1),0)</f>
        <v>43861</v>
      </c>
      <c r="H67" s="41">
        <v>0</v>
      </c>
      <c r="I67" s="42">
        <f t="shared" si="13"/>
        <v>0</v>
      </c>
      <c r="J67" s="42">
        <v>0</v>
      </c>
      <c r="K67" s="42">
        <f t="shared" ref="K67:K130" si="19">IF($J67="",0,(($J67-ROUNDDOWN($J67,0))/0.6)+ROUNDDOWN($J67,0))</f>
        <v>0</v>
      </c>
      <c r="L67" s="42"/>
      <c r="M67" s="42">
        <f t="shared" ref="M67:M130" si="20">IF($L67="",0,(($L67-ROUNDDOWN($L67,0))/0.6)+ROUNDDOWN($L67,0))</f>
        <v>0</v>
      </c>
      <c r="N67" s="41">
        <v>160</v>
      </c>
      <c r="O67" s="42">
        <f t="shared" ref="O67:O130" si="21">IF($N67="",0,(($N67-ROUNDDOWN($N67,0))/0.6)+ROUNDDOWN($N67,0))</f>
        <v>160</v>
      </c>
      <c r="Q67" s="42">
        <f t="shared" ref="Q67:Q130" si="22">IF($P67="",0,(($P67-ROUNDDOWN($P67,0))/0.6)+ROUNDDOWN($P67,0))</f>
        <v>0</v>
      </c>
      <c r="R67" s="42">
        <v>6.1000000000000005</v>
      </c>
      <c r="S67" s="42">
        <f t="shared" ref="S67:S112" si="23">IF($R67="",0,(($R67-ROUNDDOWN($R67,0))/0.6)+ROUNDDOWN($R67,0))</f>
        <v>6.1666666666666679</v>
      </c>
      <c r="T67" s="42"/>
      <c r="U67" s="42">
        <f t="shared" ref="U67:U130" si="24">IF($T67="",0,(($T67-ROUNDDOWN($T67,0))/0.6)+ROUNDDOWN($T67,0))</f>
        <v>0</v>
      </c>
      <c r="V67" s="42">
        <v>0</v>
      </c>
      <c r="W67" s="42">
        <f t="shared" si="14"/>
        <v>0</v>
      </c>
      <c r="X67" s="42">
        <v>6.1000000000000005</v>
      </c>
      <c r="Y67" s="42">
        <f t="shared" si="15"/>
        <v>6.1666666666666679</v>
      </c>
      <c r="Z67" s="42">
        <v>0</v>
      </c>
      <c r="AA67" s="42">
        <f t="shared" si="16"/>
        <v>0</v>
      </c>
      <c r="AB67">
        <v>0</v>
      </c>
      <c r="AC67">
        <v>0</v>
      </c>
      <c r="AD67" s="41">
        <v>0</v>
      </c>
      <c r="AE67" s="42">
        <f t="shared" si="17"/>
        <v>0</v>
      </c>
      <c r="AF67" s="42">
        <v>0</v>
      </c>
      <c r="AG67" s="42">
        <f t="shared" si="18"/>
        <v>0</v>
      </c>
      <c r="AH67" s="43">
        <v>0</v>
      </c>
      <c r="AI67" s="42">
        <f>Tableau2[[#This Row],[Jour Accident déclaré]]</f>
        <v>0</v>
      </c>
      <c r="AJ67" s="42"/>
      <c r="AK67" s="43">
        <f>Tableau2[[#This Row],[Jours de chômage économique]]</f>
        <v>0</v>
      </c>
      <c r="AL6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67" s="43">
        <f>SUM(Tableau2[[#This Row],[Jours de maladie payés]:[Jours de maladie non payés]])</f>
        <v>0</v>
      </c>
      <c r="AN67" s="43">
        <f>MONTH("02/"&amp;Tableau2[[#This Row],[Mois]]&amp;"/2019")</f>
        <v>1</v>
      </c>
    </row>
    <row r="68" spans="1:40" x14ac:dyDescent="0.3">
      <c r="A68" t="s">
        <v>136</v>
      </c>
      <c r="B68" s="26">
        <v>142</v>
      </c>
      <c r="C68" s="61" t="str">
        <f>IFERROR(VLOOKUP(Tableau2[[#This Row],[ID Ouvrier]],'Choix Employés'!$A$1:$B$100,2,FALSE),"")</f>
        <v/>
      </c>
      <c r="D68" t="s">
        <v>107</v>
      </c>
      <c r="E68" s="39">
        <v>2020</v>
      </c>
      <c r="F68" s="40">
        <f>DATE(Tableau2[[#This Row],[Année]],MONTH("1-"&amp;Tableau2[[#This Row],[Mois]]),1)</f>
        <v>43831</v>
      </c>
      <c r="G68" s="40">
        <f>EOMONTH(DATE(Tableau2[[#This Row],[Année]],MONTH("1-"&amp;Tableau2[[#This Row],[Mois]]),1),0)</f>
        <v>43861</v>
      </c>
      <c r="H68" s="41">
        <v>0</v>
      </c>
      <c r="I68" s="42">
        <f t="shared" si="13"/>
        <v>0</v>
      </c>
      <c r="J68" s="42">
        <v>0</v>
      </c>
      <c r="K68" s="42">
        <f t="shared" si="19"/>
        <v>0</v>
      </c>
      <c r="L68" s="42"/>
      <c r="M68" s="42">
        <f t="shared" si="20"/>
        <v>0</v>
      </c>
      <c r="N68" s="41">
        <v>160</v>
      </c>
      <c r="O68" s="42">
        <f t="shared" si="21"/>
        <v>160</v>
      </c>
      <c r="Q68" s="42">
        <f t="shared" si="22"/>
        <v>0</v>
      </c>
      <c r="R68" s="42">
        <v>7.1599999999999993</v>
      </c>
      <c r="S68" s="42">
        <f t="shared" si="23"/>
        <v>7.2666666666666657</v>
      </c>
      <c r="T68" s="42"/>
      <c r="U68" s="42">
        <f t="shared" si="24"/>
        <v>0</v>
      </c>
      <c r="V68" s="42">
        <v>0</v>
      </c>
      <c r="W68" s="42">
        <f t="shared" si="14"/>
        <v>0</v>
      </c>
      <c r="X68" s="42">
        <v>7.1599999999999993</v>
      </c>
      <c r="Y68" s="42">
        <f t="shared" si="15"/>
        <v>7.2666666666666657</v>
      </c>
      <c r="Z68" s="42">
        <v>0</v>
      </c>
      <c r="AA68" s="42">
        <f t="shared" si="16"/>
        <v>0</v>
      </c>
      <c r="AB68">
        <v>0</v>
      </c>
      <c r="AC68">
        <v>0</v>
      </c>
      <c r="AD68" s="41">
        <v>0</v>
      </c>
      <c r="AE68" s="42">
        <f t="shared" si="17"/>
        <v>0</v>
      </c>
      <c r="AF68" s="42">
        <v>0</v>
      </c>
      <c r="AG68" s="42">
        <f t="shared" si="18"/>
        <v>0</v>
      </c>
      <c r="AH68" s="43">
        <v>0</v>
      </c>
      <c r="AI68" s="42">
        <f>Tableau2[[#This Row],[Jour Accident déclaré]]</f>
        <v>0</v>
      </c>
      <c r="AJ68" s="42"/>
      <c r="AK68" s="43">
        <f>Tableau2[[#This Row],[Jours de chômage économique]]</f>
        <v>0</v>
      </c>
      <c r="AL6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68" s="43">
        <f>SUM(Tableau2[[#This Row],[Jours de maladie payés]:[Jours de maladie non payés]])</f>
        <v>0</v>
      </c>
      <c r="AN68" s="43">
        <f>MONTH("02/"&amp;Tableau2[[#This Row],[Mois]]&amp;"/2019")</f>
        <v>1</v>
      </c>
    </row>
    <row r="69" spans="1:40" x14ac:dyDescent="0.3">
      <c r="A69" t="s">
        <v>137</v>
      </c>
      <c r="B69" s="26">
        <v>159</v>
      </c>
      <c r="C69" s="61" t="str">
        <f>IFERROR(VLOOKUP(Tableau2[[#This Row],[ID Ouvrier]],'Choix Employés'!$A$1:$B$100,2,FALSE),"")</f>
        <v>X</v>
      </c>
      <c r="D69" t="s">
        <v>107</v>
      </c>
      <c r="E69" s="39">
        <v>2020</v>
      </c>
      <c r="F69" s="40">
        <f>DATE(Tableau2[[#This Row],[Année]],MONTH("1-"&amp;Tableau2[[#This Row],[Mois]]),1)</f>
        <v>43831</v>
      </c>
      <c r="G69" s="40">
        <f>EOMONTH(DATE(Tableau2[[#This Row],[Année]],MONTH("1-"&amp;Tableau2[[#This Row],[Mois]]),1),0)</f>
        <v>43861</v>
      </c>
      <c r="H69" s="41">
        <v>0</v>
      </c>
      <c r="I69" s="42">
        <f t="shared" si="13"/>
        <v>0</v>
      </c>
      <c r="J69" s="42">
        <v>0</v>
      </c>
      <c r="K69" s="42">
        <f t="shared" si="19"/>
        <v>0</v>
      </c>
      <c r="L69" s="42"/>
      <c r="M69" s="42">
        <f t="shared" si="20"/>
        <v>0</v>
      </c>
      <c r="N69" s="41">
        <v>76</v>
      </c>
      <c r="O69" s="42">
        <f t="shared" si="21"/>
        <v>76</v>
      </c>
      <c r="Q69" s="42">
        <f t="shared" si="22"/>
        <v>0</v>
      </c>
      <c r="R69" s="42">
        <v>0</v>
      </c>
      <c r="S69" s="42">
        <f t="shared" si="23"/>
        <v>0</v>
      </c>
      <c r="T69" s="42"/>
      <c r="U69" s="42">
        <f t="shared" si="24"/>
        <v>0</v>
      </c>
      <c r="V69" s="42">
        <v>0</v>
      </c>
      <c r="W69" s="42">
        <f t="shared" si="14"/>
        <v>0</v>
      </c>
      <c r="X69" s="42">
        <v>0</v>
      </c>
      <c r="Y69" s="42">
        <f t="shared" si="15"/>
        <v>0</v>
      </c>
      <c r="Z69" s="42">
        <v>0</v>
      </c>
      <c r="AA69" s="42">
        <f t="shared" si="16"/>
        <v>0</v>
      </c>
      <c r="AB69">
        <v>0</v>
      </c>
      <c r="AC69">
        <v>0</v>
      </c>
      <c r="AD69" s="41">
        <v>0</v>
      </c>
      <c r="AE69" s="42">
        <f t="shared" si="17"/>
        <v>0</v>
      </c>
      <c r="AF69" s="42">
        <v>0</v>
      </c>
      <c r="AG69" s="42">
        <f t="shared" si="18"/>
        <v>0</v>
      </c>
      <c r="AH69" s="43">
        <v>0</v>
      </c>
      <c r="AI69" s="42">
        <f>Tableau2[[#This Row],[Jour Accident déclaré]]</f>
        <v>0</v>
      </c>
      <c r="AJ69" s="42"/>
      <c r="AK69" s="43">
        <f>Tableau2[[#This Row],[Jours de chômage économique]]</f>
        <v>0</v>
      </c>
      <c r="AL6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69" s="43">
        <f>SUM(Tableau2[[#This Row],[Jours de maladie payés]:[Jours de maladie non payés]])</f>
        <v>0</v>
      </c>
      <c r="AN69" s="43">
        <f>MONTH("02/"&amp;Tableau2[[#This Row],[Mois]]&amp;"/2019")</f>
        <v>1</v>
      </c>
    </row>
    <row r="70" spans="1:40" x14ac:dyDescent="0.3">
      <c r="A70" t="s">
        <v>138</v>
      </c>
      <c r="B70" s="26">
        <v>121</v>
      </c>
      <c r="C70" s="61" t="str">
        <f>IFERROR(VLOOKUP(Tableau2[[#This Row],[ID Ouvrier]],'Choix Employés'!$A$1:$B$100,2,FALSE),"")</f>
        <v>X</v>
      </c>
      <c r="D70" t="s">
        <v>107</v>
      </c>
      <c r="E70" s="39">
        <v>2020</v>
      </c>
      <c r="F70" s="40">
        <f>DATE(Tableau2[[#This Row],[Année]],MONTH("1-"&amp;Tableau2[[#This Row],[Mois]]),1)</f>
        <v>43831</v>
      </c>
      <c r="G70" s="40">
        <f>EOMONTH(DATE(Tableau2[[#This Row],[Année]],MONTH("1-"&amp;Tableau2[[#This Row],[Mois]]),1),0)</f>
        <v>43861</v>
      </c>
      <c r="H70" s="41">
        <v>0</v>
      </c>
      <c r="I70" s="42">
        <f t="shared" si="13"/>
        <v>0</v>
      </c>
      <c r="J70" s="42">
        <v>0</v>
      </c>
      <c r="K70" s="42">
        <f t="shared" si="19"/>
        <v>0</v>
      </c>
      <c r="L70" s="42"/>
      <c r="M70" s="42">
        <f t="shared" si="20"/>
        <v>0</v>
      </c>
      <c r="N70" s="41">
        <v>152</v>
      </c>
      <c r="O70" s="42">
        <f t="shared" si="21"/>
        <v>152</v>
      </c>
      <c r="Q70" s="42">
        <f t="shared" si="22"/>
        <v>0</v>
      </c>
      <c r="R70" s="42">
        <v>0</v>
      </c>
      <c r="S70" s="42">
        <f t="shared" si="23"/>
        <v>0</v>
      </c>
      <c r="T70" s="42"/>
      <c r="U70" s="42">
        <f t="shared" si="24"/>
        <v>0</v>
      </c>
      <c r="V70" s="42">
        <v>0</v>
      </c>
      <c r="W70" s="42">
        <f t="shared" si="14"/>
        <v>0</v>
      </c>
      <c r="X70" s="42">
        <v>0</v>
      </c>
      <c r="Y70" s="42">
        <f t="shared" si="15"/>
        <v>0</v>
      </c>
      <c r="Z70" s="42">
        <v>15.12</v>
      </c>
      <c r="AA70" s="42">
        <f t="shared" si="16"/>
        <v>15.2</v>
      </c>
      <c r="AB70">
        <v>0</v>
      </c>
      <c r="AC70">
        <v>0</v>
      </c>
      <c r="AD70" s="41">
        <v>0</v>
      </c>
      <c r="AE70" s="42">
        <f t="shared" si="17"/>
        <v>0</v>
      </c>
      <c r="AF70" s="42">
        <v>0</v>
      </c>
      <c r="AG70" s="42">
        <f t="shared" si="18"/>
        <v>0</v>
      </c>
      <c r="AH70" s="43">
        <v>0</v>
      </c>
      <c r="AI70" s="42">
        <f>Tableau2[[#This Row],[Jour Accident déclaré]]</f>
        <v>0</v>
      </c>
      <c r="AJ70" s="42"/>
      <c r="AK70" s="43">
        <f>Tableau2[[#This Row],[Jours de chômage économique]]</f>
        <v>0</v>
      </c>
      <c r="AL7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70" s="43">
        <f>SUM(Tableau2[[#This Row],[Jours de maladie payés]:[Jours de maladie non payés]])</f>
        <v>0</v>
      </c>
      <c r="AN70" s="43">
        <f>MONTH("02/"&amp;Tableau2[[#This Row],[Mois]]&amp;"/2019")</f>
        <v>1</v>
      </c>
    </row>
    <row r="71" spans="1:40" x14ac:dyDescent="0.3">
      <c r="A71" t="s">
        <v>139</v>
      </c>
      <c r="B71" s="26">
        <v>138</v>
      </c>
      <c r="C71" s="61" t="str">
        <f>IFERROR(VLOOKUP(Tableau2[[#This Row],[ID Ouvrier]],'Choix Employés'!$A$1:$B$100,2,FALSE),"")</f>
        <v>X</v>
      </c>
      <c r="D71" t="s">
        <v>107</v>
      </c>
      <c r="E71" s="39">
        <v>2020</v>
      </c>
      <c r="F71" s="40">
        <f>DATE(Tableau2[[#This Row],[Année]],MONTH("1-"&amp;Tableau2[[#This Row],[Mois]]),1)</f>
        <v>43831</v>
      </c>
      <c r="G71" s="40">
        <f>EOMONTH(DATE(Tableau2[[#This Row],[Année]],MONTH("1-"&amp;Tableau2[[#This Row],[Mois]]),1),0)</f>
        <v>43861</v>
      </c>
      <c r="H71" s="41">
        <v>0</v>
      </c>
      <c r="I71" s="42">
        <f t="shared" si="13"/>
        <v>0</v>
      </c>
      <c r="J71" s="42">
        <v>0</v>
      </c>
      <c r="K71" s="42">
        <f t="shared" si="19"/>
        <v>0</v>
      </c>
      <c r="L71" s="42"/>
      <c r="M71" s="42">
        <f t="shared" si="20"/>
        <v>0</v>
      </c>
      <c r="N71" s="41">
        <v>152</v>
      </c>
      <c r="O71" s="42">
        <f t="shared" si="21"/>
        <v>152</v>
      </c>
      <c r="Q71" s="42">
        <f t="shared" si="22"/>
        <v>0</v>
      </c>
      <c r="R71" s="42">
        <v>0</v>
      </c>
      <c r="S71" s="42">
        <f t="shared" si="23"/>
        <v>0</v>
      </c>
      <c r="T71" s="42"/>
      <c r="U71" s="42">
        <f t="shared" si="24"/>
        <v>0</v>
      </c>
      <c r="V71" s="42">
        <v>0</v>
      </c>
      <c r="W71" s="42">
        <f t="shared" si="14"/>
        <v>0</v>
      </c>
      <c r="X71" s="42">
        <v>8</v>
      </c>
      <c r="Y71" s="42">
        <f t="shared" si="15"/>
        <v>8</v>
      </c>
      <c r="Z71" s="42">
        <v>14</v>
      </c>
      <c r="AA71" s="42">
        <f t="shared" si="16"/>
        <v>14</v>
      </c>
      <c r="AB71">
        <v>0</v>
      </c>
      <c r="AC71">
        <v>0</v>
      </c>
      <c r="AD71" s="41">
        <v>0</v>
      </c>
      <c r="AE71" s="42">
        <f t="shared" si="17"/>
        <v>0</v>
      </c>
      <c r="AF71" s="42">
        <v>0</v>
      </c>
      <c r="AG71" s="42">
        <f t="shared" si="18"/>
        <v>0</v>
      </c>
      <c r="AH71" s="43">
        <v>0</v>
      </c>
      <c r="AI71" s="42">
        <f>Tableau2[[#This Row],[Jour Accident déclaré]]</f>
        <v>0</v>
      </c>
      <c r="AJ71" s="42"/>
      <c r="AK71" s="43">
        <f>Tableau2[[#This Row],[Jours de chômage économique]]</f>
        <v>0</v>
      </c>
      <c r="AL7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71" s="43">
        <f>SUM(Tableau2[[#This Row],[Jours de maladie payés]:[Jours de maladie non payés]])</f>
        <v>0</v>
      </c>
      <c r="AN71" s="43">
        <f>MONTH("02/"&amp;Tableau2[[#This Row],[Mois]]&amp;"/2019")</f>
        <v>1</v>
      </c>
    </row>
    <row r="72" spans="1:40" x14ac:dyDescent="0.3">
      <c r="A72" t="s">
        <v>140</v>
      </c>
      <c r="B72" s="26">
        <v>137</v>
      </c>
      <c r="C72" s="61" t="str">
        <f>IFERROR(VLOOKUP(Tableau2[[#This Row],[ID Ouvrier]],'Choix Employés'!$A$1:$B$100,2,FALSE),"")</f>
        <v>X</v>
      </c>
      <c r="D72" t="s">
        <v>107</v>
      </c>
      <c r="E72" s="39">
        <v>2020</v>
      </c>
      <c r="F72" s="40">
        <f>DATE(Tableau2[[#This Row],[Année]],MONTH("1-"&amp;Tableau2[[#This Row],[Mois]]),1)</f>
        <v>43831</v>
      </c>
      <c r="G72" s="40">
        <f>EOMONTH(DATE(Tableau2[[#This Row],[Année]],MONTH("1-"&amp;Tableau2[[#This Row],[Mois]]),1),0)</f>
        <v>43861</v>
      </c>
      <c r="H72" s="41">
        <v>0</v>
      </c>
      <c r="I72" s="42">
        <f t="shared" si="13"/>
        <v>0</v>
      </c>
      <c r="J72" s="42">
        <v>0</v>
      </c>
      <c r="K72" s="42">
        <f t="shared" si="19"/>
        <v>0</v>
      </c>
      <c r="L72" s="42"/>
      <c r="M72" s="42">
        <f t="shared" si="20"/>
        <v>0</v>
      </c>
      <c r="N72" s="41">
        <v>16</v>
      </c>
      <c r="O72" s="42">
        <f t="shared" si="21"/>
        <v>16</v>
      </c>
      <c r="Q72" s="42">
        <f t="shared" si="22"/>
        <v>0</v>
      </c>
      <c r="R72" s="42">
        <v>0</v>
      </c>
      <c r="S72" s="42">
        <f t="shared" si="23"/>
        <v>0</v>
      </c>
      <c r="T72" s="42"/>
      <c r="U72" s="42">
        <f t="shared" si="24"/>
        <v>0</v>
      </c>
      <c r="V72" s="42">
        <v>0</v>
      </c>
      <c r="W72" s="42">
        <f t="shared" si="14"/>
        <v>0</v>
      </c>
      <c r="X72" s="42">
        <v>0</v>
      </c>
      <c r="Y72" s="42">
        <f t="shared" si="15"/>
        <v>0</v>
      </c>
      <c r="Z72" s="42">
        <v>14</v>
      </c>
      <c r="AA72" s="42">
        <f t="shared" si="16"/>
        <v>14</v>
      </c>
      <c r="AB72">
        <v>18</v>
      </c>
      <c r="AC72">
        <v>0</v>
      </c>
      <c r="AD72" s="41">
        <v>0</v>
      </c>
      <c r="AE72" s="42">
        <f t="shared" si="17"/>
        <v>0</v>
      </c>
      <c r="AF72" s="42">
        <v>0</v>
      </c>
      <c r="AG72" s="42">
        <f t="shared" si="18"/>
        <v>0</v>
      </c>
      <c r="AH72" s="43">
        <v>0</v>
      </c>
      <c r="AI72" s="42">
        <f>Tableau2[[#This Row],[Jour Accident déclaré]]</f>
        <v>0</v>
      </c>
      <c r="AJ72" s="42"/>
      <c r="AK72" s="43">
        <f>Tableau2[[#This Row],[Jours de chômage économique]]</f>
        <v>0</v>
      </c>
      <c r="AL7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72" s="43">
        <f>SUM(Tableau2[[#This Row],[Jours de maladie payés]:[Jours de maladie non payés]])</f>
        <v>18</v>
      </c>
      <c r="AN72" s="43">
        <f>MONTH("02/"&amp;Tableau2[[#This Row],[Mois]]&amp;"/2019")</f>
        <v>1</v>
      </c>
    </row>
    <row r="73" spans="1:40" x14ac:dyDescent="0.3">
      <c r="A73" t="s">
        <v>141</v>
      </c>
      <c r="B73" s="26">
        <v>145</v>
      </c>
      <c r="C73" s="61" t="str">
        <f>IFERROR(VLOOKUP(Tableau2[[#This Row],[ID Ouvrier]],'Choix Employés'!$A$1:$B$100,2,FALSE),"")</f>
        <v>X</v>
      </c>
      <c r="D73" t="s">
        <v>107</v>
      </c>
      <c r="E73" s="39">
        <v>2020</v>
      </c>
      <c r="F73" s="40">
        <f>DATE(Tableau2[[#This Row],[Année]],MONTH("1-"&amp;Tableau2[[#This Row],[Mois]]),1)</f>
        <v>43831</v>
      </c>
      <c r="G73" s="40">
        <f>EOMONTH(DATE(Tableau2[[#This Row],[Année]],MONTH("1-"&amp;Tableau2[[#This Row],[Mois]]),1),0)</f>
        <v>43861</v>
      </c>
      <c r="H73" s="41">
        <v>0</v>
      </c>
      <c r="I73" s="42">
        <f t="shared" si="13"/>
        <v>0</v>
      </c>
      <c r="J73" s="42">
        <v>0</v>
      </c>
      <c r="K73" s="42">
        <f t="shared" si="19"/>
        <v>0</v>
      </c>
      <c r="L73" s="42"/>
      <c r="M73" s="42">
        <f t="shared" si="20"/>
        <v>0</v>
      </c>
      <c r="N73" s="41">
        <v>152</v>
      </c>
      <c r="O73" s="42">
        <f t="shared" si="21"/>
        <v>152</v>
      </c>
      <c r="Q73" s="42">
        <f t="shared" si="22"/>
        <v>0</v>
      </c>
      <c r="R73" s="42">
        <v>0</v>
      </c>
      <c r="S73" s="42">
        <f t="shared" si="23"/>
        <v>0</v>
      </c>
      <c r="T73" s="42"/>
      <c r="U73" s="42">
        <f t="shared" si="24"/>
        <v>0</v>
      </c>
      <c r="V73" s="42">
        <v>0</v>
      </c>
      <c r="W73" s="42">
        <f t="shared" si="14"/>
        <v>0</v>
      </c>
      <c r="X73" s="42">
        <v>6</v>
      </c>
      <c r="Y73" s="42">
        <f t="shared" si="15"/>
        <v>6</v>
      </c>
      <c r="Z73" s="42">
        <v>14</v>
      </c>
      <c r="AA73" s="42">
        <f t="shared" si="16"/>
        <v>14</v>
      </c>
      <c r="AB73">
        <v>0</v>
      </c>
      <c r="AC73">
        <v>0</v>
      </c>
      <c r="AD73" s="41">
        <v>0</v>
      </c>
      <c r="AE73" s="42">
        <f t="shared" si="17"/>
        <v>0</v>
      </c>
      <c r="AF73" s="42">
        <v>0</v>
      </c>
      <c r="AG73" s="42">
        <f t="shared" si="18"/>
        <v>0</v>
      </c>
      <c r="AH73" s="43">
        <v>0</v>
      </c>
      <c r="AI73" s="42">
        <f>Tableau2[[#This Row],[Jour Accident déclaré]]</f>
        <v>0</v>
      </c>
      <c r="AJ73" s="42"/>
      <c r="AK73" s="43">
        <f>Tableau2[[#This Row],[Jours de chômage économique]]</f>
        <v>0</v>
      </c>
      <c r="AL7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73" s="43">
        <f>SUM(Tableau2[[#This Row],[Jours de maladie payés]:[Jours de maladie non payés]])</f>
        <v>0</v>
      </c>
      <c r="AN73" s="43">
        <f>MONTH("02/"&amp;Tableau2[[#This Row],[Mois]]&amp;"/2019")</f>
        <v>1</v>
      </c>
    </row>
    <row r="74" spans="1:40" x14ac:dyDescent="0.3">
      <c r="A74" t="s">
        <v>142</v>
      </c>
      <c r="B74" s="26">
        <v>153</v>
      </c>
      <c r="C74" s="61" t="str">
        <f>IFERROR(VLOOKUP(Tableau2[[#This Row],[ID Ouvrier]],'Choix Employés'!$A$1:$B$100,2,FALSE),"")</f>
        <v/>
      </c>
      <c r="D74" t="s">
        <v>107</v>
      </c>
      <c r="E74" s="39">
        <v>2020</v>
      </c>
      <c r="F74" s="40">
        <f>DATE(Tableau2[[#This Row],[Année]],MONTH("1-"&amp;Tableau2[[#This Row],[Mois]]),1)</f>
        <v>43831</v>
      </c>
      <c r="G74" s="40">
        <f>EOMONTH(DATE(Tableau2[[#This Row],[Année]],MONTH("1-"&amp;Tableau2[[#This Row],[Mois]]),1),0)</f>
        <v>43861</v>
      </c>
      <c r="H74" s="41">
        <v>0</v>
      </c>
      <c r="I74" s="42">
        <f t="shared" si="13"/>
        <v>0</v>
      </c>
      <c r="J74" s="42">
        <v>0</v>
      </c>
      <c r="K74" s="42">
        <f t="shared" si="19"/>
        <v>0</v>
      </c>
      <c r="L74" s="42"/>
      <c r="M74" s="42">
        <f t="shared" si="20"/>
        <v>0</v>
      </c>
      <c r="N74" s="41">
        <v>152</v>
      </c>
      <c r="O74" s="42">
        <f t="shared" si="21"/>
        <v>152</v>
      </c>
      <c r="Q74" s="42">
        <f t="shared" si="22"/>
        <v>0</v>
      </c>
      <c r="R74" s="42">
        <v>0</v>
      </c>
      <c r="S74" s="42">
        <f t="shared" si="23"/>
        <v>0</v>
      </c>
      <c r="T74" s="42"/>
      <c r="U74" s="42">
        <f t="shared" si="24"/>
        <v>0</v>
      </c>
      <c r="V74" s="42">
        <v>0</v>
      </c>
      <c r="W74" s="42">
        <f t="shared" si="14"/>
        <v>0</v>
      </c>
      <c r="X74" s="42">
        <v>8</v>
      </c>
      <c r="Y74" s="42">
        <f t="shared" si="15"/>
        <v>8</v>
      </c>
      <c r="Z74" s="42">
        <v>14</v>
      </c>
      <c r="AA74" s="42">
        <f t="shared" si="16"/>
        <v>14</v>
      </c>
      <c r="AB74">
        <v>0</v>
      </c>
      <c r="AC74">
        <v>0</v>
      </c>
      <c r="AD74" s="41">
        <v>0</v>
      </c>
      <c r="AE74" s="42">
        <f t="shared" si="17"/>
        <v>0</v>
      </c>
      <c r="AF74" s="42">
        <v>0</v>
      </c>
      <c r="AG74" s="42">
        <f t="shared" si="18"/>
        <v>0</v>
      </c>
      <c r="AH74" s="43">
        <v>0</v>
      </c>
      <c r="AI74" s="42">
        <f>Tableau2[[#This Row],[Jour Accident déclaré]]</f>
        <v>0</v>
      </c>
      <c r="AJ74" s="42"/>
      <c r="AK74" s="43">
        <f>Tableau2[[#This Row],[Jours de chômage économique]]</f>
        <v>0</v>
      </c>
      <c r="AL7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74" s="43">
        <f>SUM(Tableau2[[#This Row],[Jours de maladie payés]:[Jours de maladie non payés]])</f>
        <v>0</v>
      </c>
      <c r="AN74" s="43">
        <f>MONTH("02/"&amp;Tableau2[[#This Row],[Mois]]&amp;"/2019")</f>
        <v>1</v>
      </c>
    </row>
    <row r="75" spans="1:40" x14ac:dyDescent="0.3">
      <c r="A75" t="s">
        <v>143</v>
      </c>
      <c r="B75" s="26">
        <v>114</v>
      </c>
      <c r="C75" s="61" t="str">
        <f>IFERROR(VLOOKUP(Tableau2[[#This Row],[ID Ouvrier]],'Choix Employés'!$A$1:$B$100,2,FALSE),"")</f>
        <v/>
      </c>
      <c r="D75" t="s">
        <v>107</v>
      </c>
      <c r="E75" s="39">
        <v>2020</v>
      </c>
      <c r="F75" s="40">
        <f>DATE(Tableau2[[#This Row],[Année]],MONTH("1-"&amp;Tableau2[[#This Row],[Mois]]),1)</f>
        <v>43831</v>
      </c>
      <c r="G75" s="40">
        <f>EOMONTH(DATE(Tableau2[[#This Row],[Année]],MONTH("1-"&amp;Tableau2[[#This Row],[Mois]]),1),0)</f>
        <v>43861</v>
      </c>
      <c r="H75" s="41">
        <v>0</v>
      </c>
      <c r="I75" s="42">
        <f t="shared" si="13"/>
        <v>0</v>
      </c>
      <c r="J75" s="42">
        <v>0</v>
      </c>
      <c r="K75" s="42">
        <f t="shared" si="19"/>
        <v>0</v>
      </c>
      <c r="L75" s="42"/>
      <c r="M75" s="42">
        <f t="shared" si="20"/>
        <v>0</v>
      </c>
      <c r="N75" s="41">
        <v>152</v>
      </c>
      <c r="O75" s="42">
        <f t="shared" si="21"/>
        <v>152</v>
      </c>
      <c r="Q75" s="42">
        <f t="shared" si="22"/>
        <v>0</v>
      </c>
      <c r="R75" s="42">
        <v>0</v>
      </c>
      <c r="S75" s="42">
        <f t="shared" si="23"/>
        <v>0</v>
      </c>
      <c r="T75" s="42"/>
      <c r="U75" s="42">
        <f t="shared" si="24"/>
        <v>0</v>
      </c>
      <c r="V75" s="42">
        <v>0</v>
      </c>
      <c r="W75" s="42">
        <f t="shared" si="14"/>
        <v>0</v>
      </c>
      <c r="X75" s="42">
        <v>8</v>
      </c>
      <c r="Y75" s="42">
        <f t="shared" si="15"/>
        <v>8</v>
      </c>
      <c r="Z75" s="42">
        <v>14</v>
      </c>
      <c r="AA75" s="42">
        <f t="shared" si="16"/>
        <v>14</v>
      </c>
      <c r="AB75">
        <v>0</v>
      </c>
      <c r="AC75">
        <v>0</v>
      </c>
      <c r="AD75" s="41">
        <v>0</v>
      </c>
      <c r="AE75" s="42">
        <f t="shared" si="17"/>
        <v>0</v>
      </c>
      <c r="AF75" s="42">
        <v>0</v>
      </c>
      <c r="AG75" s="42">
        <f t="shared" si="18"/>
        <v>0</v>
      </c>
      <c r="AH75" s="43">
        <v>0</v>
      </c>
      <c r="AI75" s="42">
        <f>Tableau2[[#This Row],[Jour Accident déclaré]]</f>
        <v>0</v>
      </c>
      <c r="AJ75" s="42"/>
      <c r="AK75" s="43">
        <f>Tableau2[[#This Row],[Jours de chômage économique]]</f>
        <v>0</v>
      </c>
      <c r="AL7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75" s="43">
        <f>SUM(Tableau2[[#This Row],[Jours de maladie payés]:[Jours de maladie non payés]])</f>
        <v>0</v>
      </c>
      <c r="AN75" s="43">
        <f>MONTH("02/"&amp;Tableau2[[#This Row],[Mois]]&amp;"/2019")</f>
        <v>1</v>
      </c>
    </row>
    <row r="76" spans="1:40" x14ac:dyDescent="0.3">
      <c r="A76" t="s">
        <v>144</v>
      </c>
      <c r="B76" s="26">
        <v>103</v>
      </c>
      <c r="C76" s="61" t="str">
        <f>IFERROR(VLOOKUP(Tableau2[[#This Row],[ID Ouvrier]],'Choix Employés'!$A$1:$B$100,2,FALSE),"")</f>
        <v>X</v>
      </c>
      <c r="D76" t="s">
        <v>6</v>
      </c>
      <c r="E76" s="39">
        <v>2020</v>
      </c>
      <c r="F76" s="40">
        <f>DATE(Tableau2[[#This Row],[Année]],MONTH("1-"&amp;Tableau2[[#This Row],[Mois]]),1)</f>
        <v>43862</v>
      </c>
      <c r="G76" s="40">
        <f>EOMONTH(DATE(Tableau2[[#This Row],[Année]],MONTH("1-"&amp;Tableau2[[#This Row],[Mois]]),1),0)</f>
        <v>43890</v>
      </c>
      <c r="H76" s="41">
        <v>0</v>
      </c>
      <c r="I76" s="42">
        <f t="shared" si="13"/>
        <v>0</v>
      </c>
      <c r="J76" s="42">
        <v>16</v>
      </c>
      <c r="K76" s="42">
        <f t="shared" si="19"/>
        <v>16</v>
      </c>
      <c r="L76" s="42"/>
      <c r="M76" s="42">
        <f t="shared" si="20"/>
        <v>0</v>
      </c>
      <c r="N76" s="41">
        <v>120</v>
      </c>
      <c r="O76" s="42">
        <f t="shared" si="21"/>
        <v>120</v>
      </c>
      <c r="Q76" s="42">
        <f t="shared" si="22"/>
        <v>0</v>
      </c>
      <c r="R76" s="42">
        <v>3.14</v>
      </c>
      <c r="S76" s="42">
        <f t="shared" si="23"/>
        <v>3.2333333333333334</v>
      </c>
      <c r="T76" s="42"/>
      <c r="U76" s="42">
        <f t="shared" si="24"/>
        <v>0</v>
      </c>
      <c r="V76" s="42">
        <v>0</v>
      </c>
      <c r="W76" s="42">
        <f t="shared" si="14"/>
        <v>0</v>
      </c>
      <c r="X76" s="42">
        <v>3.14</v>
      </c>
      <c r="Y76" s="42">
        <f t="shared" si="15"/>
        <v>3.2333333333333334</v>
      </c>
      <c r="Z76" s="42">
        <v>0</v>
      </c>
      <c r="AA76" s="42">
        <f t="shared" si="16"/>
        <v>0</v>
      </c>
      <c r="AB76">
        <v>3</v>
      </c>
      <c r="AC76">
        <v>0</v>
      </c>
      <c r="AD76" s="41">
        <v>0</v>
      </c>
      <c r="AE76" s="42">
        <f t="shared" si="17"/>
        <v>0</v>
      </c>
      <c r="AF76" s="42">
        <v>0</v>
      </c>
      <c r="AG76" s="42">
        <f t="shared" si="18"/>
        <v>0</v>
      </c>
      <c r="AH76" s="43">
        <v>0</v>
      </c>
      <c r="AI76" s="42">
        <f>Tableau2[[#This Row],[Jour Accident déclaré]]</f>
        <v>0</v>
      </c>
      <c r="AJ76" s="42"/>
      <c r="AK76" s="43">
        <f>Tableau2[[#This Row],[Jours de chômage économique]]</f>
        <v>0</v>
      </c>
      <c r="AL7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76" s="43">
        <f>SUM(Tableau2[[#This Row],[Jours de maladie payés]:[Jours de maladie non payés]])</f>
        <v>3</v>
      </c>
      <c r="AN76" s="43">
        <f>MONTH("02/"&amp;Tableau2[[#This Row],[Mois]]&amp;"/2019")</f>
        <v>2</v>
      </c>
    </row>
    <row r="77" spans="1:40" x14ac:dyDescent="0.3">
      <c r="A77" t="s">
        <v>145</v>
      </c>
      <c r="B77" s="26">
        <v>107</v>
      </c>
      <c r="C77" s="61" t="str">
        <f>IFERROR(VLOOKUP(Tableau2[[#This Row],[ID Ouvrier]],'Choix Employés'!$A$1:$B$100,2,FALSE),"")</f>
        <v>X</v>
      </c>
      <c r="D77" t="s">
        <v>6</v>
      </c>
      <c r="E77" s="39">
        <v>2020</v>
      </c>
      <c r="F77" s="40">
        <f>DATE(Tableau2[[#This Row],[Année]],MONTH("1-"&amp;Tableau2[[#This Row],[Mois]]),1)</f>
        <v>43862</v>
      </c>
      <c r="G77" s="40">
        <f>EOMONTH(DATE(Tableau2[[#This Row],[Année]],MONTH("1-"&amp;Tableau2[[#This Row],[Mois]]),1),0)</f>
        <v>43890</v>
      </c>
      <c r="H77" s="41">
        <v>16</v>
      </c>
      <c r="I77" s="42">
        <f t="shared" si="13"/>
        <v>16</v>
      </c>
      <c r="J77" s="42">
        <v>8</v>
      </c>
      <c r="K77" s="42">
        <f t="shared" si="19"/>
        <v>8</v>
      </c>
      <c r="L77" s="42"/>
      <c r="M77" s="42">
        <f t="shared" si="20"/>
        <v>0</v>
      </c>
      <c r="N77" s="41">
        <v>72</v>
      </c>
      <c r="O77" s="42">
        <f t="shared" si="21"/>
        <v>72</v>
      </c>
      <c r="Q77" s="42">
        <f t="shared" si="22"/>
        <v>0</v>
      </c>
      <c r="R77" s="42">
        <v>4.0699999999999994</v>
      </c>
      <c r="S77" s="42">
        <f t="shared" si="23"/>
        <v>4.1166666666666654</v>
      </c>
      <c r="T77" s="42"/>
      <c r="U77" s="42">
        <f t="shared" si="24"/>
        <v>0</v>
      </c>
      <c r="V77" s="42">
        <v>4.0699999999999994</v>
      </c>
      <c r="W77" s="42">
        <f t="shared" si="14"/>
        <v>4.1166666666666654</v>
      </c>
      <c r="X77" s="42">
        <v>0</v>
      </c>
      <c r="Y77" s="42">
        <f t="shared" si="15"/>
        <v>0</v>
      </c>
      <c r="Z77" s="42">
        <v>0</v>
      </c>
      <c r="AA77" s="42">
        <f t="shared" si="16"/>
        <v>0</v>
      </c>
      <c r="AB77">
        <v>2</v>
      </c>
      <c r="AC77">
        <v>3</v>
      </c>
      <c r="AD77" s="41">
        <v>0</v>
      </c>
      <c r="AE77" s="42">
        <f t="shared" si="17"/>
        <v>0</v>
      </c>
      <c r="AF77" s="42">
        <v>0</v>
      </c>
      <c r="AG77" s="42">
        <f t="shared" si="18"/>
        <v>0</v>
      </c>
      <c r="AH77" s="43">
        <v>0</v>
      </c>
      <c r="AI77" s="42">
        <f>Tableau2[[#This Row],[Jour Accident déclaré]]</f>
        <v>0</v>
      </c>
      <c r="AJ77" s="42"/>
      <c r="AK77" s="43">
        <f>Tableau2[[#This Row],[Jours de chômage économique]]</f>
        <v>0</v>
      </c>
      <c r="AL7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77" s="43">
        <f>SUM(Tableau2[[#This Row],[Jours de maladie payés]:[Jours de maladie non payés]])</f>
        <v>5</v>
      </c>
      <c r="AN77" s="43">
        <f>MONTH("02/"&amp;Tableau2[[#This Row],[Mois]]&amp;"/2019")</f>
        <v>2</v>
      </c>
    </row>
    <row r="78" spans="1:40" x14ac:dyDescent="0.3">
      <c r="A78" t="s">
        <v>146</v>
      </c>
      <c r="B78" s="26">
        <v>109</v>
      </c>
      <c r="C78" s="61" t="str">
        <f>IFERROR(VLOOKUP(Tableau2[[#This Row],[ID Ouvrier]],'Choix Employés'!$A$1:$B$100,2,FALSE),"")</f>
        <v>X</v>
      </c>
      <c r="D78" t="s">
        <v>6</v>
      </c>
      <c r="E78" s="39">
        <v>2020</v>
      </c>
      <c r="F78" s="40">
        <f>DATE(Tableau2[[#This Row],[Année]],MONTH("1-"&amp;Tableau2[[#This Row],[Mois]]),1)</f>
        <v>43862</v>
      </c>
      <c r="G78" s="40">
        <f>EOMONTH(DATE(Tableau2[[#This Row],[Année]],MONTH("1-"&amp;Tableau2[[#This Row],[Mois]]),1),0)</f>
        <v>43890</v>
      </c>
      <c r="H78" s="41">
        <v>8</v>
      </c>
      <c r="I78" s="42">
        <f t="shared" si="13"/>
        <v>8</v>
      </c>
      <c r="J78" s="42">
        <v>24</v>
      </c>
      <c r="K78" s="42">
        <f t="shared" si="19"/>
        <v>24</v>
      </c>
      <c r="L78" s="42"/>
      <c r="M78" s="42">
        <f t="shared" si="20"/>
        <v>0</v>
      </c>
      <c r="N78" s="41">
        <v>128</v>
      </c>
      <c r="O78" s="42">
        <f t="shared" si="21"/>
        <v>128</v>
      </c>
      <c r="Q78" s="42">
        <f t="shared" si="22"/>
        <v>0</v>
      </c>
      <c r="R78" s="42">
        <v>6.1000000000000005</v>
      </c>
      <c r="S78" s="42">
        <f t="shared" si="23"/>
        <v>6.1666666666666679</v>
      </c>
      <c r="T78" s="42"/>
      <c r="U78" s="42">
        <f t="shared" si="24"/>
        <v>0</v>
      </c>
      <c r="V78" s="42">
        <v>6.1000000000000005</v>
      </c>
      <c r="W78" s="42">
        <f t="shared" si="14"/>
        <v>6.1666666666666679</v>
      </c>
      <c r="X78" s="42">
        <v>0</v>
      </c>
      <c r="Y78" s="42">
        <f t="shared" si="15"/>
        <v>0</v>
      </c>
      <c r="Z78" s="42">
        <v>0</v>
      </c>
      <c r="AA78" s="42">
        <f t="shared" si="16"/>
        <v>0</v>
      </c>
      <c r="AB78">
        <v>0</v>
      </c>
      <c r="AC78">
        <v>0</v>
      </c>
      <c r="AD78" s="41">
        <v>0</v>
      </c>
      <c r="AE78" s="42">
        <f t="shared" si="17"/>
        <v>0</v>
      </c>
      <c r="AF78" s="42">
        <v>0</v>
      </c>
      <c r="AG78" s="42">
        <f t="shared" si="18"/>
        <v>0</v>
      </c>
      <c r="AH78" s="43">
        <v>0</v>
      </c>
      <c r="AI78" s="42">
        <f>Tableau2[[#This Row],[Jour Accident déclaré]]</f>
        <v>0</v>
      </c>
      <c r="AJ78" s="42"/>
      <c r="AK78" s="43">
        <f>Tableau2[[#This Row],[Jours de chômage économique]]</f>
        <v>0</v>
      </c>
      <c r="AL7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78" s="43">
        <f>SUM(Tableau2[[#This Row],[Jours de maladie payés]:[Jours de maladie non payés]])</f>
        <v>0</v>
      </c>
      <c r="AN78" s="43">
        <f>MONTH("02/"&amp;Tableau2[[#This Row],[Mois]]&amp;"/2019")</f>
        <v>2</v>
      </c>
    </row>
    <row r="79" spans="1:40" x14ac:dyDescent="0.3">
      <c r="A79" t="s">
        <v>147</v>
      </c>
      <c r="B79" s="26">
        <v>110</v>
      </c>
      <c r="C79" s="61" t="str">
        <f>IFERROR(VLOOKUP(Tableau2[[#This Row],[ID Ouvrier]],'Choix Employés'!$A$1:$B$100,2,FALSE),"")</f>
        <v/>
      </c>
      <c r="D79" t="s">
        <v>6</v>
      </c>
      <c r="E79" s="39">
        <v>2020</v>
      </c>
      <c r="F79" s="40">
        <f>DATE(Tableau2[[#This Row],[Année]],MONTH("1-"&amp;Tableau2[[#This Row],[Mois]]),1)</f>
        <v>43862</v>
      </c>
      <c r="G79" s="40">
        <f>EOMONTH(DATE(Tableau2[[#This Row],[Année]],MONTH("1-"&amp;Tableau2[[#This Row],[Mois]]),1),0)</f>
        <v>43890</v>
      </c>
      <c r="H79" s="41">
        <v>0</v>
      </c>
      <c r="I79" s="42">
        <f t="shared" si="13"/>
        <v>0</v>
      </c>
      <c r="J79" s="42">
        <v>24</v>
      </c>
      <c r="K79" s="42">
        <f t="shared" si="19"/>
        <v>24</v>
      </c>
      <c r="L79" s="42"/>
      <c r="M79" s="42">
        <f t="shared" si="20"/>
        <v>0</v>
      </c>
      <c r="N79" s="41">
        <v>136</v>
      </c>
      <c r="O79" s="42">
        <f t="shared" si="21"/>
        <v>136</v>
      </c>
      <c r="Q79" s="42">
        <f t="shared" si="22"/>
        <v>0</v>
      </c>
      <c r="R79" s="42">
        <v>5.38</v>
      </c>
      <c r="S79" s="42">
        <f t="shared" si="23"/>
        <v>5.6333333333333329</v>
      </c>
      <c r="T79" s="42"/>
      <c r="U79" s="42">
        <f t="shared" si="24"/>
        <v>0</v>
      </c>
      <c r="V79" s="42">
        <v>5</v>
      </c>
      <c r="W79" s="42">
        <f t="shared" si="14"/>
        <v>5</v>
      </c>
      <c r="X79" s="42">
        <v>0.37999999999999995</v>
      </c>
      <c r="Y79" s="42">
        <f t="shared" si="15"/>
        <v>0.6333333333333333</v>
      </c>
      <c r="Z79" s="42">
        <v>0</v>
      </c>
      <c r="AA79" s="42">
        <f t="shared" si="16"/>
        <v>0</v>
      </c>
      <c r="AB79">
        <v>0</v>
      </c>
      <c r="AC79">
        <v>0</v>
      </c>
      <c r="AD79" s="41">
        <v>0</v>
      </c>
      <c r="AE79" s="42">
        <f t="shared" si="17"/>
        <v>0</v>
      </c>
      <c r="AF79" s="42">
        <v>0</v>
      </c>
      <c r="AG79" s="42">
        <f t="shared" si="18"/>
        <v>0</v>
      </c>
      <c r="AH79" s="43">
        <v>0</v>
      </c>
      <c r="AI79" s="42">
        <f>Tableau2[[#This Row],[Jour Accident déclaré]]</f>
        <v>0</v>
      </c>
      <c r="AJ79" s="42"/>
      <c r="AK79" s="43">
        <f>Tableau2[[#This Row],[Jours de chômage économique]]</f>
        <v>0</v>
      </c>
      <c r="AL7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79" s="43">
        <f>SUM(Tableau2[[#This Row],[Jours de maladie payés]:[Jours de maladie non payés]])</f>
        <v>0</v>
      </c>
      <c r="AN79" s="43">
        <f>MONTH("02/"&amp;Tableau2[[#This Row],[Mois]]&amp;"/2019")</f>
        <v>2</v>
      </c>
    </row>
    <row r="80" spans="1:40" x14ac:dyDescent="0.3">
      <c r="A80" t="s">
        <v>148</v>
      </c>
      <c r="B80" s="26">
        <v>123</v>
      </c>
      <c r="C80" s="61" t="str">
        <f>IFERROR(VLOOKUP(Tableau2[[#This Row],[ID Ouvrier]],'Choix Employés'!$A$1:$B$100,2,FALSE),"")</f>
        <v/>
      </c>
      <c r="D80" t="s">
        <v>6</v>
      </c>
      <c r="E80" s="39">
        <v>2020</v>
      </c>
      <c r="F80" s="40">
        <f>DATE(Tableau2[[#This Row],[Année]],MONTH("1-"&amp;Tableau2[[#This Row],[Mois]]),1)</f>
        <v>43862</v>
      </c>
      <c r="G80" s="40">
        <f>EOMONTH(DATE(Tableau2[[#This Row],[Année]],MONTH("1-"&amp;Tableau2[[#This Row],[Mois]]),1),0)</f>
        <v>43890</v>
      </c>
      <c r="H80" s="41">
        <v>0</v>
      </c>
      <c r="I80" s="42">
        <f t="shared" si="13"/>
        <v>0</v>
      </c>
      <c r="J80" s="42">
        <v>0</v>
      </c>
      <c r="K80" s="42">
        <f t="shared" si="19"/>
        <v>0</v>
      </c>
      <c r="L80" s="42"/>
      <c r="M80" s="42">
        <f t="shared" si="20"/>
        <v>0</v>
      </c>
      <c r="N80" s="41">
        <v>104.39</v>
      </c>
      <c r="O80" s="42">
        <f t="shared" si="21"/>
        <v>104.65</v>
      </c>
      <c r="Q80" s="42">
        <f t="shared" si="22"/>
        <v>0</v>
      </c>
      <c r="R80" s="42">
        <v>0</v>
      </c>
      <c r="S80" s="42">
        <f t="shared" si="23"/>
        <v>0</v>
      </c>
      <c r="T80" s="42"/>
      <c r="U80" s="42">
        <f t="shared" si="24"/>
        <v>0</v>
      </c>
      <c r="V80" s="42">
        <v>0</v>
      </c>
      <c r="W80" s="42">
        <f t="shared" si="14"/>
        <v>0</v>
      </c>
      <c r="X80" s="42">
        <v>0</v>
      </c>
      <c r="Y80" s="42">
        <f t="shared" si="15"/>
        <v>0</v>
      </c>
      <c r="Z80" s="42">
        <v>0</v>
      </c>
      <c r="AA80" s="42">
        <f t="shared" si="16"/>
        <v>0</v>
      </c>
      <c r="AB80">
        <v>0</v>
      </c>
      <c r="AC80">
        <v>0</v>
      </c>
      <c r="AD80" s="41">
        <v>0</v>
      </c>
      <c r="AE80" s="42">
        <f t="shared" si="17"/>
        <v>0</v>
      </c>
      <c r="AF80" s="42">
        <v>7.21</v>
      </c>
      <c r="AG80" s="42">
        <f t="shared" si="18"/>
        <v>7.35</v>
      </c>
      <c r="AH80" s="43">
        <v>0</v>
      </c>
      <c r="AI80" s="42">
        <f>Tableau2[[#This Row],[Jour Accident déclaré]]</f>
        <v>0</v>
      </c>
      <c r="AJ80" s="42"/>
      <c r="AK80" s="43">
        <f>Tableau2[[#This Row],[Jours de chômage économique]]</f>
        <v>0</v>
      </c>
      <c r="AL8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0" s="43">
        <f>SUM(Tableau2[[#This Row],[Jours de maladie payés]:[Jours de maladie non payés]])</f>
        <v>0</v>
      </c>
      <c r="AN80" s="43">
        <f>MONTH("02/"&amp;Tableau2[[#This Row],[Mois]]&amp;"/2019")</f>
        <v>2</v>
      </c>
    </row>
    <row r="81" spans="1:40" x14ac:dyDescent="0.3">
      <c r="A81" t="s">
        <v>149</v>
      </c>
      <c r="B81" s="26">
        <v>161</v>
      </c>
      <c r="C81" s="61" t="str">
        <f>IFERROR(VLOOKUP(Tableau2[[#This Row],[ID Ouvrier]],'Choix Employés'!$A$1:$B$100,2,FALSE),"")</f>
        <v/>
      </c>
      <c r="D81" t="s">
        <v>6</v>
      </c>
      <c r="E81" s="39">
        <v>2020</v>
      </c>
      <c r="F81" s="40">
        <f>DATE(Tableau2[[#This Row],[Année]],MONTH("1-"&amp;Tableau2[[#This Row],[Mois]]),1)</f>
        <v>43862</v>
      </c>
      <c r="G81" s="40">
        <f>EOMONTH(DATE(Tableau2[[#This Row],[Année]],MONTH("1-"&amp;Tableau2[[#This Row],[Mois]]),1),0)</f>
        <v>43890</v>
      </c>
      <c r="H81" s="41">
        <v>0</v>
      </c>
      <c r="I81" s="42">
        <f t="shared" si="13"/>
        <v>0</v>
      </c>
      <c r="J81" s="42">
        <v>8</v>
      </c>
      <c r="K81" s="42">
        <f t="shared" si="19"/>
        <v>8</v>
      </c>
      <c r="L81" s="42"/>
      <c r="M81" s="42">
        <f t="shared" si="20"/>
        <v>0</v>
      </c>
      <c r="N81" s="41">
        <v>112</v>
      </c>
      <c r="O81" s="42">
        <f t="shared" si="21"/>
        <v>112</v>
      </c>
      <c r="Q81" s="42">
        <f t="shared" si="22"/>
        <v>0</v>
      </c>
      <c r="R81" s="42">
        <v>0</v>
      </c>
      <c r="S81" s="42">
        <f t="shared" si="23"/>
        <v>0</v>
      </c>
      <c r="T81" s="42"/>
      <c r="U81" s="42">
        <f t="shared" si="24"/>
        <v>0</v>
      </c>
      <c r="V81" s="42">
        <v>0</v>
      </c>
      <c r="W81" s="42">
        <f t="shared" si="14"/>
        <v>0</v>
      </c>
      <c r="X81" s="42">
        <v>0</v>
      </c>
      <c r="Y81" s="42">
        <f t="shared" si="15"/>
        <v>0</v>
      </c>
      <c r="Z81" s="42">
        <v>0</v>
      </c>
      <c r="AA81" s="42">
        <f t="shared" si="16"/>
        <v>0</v>
      </c>
      <c r="AB81">
        <v>2</v>
      </c>
      <c r="AC81">
        <v>0</v>
      </c>
      <c r="AD81" s="41">
        <v>0</v>
      </c>
      <c r="AE81" s="42">
        <f t="shared" si="17"/>
        <v>0</v>
      </c>
      <c r="AF81" s="42">
        <v>0</v>
      </c>
      <c r="AG81" s="42">
        <f t="shared" si="18"/>
        <v>0</v>
      </c>
      <c r="AH81" s="43">
        <v>0</v>
      </c>
      <c r="AI81" s="42">
        <f>Tableau2[[#This Row],[Jour Accident déclaré]]</f>
        <v>0</v>
      </c>
      <c r="AJ81" s="42"/>
      <c r="AK81" s="43">
        <f>Tableau2[[#This Row],[Jours de chômage économique]]</f>
        <v>0</v>
      </c>
      <c r="AL8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1" s="43">
        <f>SUM(Tableau2[[#This Row],[Jours de maladie payés]:[Jours de maladie non payés]])</f>
        <v>2</v>
      </c>
      <c r="AN81" s="43">
        <f>MONTH("02/"&amp;Tableau2[[#This Row],[Mois]]&amp;"/2019")</f>
        <v>2</v>
      </c>
    </row>
    <row r="82" spans="1:40" x14ac:dyDescent="0.3">
      <c r="A82" t="s">
        <v>150</v>
      </c>
      <c r="B82" s="26">
        <v>171</v>
      </c>
      <c r="C82" s="61">
        <f>IFERROR(VLOOKUP(Tableau2[[#This Row],[ID Ouvrier]],'Choix Employés'!$A$1:$B$100,2,FALSE),"")</f>
        <v>0</v>
      </c>
      <c r="D82" t="s">
        <v>6</v>
      </c>
      <c r="E82" s="39">
        <v>2020</v>
      </c>
      <c r="F82" s="40">
        <f>DATE(Tableau2[[#This Row],[Année]],MONTH("1-"&amp;Tableau2[[#This Row],[Mois]]),1)</f>
        <v>43862</v>
      </c>
      <c r="G82" s="40">
        <f>EOMONTH(DATE(Tableau2[[#This Row],[Année]],MONTH("1-"&amp;Tableau2[[#This Row],[Mois]]),1),0)</f>
        <v>43890</v>
      </c>
      <c r="H82" s="41">
        <v>0</v>
      </c>
      <c r="I82" s="42">
        <f t="shared" si="13"/>
        <v>0</v>
      </c>
      <c r="J82" s="42">
        <v>0</v>
      </c>
      <c r="K82" s="42">
        <f t="shared" si="19"/>
        <v>0</v>
      </c>
      <c r="L82" s="42"/>
      <c r="M82" s="42">
        <f t="shared" si="20"/>
        <v>0</v>
      </c>
      <c r="N82" s="41">
        <v>104</v>
      </c>
      <c r="O82" s="42">
        <f t="shared" si="21"/>
        <v>104</v>
      </c>
      <c r="Q82" s="42">
        <f t="shared" si="22"/>
        <v>0</v>
      </c>
      <c r="R82" s="42">
        <v>0</v>
      </c>
      <c r="S82" s="42">
        <f t="shared" si="23"/>
        <v>0</v>
      </c>
      <c r="T82" s="42"/>
      <c r="U82" s="42">
        <f t="shared" si="24"/>
        <v>0</v>
      </c>
      <c r="V82" s="42">
        <v>0</v>
      </c>
      <c r="W82" s="42">
        <f t="shared" si="14"/>
        <v>0</v>
      </c>
      <c r="X82" s="42">
        <v>0</v>
      </c>
      <c r="Y82" s="42">
        <f t="shared" si="15"/>
        <v>0</v>
      </c>
      <c r="Z82" s="42">
        <v>0</v>
      </c>
      <c r="AA82" s="42">
        <f t="shared" si="16"/>
        <v>0</v>
      </c>
      <c r="AB82">
        <v>0</v>
      </c>
      <c r="AC82">
        <v>0</v>
      </c>
      <c r="AD82" s="41">
        <v>0</v>
      </c>
      <c r="AE82" s="42">
        <f t="shared" si="17"/>
        <v>0</v>
      </c>
      <c r="AF82" s="42">
        <v>0</v>
      </c>
      <c r="AG82" s="42">
        <f t="shared" si="18"/>
        <v>0</v>
      </c>
      <c r="AH82" s="43">
        <v>0</v>
      </c>
      <c r="AI82" s="42">
        <f>Tableau2[[#This Row],[Jour Accident déclaré]]</f>
        <v>0</v>
      </c>
      <c r="AJ82" s="42"/>
      <c r="AK82" s="43">
        <f>Tableau2[[#This Row],[Jours de chômage économique]]</f>
        <v>0</v>
      </c>
      <c r="AL8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2" s="43">
        <f>SUM(Tableau2[[#This Row],[Jours de maladie payés]:[Jours de maladie non payés]])</f>
        <v>0</v>
      </c>
      <c r="AN82" s="43">
        <f>MONTH("02/"&amp;Tableau2[[#This Row],[Mois]]&amp;"/2019")</f>
        <v>2</v>
      </c>
    </row>
    <row r="83" spans="1:40" x14ac:dyDescent="0.3">
      <c r="A83" t="s">
        <v>151</v>
      </c>
      <c r="B83" s="26">
        <v>127</v>
      </c>
      <c r="C83" s="61" t="str">
        <f>IFERROR(VLOOKUP(Tableau2[[#This Row],[ID Ouvrier]],'Choix Employés'!$A$1:$B$100,2,FALSE),"")</f>
        <v>X</v>
      </c>
      <c r="D83" t="s">
        <v>6</v>
      </c>
      <c r="E83" s="39">
        <v>2020</v>
      </c>
      <c r="F83" s="40">
        <f>DATE(Tableau2[[#This Row],[Année]],MONTH("1-"&amp;Tableau2[[#This Row],[Mois]]),1)</f>
        <v>43862</v>
      </c>
      <c r="G83" s="40">
        <f>EOMONTH(DATE(Tableau2[[#This Row],[Année]],MONTH("1-"&amp;Tableau2[[#This Row],[Mois]]),1),0)</f>
        <v>43890</v>
      </c>
      <c r="H83" s="41">
        <v>0</v>
      </c>
      <c r="I83" s="42">
        <f t="shared" si="13"/>
        <v>0</v>
      </c>
      <c r="J83" s="42">
        <v>8</v>
      </c>
      <c r="K83" s="42">
        <f t="shared" si="19"/>
        <v>8</v>
      </c>
      <c r="L83" s="42"/>
      <c r="M83" s="42">
        <f t="shared" si="20"/>
        <v>0</v>
      </c>
      <c r="N83" s="41">
        <v>152</v>
      </c>
      <c r="O83" s="42">
        <f t="shared" si="21"/>
        <v>152</v>
      </c>
      <c r="Q83" s="42">
        <f t="shared" si="22"/>
        <v>0</v>
      </c>
      <c r="R83" s="42">
        <v>5.59</v>
      </c>
      <c r="S83" s="42">
        <f t="shared" si="23"/>
        <v>5.9833333333333334</v>
      </c>
      <c r="T83" s="42"/>
      <c r="U83" s="42">
        <f t="shared" si="24"/>
        <v>0</v>
      </c>
      <c r="V83" s="42">
        <v>5.59</v>
      </c>
      <c r="W83" s="42">
        <f t="shared" si="14"/>
        <v>5.9833333333333334</v>
      </c>
      <c r="X83" s="42">
        <v>0</v>
      </c>
      <c r="Y83" s="42">
        <f t="shared" si="15"/>
        <v>0</v>
      </c>
      <c r="Z83" s="42">
        <v>0</v>
      </c>
      <c r="AA83" s="42">
        <f t="shared" si="16"/>
        <v>0</v>
      </c>
      <c r="AB83">
        <v>0</v>
      </c>
      <c r="AC83">
        <v>0</v>
      </c>
      <c r="AD83" s="41">
        <v>0</v>
      </c>
      <c r="AE83" s="42">
        <f t="shared" si="17"/>
        <v>0</v>
      </c>
      <c r="AF83" s="42">
        <v>0</v>
      </c>
      <c r="AG83" s="42">
        <f t="shared" si="18"/>
        <v>0</v>
      </c>
      <c r="AH83" s="43">
        <v>0</v>
      </c>
      <c r="AI83" s="42">
        <f>Tableau2[[#This Row],[Jour Accident déclaré]]</f>
        <v>0</v>
      </c>
      <c r="AJ83" s="42"/>
      <c r="AK83" s="43">
        <f>Tableau2[[#This Row],[Jours de chômage économique]]</f>
        <v>0</v>
      </c>
      <c r="AL8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3" s="43">
        <f>SUM(Tableau2[[#This Row],[Jours de maladie payés]:[Jours de maladie non payés]])</f>
        <v>0</v>
      </c>
      <c r="AN83" s="43">
        <f>MONTH("02/"&amp;Tableau2[[#This Row],[Mois]]&amp;"/2019")</f>
        <v>2</v>
      </c>
    </row>
    <row r="84" spans="1:40" x14ac:dyDescent="0.3">
      <c r="A84" t="s">
        <v>152</v>
      </c>
      <c r="B84" s="26">
        <v>131</v>
      </c>
      <c r="C84" s="61" t="str">
        <f>IFERROR(VLOOKUP(Tableau2[[#This Row],[ID Ouvrier]],'Choix Employés'!$A$1:$B$100,2,FALSE),"")</f>
        <v/>
      </c>
      <c r="D84" t="s">
        <v>6</v>
      </c>
      <c r="E84" s="39">
        <v>2020</v>
      </c>
      <c r="F84" s="40">
        <f>DATE(Tableau2[[#This Row],[Année]],MONTH("1-"&amp;Tableau2[[#This Row],[Mois]]),1)</f>
        <v>43862</v>
      </c>
      <c r="G84" s="40">
        <f>EOMONTH(DATE(Tableau2[[#This Row],[Année]],MONTH("1-"&amp;Tableau2[[#This Row],[Mois]]),1),0)</f>
        <v>43890</v>
      </c>
      <c r="H84" s="41">
        <v>0</v>
      </c>
      <c r="I84" s="42">
        <f t="shared" si="13"/>
        <v>0</v>
      </c>
      <c r="J84" s="42">
        <v>16</v>
      </c>
      <c r="K84" s="42">
        <f t="shared" si="19"/>
        <v>16</v>
      </c>
      <c r="L84" s="42"/>
      <c r="M84" s="42">
        <f t="shared" si="20"/>
        <v>0</v>
      </c>
      <c r="N84" s="41">
        <v>144</v>
      </c>
      <c r="O84" s="42">
        <f t="shared" si="21"/>
        <v>144</v>
      </c>
      <c r="Q84" s="42">
        <f t="shared" si="22"/>
        <v>0</v>
      </c>
      <c r="R84" s="42">
        <v>0.55999999999999994</v>
      </c>
      <c r="S84" s="42">
        <f t="shared" si="23"/>
        <v>0.93333333333333324</v>
      </c>
      <c r="T84" s="42"/>
      <c r="U84" s="42">
        <f t="shared" si="24"/>
        <v>0</v>
      </c>
      <c r="V84" s="42">
        <v>0.55999999999999994</v>
      </c>
      <c r="W84" s="42">
        <f t="shared" si="14"/>
        <v>0.93333333333333324</v>
      </c>
      <c r="X84" s="42">
        <v>0</v>
      </c>
      <c r="Y84" s="42">
        <f t="shared" si="15"/>
        <v>0</v>
      </c>
      <c r="Z84" s="42">
        <v>0</v>
      </c>
      <c r="AA84" s="42">
        <f t="shared" si="16"/>
        <v>0</v>
      </c>
      <c r="AB84">
        <v>0</v>
      </c>
      <c r="AC84">
        <v>0</v>
      </c>
      <c r="AD84" s="41">
        <v>0</v>
      </c>
      <c r="AE84" s="42">
        <f t="shared" si="17"/>
        <v>0</v>
      </c>
      <c r="AF84" s="42">
        <v>0</v>
      </c>
      <c r="AG84" s="42">
        <f t="shared" si="18"/>
        <v>0</v>
      </c>
      <c r="AH84" s="43">
        <v>0</v>
      </c>
      <c r="AI84" s="42">
        <f>Tableau2[[#This Row],[Jour Accident déclaré]]</f>
        <v>0</v>
      </c>
      <c r="AJ84" s="42"/>
      <c r="AK84" s="43">
        <f>Tableau2[[#This Row],[Jours de chômage économique]]</f>
        <v>0</v>
      </c>
      <c r="AL8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4" s="43">
        <f>SUM(Tableau2[[#This Row],[Jours de maladie payés]:[Jours de maladie non payés]])</f>
        <v>0</v>
      </c>
      <c r="AN84" s="43">
        <f>MONTH("02/"&amp;Tableau2[[#This Row],[Mois]]&amp;"/2019")</f>
        <v>2</v>
      </c>
    </row>
    <row r="85" spans="1:40" x14ac:dyDescent="0.3">
      <c r="A85" t="s">
        <v>153</v>
      </c>
      <c r="B85" s="26">
        <v>132</v>
      </c>
      <c r="C85" s="61" t="str">
        <f>IFERROR(VLOOKUP(Tableau2[[#This Row],[ID Ouvrier]],'Choix Employés'!$A$1:$B$100,2,FALSE),"")</f>
        <v/>
      </c>
      <c r="D85" t="s">
        <v>6</v>
      </c>
      <c r="E85" s="39">
        <v>2020</v>
      </c>
      <c r="F85" s="40">
        <f>DATE(Tableau2[[#This Row],[Année]],MONTH("1-"&amp;Tableau2[[#This Row],[Mois]]),1)</f>
        <v>43862</v>
      </c>
      <c r="G85" s="40">
        <f>EOMONTH(DATE(Tableau2[[#This Row],[Année]],MONTH("1-"&amp;Tableau2[[#This Row],[Mois]]),1),0)</f>
        <v>43890</v>
      </c>
      <c r="H85" s="41">
        <v>8</v>
      </c>
      <c r="I85" s="42">
        <f t="shared" si="13"/>
        <v>8</v>
      </c>
      <c r="J85" s="42">
        <v>8</v>
      </c>
      <c r="K85" s="42">
        <f t="shared" si="19"/>
        <v>8</v>
      </c>
      <c r="L85" s="42"/>
      <c r="M85" s="42">
        <f t="shared" si="20"/>
        <v>0</v>
      </c>
      <c r="N85" s="41">
        <v>144</v>
      </c>
      <c r="O85" s="42">
        <f t="shared" si="21"/>
        <v>144</v>
      </c>
      <c r="Q85" s="42">
        <f t="shared" si="22"/>
        <v>0</v>
      </c>
      <c r="R85" s="42">
        <v>11.3</v>
      </c>
      <c r="S85" s="42">
        <f t="shared" si="23"/>
        <v>11.500000000000002</v>
      </c>
      <c r="T85" s="42"/>
      <c r="U85" s="42">
        <f t="shared" si="24"/>
        <v>0</v>
      </c>
      <c r="V85" s="42">
        <v>11.030000000000001</v>
      </c>
      <c r="W85" s="42">
        <f t="shared" si="14"/>
        <v>11.050000000000002</v>
      </c>
      <c r="X85" s="42">
        <v>0</v>
      </c>
      <c r="Y85" s="42">
        <f t="shared" si="15"/>
        <v>0</v>
      </c>
      <c r="Z85" s="42">
        <v>0</v>
      </c>
      <c r="AA85" s="42">
        <f t="shared" si="16"/>
        <v>0</v>
      </c>
      <c r="AB85">
        <v>0</v>
      </c>
      <c r="AC85">
        <v>0</v>
      </c>
      <c r="AD85" s="41">
        <v>0</v>
      </c>
      <c r="AE85" s="42">
        <f t="shared" si="17"/>
        <v>0</v>
      </c>
      <c r="AF85" s="42">
        <v>0</v>
      </c>
      <c r="AG85" s="42">
        <f t="shared" si="18"/>
        <v>0</v>
      </c>
      <c r="AH85" s="43">
        <v>0</v>
      </c>
      <c r="AI85" s="42">
        <f>Tableau2[[#This Row],[Jour Accident déclaré]]</f>
        <v>0</v>
      </c>
      <c r="AJ85" s="42"/>
      <c r="AK85" s="43">
        <f>Tableau2[[#This Row],[Jours de chômage économique]]</f>
        <v>0</v>
      </c>
      <c r="AL8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5" s="43">
        <f>SUM(Tableau2[[#This Row],[Jours de maladie payés]:[Jours de maladie non payés]])</f>
        <v>0</v>
      </c>
      <c r="AN85" s="43">
        <f>MONTH("02/"&amp;Tableau2[[#This Row],[Mois]]&amp;"/2019")</f>
        <v>2</v>
      </c>
    </row>
    <row r="86" spans="1:40" x14ac:dyDescent="0.3">
      <c r="A86" t="s">
        <v>154</v>
      </c>
      <c r="B86" s="26">
        <v>133</v>
      </c>
      <c r="C86" s="61" t="str">
        <f>IFERROR(VLOOKUP(Tableau2[[#This Row],[ID Ouvrier]],'Choix Employés'!$A$1:$B$100,2,FALSE),"")</f>
        <v/>
      </c>
      <c r="D86" t="s">
        <v>6</v>
      </c>
      <c r="E86" s="39">
        <v>2020</v>
      </c>
      <c r="F86" s="40">
        <f>DATE(Tableau2[[#This Row],[Année]],MONTH("1-"&amp;Tableau2[[#This Row],[Mois]]),1)</f>
        <v>43862</v>
      </c>
      <c r="G86" s="40">
        <f>EOMONTH(DATE(Tableau2[[#This Row],[Année]],MONTH("1-"&amp;Tableau2[[#This Row],[Mois]]),1),0)</f>
        <v>43890</v>
      </c>
      <c r="H86" s="41">
        <v>0</v>
      </c>
      <c r="I86" s="42">
        <f t="shared" si="13"/>
        <v>0</v>
      </c>
      <c r="J86" s="42">
        <v>16</v>
      </c>
      <c r="K86" s="42">
        <f t="shared" si="19"/>
        <v>16</v>
      </c>
      <c r="L86" s="42"/>
      <c r="M86" s="42">
        <f t="shared" si="20"/>
        <v>0</v>
      </c>
      <c r="N86" s="41">
        <v>144</v>
      </c>
      <c r="O86" s="42">
        <f t="shared" si="21"/>
        <v>144</v>
      </c>
      <c r="Q86" s="42">
        <f t="shared" si="22"/>
        <v>0</v>
      </c>
      <c r="R86" s="42">
        <v>0.39</v>
      </c>
      <c r="S86" s="42">
        <f t="shared" si="23"/>
        <v>0.65</v>
      </c>
      <c r="T86" s="42"/>
      <c r="U86" s="42">
        <f t="shared" si="24"/>
        <v>0</v>
      </c>
      <c r="V86" s="42">
        <v>0.39</v>
      </c>
      <c r="W86" s="42">
        <f t="shared" si="14"/>
        <v>0.65</v>
      </c>
      <c r="X86" s="42">
        <v>0</v>
      </c>
      <c r="Y86" s="42">
        <f t="shared" si="15"/>
        <v>0</v>
      </c>
      <c r="Z86" s="42">
        <v>0</v>
      </c>
      <c r="AA86" s="42">
        <f t="shared" si="16"/>
        <v>0</v>
      </c>
      <c r="AB86">
        <v>0</v>
      </c>
      <c r="AC86">
        <v>0</v>
      </c>
      <c r="AD86" s="41">
        <v>0</v>
      </c>
      <c r="AE86" s="42">
        <f t="shared" si="17"/>
        <v>0</v>
      </c>
      <c r="AF86" s="42">
        <v>0</v>
      </c>
      <c r="AG86" s="42">
        <f t="shared" si="18"/>
        <v>0</v>
      </c>
      <c r="AH86" s="43">
        <v>0</v>
      </c>
      <c r="AI86" s="42">
        <f>Tableau2[[#This Row],[Jour Accident déclaré]]</f>
        <v>0</v>
      </c>
      <c r="AJ86" s="42"/>
      <c r="AK86" s="43">
        <f>Tableau2[[#This Row],[Jours de chômage économique]]</f>
        <v>0</v>
      </c>
      <c r="AL8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6" s="43">
        <f>SUM(Tableau2[[#This Row],[Jours de maladie payés]:[Jours de maladie non payés]])</f>
        <v>0</v>
      </c>
      <c r="AN86" s="43">
        <f>MONTH("02/"&amp;Tableau2[[#This Row],[Mois]]&amp;"/2019")</f>
        <v>2</v>
      </c>
    </row>
    <row r="87" spans="1:40" x14ac:dyDescent="0.3">
      <c r="A87" t="s">
        <v>155</v>
      </c>
      <c r="B87" s="26">
        <v>134</v>
      </c>
      <c r="C87" s="61" t="str">
        <f>IFERROR(VLOOKUP(Tableau2[[#This Row],[ID Ouvrier]],'Choix Employés'!$A$1:$B$100,2,FALSE),"")</f>
        <v>X</v>
      </c>
      <c r="D87" t="s">
        <v>6</v>
      </c>
      <c r="E87" s="39">
        <v>2020</v>
      </c>
      <c r="F87" s="40">
        <f>DATE(Tableau2[[#This Row],[Année]],MONTH("1-"&amp;Tableau2[[#This Row],[Mois]]),1)</f>
        <v>43862</v>
      </c>
      <c r="G87" s="40">
        <f>EOMONTH(DATE(Tableau2[[#This Row],[Année]],MONTH("1-"&amp;Tableau2[[#This Row],[Mois]]),1),0)</f>
        <v>43890</v>
      </c>
      <c r="H87" s="41">
        <v>24</v>
      </c>
      <c r="I87" s="42">
        <f t="shared" si="13"/>
        <v>24</v>
      </c>
      <c r="J87" s="42">
        <v>0</v>
      </c>
      <c r="K87" s="42">
        <f t="shared" si="19"/>
        <v>0</v>
      </c>
      <c r="L87" s="42"/>
      <c r="M87" s="42">
        <f t="shared" si="20"/>
        <v>0</v>
      </c>
      <c r="N87" s="41">
        <v>135</v>
      </c>
      <c r="O87" s="42">
        <f t="shared" si="21"/>
        <v>135</v>
      </c>
      <c r="Q87" s="42">
        <f t="shared" si="22"/>
        <v>0</v>
      </c>
      <c r="R87" s="42">
        <v>0</v>
      </c>
      <c r="S87" s="42">
        <f t="shared" si="23"/>
        <v>0</v>
      </c>
      <c r="T87" s="42"/>
      <c r="U87" s="42">
        <f t="shared" si="24"/>
        <v>0</v>
      </c>
      <c r="V87" s="42">
        <v>0</v>
      </c>
      <c r="W87" s="42">
        <f t="shared" si="14"/>
        <v>0</v>
      </c>
      <c r="X87" s="42">
        <v>0</v>
      </c>
      <c r="Y87" s="42">
        <f t="shared" si="15"/>
        <v>0</v>
      </c>
      <c r="Z87" s="42">
        <v>0</v>
      </c>
      <c r="AA87" s="42">
        <f t="shared" si="16"/>
        <v>0</v>
      </c>
      <c r="AB87">
        <v>0</v>
      </c>
      <c r="AC87">
        <v>0</v>
      </c>
      <c r="AD87" s="41">
        <v>0</v>
      </c>
      <c r="AE87" s="42">
        <f t="shared" si="17"/>
        <v>0</v>
      </c>
      <c r="AF87" s="42">
        <v>1</v>
      </c>
      <c r="AG87" s="42">
        <f t="shared" si="18"/>
        <v>1</v>
      </c>
      <c r="AH87" s="43">
        <v>0</v>
      </c>
      <c r="AI87" s="42">
        <f>Tableau2[[#This Row],[Jour Accident déclaré]]</f>
        <v>0</v>
      </c>
      <c r="AJ87" s="42"/>
      <c r="AK87" s="43">
        <f>Tableau2[[#This Row],[Jours de chômage économique]]</f>
        <v>0</v>
      </c>
      <c r="AL8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7" s="43">
        <f>SUM(Tableau2[[#This Row],[Jours de maladie payés]:[Jours de maladie non payés]])</f>
        <v>0</v>
      </c>
      <c r="AN87" s="43">
        <f>MONTH("02/"&amp;Tableau2[[#This Row],[Mois]]&amp;"/2019")</f>
        <v>2</v>
      </c>
    </row>
    <row r="88" spans="1:40" x14ac:dyDescent="0.3">
      <c r="A88" t="s">
        <v>156</v>
      </c>
      <c r="B88" s="26">
        <v>136</v>
      </c>
      <c r="C88" s="61" t="str">
        <f>IFERROR(VLOOKUP(Tableau2[[#This Row],[ID Ouvrier]],'Choix Employés'!$A$1:$B$100,2,FALSE),"")</f>
        <v>X</v>
      </c>
      <c r="D88" t="s">
        <v>6</v>
      </c>
      <c r="E88" s="39">
        <v>2020</v>
      </c>
      <c r="F88" s="40">
        <f>DATE(Tableau2[[#This Row],[Année]],MONTH("1-"&amp;Tableau2[[#This Row],[Mois]]),1)</f>
        <v>43862</v>
      </c>
      <c r="G88" s="40">
        <f>EOMONTH(DATE(Tableau2[[#This Row],[Année]],MONTH("1-"&amp;Tableau2[[#This Row],[Mois]]),1),0)</f>
        <v>43890</v>
      </c>
      <c r="H88" s="41">
        <v>0</v>
      </c>
      <c r="I88" s="42">
        <f t="shared" si="13"/>
        <v>0</v>
      </c>
      <c r="J88" s="42">
        <v>0</v>
      </c>
      <c r="K88" s="42">
        <f t="shared" si="19"/>
        <v>0</v>
      </c>
      <c r="L88" s="42"/>
      <c r="M88" s="42">
        <f t="shared" si="20"/>
        <v>0</v>
      </c>
      <c r="N88" s="41">
        <v>0</v>
      </c>
      <c r="O88" s="42">
        <f t="shared" si="21"/>
        <v>0</v>
      </c>
      <c r="Q88" s="42">
        <f t="shared" si="22"/>
        <v>0</v>
      </c>
      <c r="R88" s="42">
        <v>0</v>
      </c>
      <c r="S88" s="42">
        <f t="shared" si="23"/>
        <v>0</v>
      </c>
      <c r="T88" s="42"/>
      <c r="U88" s="42">
        <f t="shared" si="24"/>
        <v>0</v>
      </c>
      <c r="V88" s="42">
        <v>0</v>
      </c>
      <c r="W88" s="42">
        <f t="shared" si="14"/>
        <v>0</v>
      </c>
      <c r="X88" s="42">
        <v>0</v>
      </c>
      <c r="Y88" s="42">
        <f t="shared" si="15"/>
        <v>0</v>
      </c>
      <c r="Z88" s="42">
        <v>0</v>
      </c>
      <c r="AA88" s="42">
        <f t="shared" si="16"/>
        <v>0</v>
      </c>
      <c r="AB88">
        <v>0</v>
      </c>
      <c r="AC88">
        <v>20</v>
      </c>
      <c r="AD88" s="41">
        <v>0</v>
      </c>
      <c r="AE88" s="42">
        <f t="shared" si="17"/>
        <v>0</v>
      </c>
      <c r="AF88" s="42">
        <v>0</v>
      </c>
      <c r="AG88" s="42">
        <f t="shared" si="18"/>
        <v>0</v>
      </c>
      <c r="AH88" s="43">
        <v>0</v>
      </c>
      <c r="AI88" s="42">
        <f>Tableau2[[#This Row],[Jour Accident déclaré]]</f>
        <v>0</v>
      </c>
      <c r="AJ88" s="42"/>
      <c r="AK88" s="43">
        <f>Tableau2[[#This Row],[Jours de chômage économique]]</f>
        <v>0</v>
      </c>
      <c r="AL8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8" s="43">
        <f>SUM(Tableau2[[#This Row],[Jours de maladie payés]:[Jours de maladie non payés]])</f>
        <v>20</v>
      </c>
      <c r="AN88" s="43">
        <f>MONTH("02/"&amp;Tableau2[[#This Row],[Mois]]&amp;"/2019")</f>
        <v>2</v>
      </c>
    </row>
    <row r="89" spans="1:40" x14ac:dyDescent="0.3">
      <c r="A89" t="s">
        <v>157</v>
      </c>
      <c r="B89" s="26">
        <v>102</v>
      </c>
      <c r="C89" s="61" t="str">
        <f>IFERROR(VLOOKUP(Tableau2[[#This Row],[ID Ouvrier]],'Choix Employés'!$A$1:$B$100,2,FALSE),"")</f>
        <v/>
      </c>
      <c r="D89" t="s">
        <v>6</v>
      </c>
      <c r="E89" s="39">
        <v>2020</v>
      </c>
      <c r="F89" s="40">
        <f>DATE(Tableau2[[#This Row],[Année]],MONTH("1-"&amp;Tableau2[[#This Row],[Mois]]),1)</f>
        <v>43862</v>
      </c>
      <c r="G89" s="40">
        <f>EOMONTH(DATE(Tableau2[[#This Row],[Année]],MONTH("1-"&amp;Tableau2[[#This Row],[Mois]]),1),0)</f>
        <v>43890</v>
      </c>
      <c r="H89" s="41">
        <v>8</v>
      </c>
      <c r="I89" s="42">
        <f t="shared" si="13"/>
        <v>8</v>
      </c>
      <c r="J89" s="42">
        <v>8</v>
      </c>
      <c r="K89" s="42">
        <f t="shared" si="19"/>
        <v>8</v>
      </c>
      <c r="L89" s="42"/>
      <c r="M89" s="42">
        <f t="shared" si="20"/>
        <v>0</v>
      </c>
      <c r="N89" s="41">
        <v>142</v>
      </c>
      <c r="O89" s="42">
        <f t="shared" si="21"/>
        <v>142</v>
      </c>
      <c r="Q89" s="42">
        <f t="shared" si="22"/>
        <v>0</v>
      </c>
      <c r="R89" s="42">
        <v>0</v>
      </c>
      <c r="S89" s="42">
        <f t="shared" si="23"/>
        <v>0</v>
      </c>
      <c r="T89" s="42"/>
      <c r="U89" s="42">
        <f t="shared" si="24"/>
        <v>0</v>
      </c>
      <c r="V89" s="42">
        <v>0</v>
      </c>
      <c r="W89" s="42">
        <f t="shared" si="14"/>
        <v>0</v>
      </c>
      <c r="X89" s="42">
        <v>0</v>
      </c>
      <c r="Y89" s="42">
        <f t="shared" si="15"/>
        <v>0</v>
      </c>
      <c r="Z89" s="42">
        <v>0</v>
      </c>
      <c r="AA89" s="42">
        <f t="shared" si="16"/>
        <v>0</v>
      </c>
      <c r="AB89">
        <v>0</v>
      </c>
      <c r="AC89">
        <v>0</v>
      </c>
      <c r="AD89" s="41">
        <v>0</v>
      </c>
      <c r="AE89" s="42">
        <f t="shared" si="17"/>
        <v>0</v>
      </c>
      <c r="AF89" s="42">
        <v>0</v>
      </c>
      <c r="AG89" s="42">
        <f t="shared" si="18"/>
        <v>0</v>
      </c>
      <c r="AH89" s="43">
        <v>0</v>
      </c>
      <c r="AI89" s="42">
        <f>Tableau2[[#This Row],[Jour Accident déclaré]]</f>
        <v>0</v>
      </c>
      <c r="AJ89" s="42"/>
      <c r="AK89" s="43">
        <f>Tableau2[[#This Row],[Jours de chômage économique]]</f>
        <v>0</v>
      </c>
      <c r="AL8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9" s="43">
        <f>SUM(Tableau2[[#This Row],[Jours de maladie payés]:[Jours de maladie non payés]])</f>
        <v>0</v>
      </c>
      <c r="AN89" s="43">
        <f>MONTH("02/"&amp;Tableau2[[#This Row],[Mois]]&amp;"/2019")</f>
        <v>2</v>
      </c>
    </row>
    <row r="90" spans="1:40" x14ac:dyDescent="0.3">
      <c r="A90" t="s">
        <v>158</v>
      </c>
      <c r="B90" s="26">
        <v>157</v>
      </c>
      <c r="C90" s="61" t="str">
        <f>IFERROR(VLOOKUP(Tableau2[[#This Row],[ID Ouvrier]],'Choix Employés'!$A$1:$B$100,2,FALSE),"")</f>
        <v/>
      </c>
      <c r="D90" t="s">
        <v>6</v>
      </c>
      <c r="E90" s="39">
        <v>2020</v>
      </c>
      <c r="F90" s="40">
        <f>DATE(Tableau2[[#This Row],[Année]],MONTH("1-"&amp;Tableau2[[#This Row],[Mois]]),1)</f>
        <v>43862</v>
      </c>
      <c r="G90" s="40">
        <f>EOMONTH(DATE(Tableau2[[#This Row],[Année]],MONTH("1-"&amp;Tableau2[[#This Row],[Mois]]),1),0)</f>
        <v>43890</v>
      </c>
      <c r="H90" s="41">
        <v>8</v>
      </c>
      <c r="I90" s="42">
        <f t="shared" si="13"/>
        <v>8</v>
      </c>
      <c r="J90" s="42">
        <v>8</v>
      </c>
      <c r="K90" s="42">
        <f t="shared" si="19"/>
        <v>8</v>
      </c>
      <c r="L90" s="42"/>
      <c r="M90" s="42">
        <f t="shared" si="20"/>
        <v>0</v>
      </c>
      <c r="N90" s="41">
        <v>144</v>
      </c>
      <c r="O90" s="42">
        <f t="shared" si="21"/>
        <v>144</v>
      </c>
      <c r="Q90" s="42">
        <f t="shared" si="22"/>
        <v>0</v>
      </c>
      <c r="R90" s="42">
        <v>3.12</v>
      </c>
      <c r="S90" s="42">
        <f t="shared" si="23"/>
        <v>3.2</v>
      </c>
      <c r="T90" s="42"/>
      <c r="U90" s="42">
        <f t="shared" si="24"/>
        <v>0</v>
      </c>
      <c r="V90" s="42">
        <v>3.12</v>
      </c>
      <c r="W90" s="42">
        <f t="shared" si="14"/>
        <v>3.2</v>
      </c>
      <c r="X90" s="42">
        <v>0</v>
      </c>
      <c r="Y90" s="42">
        <f t="shared" si="15"/>
        <v>0</v>
      </c>
      <c r="Z90" s="42">
        <v>0</v>
      </c>
      <c r="AA90" s="42">
        <f t="shared" si="16"/>
        <v>0</v>
      </c>
      <c r="AB90">
        <v>0</v>
      </c>
      <c r="AC90">
        <v>0</v>
      </c>
      <c r="AD90" s="41">
        <v>0</v>
      </c>
      <c r="AE90" s="42">
        <f t="shared" si="17"/>
        <v>0</v>
      </c>
      <c r="AF90" s="42">
        <v>0</v>
      </c>
      <c r="AG90" s="42">
        <f t="shared" si="18"/>
        <v>0</v>
      </c>
      <c r="AH90" s="43">
        <v>0</v>
      </c>
      <c r="AI90" s="42">
        <f>Tableau2[[#This Row],[Jour Accident déclaré]]</f>
        <v>0</v>
      </c>
      <c r="AJ90" s="42"/>
      <c r="AK90" s="43">
        <f>Tableau2[[#This Row],[Jours de chômage économique]]</f>
        <v>0</v>
      </c>
      <c r="AL9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90" s="43">
        <f>SUM(Tableau2[[#This Row],[Jours de maladie payés]:[Jours de maladie non payés]])</f>
        <v>0</v>
      </c>
      <c r="AN90" s="43">
        <f>MONTH("02/"&amp;Tableau2[[#This Row],[Mois]]&amp;"/2019")</f>
        <v>2</v>
      </c>
    </row>
    <row r="91" spans="1:40" x14ac:dyDescent="0.3">
      <c r="A91" t="s">
        <v>159</v>
      </c>
      <c r="B91" s="26">
        <v>104</v>
      </c>
      <c r="C91" s="61" t="str">
        <f>IFERROR(VLOOKUP(Tableau2[[#This Row],[ID Ouvrier]],'Choix Employés'!$A$1:$B$100,2,FALSE),"")</f>
        <v/>
      </c>
      <c r="D91" t="s">
        <v>6</v>
      </c>
      <c r="E91" s="39">
        <v>2020</v>
      </c>
      <c r="F91" s="40">
        <f>DATE(Tableau2[[#This Row],[Année]],MONTH("1-"&amp;Tableau2[[#This Row],[Mois]]),1)</f>
        <v>43862</v>
      </c>
      <c r="G91" s="40">
        <f>EOMONTH(DATE(Tableau2[[#This Row],[Année]],MONTH("1-"&amp;Tableau2[[#This Row],[Mois]]),1),0)</f>
        <v>43890</v>
      </c>
      <c r="H91" s="41">
        <v>0</v>
      </c>
      <c r="I91" s="42">
        <f t="shared" si="13"/>
        <v>0</v>
      </c>
      <c r="J91" s="42">
        <v>8</v>
      </c>
      <c r="K91" s="42">
        <f t="shared" si="19"/>
        <v>8</v>
      </c>
      <c r="L91" s="42"/>
      <c r="M91" s="42">
        <f t="shared" si="20"/>
        <v>0</v>
      </c>
      <c r="N91" s="41">
        <v>152</v>
      </c>
      <c r="O91" s="42">
        <f t="shared" si="21"/>
        <v>152</v>
      </c>
      <c r="Q91" s="42">
        <f t="shared" si="22"/>
        <v>0</v>
      </c>
      <c r="R91" s="42">
        <v>2.5099999999999998</v>
      </c>
      <c r="S91" s="42">
        <f t="shared" si="23"/>
        <v>2.8499999999999996</v>
      </c>
      <c r="T91" s="42"/>
      <c r="U91" s="42">
        <f t="shared" si="24"/>
        <v>0</v>
      </c>
      <c r="V91" s="42">
        <v>2.5099999999999998</v>
      </c>
      <c r="W91" s="42">
        <f t="shared" si="14"/>
        <v>2.8499999999999996</v>
      </c>
      <c r="X91" s="42">
        <v>0</v>
      </c>
      <c r="Y91" s="42">
        <f t="shared" si="15"/>
        <v>0</v>
      </c>
      <c r="Z91" s="42">
        <v>0</v>
      </c>
      <c r="AA91" s="42">
        <f t="shared" si="16"/>
        <v>0</v>
      </c>
      <c r="AB91">
        <v>0</v>
      </c>
      <c r="AC91">
        <v>0</v>
      </c>
      <c r="AD91" s="41">
        <v>0</v>
      </c>
      <c r="AE91" s="42">
        <f t="shared" si="17"/>
        <v>0</v>
      </c>
      <c r="AF91" s="42">
        <v>0</v>
      </c>
      <c r="AG91" s="42">
        <f t="shared" si="18"/>
        <v>0</v>
      </c>
      <c r="AH91" s="43">
        <v>0</v>
      </c>
      <c r="AI91" s="42">
        <f>Tableau2[[#This Row],[Jour Accident déclaré]]</f>
        <v>0</v>
      </c>
      <c r="AJ91" s="42"/>
      <c r="AK91" s="43">
        <f>Tableau2[[#This Row],[Jours de chômage économique]]</f>
        <v>0</v>
      </c>
      <c r="AL9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91" s="43">
        <f>SUM(Tableau2[[#This Row],[Jours de maladie payés]:[Jours de maladie non payés]])</f>
        <v>0</v>
      </c>
      <c r="AN91" s="43">
        <f>MONTH("02/"&amp;Tableau2[[#This Row],[Mois]]&amp;"/2019")</f>
        <v>2</v>
      </c>
    </row>
    <row r="92" spans="1:40" x14ac:dyDescent="0.3">
      <c r="A92" t="s">
        <v>160</v>
      </c>
      <c r="B92" s="26">
        <v>106</v>
      </c>
      <c r="C92" s="61" t="str">
        <f>IFERROR(VLOOKUP(Tableau2[[#This Row],[ID Ouvrier]],'Choix Employés'!$A$1:$B$100,2,FALSE),"")</f>
        <v/>
      </c>
      <c r="D92" t="s">
        <v>6</v>
      </c>
      <c r="E92" s="39">
        <v>2020</v>
      </c>
      <c r="F92" s="40">
        <f>DATE(Tableau2[[#This Row],[Année]],MONTH("1-"&amp;Tableau2[[#This Row],[Mois]]),1)</f>
        <v>43862</v>
      </c>
      <c r="G92" s="40">
        <f>EOMONTH(DATE(Tableau2[[#This Row],[Année]],MONTH("1-"&amp;Tableau2[[#This Row],[Mois]]),1),0)</f>
        <v>43890</v>
      </c>
      <c r="H92" s="41">
        <v>0</v>
      </c>
      <c r="I92" s="42">
        <f t="shared" si="13"/>
        <v>0</v>
      </c>
      <c r="J92" s="42">
        <v>0</v>
      </c>
      <c r="K92" s="42">
        <f t="shared" si="19"/>
        <v>0</v>
      </c>
      <c r="L92" s="42"/>
      <c r="M92" s="42">
        <f t="shared" si="20"/>
        <v>0</v>
      </c>
      <c r="N92" s="41">
        <v>0</v>
      </c>
      <c r="O92" s="42">
        <f t="shared" si="21"/>
        <v>0</v>
      </c>
      <c r="Q92" s="42">
        <f t="shared" si="22"/>
        <v>0</v>
      </c>
      <c r="R92" s="42">
        <v>0</v>
      </c>
      <c r="S92" s="42">
        <f t="shared" si="23"/>
        <v>0</v>
      </c>
      <c r="T92" s="42"/>
      <c r="U92" s="42">
        <f t="shared" si="24"/>
        <v>0</v>
      </c>
      <c r="V92" s="42">
        <v>0</v>
      </c>
      <c r="W92" s="42">
        <f t="shared" si="14"/>
        <v>0</v>
      </c>
      <c r="X92" s="42">
        <v>0</v>
      </c>
      <c r="Y92" s="42">
        <f t="shared" si="15"/>
        <v>0</v>
      </c>
      <c r="Z92" s="42">
        <v>0</v>
      </c>
      <c r="AA92" s="42">
        <f t="shared" si="16"/>
        <v>0</v>
      </c>
      <c r="AB92">
        <v>0</v>
      </c>
      <c r="AC92">
        <v>0</v>
      </c>
      <c r="AD92" s="41">
        <v>0</v>
      </c>
      <c r="AE92" s="42">
        <f t="shared" si="17"/>
        <v>0</v>
      </c>
      <c r="AF92" s="42">
        <v>0</v>
      </c>
      <c r="AG92" s="42">
        <f t="shared" si="18"/>
        <v>0</v>
      </c>
      <c r="AH92" s="43">
        <v>0</v>
      </c>
      <c r="AI92" s="42">
        <f>Tableau2[[#This Row],[Jour Accident déclaré]]</f>
        <v>0</v>
      </c>
      <c r="AJ92" s="42"/>
      <c r="AK92" s="43">
        <f>Tableau2[[#This Row],[Jours de chômage économique]]</f>
        <v>0</v>
      </c>
      <c r="AL9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92" s="43">
        <f>SUM(Tableau2[[#This Row],[Jours de maladie payés]:[Jours de maladie non payés]])</f>
        <v>0</v>
      </c>
      <c r="AN92" s="43">
        <f>MONTH("02/"&amp;Tableau2[[#This Row],[Mois]]&amp;"/2019")</f>
        <v>2</v>
      </c>
    </row>
    <row r="93" spans="1:40" x14ac:dyDescent="0.3">
      <c r="A93" t="s">
        <v>161</v>
      </c>
      <c r="B93" s="26">
        <v>108</v>
      </c>
      <c r="C93" s="61" t="str">
        <f>IFERROR(VLOOKUP(Tableau2[[#This Row],[ID Ouvrier]],'Choix Employés'!$A$1:$B$100,2,FALSE),"")</f>
        <v>X</v>
      </c>
      <c r="D93" t="s">
        <v>6</v>
      </c>
      <c r="E93" s="39">
        <v>2020</v>
      </c>
      <c r="F93" s="40">
        <f>DATE(Tableau2[[#This Row],[Année]],MONTH("1-"&amp;Tableau2[[#This Row],[Mois]]),1)</f>
        <v>43862</v>
      </c>
      <c r="G93" s="40">
        <f>EOMONTH(DATE(Tableau2[[#This Row],[Année]],MONTH("1-"&amp;Tableau2[[#This Row],[Mois]]),1),0)</f>
        <v>43890</v>
      </c>
      <c r="H93" s="41">
        <v>0</v>
      </c>
      <c r="I93" s="42">
        <f t="shared" si="13"/>
        <v>0</v>
      </c>
      <c r="J93" s="42">
        <v>8</v>
      </c>
      <c r="K93" s="42">
        <f t="shared" si="19"/>
        <v>8</v>
      </c>
      <c r="L93" s="42"/>
      <c r="M93" s="42">
        <f t="shared" si="20"/>
        <v>0</v>
      </c>
      <c r="N93" s="41">
        <v>151.4</v>
      </c>
      <c r="O93" s="42">
        <f t="shared" si="21"/>
        <v>151.66666666666669</v>
      </c>
      <c r="Q93" s="42">
        <f t="shared" si="22"/>
        <v>0</v>
      </c>
      <c r="R93" s="42">
        <v>0</v>
      </c>
      <c r="S93" s="42">
        <f t="shared" si="23"/>
        <v>0</v>
      </c>
      <c r="T93" s="42"/>
      <c r="U93" s="42">
        <f t="shared" si="24"/>
        <v>0</v>
      </c>
      <c r="V93" s="42">
        <v>0</v>
      </c>
      <c r="W93" s="42">
        <f t="shared" si="14"/>
        <v>0</v>
      </c>
      <c r="X93" s="42">
        <v>0</v>
      </c>
      <c r="Y93" s="42">
        <f t="shared" si="15"/>
        <v>0</v>
      </c>
      <c r="Z93" s="42">
        <v>0</v>
      </c>
      <c r="AA93" s="42">
        <f t="shared" si="16"/>
        <v>0</v>
      </c>
      <c r="AB93">
        <v>0</v>
      </c>
      <c r="AC93">
        <v>0</v>
      </c>
      <c r="AD93" s="41">
        <v>0</v>
      </c>
      <c r="AE93" s="42">
        <f t="shared" si="17"/>
        <v>0</v>
      </c>
      <c r="AF93" s="42">
        <v>0.36</v>
      </c>
      <c r="AG93" s="42">
        <f t="shared" si="18"/>
        <v>0.6</v>
      </c>
      <c r="AH93" s="43">
        <v>0</v>
      </c>
      <c r="AI93" s="42">
        <f>Tableau2[[#This Row],[Jour Accident déclaré]]</f>
        <v>0</v>
      </c>
      <c r="AJ93" s="42"/>
      <c r="AK93" s="43">
        <f>Tableau2[[#This Row],[Jours de chômage économique]]</f>
        <v>0</v>
      </c>
      <c r="AL9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93" s="43">
        <f>SUM(Tableau2[[#This Row],[Jours de maladie payés]:[Jours de maladie non payés]])</f>
        <v>0</v>
      </c>
      <c r="AN93" s="43">
        <f>MONTH("02/"&amp;Tableau2[[#This Row],[Mois]]&amp;"/2019")</f>
        <v>2</v>
      </c>
    </row>
    <row r="94" spans="1:40" x14ac:dyDescent="0.3">
      <c r="A94" t="s">
        <v>162</v>
      </c>
      <c r="B94" s="26">
        <v>149</v>
      </c>
      <c r="C94" s="61" t="str">
        <f>IFERROR(VLOOKUP(Tableau2[[#This Row],[ID Ouvrier]],'Choix Employés'!$A$1:$B$100,2,FALSE),"")</f>
        <v>X</v>
      </c>
      <c r="D94" t="s">
        <v>6</v>
      </c>
      <c r="E94" s="39">
        <v>2020</v>
      </c>
      <c r="F94" s="40">
        <f>DATE(Tableau2[[#This Row],[Année]],MONTH("1-"&amp;Tableau2[[#This Row],[Mois]]),1)</f>
        <v>43862</v>
      </c>
      <c r="G94" s="40">
        <f>EOMONTH(DATE(Tableau2[[#This Row],[Année]],MONTH("1-"&amp;Tableau2[[#This Row],[Mois]]),1),0)</f>
        <v>43890</v>
      </c>
      <c r="H94" s="41">
        <v>24</v>
      </c>
      <c r="I94" s="42">
        <f t="shared" si="13"/>
        <v>24</v>
      </c>
      <c r="J94" s="42">
        <v>0</v>
      </c>
      <c r="K94" s="42">
        <f t="shared" si="19"/>
        <v>0</v>
      </c>
      <c r="L94" s="42"/>
      <c r="M94" s="42">
        <f t="shared" si="20"/>
        <v>0</v>
      </c>
      <c r="N94" s="41">
        <v>136</v>
      </c>
      <c r="O94" s="42">
        <f t="shared" si="21"/>
        <v>136</v>
      </c>
      <c r="Q94" s="42">
        <f t="shared" si="22"/>
        <v>0</v>
      </c>
      <c r="R94" s="42">
        <v>6.5</v>
      </c>
      <c r="S94" s="42">
        <f t="shared" si="23"/>
        <v>6.833333333333333</v>
      </c>
      <c r="T94" s="42"/>
      <c r="U94" s="42">
        <f t="shared" si="24"/>
        <v>0</v>
      </c>
      <c r="V94" s="42">
        <v>0</v>
      </c>
      <c r="W94" s="42">
        <f t="shared" si="14"/>
        <v>0</v>
      </c>
      <c r="X94" s="42">
        <v>6.5</v>
      </c>
      <c r="Y94" s="42">
        <f t="shared" si="15"/>
        <v>6.833333333333333</v>
      </c>
      <c r="Z94" s="42">
        <v>0</v>
      </c>
      <c r="AA94" s="42">
        <f t="shared" si="16"/>
        <v>0</v>
      </c>
      <c r="AB94">
        <v>0</v>
      </c>
      <c r="AC94">
        <v>0</v>
      </c>
      <c r="AD94" s="41">
        <v>0</v>
      </c>
      <c r="AE94" s="42">
        <f t="shared" si="17"/>
        <v>0</v>
      </c>
      <c r="AF94" s="42">
        <v>0</v>
      </c>
      <c r="AG94" s="42">
        <f t="shared" si="18"/>
        <v>0</v>
      </c>
      <c r="AH94" s="43">
        <v>0</v>
      </c>
      <c r="AI94" s="42">
        <f>Tableau2[[#This Row],[Jour Accident déclaré]]</f>
        <v>0</v>
      </c>
      <c r="AJ94" s="42"/>
      <c r="AK94" s="43">
        <f>Tableau2[[#This Row],[Jours de chômage économique]]</f>
        <v>0</v>
      </c>
      <c r="AL9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94" s="43">
        <f>SUM(Tableau2[[#This Row],[Jours de maladie payés]:[Jours de maladie non payés]])</f>
        <v>0</v>
      </c>
      <c r="AN94" s="43">
        <f>MONTH("02/"&amp;Tableau2[[#This Row],[Mois]]&amp;"/2019")</f>
        <v>2</v>
      </c>
    </row>
    <row r="95" spans="1:40" x14ac:dyDescent="0.3">
      <c r="A95" t="s">
        <v>163</v>
      </c>
      <c r="B95" s="26">
        <v>162</v>
      </c>
      <c r="C95" s="61" t="str">
        <f>IFERROR(VLOOKUP(Tableau2[[#This Row],[ID Ouvrier]],'Choix Employés'!$A$1:$B$100,2,FALSE),"")</f>
        <v/>
      </c>
      <c r="D95" t="s">
        <v>6</v>
      </c>
      <c r="E95" s="39">
        <v>2020</v>
      </c>
      <c r="F95" s="40">
        <f>DATE(Tableau2[[#This Row],[Année]],MONTH("1-"&amp;Tableau2[[#This Row],[Mois]]),1)</f>
        <v>43862</v>
      </c>
      <c r="G95" s="40">
        <f>EOMONTH(DATE(Tableau2[[#This Row],[Année]],MONTH("1-"&amp;Tableau2[[#This Row],[Mois]]),1),0)</f>
        <v>43890</v>
      </c>
      <c r="H95" s="41">
        <v>0</v>
      </c>
      <c r="I95" s="42">
        <f t="shared" si="13"/>
        <v>0</v>
      </c>
      <c r="J95" s="42">
        <v>8</v>
      </c>
      <c r="K95" s="42">
        <f t="shared" si="19"/>
        <v>8</v>
      </c>
      <c r="L95" s="42"/>
      <c r="M95" s="42">
        <f t="shared" si="20"/>
        <v>0</v>
      </c>
      <c r="N95" s="41">
        <v>152</v>
      </c>
      <c r="O95" s="42">
        <f t="shared" si="21"/>
        <v>152</v>
      </c>
      <c r="Q95" s="42">
        <f t="shared" si="22"/>
        <v>0</v>
      </c>
      <c r="R95" s="42">
        <v>5.2700000000000005</v>
      </c>
      <c r="S95" s="42">
        <f t="shared" si="23"/>
        <v>5.4500000000000011</v>
      </c>
      <c r="T95" s="42"/>
      <c r="U95" s="42">
        <f t="shared" si="24"/>
        <v>0</v>
      </c>
      <c r="V95" s="42">
        <v>0</v>
      </c>
      <c r="W95" s="42">
        <f t="shared" si="14"/>
        <v>0</v>
      </c>
      <c r="X95" s="42">
        <v>5.2700000000000005</v>
      </c>
      <c r="Y95" s="42">
        <f t="shared" si="15"/>
        <v>5.4500000000000011</v>
      </c>
      <c r="Z95" s="42">
        <v>0</v>
      </c>
      <c r="AA95" s="42">
        <f t="shared" si="16"/>
        <v>0</v>
      </c>
      <c r="AB95">
        <v>0</v>
      </c>
      <c r="AC95">
        <v>0</v>
      </c>
      <c r="AD95" s="41">
        <v>0</v>
      </c>
      <c r="AE95" s="42">
        <f t="shared" si="17"/>
        <v>0</v>
      </c>
      <c r="AF95" s="42">
        <v>0</v>
      </c>
      <c r="AG95" s="42">
        <f t="shared" si="18"/>
        <v>0</v>
      </c>
      <c r="AH95" s="43">
        <v>0</v>
      </c>
      <c r="AI95" s="42">
        <f>Tableau2[[#This Row],[Jour Accident déclaré]]</f>
        <v>0</v>
      </c>
      <c r="AJ95" s="42"/>
      <c r="AK95" s="43">
        <f>Tableau2[[#This Row],[Jours de chômage économique]]</f>
        <v>0</v>
      </c>
      <c r="AL9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95" s="43">
        <f>SUM(Tableau2[[#This Row],[Jours de maladie payés]:[Jours de maladie non payés]])</f>
        <v>0</v>
      </c>
      <c r="AN95" s="43">
        <f>MONTH("02/"&amp;Tableau2[[#This Row],[Mois]]&amp;"/2019")</f>
        <v>2</v>
      </c>
    </row>
    <row r="96" spans="1:40" x14ac:dyDescent="0.3">
      <c r="A96" t="s">
        <v>164</v>
      </c>
      <c r="B96" s="26">
        <v>112</v>
      </c>
      <c r="C96" s="61" t="str">
        <f>IFERROR(VLOOKUP(Tableau2[[#This Row],[ID Ouvrier]],'Choix Employés'!$A$1:$B$100,2,FALSE),"")</f>
        <v/>
      </c>
      <c r="D96" t="s">
        <v>6</v>
      </c>
      <c r="E96" s="39">
        <v>2020</v>
      </c>
      <c r="F96" s="40">
        <f>DATE(Tableau2[[#This Row],[Année]],MONTH("1-"&amp;Tableau2[[#This Row],[Mois]]),1)</f>
        <v>43862</v>
      </c>
      <c r="G96" s="40">
        <f>EOMONTH(DATE(Tableau2[[#This Row],[Année]],MONTH("1-"&amp;Tableau2[[#This Row],[Mois]]),1),0)</f>
        <v>43890</v>
      </c>
      <c r="H96" s="41">
        <v>40</v>
      </c>
      <c r="I96" s="42">
        <f t="shared" si="13"/>
        <v>40</v>
      </c>
      <c r="J96" s="42">
        <v>8</v>
      </c>
      <c r="K96" s="42">
        <f t="shared" si="19"/>
        <v>8</v>
      </c>
      <c r="L96" s="42"/>
      <c r="M96" s="42">
        <f t="shared" si="20"/>
        <v>0</v>
      </c>
      <c r="N96" s="41">
        <v>112</v>
      </c>
      <c r="O96" s="42">
        <f t="shared" si="21"/>
        <v>112</v>
      </c>
      <c r="Q96" s="42">
        <f t="shared" si="22"/>
        <v>0</v>
      </c>
      <c r="R96" s="42">
        <v>5.05</v>
      </c>
      <c r="S96" s="42">
        <f t="shared" si="23"/>
        <v>5.083333333333333</v>
      </c>
      <c r="T96" s="42"/>
      <c r="U96" s="42">
        <f t="shared" si="24"/>
        <v>0</v>
      </c>
      <c r="V96" s="42">
        <v>0</v>
      </c>
      <c r="W96" s="42">
        <f t="shared" si="14"/>
        <v>0</v>
      </c>
      <c r="X96" s="42">
        <v>5.05</v>
      </c>
      <c r="Y96" s="42">
        <f t="shared" si="15"/>
        <v>5.083333333333333</v>
      </c>
      <c r="Z96" s="42">
        <v>0</v>
      </c>
      <c r="AA96" s="42">
        <f t="shared" si="16"/>
        <v>0</v>
      </c>
      <c r="AB96">
        <v>0</v>
      </c>
      <c r="AC96">
        <v>0</v>
      </c>
      <c r="AD96" s="41">
        <v>0</v>
      </c>
      <c r="AE96" s="42">
        <f t="shared" si="17"/>
        <v>0</v>
      </c>
      <c r="AF96" s="42">
        <v>0</v>
      </c>
      <c r="AG96" s="42">
        <f t="shared" si="18"/>
        <v>0</v>
      </c>
      <c r="AH96" s="43">
        <v>0</v>
      </c>
      <c r="AI96" s="42">
        <f>Tableau2[[#This Row],[Jour Accident déclaré]]</f>
        <v>0</v>
      </c>
      <c r="AJ96" s="42"/>
      <c r="AK96" s="43">
        <f>Tableau2[[#This Row],[Jours de chômage économique]]</f>
        <v>0</v>
      </c>
      <c r="AL9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96" s="43">
        <f>SUM(Tableau2[[#This Row],[Jours de maladie payés]:[Jours de maladie non payés]])</f>
        <v>0</v>
      </c>
      <c r="AN96" s="43">
        <f>MONTH("02/"&amp;Tableau2[[#This Row],[Mois]]&amp;"/2019")</f>
        <v>2</v>
      </c>
    </row>
    <row r="97" spans="1:40" x14ac:dyDescent="0.3">
      <c r="A97" t="s">
        <v>165</v>
      </c>
      <c r="B97" s="26">
        <v>143</v>
      </c>
      <c r="C97" s="61" t="str">
        <f>IFERROR(VLOOKUP(Tableau2[[#This Row],[ID Ouvrier]],'Choix Employés'!$A$1:$B$100,2,FALSE),"")</f>
        <v>X</v>
      </c>
      <c r="D97" t="s">
        <v>6</v>
      </c>
      <c r="E97" s="39">
        <v>2020</v>
      </c>
      <c r="F97" s="40">
        <f>DATE(Tableau2[[#This Row],[Année]],MONTH("1-"&amp;Tableau2[[#This Row],[Mois]]),1)</f>
        <v>43862</v>
      </c>
      <c r="G97" s="40">
        <f>EOMONTH(DATE(Tableau2[[#This Row],[Année]],MONTH("1-"&amp;Tableau2[[#This Row],[Mois]]),1),0)</f>
        <v>43890</v>
      </c>
      <c r="H97" s="41">
        <v>16</v>
      </c>
      <c r="I97" s="42">
        <f t="shared" si="13"/>
        <v>16</v>
      </c>
      <c r="J97" s="42">
        <v>16</v>
      </c>
      <c r="K97" s="42">
        <f t="shared" si="19"/>
        <v>16</v>
      </c>
      <c r="L97" s="42"/>
      <c r="M97" s="42">
        <f t="shared" si="20"/>
        <v>0</v>
      </c>
      <c r="N97" s="41">
        <v>128</v>
      </c>
      <c r="O97" s="42">
        <f t="shared" si="21"/>
        <v>128</v>
      </c>
      <c r="Q97" s="42">
        <f t="shared" si="22"/>
        <v>0</v>
      </c>
      <c r="R97" s="42">
        <v>4.4000000000000004</v>
      </c>
      <c r="S97" s="42">
        <f t="shared" si="23"/>
        <v>4.666666666666667</v>
      </c>
      <c r="T97" s="42"/>
      <c r="U97" s="42">
        <f t="shared" si="24"/>
        <v>0</v>
      </c>
      <c r="V97" s="42">
        <v>4.4000000000000004</v>
      </c>
      <c r="W97" s="42">
        <f t="shared" si="14"/>
        <v>4.666666666666667</v>
      </c>
      <c r="X97" s="42">
        <v>0</v>
      </c>
      <c r="Y97" s="42">
        <f t="shared" si="15"/>
        <v>0</v>
      </c>
      <c r="Z97" s="42">
        <v>0</v>
      </c>
      <c r="AA97" s="42">
        <f t="shared" si="16"/>
        <v>0</v>
      </c>
      <c r="AB97">
        <v>0</v>
      </c>
      <c r="AC97">
        <v>0</v>
      </c>
      <c r="AD97" s="41">
        <v>0</v>
      </c>
      <c r="AE97" s="42">
        <f t="shared" si="17"/>
        <v>0</v>
      </c>
      <c r="AF97" s="42">
        <v>0</v>
      </c>
      <c r="AG97" s="42">
        <f t="shared" si="18"/>
        <v>0</v>
      </c>
      <c r="AH97" s="43">
        <v>0</v>
      </c>
      <c r="AI97" s="42">
        <f>Tableau2[[#This Row],[Jour Accident déclaré]]</f>
        <v>0</v>
      </c>
      <c r="AJ97" s="42"/>
      <c r="AK97" s="43">
        <f>Tableau2[[#This Row],[Jours de chômage économique]]</f>
        <v>0</v>
      </c>
      <c r="AL9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97" s="43">
        <f>SUM(Tableau2[[#This Row],[Jours de maladie payés]:[Jours de maladie non payés]])</f>
        <v>0</v>
      </c>
      <c r="AN97" s="43">
        <f>MONTH("02/"&amp;Tableau2[[#This Row],[Mois]]&amp;"/2019")</f>
        <v>2</v>
      </c>
    </row>
    <row r="98" spans="1:40" x14ac:dyDescent="0.3">
      <c r="A98" t="s">
        <v>166</v>
      </c>
      <c r="B98" s="26">
        <v>116</v>
      </c>
      <c r="C98" s="61" t="str">
        <f>IFERROR(VLOOKUP(Tableau2[[#This Row],[ID Ouvrier]],'Choix Employés'!$A$1:$B$100,2,FALSE),"")</f>
        <v/>
      </c>
      <c r="D98" t="s">
        <v>6</v>
      </c>
      <c r="E98" s="39">
        <v>2020</v>
      </c>
      <c r="F98" s="40">
        <f>DATE(Tableau2[[#This Row],[Année]],MONTH("1-"&amp;Tableau2[[#This Row],[Mois]]),1)</f>
        <v>43862</v>
      </c>
      <c r="G98" s="40">
        <f>EOMONTH(DATE(Tableau2[[#This Row],[Année]],MONTH("1-"&amp;Tableau2[[#This Row],[Mois]]),1),0)</f>
        <v>43890</v>
      </c>
      <c r="H98" s="41">
        <v>0</v>
      </c>
      <c r="I98" s="42">
        <f t="shared" si="13"/>
        <v>0</v>
      </c>
      <c r="J98" s="42">
        <v>8</v>
      </c>
      <c r="K98" s="42">
        <f t="shared" si="19"/>
        <v>8</v>
      </c>
      <c r="L98" s="42"/>
      <c r="M98" s="42">
        <f t="shared" si="20"/>
        <v>0</v>
      </c>
      <c r="N98" s="41">
        <v>144</v>
      </c>
      <c r="O98" s="42">
        <f t="shared" si="21"/>
        <v>144</v>
      </c>
      <c r="Q98" s="42">
        <f t="shared" si="22"/>
        <v>0</v>
      </c>
      <c r="R98" s="42">
        <v>6.3</v>
      </c>
      <c r="S98" s="42">
        <f t="shared" si="23"/>
        <v>6.5</v>
      </c>
      <c r="T98" s="42"/>
      <c r="U98" s="42">
        <f t="shared" si="24"/>
        <v>0</v>
      </c>
      <c r="V98" s="42">
        <v>0</v>
      </c>
      <c r="W98" s="42">
        <f t="shared" si="14"/>
        <v>0</v>
      </c>
      <c r="X98" s="42">
        <v>6.3</v>
      </c>
      <c r="Y98" s="42">
        <f t="shared" si="15"/>
        <v>6.5</v>
      </c>
      <c r="Z98" s="42">
        <v>8</v>
      </c>
      <c r="AA98" s="42">
        <f t="shared" si="16"/>
        <v>8</v>
      </c>
      <c r="AB98">
        <v>0</v>
      </c>
      <c r="AC98">
        <v>0</v>
      </c>
      <c r="AD98" s="41">
        <v>0</v>
      </c>
      <c r="AE98" s="42">
        <f t="shared" si="17"/>
        <v>0</v>
      </c>
      <c r="AF98" s="42">
        <v>0</v>
      </c>
      <c r="AG98" s="42">
        <f t="shared" si="18"/>
        <v>0</v>
      </c>
      <c r="AH98" s="43">
        <v>0</v>
      </c>
      <c r="AI98" s="42">
        <f>Tableau2[[#This Row],[Jour Accident déclaré]]</f>
        <v>0</v>
      </c>
      <c r="AJ98" s="42"/>
      <c r="AK98" s="43">
        <f>Tableau2[[#This Row],[Jours de chômage économique]]</f>
        <v>0</v>
      </c>
      <c r="AL9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98" s="43">
        <f>SUM(Tableau2[[#This Row],[Jours de maladie payés]:[Jours de maladie non payés]])</f>
        <v>0</v>
      </c>
      <c r="AN98" s="43">
        <f>MONTH("02/"&amp;Tableau2[[#This Row],[Mois]]&amp;"/2019")</f>
        <v>2</v>
      </c>
    </row>
    <row r="99" spans="1:40" x14ac:dyDescent="0.3">
      <c r="A99" t="s">
        <v>167</v>
      </c>
      <c r="B99" s="26">
        <v>158</v>
      </c>
      <c r="C99" s="61" t="str">
        <f>IFERROR(VLOOKUP(Tableau2[[#This Row],[ID Ouvrier]],'Choix Employés'!$A$1:$B$100,2,FALSE),"")</f>
        <v>X</v>
      </c>
      <c r="D99" t="s">
        <v>6</v>
      </c>
      <c r="E99" s="39">
        <v>2020</v>
      </c>
      <c r="F99" s="40">
        <f>DATE(Tableau2[[#This Row],[Année]],MONTH("1-"&amp;Tableau2[[#This Row],[Mois]]),1)</f>
        <v>43862</v>
      </c>
      <c r="G99" s="40">
        <f>EOMONTH(DATE(Tableau2[[#This Row],[Année]],MONTH("1-"&amp;Tableau2[[#This Row],[Mois]]),1),0)</f>
        <v>43890</v>
      </c>
      <c r="H99" s="41">
        <v>8</v>
      </c>
      <c r="I99" s="42">
        <f t="shared" si="13"/>
        <v>8</v>
      </c>
      <c r="J99" s="42">
        <v>8</v>
      </c>
      <c r="K99" s="42">
        <f t="shared" si="19"/>
        <v>8</v>
      </c>
      <c r="L99" s="42"/>
      <c r="M99" s="42">
        <f t="shared" si="20"/>
        <v>0</v>
      </c>
      <c r="N99" s="41">
        <v>142</v>
      </c>
      <c r="O99" s="42">
        <f t="shared" si="21"/>
        <v>142</v>
      </c>
      <c r="Q99" s="42">
        <f t="shared" si="22"/>
        <v>0</v>
      </c>
      <c r="R99" s="42">
        <v>0</v>
      </c>
      <c r="S99" s="42">
        <f t="shared" si="23"/>
        <v>0</v>
      </c>
      <c r="T99" s="42"/>
      <c r="U99" s="42">
        <f t="shared" si="24"/>
        <v>0</v>
      </c>
      <c r="V99" s="42">
        <v>0</v>
      </c>
      <c r="W99" s="42">
        <f t="shared" si="14"/>
        <v>0</v>
      </c>
      <c r="X99" s="42">
        <v>0</v>
      </c>
      <c r="Y99" s="42">
        <f t="shared" si="15"/>
        <v>0</v>
      </c>
      <c r="Z99" s="42">
        <v>0</v>
      </c>
      <c r="AA99" s="42">
        <f t="shared" si="16"/>
        <v>0</v>
      </c>
      <c r="AB99">
        <v>0</v>
      </c>
      <c r="AC99">
        <v>0</v>
      </c>
      <c r="AD99" s="41">
        <v>0</v>
      </c>
      <c r="AE99" s="42">
        <f t="shared" si="17"/>
        <v>0</v>
      </c>
      <c r="AF99" s="42">
        <v>2</v>
      </c>
      <c r="AG99" s="42">
        <f t="shared" si="18"/>
        <v>2</v>
      </c>
      <c r="AH99" s="43">
        <v>0</v>
      </c>
      <c r="AI99" s="42">
        <f>Tableau2[[#This Row],[Jour Accident déclaré]]</f>
        <v>0</v>
      </c>
      <c r="AJ99" s="42"/>
      <c r="AK99" s="43">
        <f>Tableau2[[#This Row],[Jours de chômage économique]]</f>
        <v>0</v>
      </c>
      <c r="AL9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99" s="43">
        <f>SUM(Tableau2[[#This Row],[Jours de maladie payés]:[Jours de maladie non payés]])</f>
        <v>0</v>
      </c>
      <c r="AN99" s="43">
        <f>MONTH("02/"&amp;Tableau2[[#This Row],[Mois]]&amp;"/2019")</f>
        <v>2</v>
      </c>
    </row>
    <row r="100" spans="1:40" x14ac:dyDescent="0.3">
      <c r="A100" t="s">
        <v>168</v>
      </c>
      <c r="B100" s="26">
        <v>155</v>
      </c>
      <c r="C100" s="61" t="str">
        <f>IFERROR(VLOOKUP(Tableau2[[#This Row],[ID Ouvrier]],'Choix Employés'!$A$1:$B$100,2,FALSE),"")</f>
        <v/>
      </c>
      <c r="D100" t="s">
        <v>6</v>
      </c>
      <c r="E100" s="39">
        <v>2020</v>
      </c>
      <c r="F100" s="40">
        <f>DATE(Tableau2[[#This Row],[Année]],MONTH("1-"&amp;Tableau2[[#This Row],[Mois]]),1)</f>
        <v>43862</v>
      </c>
      <c r="G100" s="40">
        <f>EOMONTH(DATE(Tableau2[[#This Row],[Année]],MONTH("1-"&amp;Tableau2[[#This Row],[Mois]]),1),0)</f>
        <v>43890</v>
      </c>
      <c r="H100" s="41">
        <v>0</v>
      </c>
      <c r="I100" s="42">
        <f t="shared" si="13"/>
        <v>0</v>
      </c>
      <c r="J100" s="42">
        <v>0</v>
      </c>
      <c r="K100" s="42">
        <f t="shared" si="19"/>
        <v>0</v>
      </c>
      <c r="L100" s="42"/>
      <c r="M100" s="42">
        <f t="shared" si="20"/>
        <v>0</v>
      </c>
      <c r="N100" s="41">
        <v>0</v>
      </c>
      <c r="O100" s="42">
        <f t="shared" si="21"/>
        <v>0</v>
      </c>
      <c r="Q100" s="42">
        <f t="shared" si="22"/>
        <v>0</v>
      </c>
      <c r="R100" s="42">
        <v>0</v>
      </c>
      <c r="S100" s="42">
        <f t="shared" si="23"/>
        <v>0</v>
      </c>
      <c r="T100" s="42"/>
      <c r="U100" s="42">
        <f t="shared" si="24"/>
        <v>0</v>
      </c>
      <c r="V100" s="42">
        <v>0</v>
      </c>
      <c r="W100" s="42">
        <f t="shared" si="14"/>
        <v>0</v>
      </c>
      <c r="X100" s="42">
        <v>0</v>
      </c>
      <c r="Y100" s="42">
        <f t="shared" si="15"/>
        <v>0</v>
      </c>
      <c r="Z100" s="42">
        <v>0</v>
      </c>
      <c r="AA100" s="42">
        <f t="shared" si="16"/>
        <v>0</v>
      </c>
      <c r="AB100">
        <v>0</v>
      </c>
      <c r="AC100">
        <v>0</v>
      </c>
      <c r="AD100" s="41">
        <v>0</v>
      </c>
      <c r="AE100" s="42">
        <f t="shared" si="17"/>
        <v>0</v>
      </c>
      <c r="AF100" s="42">
        <v>0</v>
      </c>
      <c r="AG100" s="42">
        <f t="shared" si="18"/>
        <v>0</v>
      </c>
      <c r="AH100" s="43">
        <v>0</v>
      </c>
      <c r="AI100" s="42">
        <f>Tableau2[[#This Row],[Jour Accident déclaré]]</f>
        <v>0</v>
      </c>
      <c r="AJ100" s="42"/>
      <c r="AK100" s="43">
        <f>Tableau2[[#This Row],[Jours de chômage économique]]</f>
        <v>0</v>
      </c>
      <c r="AL10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100" s="43">
        <f>SUM(Tableau2[[#This Row],[Jours de maladie payés]:[Jours de maladie non payés]])</f>
        <v>0</v>
      </c>
      <c r="AN100" s="43">
        <f>MONTH("02/"&amp;Tableau2[[#This Row],[Mois]]&amp;"/2019")</f>
        <v>2</v>
      </c>
    </row>
    <row r="101" spans="1:40" x14ac:dyDescent="0.3">
      <c r="A101" t="s">
        <v>169</v>
      </c>
      <c r="B101" s="26">
        <v>148</v>
      </c>
      <c r="C101" s="61" t="str">
        <f>IFERROR(VLOOKUP(Tableau2[[#This Row],[ID Ouvrier]],'Choix Employés'!$A$1:$B$100,2,FALSE),"")</f>
        <v/>
      </c>
      <c r="D101" t="s">
        <v>6</v>
      </c>
      <c r="E101" s="39">
        <v>2020</v>
      </c>
      <c r="F101" s="40">
        <f>DATE(Tableau2[[#This Row],[Année]],MONTH("1-"&amp;Tableau2[[#This Row],[Mois]]),1)</f>
        <v>43862</v>
      </c>
      <c r="G101" s="40">
        <f>EOMONTH(DATE(Tableau2[[#This Row],[Année]],MONTH("1-"&amp;Tableau2[[#This Row],[Mois]]),1),0)</f>
        <v>43890</v>
      </c>
      <c r="H101" s="41">
        <v>0</v>
      </c>
      <c r="I101" s="42">
        <f t="shared" si="13"/>
        <v>0</v>
      </c>
      <c r="J101" s="42">
        <v>16</v>
      </c>
      <c r="K101" s="42">
        <f t="shared" si="19"/>
        <v>16</v>
      </c>
      <c r="L101" s="42"/>
      <c r="M101" s="42">
        <f t="shared" si="20"/>
        <v>0</v>
      </c>
      <c r="N101" s="41">
        <v>144</v>
      </c>
      <c r="O101" s="42">
        <f t="shared" si="21"/>
        <v>144</v>
      </c>
      <c r="Q101" s="42">
        <f t="shared" si="22"/>
        <v>0</v>
      </c>
      <c r="R101" s="42">
        <v>12.04</v>
      </c>
      <c r="S101" s="42">
        <f t="shared" si="23"/>
        <v>12.066666666666665</v>
      </c>
      <c r="T101" s="42"/>
      <c r="U101" s="42">
        <f t="shared" si="24"/>
        <v>0</v>
      </c>
      <c r="V101" s="42">
        <v>0</v>
      </c>
      <c r="W101" s="42">
        <f t="shared" si="14"/>
        <v>0</v>
      </c>
      <c r="X101" s="42">
        <v>12.04</v>
      </c>
      <c r="Y101" s="42">
        <f t="shared" si="15"/>
        <v>12.066666666666665</v>
      </c>
      <c r="Z101" s="42">
        <v>0</v>
      </c>
      <c r="AA101" s="42">
        <f t="shared" si="16"/>
        <v>0</v>
      </c>
      <c r="AB101">
        <v>0</v>
      </c>
      <c r="AC101">
        <v>0</v>
      </c>
      <c r="AD101" s="41">
        <v>0</v>
      </c>
      <c r="AE101" s="42">
        <f t="shared" si="17"/>
        <v>0</v>
      </c>
      <c r="AF101" s="42">
        <v>0</v>
      </c>
      <c r="AG101" s="42">
        <f t="shared" si="18"/>
        <v>0</v>
      </c>
      <c r="AH101" s="43">
        <v>0</v>
      </c>
      <c r="AI101" s="42">
        <f>Tableau2[[#This Row],[Jour Accident déclaré]]</f>
        <v>0</v>
      </c>
      <c r="AJ101" s="42"/>
      <c r="AK101" s="43">
        <f>Tableau2[[#This Row],[Jours de chômage économique]]</f>
        <v>0</v>
      </c>
      <c r="AL10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101" s="43">
        <f>SUM(Tableau2[[#This Row],[Jours de maladie payés]:[Jours de maladie non payés]])</f>
        <v>0</v>
      </c>
      <c r="AN101" s="43">
        <f>MONTH("02/"&amp;Tableau2[[#This Row],[Mois]]&amp;"/2019")</f>
        <v>2</v>
      </c>
    </row>
    <row r="102" spans="1:40" x14ac:dyDescent="0.3">
      <c r="A102" t="s">
        <v>170</v>
      </c>
      <c r="B102" s="26">
        <v>130</v>
      </c>
      <c r="C102" s="61" t="str">
        <f>IFERROR(VLOOKUP(Tableau2[[#This Row],[ID Ouvrier]],'Choix Employés'!$A$1:$B$100,2,FALSE),"")</f>
        <v/>
      </c>
      <c r="D102" t="s">
        <v>6</v>
      </c>
      <c r="E102" s="39">
        <v>2020</v>
      </c>
      <c r="F102" s="40">
        <f>DATE(Tableau2[[#This Row],[Année]],MONTH("1-"&amp;Tableau2[[#This Row],[Mois]]),1)</f>
        <v>43862</v>
      </c>
      <c r="G102" s="40">
        <f>EOMONTH(DATE(Tableau2[[#This Row],[Année]],MONTH("1-"&amp;Tableau2[[#This Row],[Mois]]),1),0)</f>
        <v>43890</v>
      </c>
      <c r="H102" s="41">
        <v>0</v>
      </c>
      <c r="I102" s="42">
        <f t="shared" si="13"/>
        <v>0</v>
      </c>
      <c r="J102" s="42">
        <v>24</v>
      </c>
      <c r="K102" s="42">
        <f t="shared" si="19"/>
        <v>24</v>
      </c>
      <c r="L102" s="42"/>
      <c r="M102" s="42">
        <f t="shared" si="20"/>
        <v>0</v>
      </c>
      <c r="N102" s="41">
        <v>136</v>
      </c>
      <c r="O102" s="42">
        <f t="shared" si="21"/>
        <v>136</v>
      </c>
      <c r="Q102" s="42">
        <f t="shared" si="22"/>
        <v>0</v>
      </c>
      <c r="R102" s="42">
        <v>9.5400000000000009</v>
      </c>
      <c r="S102" s="42">
        <f t="shared" si="23"/>
        <v>9.9000000000000021</v>
      </c>
      <c r="T102" s="42"/>
      <c r="U102" s="42">
        <f t="shared" si="24"/>
        <v>0</v>
      </c>
      <c r="V102" s="42">
        <v>0</v>
      </c>
      <c r="W102" s="42">
        <f t="shared" si="14"/>
        <v>0</v>
      </c>
      <c r="X102" s="42">
        <v>9.5400000000000009</v>
      </c>
      <c r="Y102" s="42">
        <f t="shared" si="15"/>
        <v>9.9000000000000021</v>
      </c>
      <c r="Z102" s="42">
        <v>0</v>
      </c>
      <c r="AA102" s="42">
        <f t="shared" si="16"/>
        <v>0</v>
      </c>
      <c r="AB102">
        <v>0</v>
      </c>
      <c r="AC102">
        <v>0</v>
      </c>
      <c r="AD102" s="41">
        <v>0</v>
      </c>
      <c r="AE102" s="42">
        <f t="shared" si="17"/>
        <v>0</v>
      </c>
      <c r="AF102" s="42">
        <v>0</v>
      </c>
      <c r="AG102" s="42">
        <f t="shared" si="18"/>
        <v>0</v>
      </c>
      <c r="AH102" s="43">
        <v>0</v>
      </c>
      <c r="AI102" s="42">
        <f>Tableau2[[#This Row],[Jour Accident déclaré]]</f>
        <v>0</v>
      </c>
      <c r="AJ102" s="42"/>
      <c r="AK102" s="43">
        <f>Tableau2[[#This Row],[Jours de chômage économique]]</f>
        <v>0</v>
      </c>
      <c r="AL10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102" s="43">
        <f>SUM(Tableau2[[#This Row],[Jours de maladie payés]:[Jours de maladie non payés]])</f>
        <v>0</v>
      </c>
      <c r="AN102" s="43">
        <f>MONTH("02/"&amp;Tableau2[[#This Row],[Mois]]&amp;"/2019")</f>
        <v>2</v>
      </c>
    </row>
    <row r="103" spans="1:40" x14ac:dyDescent="0.3">
      <c r="A103" t="s">
        <v>171</v>
      </c>
      <c r="B103" s="26">
        <v>140</v>
      </c>
      <c r="C103" s="61" t="str">
        <f>IFERROR(VLOOKUP(Tableau2[[#This Row],[ID Ouvrier]],'Choix Employés'!$A$1:$B$100,2,FALSE),"")</f>
        <v/>
      </c>
      <c r="D103" t="s">
        <v>6</v>
      </c>
      <c r="E103" s="39">
        <v>2020</v>
      </c>
      <c r="F103" s="40">
        <f>DATE(Tableau2[[#This Row],[Année]],MONTH("1-"&amp;Tableau2[[#This Row],[Mois]]),1)</f>
        <v>43862</v>
      </c>
      <c r="G103" s="40">
        <f>EOMONTH(DATE(Tableau2[[#This Row],[Année]],MONTH("1-"&amp;Tableau2[[#This Row],[Mois]]),1),0)</f>
        <v>43890</v>
      </c>
      <c r="H103" s="41">
        <v>0</v>
      </c>
      <c r="I103" s="42">
        <f t="shared" si="13"/>
        <v>0</v>
      </c>
      <c r="J103" s="42">
        <v>8</v>
      </c>
      <c r="K103" s="42">
        <f t="shared" si="19"/>
        <v>8</v>
      </c>
      <c r="L103" s="42"/>
      <c r="M103" s="42">
        <f t="shared" si="20"/>
        <v>0</v>
      </c>
      <c r="N103" s="41">
        <v>136</v>
      </c>
      <c r="O103" s="42">
        <f t="shared" si="21"/>
        <v>136</v>
      </c>
      <c r="Q103" s="42">
        <f t="shared" si="22"/>
        <v>0</v>
      </c>
      <c r="R103" s="42">
        <v>1.1300000000000001</v>
      </c>
      <c r="S103" s="42">
        <f t="shared" si="23"/>
        <v>1.2166666666666668</v>
      </c>
      <c r="T103" s="42"/>
      <c r="U103" s="42">
        <f t="shared" si="24"/>
        <v>0</v>
      </c>
      <c r="V103" s="42">
        <v>1.1300000000000001</v>
      </c>
      <c r="W103" s="42">
        <f t="shared" si="14"/>
        <v>1.2166666666666668</v>
      </c>
      <c r="X103" s="42">
        <v>0</v>
      </c>
      <c r="Y103" s="42">
        <f t="shared" si="15"/>
        <v>0</v>
      </c>
      <c r="Z103" s="42">
        <v>0</v>
      </c>
      <c r="AA103" s="42">
        <f t="shared" si="16"/>
        <v>0</v>
      </c>
      <c r="AB103">
        <v>2</v>
      </c>
      <c r="AC103">
        <v>0</v>
      </c>
      <c r="AD103" s="41">
        <v>0</v>
      </c>
      <c r="AE103" s="42">
        <f t="shared" si="17"/>
        <v>0</v>
      </c>
      <c r="AF103" s="42">
        <v>0</v>
      </c>
      <c r="AG103" s="42">
        <f t="shared" si="18"/>
        <v>0</v>
      </c>
      <c r="AH103" s="43">
        <v>0</v>
      </c>
      <c r="AI103" s="42">
        <f>Tableau2[[#This Row],[Jour Accident déclaré]]</f>
        <v>0</v>
      </c>
      <c r="AJ103" s="42"/>
      <c r="AK103" s="43">
        <f>Tableau2[[#This Row],[Jours de chômage économique]]</f>
        <v>0</v>
      </c>
      <c r="AL10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103" s="43">
        <f>SUM(Tableau2[[#This Row],[Jours de maladie payés]:[Jours de maladie non payés]])</f>
        <v>2</v>
      </c>
      <c r="AN103" s="43">
        <f>MONTH("02/"&amp;Tableau2[[#This Row],[Mois]]&amp;"/2019")</f>
        <v>2</v>
      </c>
    </row>
    <row r="104" spans="1:40" x14ac:dyDescent="0.3">
      <c r="A104" t="s">
        <v>172</v>
      </c>
      <c r="B104" s="26">
        <v>164</v>
      </c>
      <c r="C104" s="61" t="str">
        <f>IFERROR(VLOOKUP(Tableau2[[#This Row],[ID Ouvrier]],'Choix Employés'!$A$1:$B$100,2,FALSE),"")</f>
        <v>X</v>
      </c>
      <c r="D104" t="s">
        <v>6</v>
      </c>
      <c r="E104" s="39">
        <v>2020</v>
      </c>
      <c r="F104" s="40">
        <f>DATE(Tableau2[[#This Row],[Année]],MONTH("1-"&amp;Tableau2[[#This Row],[Mois]]),1)</f>
        <v>43862</v>
      </c>
      <c r="G104" s="40">
        <f>EOMONTH(DATE(Tableau2[[#This Row],[Année]],MONTH("1-"&amp;Tableau2[[#This Row],[Mois]]),1),0)</f>
        <v>43890</v>
      </c>
      <c r="H104" s="41">
        <v>0</v>
      </c>
      <c r="I104" s="42">
        <f t="shared" si="13"/>
        <v>0</v>
      </c>
      <c r="J104" s="42">
        <v>0</v>
      </c>
      <c r="K104" s="42">
        <f t="shared" si="19"/>
        <v>0</v>
      </c>
      <c r="L104" s="42"/>
      <c r="M104" s="42">
        <f t="shared" si="20"/>
        <v>0</v>
      </c>
      <c r="N104" s="41">
        <v>136</v>
      </c>
      <c r="O104" s="42">
        <f t="shared" si="21"/>
        <v>136</v>
      </c>
      <c r="Q104" s="42">
        <f t="shared" si="22"/>
        <v>0</v>
      </c>
      <c r="R104" s="42">
        <v>5.3900000000000006</v>
      </c>
      <c r="S104" s="42">
        <f t="shared" si="23"/>
        <v>5.6500000000000012</v>
      </c>
      <c r="T104" s="42"/>
      <c r="U104" s="42">
        <f t="shared" si="24"/>
        <v>0</v>
      </c>
      <c r="V104" s="42">
        <v>0</v>
      </c>
      <c r="W104" s="42">
        <f t="shared" si="14"/>
        <v>0</v>
      </c>
      <c r="X104" s="42">
        <v>5.3900000000000006</v>
      </c>
      <c r="Y104" s="42">
        <f t="shared" si="15"/>
        <v>5.6500000000000012</v>
      </c>
      <c r="Z104" s="42">
        <v>0</v>
      </c>
      <c r="AA104" s="42">
        <f t="shared" si="16"/>
        <v>0</v>
      </c>
      <c r="AB104">
        <v>2</v>
      </c>
      <c r="AC104">
        <v>1</v>
      </c>
      <c r="AD104" s="41">
        <v>0</v>
      </c>
      <c r="AE104" s="42">
        <f t="shared" si="17"/>
        <v>0</v>
      </c>
      <c r="AF104" s="42">
        <v>0</v>
      </c>
      <c r="AG104" s="42">
        <f t="shared" si="18"/>
        <v>0</v>
      </c>
      <c r="AH104" s="43">
        <v>0</v>
      </c>
      <c r="AI104" s="42">
        <f>Tableau2[[#This Row],[Jour Accident déclaré]]</f>
        <v>0</v>
      </c>
      <c r="AJ104" s="42"/>
      <c r="AK104" s="43">
        <f>Tableau2[[#This Row],[Jours de chômage économique]]</f>
        <v>0</v>
      </c>
      <c r="AL10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104" s="43">
        <f>SUM(Tableau2[[#This Row],[Jours de maladie payés]:[Jours de maladie non payés]])</f>
        <v>3</v>
      </c>
      <c r="AN104" s="43">
        <f>MONTH("02/"&amp;Tableau2[[#This Row],[Mois]]&amp;"/2019")</f>
        <v>2</v>
      </c>
    </row>
    <row r="105" spans="1:40" x14ac:dyDescent="0.3">
      <c r="A105" t="s">
        <v>173</v>
      </c>
      <c r="B105" s="26">
        <v>142</v>
      </c>
      <c r="C105" s="61" t="str">
        <f>IFERROR(VLOOKUP(Tableau2[[#This Row],[ID Ouvrier]],'Choix Employés'!$A$1:$B$100,2,FALSE),"")</f>
        <v/>
      </c>
      <c r="D105" t="s">
        <v>6</v>
      </c>
      <c r="E105" s="39">
        <v>2020</v>
      </c>
      <c r="F105" s="40">
        <f>DATE(Tableau2[[#This Row],[Année]],MONTH("1-"&amp;Tableau2[[#This Row],[Mois]]),1)</f>
        <v>43862</v>
      </c>
      <c r="G105" s="40">
        <f>EOMONTH(DATE(Tableau2[[#This Row],[Année]],MONTH("1-"&amp;Tableau2[[#This Row],[Mois]]),1),0)</f>
        <v>43890</v>
      </c>
      <c r="H105" s="41">
        <v>0</v>
      </c>
      <c r="I105" s="42">
        <f t="shared" si="13"/>
        <v>0</v>
      </c>
      <c r="J105" s="42">
        <v>8</v>
      </c>
      <c r="K105" s="42">
        <f t="shared" si="19"/>
        <v>8</v>
      </c>
      <c r="L105" s="42"/>
      <c r="M105" s="42">
        <f t="shared" si="20"/>
        <v>0</v>
      </c>
      <c r="N105" s="41">
        <v>152</v>
      </c>
      <c r="O105" s="42">
        <f t="shared" si="21"/>
        <v>152</v>
      </c>
      <c r="Q105" s="42">
        <f t="shared" si="22"/>
        <v>0</v>
      </c>
      <c r="R105" s="42">
        <v>8.33</v>
      </c>
      <c r="S105" s="42">
        <f t="shared" si="23"/>
        <v>8.5500000000000007</v>
      </c>
      <c r="T105" s="42"/>
      <c r="U105" s="42">
        <f t="shared" si="24"/>
        <v>0</v>
      </c>
      <c r="V105" s="42">
        <v>0</v>
      </c>
      <c r="W105" s="42">
        <f t="shared" si="14"/>
        <v>0</v>
      </c>
      <c r="X105" s="42">
        <v>8.33</v>
      </c>
      <c r="Y105" s="42">
        <f t="shared" si="15"/>
        <v>8.5500000000000007</v>
      </c>
      <c r="Z105" s="42">
        <v>0</v>
      </c>
      <c r="AA105" s="42">
        <f t="shared" si="16"/>
        <v>0</v>
      </c>
      <c r="AB105">
        <v>0</v>
      </c>
      <c r="AC105">
        <v>0</v>
      </c>
      <c r="AD105" s="41">
        <v>0</v>
      </c>
      <c r="AE105" s="42">
        <f t="shared" si="17"/>
        <v>0</v>
      </c>
      <c r="AF105" s="42">
        <v>0</v>
      </c>
      <c r="AG105" s="42">
        <f t="shared" si="18"/>
        <v>0</v>
      </c>
      <c r="AH105" s="43">
        <v>0</v>
      </c>
      <c r="AI105" s="42">
        <f>Tableau2[[#This Row],[Jour Accident déclaré]]</f>
        <v>0</v>
      </c>
      <c r="AJ105" s="42"/>
      <c r="AK105" s="43">
        <f>Tableau2[[#This Row],[Jours de chômage économique]]</f>
        <v>0</v>
      </c>
      <c r="AL10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105" s="43">
        <f>SUM(Tableau2[[#This Row],[Jours de maladie payés]:[Jours de maladie non payés]])</f>
        <v>0</v>
      </c>
      <c r="AN105" s="43">
        <f>MONTH("02/"&amp;Tableau2[[#This Row],[Mois]]&amp;"/2019")</f>
        <v>2</v>
      </c>
    </row>
    <row r="106" spans="1:40" x14ac:dyDescent="0.3">
      <c r="A106" t="s">
        <v>174</v>
      </c>
      <c r="B106" s="26">
        <v>159</v>
      </c>
      <c r="C106" s="61" t="str">
        <f>IFERROR(VLOOKUP(Tableau2[[#This Row],[ID Ouvrier]],'Choix Employés'!$A$1:$B$100,2,FALSE),"")</f>
        <v>X</v>
      </c>
      <c r="D106" t="s">
        <v>6</v>
      </c>
      <c r="E106" s="39">
        <v>2020</v>
      </c>
      <c r="F106" s="40">
        <f>DATE(Tableau2[[#This Row],[Année]],MONTH("1-"&amp;Tableau2[[#This Row],[Mois]]),1)</f>
        <v>43862</v>
      </c>
      <c r="G106" s="40">
        <f>EOMONTH(DATE(Tableau2[[#This Row],[Année]],MONTH("1-"&amp;Tableau2[[#This Row],[Mois]]),1),0)</f>
        <v>43890</v>
      </c>
      <c r="H106" s="41">
        <v>0</v>
      </c>
      <c r="I106" s="42">
        <f t="shared" si="13"/>
        <v>0</v>
      </c>
      <c r="J106" s="42">
        <v>0</v>
      </c>
      <c r="K106" s="42">
        <f t="shared" si="19"/>
        <v>0</v>
      </c>
      <c r="L106" s="42"/>
      <c r="M106" s="42">
        <f t="shared" si="20"/>
        <v>0</v>
      </c>
      <c r="N106" s="41">
        <v>106.4</v>
      </c>
      <c r="O106" s="42">
        <f t="shared" si="21"/>
        <v>106.66666666666667</v>
      </c>
      <c r="Q106" s="42">
        <f t="shared" si="22"/>
        <v>0</v>
      </c>
      <c r="R106" s="42">
        <v>0</v>
      </c>
      <c r="S106" s="42">
        <f t="shared" si="23"/>
        <v>0</v>
      </c>
      <c r="T106" s="42"/>
      <c r="U106" s="42">
        <f t="shared" si="24"/>
        <v>0</v>
      </c>
      <c r="V106" s="42">
        <v>0</v>
      </c>
      <c r="W106" s="42">
        <f t="shared" si="14"/>
        <v>0</v>
      </c>
      <c r="X106" s="42">
        <v>0</v>
      </c>
      <c r="Y106" s="42">
        <f t="shared" si="15"/>
        <v>0</v>
      </c>
      <c r="Z106" s="42">
        <v>7.3599999999999994</v>
      </c>
      <c r="AA106" s="42">
        <f t="shared" si="16"/>
        <v>7.5999999999999988</v>
      </c>
      <c r="AB106">
        <v>5</v>
      </c>
      <c r="AC106">
        <v>0</v>
      </c>
      <c r="AD106" s="41">
        <v>0</v>
      </c>
      <c r="AE106" s="42">
        <f t="shared" si="17"/>
        <v>0</v>
      </c>
      <c r="AF106" s="42">
        <v>0</v>
      </c>
      <c r="AG106" s="42">
        <f t="shared" si="18"/>
        <v>0</v>
      </c>
      <c r="AH106" s="43">
        <v>0</v>
      </c>
      <c r="AI106" s="42">
        <f>Tableau2[[#This Row],[Jour Accident déclaré]]</f>
        <v>0</v>
      </c>
      <c r="AJ106" s="42"/>
      <c r="AK106" s="43">
        <f>Tableau2[[#This Row],[Jours de chômage économique]]</f>
        <v>0</v>
      </c>
      <c r="AL10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106" s="43">
        <f>SUM(Tableau2[[#This Row],[Jours de maladie payés]:[Jours de maladie non payés]])</f>
        <v>5</v>
      </c>
      <c r="AN106" s="43">
        <f>MONTH("02/"&amp;Tableau2[[#This Row],[Mois]]&amp;"/2019")</f>
        <v>2</v>
      </c>
    </row>
    <row r="107" spans="1:40" x14ac:dyDescent="0.3">
      <c r="A107" t="s">
        <v>175</v>
      </c>
      <c r="B107" s="26">
        <v>121</v>
      </c>
      <c r="C107" s="61" t="str">
        <f>IFERROR(VLOOKUP(Tableau2[[#This Row],[ID Ouvrier]],'Choix Employés'!$A$1:$B$100,2,FALSE),"")</f>
        <v>X</v>
      </c>
      <c r="D107" t="s">
        <v>6</v>
      </c>
      <c r="E107" s="39">
        <v>2020</v>
      </c>
      <c r="F107" s="40">
        <f>DATE(Tableau2[[#This Row],[Année]],MONTH("1-"&amp;Tableau2[[#This Row],[Mois]]),1)</f>
        <v>43862</v>
      </c>
      <c r="G107" s="40">
        <f>EOMONTH(DATE(Tableau2[[#This Row],[Année]],MONTH("1-"&amp;Tableau2[[#This Row],[Mois]]),1),0)</f>
        <v>43890</v>
      </c>
      <c r="H107" s="41">
        <v>0</v>
      </c>
      <c r="I107" s="42">
        <f t="shared" si="13"/>
        <v>0</v>
      </c>
      <c r="J107" s="42">
        <v>0</v>
      </c>
      <c r="K107" s="42">
        <f t="shared" si="19"/>
        <v>0</v>
      </c>
      <c r="L107" s="42"/>
      <c r="M107" s="42">
        <f t="shared" si="20"/>
        <v>0</v>
      </c>
      <c r="N107" s="41">
        <v>152</v>
      </c>
      <c r="O107" s="42">
        <f t="shared" si="21"/>
        <v>152</v>
      </c>
      <c r="Q107" s="42">
        <f t="shared" si="22"/>
        <v>0</v>
      </c>
      <c r="R107" s="42">
        <v>13</v>
      </c>
      <c r="S107" s="42">
        <f t="shared" si="23"/>
        <v>13</v>
      </c>
      <c r="T107" s="42"/>
      <c r="U107" s="42">
        <f t="shared" si="24"/>
        <v>0</v>
      </c>
      <c r="V107" s="42">
        <v>13</v>
      </c>
      <c r="W107" s="42">
        <f t="shared" si="14"/>
        <v>13</v>
      </c>
      <c r="X107" s="42">
        <v>0</v>
      </c>
      <c r="Y107" s="42">
        <f t="shared" si="15"/>
        <v>0</v>
      </c>
      <c r="Z107" s="42">
        <v>0</v>
      </c>
      <c r="AA107" s="42">
        <f t="shared" si="16"/>
        <v>0</v>
      </c>
      <c r="AB107">
        <v>0</v>
      </c>
      <c r="AC107">
        <v>0</v>
      </c>
      <c r="AD107" s="41">
        <v>0</v>
      </c>
      <c r="AE107" s="42">
        <f t="shared" si="17"/>
        <v>0</v>
      </c>
      <c r="AF107" s="42">
        <v>0</v>
      </c>
      <c r="AG107" s="42">
        <f t="shared" si="18"/>
        <v>0</v>
      </c>
      <c r="AH107" s="43">
        <v>0</v>
      </c>
      <c r="AI107" s="42">
        <f>Tableau2[[#This Row],[Jour Accident déclaré]]</f>
        <v>0</v>
      </c>
      <c r="AJ107" s="42"/>
      <c r="AK107" s="43">
        <f>Tableau2[[#This Row],[Jours de chômage économique]]</f>
        <v>0</v>
      </c>
      <c r="AL10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107" s="43">
        <f>SUM(Tableau2[[#This Row],[Jours de maladie payés]:[Jours de maladie non payés]])</f>
        <v>0</v>
      </c>
      <c r="AN107" s="43">
        <f>MONTH("02/"&amp;Tableau2[[#This Row],[Mois]]&amp;"/2019")</f>
        <v>2</v>
      </c>
    </row>
    <row r="108" spans="1:40" x14ac:dyDescent="0.3">
      <c r="A108" t="s">
        <v>176</v>
      </c>
      <c r="B108" s="26">
        <v>138</v>
      </c>
      <c r="C108" s="61" t="str">
        <f>IFERROR(VLOOKUP(Tableau2[[#This Row],[ID Ouvrier]],'Choix Employés'!$A$1:$B$100,2,FALSE),"")</f>
        <v>X</v>
      </c>
      <c r="D108" t="s">
        <v>6</v>
      </c>
      <c r="E108" s="39">
        <v>2020</v>
      </c>
      <c r="F108" s="40">
        <f>DATE(Tableau2[[#This Row],[Année]],MONTH("1-"&amp;Tableau2[[#This Row],[Mois]]),1)</f>
        <v>43862</v>
      </c>
      <c r="G108" s="40">
        <f>EOMONTH(DATE(Tableau2[[#This Row],[Année]],MONTH("1-"&amp;Tableau2[[#This Row],[Mois]]),1),0)</f>
        <v>43890</v>
      </c>
      <c r="H108" s="41">
        <v>8</v>
      </c>
      <c r="I108" s="42">
        <f t="shared" si="13"/>
        <v>8</v>
      </c>
      <c r="J108" s="42">
        <v>0</v>
      </c>
      <c r="K108" s="42">
        <f t="shared" si="19"/>
        <v>0</v>
      </c>
      <c r="L108" s="42"/>
      <c r="M108" s="42">
        <f t="shared" si="20"/>
        <v>0</v>
      </c>
      <c r="N108" s="41">
        <v>144</v>
      </c>
      <c r="O108" s="42">
        <f t="shared" si="21"/>
        <v>144</v>
      </c>
      <c r="Q108" s="42">
        <f t="shared" si="22"/>
        <v>0</v>
      </c>
      <c r="R108" s="42">
        <v>8</v>
      </c>
      <c r="S108" s="42">
        <f t="shared" si="23"/>
        <v>8</v>
      </c>
      <c r="T108" s="42"/>
      <c r="U108" s="42">
        <f t="shared" si="24"/>
        <v>0</v>
      </c>
      <c r="V108" s="42">
        <v>0</v>
      </c>
      <c r="W108" s="42">
        <f t="shared" si="14"/>
        <v>0</v>
      </c>
      <c r="X108" s="42">
        <v>8</v>
      </c>
      <c r="Y108" s="42">
        <f t="shared" si="15"/>
        <v>8</v>
      </c>
      <c r="Z108" s="42">
        <v>0</v>
      </c>
      <c r="AA108" s="42">
        <f t="shared" si="16"/>
        <v>0</v>
      </c>
      <c r="AB108">
        <v>0</v>
      </c>
      <c r="AC108">
        <v>0</v>
      </c>
      <c r="AD108" s="41">
        <v>0</v>
      </c>
      <c r="AE108" s="42">
        <f t="shared" si="17"/>
        <v>0</v>
      </c>
      <c r="AF108" s="42">
        <v>0</v>
      </c>
      <c r="AG108" s="42">
        <f t="shared" si="18"/>
        <v>0</v>
      </c>
      <c r="AH108" s="43">
        <v>0</v>
      </c>
      <c r="AI108" s="42">
        <f>Tableau2[[#This Row],[Jour Accident déclaré]]</f>
        <v>0</v>
      </c>
      <c r="AJ108" s="42"/>
      <c r="AK108" s="43">
        <f>Tableau2[[#This Row],[Jours de chômage économique]]</f>
        <v>0</v>
      </c>
      <c r="AL10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108" s="43">
        <f>SUM(Tableau2[[#This Row],[Jours de maladie payés]:[Jours de maladie non payés]])</f>
        <v>0</v>
      </c>
      <c r="AN108" s="43">
        <f>MONTH("02/"&amp;Tableau2[[#This Row],[Mois]]&amp;"/2019")</f>
        <v>2</v>
      </c>
    </row>
    <row r="109" spans="1:40" x14ac:dyDescent="0.3">
      <c r="A109" t="s">
        <v>177</v>
      </c>
      <c r="B109" s="26">
        <v>137</v>
      </c>
      <c r="C109" s="61" t="str">
        <f>IFERROR(VLOOKUP(Tableau2[[#This Row],[ID Ouvrier]],'Choix Employés'!$A$1:$B$100,2,FALSE),"")</f>
        <v>X</v>
      </c>
      <c r="D109" t="s">
        <v>6</v>
      </c>
      <c r="E109" s="39">
        <v>2020</v>
      </c>
      <c r="F109" s="40">
        <f>DATE(Tableau2[[#This Row],[Année]],MONTH("1-"&amp;Tableau2[[#This Row],[Mois]]),1)</f>
        <v>43862</v>
      </c>
      <c r="G109" s="40">
        <f>EOMONTH(DATE(Tableau2[[#This Row],[Année]],MONTH("1-"&amp;Tableau2[[#This Row],[Mois]]),1),0)</f>
        <v>43890</v>
      </c>
      <c r="H109" s="41">
        <v>8</v>
      </c>
      <c r="I109" s="42">
        <f t="shared" si="13"/>
        <v>8</v>
      </c>
      <c r="J109" s="42">
        <v>0</v>
      </c>
      <c r="K109" s="42">
        <f t="shared" si="19"/>
        <v>0</v>
      </c>
      <c r="L109" s="42"/>
      <c r="M109" s="42">
        <f t="shared" si="20"/>
        <v>0</v>
      </c>
      <c r="N109" s="41">
        <v>106</v>
      </c>
      <c r="O109" s="42">
        <f t="shared" si="21"/>
        <v>106</v>
      </c>
      <c r="Q109" s="42">
        <f t="shared" si="22"/>
        <v>0</v>
      </c>
      <c r="R109" s="42">
        <v>6</v>
      </c>
      <c r="S109" s="42">
        <f t="shared" si="23"/>
        <v>6</v>
      </c>
      <c r="T109" s="42"/>
      <c r="U109" s="42">
        <f t="shared" si="24"/>
        <v>0</v>
      </c>
      <c r="V109" s="42">
        <v>0</v>
      </c>
      <c r="W109" s="42">
        <f t="shared" si="14"/>
        <v>0</v>
      </c>
      <c r="X109" s="42">
        <v>6</v>
      </c>
      <c r="Y109" s="42">
        <f t="shared" si="15"/>
        <v>6</v>
      </c>
      <c r="Z109" s="42">
        <v>0</v>
      </c>
      <c r="AA109" s="42">
        <f t="shared" si="16"/>
        <v>0</v>
      </c>
      <c r="AB109">
        <v>4</v>
      </c>
      <c r="AC109">
        <v>1</v>
      </c>
      <c r="AD109" s="41">
        <v>0</v>
      </c>
      <c r="AE109" s="42">
        <f t="shared" si="17"/>
        <v>0</v>
      </c>
      <c r="AF109" s="42">
        <v>0</v>
      </c>
      <c r="AG109" s="42">
        <f t="shared" si="18"/>
        <v>0</v>
      </c>
      <c r="AH109" s="43">
        <v>0</v>
      </c>
      <c r="AI109" s="42">
        <f>Tableau2[[#This Row],[Jour Accident déclaré]]</f>
        <v>0</v>
      </c>
      <c r="AJ109" s="42"/>
      <c r="AK109" s="43">
        <f>Tableau2[[#This Row],[Jours de chômage économique]]</f>
        <v>0</v>
      </c>
      <c r="AL10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109" s="43">
        <f>SUM(Tableau2[[#This Row],[Jours de maladie payés]:[Jours de maladie non payés]])</f>
        <v>5</v>
      </c>
      <c r="AN109" s="43">
        <f>MONTH("02/"&amp;Tableau2[[#This Row],[Mois]]&amp;"/2019")</f>
        <v>2</v>
      </c>
    </row>
    <row r="110" spans="1:40" x14ac:dyDescent="0.3">
      <c r="A110" t="s">
        <v>178</v>
      </c>
      <c r="B110" s="26">
        <v>145</v>
      </c>
      <c r="C110" s="61" t="str">
        <f>IFERROR(VLOOKUP(Tableau2[[#This Row],[ID Ouvrier]],'Choix Employés'!$A$1:$B$100,2,FALSE),"")</f>
        <v>X</v>
      </c>
      <c r="D110" t="s">
        <v>6</v>
      </c>
      <c r="E110" s="39">
        <v>2020</v>
      </c>
      <c r="F110" s="40">
        <f>DATE(Tableau2[[#This Row],[Année]],MONTH("1-"&amp;Tableau2[[#This Row],[Mois]]),1)</f>
        <v>43862</v>
      </c>
      <c r="G110" s="40">
        <f>EOMONTH(DATE(Tableau2[[#This Row],[Année]],MONTH("1-"&amp;Tableau2[[#This Row],[Mois]]),1),0)</f>
        <v>43890</v>
      </c>
      <c r="H110" s="41">
        <v>0</v>
      </c>
      <c r="I110" s="42">
        <f t="shared" si="13"/>
        <v>0</v>
      </c>
      <c r="J110" s="42">
        <v>0</v>
      </c>
      <c r="K110" s="42">
        <f t="shared" si="19"/>
        <v>0</v>
      </c>
      <c r="L110" s="42"/>
      <c r="M110" s="42">
        <f t="shared" si="20"/>
        <v>0</v>
      </c>
      <c r="N110" s="41">
        <v>152</v>
      </c>
      <c r="O110" s="42">
        <f t="shared" si="21"/>
        <v>152</v>
      </c>
      <c r="Q110" s="42">
        <f t="shared" si="22"/>
        <v>0</v>
      </c>
      <c r="R110" s="42">
        <v>8</v>
      </c>
      <c r="S110" s="42">
        <f t="shared" si="23"/>
        <v>8</v>
      </c>
      <c r="T110" s="42"/>
      <c r="U110" s="42">
        <f t="shared" si="24"/>
        <v>0</v>
      </c>
      <c r="V110" s="42">
        <v>0</v>
      </c>
      <c r="W110" s="42">
        <f t="shared" si="14"/>
        <v>0</v>
      </c>
      <c r="X110" s="42">
        <v>8</v>
      </c>
      <c r="Y110" s="42">
        <f t="shared" si="15"/>
        <v>8</v>
      </c>
      <c r="Z110" s="42">
        <v>0</v>
      </c>
      <c r="AA110" s="42">
        <f t="shared" si="16"/>
        <v>0</v>
      </c>
      <c r="AB110">
        <v>0</v>
      </c>
      <c r="AC110">
        <v>0</v>
      </c>
      <c r="AD110" s="41">
        <v>0</v>
      </c>
      <c r="AE110" s="42">
        <f t="shared" si="17"/>
        <v>0</v>
      </c>
      <c r="AF110" s="42">
        <v>0</v>
      </c>
      <c r="AG110" s="42">
        <f t="shared" si="18"/>
        <v>0</v>
      </c>
      <c r="AH110" s="43">
        <v>0</v>
      </c>
      <c r="AI110" s="42">
        <f>Tableau2[[#This Row],[Jour Accident déclaré]]</f>
        <v>0</v>
      </c>
      <c r="AJ110" s="42"/>
      <c r="AK110" s="43">
        <f>Tableau2[[#This Row],[Jours de chômage économique]]</f>
        <v>0</v>
      </c>
      <c r="AL11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110" s="43">
        <f>SUM(Tableau2[[#This Row],[Jours de maladie payés]:[Jours de maladie non payés]])</f>
        <v>0</v>
      </c>
      <c r="AN110" s="43">
        <f>MONTH("02/"&amp;Tableau2[[#This Row],[Mois]]&amp;"/2019")</f>
        <v>2</v>
      </c>
    </row>
    <row r="111" spans="1:40" x14ac:dyDescent="0.3">
      <c r="A111" t="s">
        <v>179</v>
      </c>
      <c r="B111" s="26">
        <v>153</v>
      </c>
      <c r="C111" s="61" t="str">
        <f>IFERROR(VLOOKUP(Tableau2[[#This Row],[ID Ouvrier]],'Choix Employés'!$A$1:$B$100,2,FALSE),"")</f>
        <v/>
      </c>
      <c r="D111" t="s">
        <v>6</v>
      </c>
      <c r="E111" s="39">
        <v>2020</v>
      </c>
      <c r="F111" s="40">
        <f>DATE(Tableau2[[#This Row],[Année]],MONTH("1-"&amp;Tableau2[[#This Row],[Mois]]),1)</f>
        <v>43862</v>
      </c>
      <c r="G111" s="40">
        <f>EOMONTH(DATE(Tableau2[[#This Row],[Année]],MONTH("1-"&amp;Tableau2[[#This Row],[Mois]]),1),0)</f>
        <v>43890</v>
      </c>
      <c r="H111" s="41">
        <v>16</v>
      </c>
      <c r="I111" s="42">
        <f t="shared" si="13"/>
        <v>16</v>
      </c>
      <c r="J111" s="42">
        <v>0</v>
      </c>
      <c r="K111" s="42">
        <f t="shared" si="19"/>
        <v>0</v>
      </c>
      <c r="L111" s="42"/>
      <c r="M111" s="42">
        <f t="shared" si="20"/>
        <v>0</v>
      </c>
      <c r="N111" s="41">
        <v>136</v>
      </c>
      <c r="O111" s="42">
        <f t="shared" si="21"/>
        <v>136</v>
      </c>
      <c r="Q111" s="42">
        <f t="shared" si="22"/>
        <v>0</v>
      </c>
      <c r="R111" s="42">
        <v>8</v>
      </c>
      <c r="S111" s="42">
        <f t="shared" si="23"/>
        <v>8</v>
      </c>
      <c r="T111" s="42"/>
      <c r="U111" s="42">
        <f t="shared" si="24"/>
        <v>0</v>
      </c>
      <c r="V111" s="42">
        <v>0</v>
      </c>
      <c r="W111" s="42">
        <f t="shared" si="14"/>
        <v>0</v>
      </c>
      <c r="X111" s="42">
        <v>8</v>
      </c>
      <c r="Y111" s="42">
        <f t="shared" si="15"/>
        <v>8</v>
      </c>
      <c r="Z111" s="42">
        <v>0</v>
      </c>
      <c r="AA111" s="42">
        <f t="shared" si="16"/>
        <v>0</v>
      </c>
      <c r="AB111">
        <v>0</v>
      </c>
      <c r="AC111">
        <v>0</v>
      </c>
      <c r="AD111" s="41">
        <v>0</v>
      </c>
      <c r="AE111" s="42">
        <f t="shared" si="17"/>
        <v>0</v>
      </c>
      <c r="AF111" s="42">
        <v>0</v>
      </c>
      <c r="AG111" s="42">
        <f t="shared" si="18"/>
        <v>0</v>
      </c>
      <c r="AH111" s="43">
        <v>0</v>
      </c>
      <c r="AI111" s="42">
        <f>Tableau2[[#This Row],[Jour Accident déclaré]]</f>
        <v>0</v>
      </c>
      <c r="AJ111" s="42"/>
      <c r="AK111" s="43">
        <f>Tableau2[[#This Row],[Jours de chômage économique]]</f>
        <v>0</v>
      </c>
      <c r="AL11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111" s="43">
        <f>SUM(Tableau2[[#This Row],[Jours de maladie payés]:[Jours de maladie non payés]])</f>
        <v>0</v>
      </c>
      <c r="AN111" s="43">
        <f>MONTH("02/"&amp;Tableau2[[#This Row],[Mois]]&amp;"/2019")</f>
        <v>2</v>
      </c>
    </row>
    <row r="112" spans="1:40" x14ac:dyDescent="0.3">
      <c r="A112" t="s">
        <v>180</v>
      </c>
      <c r="B112" s="26">
        <v>114</v>
      </c>
      <c r="C112" s="61" t="str">
        <f>IFERROR(VLOOKUP(Tableau2[[#This Row],[ID Ouvrier]],'Choix Employés'!$A$1:$B$100,2,FALSE),"")</f>
        <v/>
      </c>
      <c r="D112" t="s">
        <v>6</v>
      </c>
      <c r="E112" s="39">
        <v>2020</v>
      </c>
      <c r="F112" s="40">
        <f>DATE(Tableau2[[#This Row],[Année]],MONTH("1-"&amp;Tableau2[[#This Row],[Mois]]),1)</f>
        <v>43862</v>
      </c>
      <c r="G112" s="40">
        <f>EOMONTH(DATE(Tableau2[[#This Row],[Année]],MONTH("1-"&amp;Tableau2[[#This Row],[Mois]]),1),0)</f>
        <v>43890</v>
      </c>
      <c r="H112" s="41">
        <v>8</v>
      </c>
      <c r="I112" s="42">
        <f t="shared" si="13"/>
        <v>8</v>
      </c>
      <c r="J112" s="42">
        <v>0</v>
      </c>
      <c r="K112" s="42">
        <f t="shared" si="19"/>
        <v>0</v>
      </c>
      <c r="L112" s="42"/>
      <c r="M112" s="42">
        <f t="shared" si="20"/>
        <v>0</v>
      </c>
      <c r="N112" s="41">
        <v>144</v>
      </c>
      <c r="O112" s="42">
        <f t="shared" si="21"/>
        <v>144</v>
      </c>
      <c r="Q112" s="42">
        <f t="shared" si="22"/>
        <v>0</v>
      </c>
      <c r="R112" s="42">
        <v>8</v>
      </c>
      <c r="S112" s="42">
        <f t="shared" si="23"/>
        <v>8</v>
      </c>
      <c r="T112" s="42"/>
      <c r="U112" s="42">
        <f t="shared" si="24"/>
        <v>0</v>
      </c>
      <c r="V112" s="42">
        <v>0</v>
      </c>
      <c r="W112" s="42">
        <f t="shared" si="14"/>
        <v>0</v>
      </c>
      <c r="X112" s="42">
        <v>8</v>
      </c>
      <c r="Y112" s="42">
        <f t="shared" si="15"/>
        <v>8</v>
      </c>
      <c r="Z112" s="42">
        <v>0</v>
      </c>
      <c r="AA112" s="42">
        <f t="shared" si="16"/>
        <v>0</v>
      </c>
      <c r="AB112">
        <v>0</v>
      </c>
      <c r="AC112">
        <v>0</v>
      </c>
      <c r="AD112" s="41">
        <v>0</v>
      </c>
      <c r="AE112" s="42">
        <f t="shared" si="17"/>
        <v>0</v>
      </c>
      <c r="AF112" s="42">
        <v>0</v>
      </c>
      <c r="AG112" s="42">
        <f t="shared" si="18"/>
        <v>0</v>
      </c>
      <c r="AH112" s="43">
        <v>0</v>
      </c>
      <c r="AI112" s="42">
        <f>Tableau2[[#This Row],[Jour Accident déclaré]]</f>
        <v>0</v>
      </c>
      <c r="AJ112" s="42"/>
      <c r="AK112" s="43">
        <f>Tableau2[[#This Row],[Jours de chômage économique]]</f>
        <v>0</v>
      </c>
      <c r="AL11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112" s="43">
        <f>SUM(Tableau2[[#This Row],[Jours de maladie payés]:[Jours de maladie non payés]])</f>
        <v>0</v>
      </c>
      <c r="AN112" s="43">
        <f>MONTH("02/"&amp;Tableau2[[#This Row],[Mois]]&amp;"/2019")</f>
        <v>2</v>
      </c>
    </row>
    <row r="113" spans="1:40" x14ac:dyDescent="0.3">
      <c r="A113" t="s">
        <v>181</v>
      </c>
      <c r="B113" s="26">
        <v>102</v>
      </c>
      <c r="C113" s="61" t="str">
        <f>IFERROR(VLOOKUP(Tableau2[[#This Row],[ID Ouvrier]],'Choix Employés'!$A$1:$B$100,2,FALSE),"")</f>
        <v/>
      </c>
      <c r="D113" s="39" t="s">
        <v>182</v>
      </c>
      <c r="E113" s="39">
        <v>2020</v>
      </c>
      <c r="F113" s="40">
        <f>DATE(Tableau2[[#This Row],[Année]],MONTH("1-"&amp;Tableau2[[#This Row],[Mois]]),1)</f>
        <v>43891</v>
      </c>
      <c r="G113" s="40">
        <f>EOMONTH(DATE(Tableau2[[#This Row],[Année]],MONTH("1-"&amp;Tableau2[[#This Row],[Mois]]),1),0)</f>
        <v>43921</v>
      </c>
      <c r="H113" s="41">
        <v>0</v>
      </c>
      <c r="I113" s="42">
        <f t="shared" si="13"/>
        <v>0</v>
      </c>
      <c r="J113" s="42">
        <v>32</v>
      </c>
      <c r="K113" s="42">
        <f t="shared" si="19"/>
        <v>32</v>
      </c>
      <c r="L113" s="42"/>
      <c r="M113" s="42">
        <f t="shared" si="20"/>
        <v>0</v>
      </c>
      <c r="N113" s="42">
        <v>144</v>
      </c>
      <c r="O113" s="42">
        <f t="shared" si="21"/>
        <v>144</v>
      </c>
      <c r="Q113" s="42">
        <f t="shared" si="22"/>
        <v>0</v>
      </c>
      <c r="R113" s="42">
        <v>2.87</v>
      </c>
      <c r="S113" s="42">
        <v>2.52</v>
      </c>
      <c r="T113" s="42"/>
      <c r="U113" s="42">
        <f t="shared" si="24"/>
        <v>0</v>
      </c>
      <c r="V113" s="42">
        <v>0</v>
      </c>
      <c r="W113" s="42">
        <f t="shared" si="14"/>
        <v>0</v>
      </c>
      <c r="X113" s="42">
        <v>2.87</v>
      </c>
      <c r="Y113" s="42">
        <v>2.52</v>
      </c>
      <c r="Z113" s="42">
        <v>0</v>
      </c>
      <c r="AA113" s="42">
        <f t="shared" si="16"/>
        <v>0</v>
      </c>
      <c r="AB113" s="43">
        <v>0</v>
      </c>
      <c r="AC113" s="43">
        <v>0</v>
      </c>
      <c r="AD113" s="42">
        <v>0</v>
      </c>
      <c r="AE113" s="42">
        <f t="shared" si="17"/>
        <v>0</v>
      </c>
      <c r="AF113" s="42">
        <v>0</v>
      </c>
      <c r="AG113" s="42">
        <f t="shared" si="18"/>
        <v>0</v>
      </c>
      <c r="AH113" s="43">
        <v>0</v>
      </c>
      <c r="AI113" s="42">
        <f>Tableau2[[#This Row],[Jour Accident déclaré]]</f>
        <v>0</v>
      </c>
      <c r="AJ113" s="42">
        <v>0</v>
      </c>
      <c r="AK113" s="43">
        <f t="shared" ref="AK113:AK176" si="25">IF($AJ113="",0,(($AJ113-ROUNDDOWN($AJ113,0))/0.6)+ROUNDDOWN($AJ113,0))</f>
        <v>0</v>
      </c>
      <c r="AL11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13" s="43">
        <f>SUM(Tableau2[[#This Row],[Jours de maladie payés]:[Jours de maladie non payés]])</f>
        <v>0</v>
      </c>
      <c r="AN113" s="43">
        <f>MONTH("02/"&amp;Tableau2[[#This Row],[Mois]]&amp;"/2019")</f>
        <v>3</v>
      </c>
    </row>
    <row r="114" spans="1:40" x14ac:dyDescent="0.3">
      <c r="A114" t="s">
        <v>183</v>
      </c>
      <c r="B114" s="26">
        <v>103</v>
      </c>
      <c r="C114" s="61" t="str">
        <f>IFERROR(VLOOKUP(Tableau2[[#This Row],[ID Ouvrier]],'Choix Employés'!$A$1:$B$100,2,FALSE),"")</f>
        <v>X</v>
      </c>
      <c r="D114" s="39" t="s">
        <v>182</v>
      </c>
      <c r="E114" s="39">
        <v>2020</v>
      </c>
      <c r="F114" s="40">
        <f>DATE(Tableau2[[#This Row],[Année]],MONTH("1-"&amp;Tableau2[[#This Row],[Mois]]),1)</f>
        <v>43891</v>
      </c>
      <c r="G114" s="40">
        <f>EOMONTH(DATE(Tableau2[[#This Row],[Année]],MONTH("1-"&amp;Tableau2[[#This Row],[Mois]]),1),0)</f>
        <v>43921</v>
      </c>
      <c r="H114" s="41">
        <v>0</v>
      </c>
      <c r="I114" s="42">
        <f t="shared" si="13"/>
        <v>0</v>
      </c>
      <c r="J114" s="42">
        <v>32</v>
      </c>
      <c r="K114" s="42">
        <f t="shared" si="19"/>
        <v>32</v>
      </c>
      <c r="L114" s="42"/>
      <c r="M114" s="42">
        <f t="shared" si="20"/>
        <v>0</v>
      </c>
      <c r="N114" s="42">
        <v>56</v>
      </c>
      <c r="O114" s="42">
        <f t="shared" si="21"/>
        <v>56</v>
      </c>
      <c r="Q114" s="42">
        <f t="shared" si="22"/>
        <v>0</v>
      </c>
      <c r="R114" s="42">
        <v>1.48</v>
      </c>
      <c r="S114" s="42">
        <f t="shared" ref="S114:S177" si="26">IF($R114="",0,(($R114-ROUNDDOWN($R114,0))/0.6)+ROUNDDOWN($R114,0))</f>
        <v>1.8</v>
      </c>
      <c r="T114" s="42"/>
      <c r="U114" s="42">
        <f t="shared" si="24"/>
        <v>0</v>
      </c>
      <c r="V114" s="42">
        <v>0</v>
      </c>
      <c r="W114" s="42">
        <f t="shared" si="14"/>
        <v>0</v>
      </c>
      <c r="X114" s="42">
        <v>1.48</v>
      </c>
      <c r="Y114" s="42">
        <f t="shared" ref="Y114:Y177" si="27">IF($X114="",0,(($X114-ROUNDDOWN($X114,0))/0.6)+ROUNDDOWN($X114,0))</f>
        <v>1.8</v>
      </c>
      <c r="Z114" s="42">
        <v>0</v>
      </c>
      <c r="AA114" s="42">
        <f t="shared" si="16"/>
        <v>0</v>
      </c>
      <c r="AB114" s="43">
        <v>3</v>
      </c>
      <c r="AC114" s="43">
        <v>0</v>
      </c>
      <c r="AD114" s="42">
        <v>0</v>
      </c>
      <c r="AE114" s="42">
        <f t="shared" si="17"/>
        <v>0</v>
      </c>
      <c r="AF114" s="42">
        <v>0</v>
      </c>
      <c r="AG114" s="42">
        <f t="shared" si="18"/>
        <v>0</v>
      </c>
      <c r="AH114" s="43">
        <v>0</v>
      </c>
      <c r="AI114" s="42">
        <f>Tableau2[[#This Row],[Jour Accident déclaré]]</f>
        <v>0</v>
      </c>
      <c r="AJ114" s="42">
        <v>8</v>
      </c>
      <c r="AK114" s="43">
        <f t="shared" si="25"/>
        <v>8</v>
      </c>
      <c r="AL11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14" s="43">
        <f>SUM(Tableau2[[#This Row],[Jours de maladie payés]:[Jours de maladie non payés]])</f>
        <v>3</v>
      </c>
      <c r="AN114" s="43">
        <f>MONTH("02/"&amp;Tableau2[[#This Row],[Mois]]&amp;"/2019")</f>
        <v>3</v>
      </c>
    </row>
    <row r="115" spans="1:40" x14ac:dyDescent="0.3">
      <c r="A115" t="s">
        <v>184</v>
      </c>
      <c r="B115" s="26">
        <v>104</v>
      </c>
      <c r="C115" s="61" t="str">
        <f>IFERROR(VLOOKUP(Tableau2[[#This Row],[ID Ouvrier]],'Choix Employés'!$A$1:$B$100,2,FALSE),"")</f>
        <v/>
      </c>
      <c r="D115" s="39" t="s">
        <v>182</v>
      </c>
      <c r="E115" s="39">
        <v>2020</v>
      </c>
      <c r="F115" s="40">
        <f>DATE(Tableau2[[#This Row],[Année]],MONTH("1-"&amp;Tableau2[[#This Row],[Mois]]),1)</f>
        <v>43891</v>
      </c>
      <c r="G115" s="40">
        <f>EOMONTH(DATE(Tableau2[[#This Row],[Année]],MONTH("1-"&amp;Tableau2[[#This Row],[Mois]]),1),0)</f>
        <v>43921</v>
      </c>
      <c r="H115" s="41">
        <v>16</v>
      </c>
      <c r="I115" s="42">
        <f t="shared" si="13"/>
        <v>16</v>
      </c>
      <c r="J115" s="42">
        <v>24</v>
      </c>
      <c r="K115" s="42">
        <f t="shared" si="19"/>
        <v>24</v>
      </c>
      <c r="L115" s="42"/>
      <c r="M115" s="42">
        <f t="shared" si="20"/>
        <v>0</v>
      </c>
      <c r="N115" s="42">
        <v>136</v>
      </c>
      <c r="O115" s="42">
        <f t="shared" si="21"/>
        <v>136</v>
      </c>
      <c r="Q115" s="42">
        <f t="shared" si="22"/>
        <v>0</v>
      </c>
      <c r="R115" s="42">
        <v>4.43</v>
      </c>
      <c r="S115" s="42">
        <f t="shared" si="26"/>
        <v>4.7166666666666659</v>
      </c>
      <c r="T115" s="42"/>
      <c r="U115" s="42">
        <f t="shared" si="24"/>
        <v>0</v>
      </c>
      <c r="V115" s="42">
        <v>0</v>
      </c>
      <c r="W115" s="42">
        <f t="shared" si="14"/>
        <v>0</v>
      </c>
      <c r="X115" s="42">
        <v>4.43</v>
      </c>
      <c r="Y115" s="42">
        <f t="shared" si="27"/>
        <v>4.7166666666666659</v>
      </c>
      <c r="Z115" s="42">
        <v>0</v>
      </c>
      <c r="AA115" s="42">
        <f t="shared" si="16"/>
        <v>0</v>
      </c>
      <c r="AB115" s="43">
        <v>0</v>
      </c>
      <c r="AC115" s="43">
        <v>0</v>
      </c>
      <c r="AD115" s="42">
        <v>0</v>
      </c>
      <c r="AE115" s="42">
        <f t="shared" si="17"/>
        <v>0</v>
      </c>
      <c r="AF115" s="42">
        <v>0</v>
      </c>
      <c r="AG115" s="42">
        <f t="shared" si="18"/>
        <v>0</v>
      </c>
      <c r="AH115" s="43">
        <v>0</v>
      </c>
      <c r="AI115" s="42">
        <f>Tableau2[[#This Row],[Jour Accident déclaré]]</f>
        <v>0</v>
      </c>
      <c r="AJ115" s="42">
        <v>0</v>
      </c>
      <c r="AK115" s="43">
        <f t="shared" si="25"/>
        <v>0</v>
      </c>
      <c r="AL11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15" s="43">
        <f>SUM(Tableau2[[#This Row],[Jours de maladie payés]:[Jours de maladie non payés]])</f>
        <v>0</v>
      </c>
      <c r="AN115" s="43">
        <f>MONTH("02/"&amp;Tableau2[[#This Row],[Mois]]&amp;"/2019")</f>
        <v>3</v>
      </c>
    </row>
    <row r="116" spans="1:40" x14ac:dyDescent="0.3">
      <c r="A116" t="s">
        <v>185</v>
      </c>
      <c r="B116" s="26">
        <v>107</v>
      </c>
      <c r="C116" s="61" t="str">
        <f>IFERROR(VLOOKUP(Tableau2[[#This Row],[ID Ouvrier]],'Choix Employés'!$A$1:$B$100,2,FALSE),"")</f>
        <v>X</v>
      </c>
      <c r="D116" s="39" t="s">
        <v>182</v>
      </c>
      <c r="E116" s="39">
        <v>2020</v>
      </c>
      <c r="F116" s="40">
        <f>DATE(Tableau2[[#This Row],[Année]],MONTH("1-"&amp;Tableau2[[#This Row],[Mois]]),1)</f>
        <v>43891</v>
      </c>
      <c r="G116" s="40">
        <f>EOMONTH(DATE(Tableau2[[#This Row],[Année]],MONTH("1-"&amp;Tableau2[[#This Row],[Mois]]),1),0)</f>
        <v>43921</v>
      </c>
      <c r="H116" s="41">
        <v>0</v>
      </c>
      <c r="I116" s="42">
        <f t="shared" si="13"/>
        <v>0</v>
      </c>
      <c r="J116" s="42">
        <v>32</v>
      </c>
      <c r="K116" s="42">
        <f t="shared" si="19"/>
        <v>32</v>
      </c>
      <c r="L116" s="42"/>
      <c r="M116" s="42">
        <f t="shared" si="20"/>
        <v>0</v>
      </c>
      <c r="N116" s="42">
        <v>104</v>
      </c>
      <c r="O116" s="42">
        <f t="shared" si="21"/>
        <v>104</v>
      </c>
      <c r="Q116" s="42">
        <f t="shared" si="22"/>
        <v>0</v>
      </c>
      <c r="R116" s="42">
        <v>1.29</v>
      </c>
      <c r="S116" s="42">
        <f t="shared" si="26"/>
        <v>1.4833333333333334</v>
      </c>
      <c r="T116" s="42"/>
      <c r="U116" s="42">
        <f t="shared" si="24"/>
        <v>0</v>
      </c>
      <c r="V116" s="42">
        <v>1.29</v>
      </c>
      <c r="W116" s="42">
        <f t="shared" si="14"/>
        <v>1.4833333333333334</v>
      </c>
      <c r="X116" s="42">
        <v>0</v>
      </c>
      <c r="Y116" s="42">
        <f t="shared" si="27"/>
        <v>0</v>
      </c>
      <c r="Z116" s="42">
        <v>0</v>
      </c>
      <c r="AA116" s="42">
        <f t="shared" si="16"/>
        <v>0</v>
      </c>
      <c r="AB116" s="43">
        <v>0</v>
      </c>
      <c r="AC116" s="43">
        <v>0</v>
      </c>
      <c r="AD116" s="42">
        <v>0</v>
      </c>
      <c r="AE116" s="42">
        <f t="shared" si="17"/>
        <v>0</v>
      </c>
      <c r="AF116" s="42">
        <v>0</v>
      </c>
      <c r="AG116" s="42">
        <f t="shared" si="18"/>
        <v>0</v>
      </c>
      <c r="AH116" s="43">
        <v>0</v>
      </c>
      <c r="AI116" s="42">
        <f>Tableau2[[#This Row],[Jour Accident déclaré]]</f>
        <v>0</v>
      </c>
      <c r="AJ116" s="42">
        <v>5</v>
      </c>
      <c r="AK116" s="43">
        <f t="shared" si="25"/>
        <v>5</v>
      </c>
      <c r="AL11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16" s="43">
        <f>SUM(Tableau2[[#This Row],[Jours de maladie payés]:[Jours de maladie non payés]])</f>
        <v>0</v>
      </c>
      <c r="AN116" s="43">
        <f>MONTH("02/"&amp;Tableau2[[#This Row],[Mois]]&amp;"/2019")</f>
        <v>3</v>
      </c>
    </row>
    <row r="117" spans="1:40" x14ac:dyDescent="0.3">
      <c r="A117" t="s">
        <v>186</v>
      </c>
      <c r="B117" s="26">
        <v>108</v>
      </c>
      <c r="C117" s="61" t="str">
        <f>IFERROR(VLOOKUP(Tableau2[[#This Row],[ID Ouvrier]],'Choix Employés'!$A$1:$B$100,2,FALSE),"")</f>
        <v>X</v>
      </c>
      <c r="D117" s="39" t="s">
        <v>182</v>
      </c>
      <c r="E117" s="39">
        <v>2020</v>
      </c>
      <c r="F117" s="40">
        <f>DATE(Tableau2[[#This Row],[Année]],MONTH("1-"&amp;Tableau2[[#This Row],[Mois]]),1)</f>
        <v>43891</v>
      </c>
      <c r="G117" s="40">
        <f>EOMONTH(DATE(Tableau2[[#This Row],[Année]],MONTH("1-"&amp;Tableau2[[#This Row],[Mois]]),1),0)</f>
        <v>43921</v>
      </c>
      <c r="H117" s="41">
        <v>8</v>
      </c>
      <c r="I117" s="42">
        <f t="shared" si="13"/>
        <v>8</v>
      </c>
      <c r="J117" s="42">
        <v>24</v>
      </c>
      <c r="K117" s="42">
        <f t="shared" si="19"/>
        <v>24</v>
      </c>
      <c r="L117" s="42"/>
      <c r="M117" s="42">
        <f t="shared" si="20"/>
        <v>0</v>
      </c>
      <c r="N117" s="42">
        <v>144</v>
      </c>
      <c r="O117" s="42">
        <f t="shared" si="21"/>
        <v>144</v>
      </c>
      <c r="Q117" s="42">
        <f t="shared" si="22"/>
        <v>0</v>
      </c>
      <c r="R117" s="42">
        <v>1.36</v>
      </c>
      <c r="S117" s="42">
        <f t="shared" si="26"/>
        <v>1.6</v>
      </c>
      <c r="T117" s="42"/>
      <c r="U117" s="42">
        <f t="shared" si="24"/>
        <v>0</v>
      </c>
      <c r="V117" s="42">
        <v>0</v>
      </c>
      <c r="W117" s="42">
        <f t="shared" si="14"/>
        <v>0</v>
      </c>
      <c r="X117" s="42">
        <v>1.36</v>
      </c>
      <c r="Y117" s="42">
        <f t="shared" si="27"/>
        <v>1.6</v>
      </c>
      <c r="Z117" s="42">
        <v>0</v>
      </c>
      <c r="AA117" s="42">
        <f t="shared" si="16"/>
        <v>0</v>
      </c>
      <c r="AB117" s="43">
        <v>0</v>
      </c>
      <c r="AC117" s="43">
        <v>0</v>
      </c>
      <c r="AD117" s="42">
        <v>0</v>
      </c>
      <c r="AE117" s="42">
        <f t="shared" si="17"/>
        <v>0</v>
      </c>
      <c r="AF117" s="42">
        <v>0</v>
      </c>
      <c r="AG117" s="42">
        <f t="shared" si="18"/>
        <v>0</v>
      </c>
      <c r="AH117" s="43">
        <v>0</v>
      </c>
      <c r="AI117" s="42">
        <f>Tableau2[[#This Row],[Jour Accident déclaré]]</f>
        <v>0</v>
      </c>
      <c r="AJ117" s="42">
        <v>0</v>
      </c>
      <c r="AK117" s="43">
        <f t="shared" si="25"/>
        <v>0</v>
      </c>
      <c r="AL11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17" s="43">
        <f>SUM(Tableau2[[#This Row],[Jours de maladie payés]:[Jours de maladie non payés]])</f>
        <v>0</v>
      </c>
      <c r="AN117" s="43">
        <f>MONTH("02/"&amp;Tableau2[[#This Row],[Mois]]&amp;"/2019")</f>
        <v>3</v>
      </c>
    </row>
    <row r="118" spans="1:40" x14ac:dyDescent="0.3">
      <c r="A118" t="s">
        <v>187</v>
      </c>
      <c r="B118" s="26">
        <v>109</v>
      </c>
      <c r="C118" s="61" t="str">
        <f>IFERROR(VLOOKUP(Tableau2[[#This Row],[ID Ouvrier]],'Choix Employés'!$A$1:$B$100,2,FALSE),"")</f>
        <v>X</v>
      </c>
      <c r="D118" s="39" t="s">
        <v>182</v>
      </c>
      <c r="E118" s="39">
        <v>2020</v>
      </c>
      <c r="F118" s="40">
        <f>DATE(Tableau2[[#This Row],[Année]],MONTH("1-"&amp;Tableau2[[#This Row],[Mois]]),1)</f>
        <v>43891</v>
      </c>
      <c r="G118" s="40">
        <f>EOMONTH(DATE(Tableau2[[#This Row],[Année]],MONTH("1-"&amp;Tableau2[[#This Row],[Mois]]),1),0)</f>
        <v>43921</v>
      </c>
      <c r="H118" s="41">
        <v>0</v>
      </c>
      <c r="I118" s="42">
        <f t="shared" si="13"/>
        <v>0</v>
      </c>
      <c r="J118" s="42">
        <v>32</v>
      </c>
      <c r="K118" s="42">
        <f t="shared" si="19"/>
        <v>32</v>
      </c>
      <c r="L118" s="42"/>
      <c r="M118" s="42">
        <f t="shared" si="20"/>
        <v>0</v>
      </c>
      <c r="N118" s="42">
        <v>64</v>
      </c>
      <c r="O118" s="42">
        <f t="shared" si="21"/>
        <v>64</v>
      </c>
      <c r="Q118" s="42">
        <f t="shared" si="22"/>
        <v>0</v>
      </c>
      <c r="R118" s="42">
        <v>4.28</v>
      </c>
      <c r="S118" s="42">
        <f t="shared" si="26"/>
        <v>4.4666666666666668</v>
      </c>
      <c r="T118" s="42"/>
      <c r="U118" s="42">
        <f t="shared" si="24"/>
        <v>0</v>
      </c>
      <c r="V118" s="42">
        <v>4.28</v>
      </c>
      <c r="W118" s="42">
        <f t="shared" si="14"/>
        <v>4.4666666666666668</v>
      </c>
      <c r="X118" s="42">
        <v>0</v>
      </c>
      <c r="Y118" s="42">
        <f t="shared" si="27"/>
        <v>0</v>
      </c>
      <c r="Z118" s="42">
        <v>0</v>
      </c>
      <c r="AA118" s="42">
        <f t="shared" si="16"/>
        <v>0</v>
      </c>
      <c r="AB118" s="43">
        <v>0</v>
      </c>
      <c r="AC118" s="43">
        <v>0</v>
      </c>
      <c r="AD118" s="42">
        <v>0</v>
      </c>
      <c r="AE118" s="42">
        <f t="shared" si="17"/>
        <v>0</v>
      </c>
      <c r="AF118" s="42">
        <v>0</v>
      </c>
      <c r="AG118" s="42">
        <f t="shared" si="18"/>
        <v>0</v>
      </c>
      <c r="AH118" s="43">
        <v>0</v>
      </c>
      <c r="AI118" s="42">
        <f>Tableau2[[#This Row],[Jour Accident déclaré]]</f>
        <v>0</v>
      </c>
      <c r="AJ118" s="42">
        <v>10</v>
      </c>
      <c r="AK118" s="43">
        <f t="shared" si="25"/>
        <v>10</v>
      </c>
      <c r="AL11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18" s="43">
        <f>SUM(Tableau2[[#This Row],[Jours de maladie payés]:[Jours de maladie non payés]])</f>
        <v>0</v>
      </c>
      <c r="AN118" s="43">
        <f>MONTH("02/"&amp;Tableau2[[#This Row],[Mois]]&amp;"/2019")</f>
        <v>3</v>
      </c>
    </row>
    <row r="119" spans="1:40" x14ac:dyDescent="0.3">
      <c r="A119" t="s">
        <v>188</v>
      </c>
      <c r="B119" s="26">
        <v>110</v>
      </c>
      <c r="C119" s="61" t="str">
        <f>IFERROR(VLOOKUP(Tableau2[[#This Row],[ID Ouvrier]],'Choix Employés'!$A$1:$B$100,2,FALSE),"")</f>
        <v/>
      </c>
      <c r="D119" s="39" t="s">
        <v>182</v>
      </c>
      <c r="E119" s="39">
        <v>2020</v>
      </c>
      <c r="F119" s="40">
        <f>DATE(Tableau2[[#This Row],[Année]],MONTH("1-"&amp;Tableau2[[#This Row],[Mois]]),1)</f>
        <v>43891</v>
      </c>
      <c r="G119" s="40">
        <f>EOMONTH(DATE(Tableau2[[#This Row],[Année]],MONTH("1-"&amp;Tableau2[[#This Row],[Mois]]),1),0)</f>
        <v>43921</v>
      </c>
      <c r="H119" s="41">
        <v>0</v>
      </c>
      <c r="I119" s="42">
        <f t="shared" si="13"/>
        <v>0</v>
      </c>
      <c r="J119" s="42">
        <v>32</v>
      </c>
      <c r="K119" s="42">
        <f t="shared" si="19"/>
        <v>32</v>
      </c>
      <c r="L119" s="42"/>
      <c r="M119" s="42">
        <f t="shared" si="20"/>
        <v>0</v>
      </c>
      <c r="N119" s="42">
        <v>58.44</v>
      </c>
      <c r="O119" s="42">
        <f t="shared" si="21"/>
        <v>58.733333333333327</v>
      </c>
      <c r="Q119" s="42">
        <f t="shared" si="22"/>
        <v>0</v>
      </c>
      <c r="R119" s="42">
        <v>4.12</v>
      </c>
      <c r="S119" s="42">
        <f t="shared" si="26"/>
        <v>4.2</v>
      </c>
      <c r="T119" s="42"/>
      <c r="U119" s="42">
        <f t="shared" si="24"/>
        <v>0</v>
      </c>
      <c r="V119" s="42">
        <v>0</v>
      </c>
      <c r="W119" s="42">
        <f t="shared" si="14"/>
        <v>0</v>
      </c>
      <c r="X119" s="42">
        <v>4.12</v>
      </c>
      <c r="Y119" s="42">
        <f t="shared" si="27"/>
        <v>4.2</v>
      </c>
      <c r="Z119" s="42">
        <v>0</v>
      </c>
      <c r="AA119" s="42">
        <f t="shared" si="16"/>
        <v>0</v>
      </c>
      <c r="AB119" s="43">
        <v>5</v>
      </c>
      <c r="AC119" s="43">
        <v>0</v>
      </c>
      <c r="AD119" s="42">
        <v>0</v>
      </c>
      <c r="AE119" s="42">
        <f t="shared" si="17"/>
        <v>0</v>
      </c>
      <c r="AF119" s="42">
        <v>5.16</v>
      </c>
      <c r="AG119" s="42">
        <f t="shared" si="18"/>
        <v>5.2666666666666666</v>
      </c>
      <c r="AH119" s="43">
        <v>0</v>
      </c>
      <c r="AI119" s="42">
        <f>Tableau2[[#This Row],[Jour Accident déclaré]]</f>
        <v>0</v>
      </c>
      <c r="AJ119" s="42">
        <v>4</v>
      </c>
      <c r="AK119" s="43">
        <f t="shared" si="25"/>
        <v>4</v>
      </c>
      <c r="AL11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19" s="43">
        <f>SUM(Tableau2[[#This Row],[Jours de maladie payés]:[Jours de maladie non payés]])</f>
        <v>5</v>
      </c>
      <c r="AN119" s="43">
        <f>MONTH("02/"&amp;Tableau2[[#This Row],[Mois]]&amp;"/2019")</f>
        <v>3</v>
      </c>
    </row>
    <row r="120" spans="1:40" x14ac:dyDescent="0.3">
      <c r="A120" t="s">
        <v>189</v>
      </c>
      <c r="B120" s="26">
        <v>112</v>
      </c>
      <c r="C120" s="61" t="str">
        <f>IFERROR(VLOOKUP(Tableau2[[#This Row],[ID Ouvrier]],'Choix Employés'!$A$1:$B$100,2,FALSE),"")</f>
        <v/>
      </c>
      <c r="D120" s="39" t="s">
        <v>182</v>
      </c>
      <c r="E120" s="39">
        <v>2020</v>
      </c>
      <c r="F120" s="40">
        <f>DATE(Tableau2[[#This Row],[Année]],MONTH("1-"&amp;Tableau2[[#This Row],[Mois]]),1)</f>
        <v>43891</v>
      </c>
      <c r="G120" s="40">
        <f>EOMONTH(DATE(Tableau2[[#This Row],[Année]],MONTH("1-"&amp;Tableau2[[#This Row],[Mois]]),1),0)</f>
        <v>43921</v>
      </c>
      <c r="H120" s="41">
        <v>0</v>
      </c>
      <c r="I120" s="42">
        <f t="shared" si="13"/>
        <v>0</v>
      </c>
      <c r="J120" s="42">
        <v>32</v>
      </c>
      <c r="K120" s="42">
        <f t="shared" si="19"/>
        <v>32</v>
      </c>
      <c r="L120" s="42"/>
      <c r="M120" s="42">
        <f t="shared" si="20"/>
        <v>0</v>
      </c>
      <c r="N120" s="42">
        <v>144</v>
      </c>
      <c r="O120" s="42">
        <f t="shared" si="21"/>
        <v>144</v>
      </c>
      <c r="Q120" s="42">
        <f t="shared" si="22"/>
        <v>0</v>
      </c>
      <c r="R120" s="42">
        <v>11.28</v>
      </c>
      <c r="S120" s="42">
        <f t="shared" si="26"/>
        <v>11.466666666666665</v>
      </c>
      <c r="T120" s="42"/>
      <c r="U120" s="42">
        <f t="shared" si="24"/>
        <v>0</v>
      </c>
      <c r="V120" s="42">
        <v>0</v>
      </c>
      <c r="W120" s="42">
        <f t="shared" si="14"/>
        <v>0</v>
      </c>
      <c r="X120" s="42">
        <v>11.28</v>
      </c>
      <c r="Y120" s="42">
        <f t="shared" si="27"/>
        <v>11.466666666666665</v>
      </c>
      <c r="Z120" s="42">
        <v>0</v>
      </c>
      <c r="AA120" s="42">
        <f t="shared" si="16"/>
        <v>0</v>
      </c>
      <c r="AB120" s="43">
        <v>0</v>
      </c>
      <c r="AC120" s="43">
        <v>0</v>
      </c>
      <c r="AD120" s="42">
        <v>0</v>
      </c>
      <c r="AE120" s="42">
        <f t="shared" si="17"/>
        <v>0</v>
      </c>
      <c r="AF120" s="42">
        <v>0</v>
      </c>
      <c r="AG120" s="42">
        <f t="shared" si="18"/>
        <v>0</v>
      </c>
      <c r="AH120" s="43">
        <v>0</v>
      </c>
      <c r="AI120" s="42">
        <f>Tableau2[[#This Row],[Jour Accident déclaré]]</f>
        <v>0</v>
      </c>
      <c r="AJ120" s="42">
        <v>0</v>
      </c>
      <c r="AK120" s="43">
        <f t="shared" si="25"/>
        <v>0</v>
      </c>
      <c r="AL12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20" s="43">
        <f>SUM(Tableau2[[#This Row],[Jours de maladie payés]:[Jours de maladie non payés]])</f>
        <v>0</v>
      </c>
      <c r="AN120" s="43">
        <f>MONTH("02/"&amp;Tableau2[[#This Row],[Mois]]&amp;"/2019")</f>
        <v>3</v>
      </c>
    </row>
    <row r="121" spans="1:40" x14ac:dyDescent="0.3">
      <c r="A121" t="s">
        <v>190</v>
      </c>
      <c r="B121" s="26">
        <v>114</v>
      </c>
      <c r="C121" s="61" t="str">
        <f>IFERROR(VLOOKUP(Tableau2[[#This Row],[ID Ouvrier]],'Choix Employés'!$A$1:$B$100,2,FALSE),"")</f>
        <v/>
      </c>
      <c r="D121" s="39" t="s">
        <v>182</v>
      </c>
      <c r="E121" s="39">
        <v>2020</v>
      </c>
      <c r="F121" s="40">
        <f>DATE(Tableau2[[#This Row],[Année]],MONTH("1-"&amp;Tableau2[[#This Row],[Mois]]),1)</f>
        <v>43891</v>
      </c>
      <c r="G121" s="40">
        <f>EOMONTH(DATE(Tableau2[[#This Row],[Année]],MONTH("1-"&amp;Tableau2[[#This Row],[Mois]]),1),0)</f>
        <v>43921</v>
      </c>
      <c r="H121" s="41">
        <v>0</v>
      </c>
      <c r="I121" s="42">
        <f t="shared" si="13"/>
        <v>0</v>
      </c>
      <c r="J121" s="42">
        <v>0</v>
      </c>
      <c r="K121" s="42">
        <f t="shared" si="19"/>
        <v>0</v>
      </c>
      <c r="L121" s="42"/>
      <c r="M121" s="42">
        <f t="shared" si="20"/>
        <v>0</v>
      </c>
      <c r="N121" s="42">
        <v>108</v>
      </c>
      <c r="O121" s="42">
        <f t="shared" si="21"/>
        <v>108</v>
      </c>
      <c r="Q121" s="42">
        <f t="shared" si="22"/>
        <v>0</v>
      </c>
      <c r="R121" s="42">
        <v>4</v>
      </c>
      <c r="S121" s="42">
        <f t="shared" si="26"/>
        <v>4</v>
      </c>
      <c r="T121" s="42"/>
      <c r="U121" s="42">
        <f t="shared" si="24"/>
        <v>0</v>
      </c>
      <c r="V121" s="42">
        <v>0</v>
      </c>
      <c r="W121" s="42">
        <f t="shared" si="14"/>
        <v>0</v>
      </c>
      <c r="X121" s="42">
        <v>4</v>
      </c>
      <c r="Y121" s="42">
        <f t="shared" si="27"/>
        <v>4</v>
      </c>
      <c r="Z121" s="42">
        <v>0</v>
      </c>
      <c r="AA121" s="42">
        <f t="shared" si="16"/>
        <v>0</v>
      </c>
      <c r="AB121" s="43">
        <v>3</v>
      </c>
      <c r="AC121" s="43">
        <v>0</v>
      </c>
      <c r="AD121" s="42">
        <v>0</v>
      </c>
      <c r="AE121" s="42">
        <f t="shared" si="17"/>
        <v>0</v>
      </c>
      <c r="AF121" s="42">
        <v>0</v>
      </c>
      <c r="AG121" s="42">
        <f t="shared" si="18"/>
        <v>0</v>
      </c>
      <c r="AH121" s="43">
        <v>0</v>
      </c>
      <c r="AI121" s="42">
        <f>Tableau2[[#This Row],[Jour Accident déclaré]]</f>
        <v>0</v>
      </c>
      <c r="AJ121" s="42">
        <v>5</v>
      </c>
      <c r="AK121" s="43">
        <f t="shared" si="25"/>
        <v>5</v>
      </c>
      <c r="AL12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21" s="43">
        <f>SUM(Tableau2[[#This Row],[Jours de maladie payés]:[Jours de maladie non payés]])</f>
        <v>3</v>
      </c>
      <c r="AN121" s="43">
        <f>MONTH("02/"&amp;Tableau2[[#This Row],[Mois]]&amp;"/2019")</f>
        <v>3</v>
      </c>
    </row>
    <row r="122" spans="1:40" x14ac:dyDescent="0.3">
      <c r="A122" t="s">
        <v>191</v>
      </c>
      <c r="B122" s="26">
        <v>116</v>
      </c>
      <c r="C122" s="61" t="str">
        <f>IFERROR(VLOOKUP(Tableau2[[#This Row],[ID Ouvrier]],'Choix Employés'!$A$1:$B$100,2,FALSE),"")</f>
        <v/>
      </c>
      <c r="D122" s="39" t="s">
        <v>182</v>
      </c>
      <c r="E122" s="39">
        <v>2020</v>
      </c>
      <c r="F122" s="40">
        <f>DATE(Tableau2[[#This Row],[Année]],MONTH("1-"&amp;Tableau2[[#This Row],[Mois]]),1)</f>
        <v>43891</v>
      </c>
      <c r="G122" s="40">
        <f>EOMONTH(DATE(Tableau2[[#This Row],[Année]],MONTH("1-"&amp;Tableau2[[#This Row],[Mois]]),1),0)</f>
        <v>43921</v>
      </c>
      <c r="H122" s="41">
        <v>0</v>
      </c>
      <c r="I122" s="42">
        <f t="shared" si="13"/>
        <v>0</v>
      </c>
      <c r="J122" s="42">
        <v>32</v>
      </c>
      <c r="K122" s="42">
        <f t="shared" si="19"/>
        <v>32</v>
      </c>
      <c r="L122" s="42"/>
      <c r="M122" s="42">
        <f t="shared" si="20"/>
        <v>0</v>
      </c>
      <c r="N122" s="42">
        <v>144</v>
      </c>
      <c r="O122" s="42">
        <f t="shared" si="21"/>
        <v>144</v>
      </c>
      <c r="Q122" s="42">
        <f t="shared" si="22"/>
        <v>0</v>
      </c>
      <c r="R122" s="42">
        <v>14.43</v>
      </c>
      <c r="S122" s="42">
        <f t="shared" si="26"/>
        <v>14.716666666666667</v>
      </c>
      <c r="T122" s="42"/>
      <c r="U122" s="42">
        <f t="shared" si="24"/>
        <v>0</v>
      </c>
      <c r="V122" s="42">
        <v>0</v>
      </c>
      <c r="W122" s="42">
        <f t="shared" si="14"/>
        <v>0</v>
      </c>
      <c r="X122" s="42">
        <v>14.43</v>
      </c>
      <c r="Y122" s="42">
        <f t="shared" si="27"/>
        <v>14.716666666666667</v>
      </c>
      <c r="Z122" s="42">
        <v>0</v>
      </c>
      <c r="AA122" s="42">
        <f t="shared" si="16"/>
        <v>0</v>
      </c>
      <c r="AB122" s="43">
        <v>0</v>
      </c>
      <c r="AC122" s="43">
        <v>0</v>
      </c>
      <c r="AD122" s="42">
        <v>0</v>
      </c>
      <c r="AE122" s="42">
        <f t="shared" si="17"/>
        <v>0</v>
      </c>
      <c r="AF122" s="42">
        <v>0</v>
      </c>
      <c r="AG122" s="42">
        <f t="shared" si="18"/>
        <v>0</v>
      </c>
      <c r="AH122" s="43">
        <v>0</v>
      </c>
      <c r="AI122" s="42">
        <f>Tableau2[[#This Row],[Jour Accident déclaré]]</f>
        <v>0</v>
      </c>
      <c r="AJ122" s="42">
        <v>0</v>
      </c>
      <c r="AK122" s="43">
        <f t="shared" si="25"/>
        <v>0</v>
      </c>
      <c r="AL12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22" s="43">
        <f>SUM(Tableau2[[#This Row],[Jours de maladie payés]:[Jours de maladie non payés]])</f>
        <v>0</v>
      </c>
      <c r="AN122" s="43">
        <f>MONTH("02/"&amp;Tableau2[[#This Row],[Mois]]&amp;"/2019")</f>
        <v>3</v>
      </c>
    </row>
    <row r="123" spans="1:40" x14ac:dyDescent="0.3">
      <c r="A123" t="s">
        <v>192</v>
      </c>
      <c r="B123" s="26">
        <v>121</v>
      </c>
      <c r="C123" s="61" t="str">
        <f>IFERROR(VLOOKUP(Tableau2[[#This Row],[ID Ouvrier]],'Choix Employés'!$A$1:$B$100,2,FALSE),"")</f>
        <v>X</v>
      </c>
      <c r="D123" s="39" t="s">
        <v>182</v>
      </c>
      <c r="E123" s="39">
        <v>2020</v>
      </c>
      <c r="F123" s="40">
        <f>DATE(Tableau2[[#This Row],[Année]],MONTH("1-"&amp;Tableau2[[#This Row],[Mois]]),1)</f>
        <v>43891</v>
      </c>
      <c r="G123" s="40">
        <f>EOMONTH(DATE(Tableau2[[#This Row],[Année]],MONTH("1-"&amp;Tableau2[[#This Row],[Mois]]),1),0)</f>
        <v>43921</v>
      </c>
      <c r="H123" s="41">
        <v>0</v>
      </c>
      <c r="I123" s="42">
        <f t="shared" si="13"/>
        <v>0</v>
      </c>
      <c r="J123" s="42">
        <v>0</v>
      </c>
      <c r="K123" s="42">
        <f t="shared" si="19"/>
        <v>0</v>
      </c>
      <c r="L123" s="42"/>
      <c r="M123" s="42">
        <f t="shared" si="20"/>
        <v>0</v>
      </c>
      <c r="N123" s="42">
        <v>83.36</v>
      </c>
      <c r="O123" s="42">
        <f t="shared" si="21"/>
        <v>83.6</v>
      </c>
      <c r="Q123" s="42">
        <f t="shared" si="22"/>
        <v>0</v>
      </c>
      <c r="R123" s="42">
        <v>3.3</v>
      </c>
      <c r="S123" s="42">
        <f t="shared" si="26"/>
        <v>3.4999999999999996</v>
      </c>
      <c r="T123" s="42"/>
      <c r="U123" s="42">
        <f t="shared" si="24"/>
        <v>0</v>
      </c>
      <c r="V123" s="42">
        <v>0</v>
      </c>
      <c r="W123" s="42">
        <f t="shared" si="14"/>
        <v>0</v>
      </c>
      <c r="X123" s="42">
        <v>3.3</v>
      </c>
      <c r="Y123" s="42">
        <f t="shared" si="27"/>
        <v>3.4999999999999996</v>
      </c>
      <c r="Z123" s="42">
        <v>0</v>
      </c>
      <c r="AA123" s="42">
        <f t="shared" si="16"/>
        <v>0</v>
      </c>
      <c r="AB123" s="43">
        <v>0</v>
      </c>
      <c r="AC123" s="43">
        <v>0</v>
      </c>
      <c r="AD123" s="42">
        <v>0</v>
      </c>
      <c r="AE123" s="42">
        <f t="shared" si="17"/>
        <v>0</v>
      </c>
      <c r="AF123" s="42">
        <v>0</v>
      </c>
      <c r="AG123" s="42">
        <f t="shared" si="18"/>
        <v>0</v>
      </c>
      <c r="AH123" s="43">
        <v>1</v>
      </c>
      <c r="AI123" s="42">
        <f>Tableau2[[#This Row],[Jour Accident déclaré]]</f>
        <v>1</v>
      </c>
      <c r="AJ123" s="42">
        <v>6</v>
      </c>
      <c r="AK123" s="43">
        <f t="shared" si="25"/>
        <v>6</v>
      </c>
      <c r="AL12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23" s="43">
        <f>SUM(Tableau2[[#This Row],[Jours de maladie payés]:[Jours de maladie non payés]])</f>
        <v>0</v>
      </c>
      <c r="AN123" s="43">
        <f>MONTH("02/"&amp;Tableau2[[#This Row],[Mois]]&amp;"/2019")</f>
        <v>3</v>
      </c>
    </row>
    <row r="124" spans="1:40" x14ac:dyDescent="0.3">
      <c r="A124" t="s">
        <v>193</v>
      </c>
      <c r="B124" s="26">
        <v>123</v>
      </c>
      <c r="C124" s="61" t="str">
        <f>IFERROR(VLOOKUP(Tableau2[[#This Row],[ID Ouvrier]],'Choix Employés'!$A$1:$B$100,2,FALSE),"")</f>
        <v/>
      </c>
      <c r="D124" s="39" t="s">
        <v>182</v>
      </c>
      <c r="E124" s="39">
        <v>2020</v>
      </c>
      <c r="F124" s="40">
        <f>DATE(Tableau2[[#This Row],[Année]],MONTH("1-"&amp;Tableau2[[#This Row],[Mois]]),1)</f>
        <v>43891</v>
      </c>
      <c r="G124" s="40">
        <f>EOMONTH(DATE(Tableau2[[#This Row],[Année]],MONTH("1-"&amp;Tableau2[[#This Row],[Mois]]),1),0)</f>
        <v>43921</v>
      </c>
      <c r="H124" s="41">
        <v>0</v>
      </c>
      <c r="I124" s="42">
        <f t="shared" si="13"/>
        <v>0</v>
      </c>
      <c r="J124" s="42">
        <v>16</v>
      </c>
      <c r="K124" s="42">
        <f t="shared" si="19"/>
        <v>16</v>
      </c>
      <c r="L124" s="42"/>
      <c r="M124" s="42">
        <f t="shared" si="20"/>
        <v>0</v>
      </c>
      <c r="N124" s="42">
        <v>32</v>
      </c>
      <c r="O124" s="42">
        <f t="shared" si="21"/>
        <v>32</v>
      </c>
      <c r="Q124" s="42">
        <f t="shared" si="22"/>
        <v>0</v>
      </c>
      <c r="R124" s="42">
        <v>0</v>
      </c>
      <c r="S124" s="42">
        <f t="shared" si="26"/>
        <v>0</v>
      </c>
      <c r="T124" s="42"/>
      <c r="U124" s="42">
        <f t="shared" si="24"/>
        <v>0</v>
      </c>
      <c r="V124" s="42">
        <v>0</v>
      </c>
      <c r="W124" s="42">
        <f t="shared" si="14"/>
        <v>0</v>
      </c>
      <c r="X124" s="42">
        <v>0</v>
      </c>
      <c r="Y124" s="42">
        <f t="shared" si="27"/>
        <v>0</v>
      </c>
      <c r="Z124" s="42">
        <v>0</v>
      </c>
      <c r="AA124" s="42">
        <f t="shared" si="16"/>
        <v>0</v>
      </c>
      <c r="AB124" s="43">
        <v>0</v>
      </c>
      <c r="AC124" s="43">
        <v>0</v>
      </c>
      <c r="AD124" s="42">
        <v>0</v>
      </c>
      <c r="AE124" s="42">
        <f t="shared" si="17"/>
        <v>0</v>
      </c>
      <c r="AF124" s="42">
        <v>0</v>
      </c>
      <c r="AG124" s="42">
        <f t="shared" si="18"/>
        <v>0</v>
      </c>
      <c r="AH124" s="43">
        <v>0</v>
      </c>
      <c r="AI124" s="42">
        <f>Tableau2[[#This Row],[Jour Accident déclaré]]</f>
        <v>0</v>
      </c>
      <c r="AJ124" s="42">
        <v>12</v>
      </c>
      <c r="AK124" s="43">
        <f t="shared" si="25"/>
        <v>12</v>
      </c>
      <c r="AL12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24" s="43">
        <f>SUM(Tableau2[[#This Row],[Jours de maladie payés]:[Jours de maladie non payés]])</f>
        <v>0</v>
      </c>
      <c r="AN124" s="43">
        <f>MONTH("02/"&amp;Tableau2[[#This Row],[Mois]]&amp;"/2019")</f>
        <v>3</v>
      </c>
    </row>
    <row r="125" spans="1:40" x14ac:dyDescent="0.3">
      <c r="A125" t="s">
        <v>194</v>
      </c>
      <c r="B125" s="26">
        <v>127</v>
      </c>
      <c r="C125" s="61" t="str">
        <f>IFERROR(VLOOKUP(Tableau2[[#This Row],[ID Ouvrier]],'Choix Employés'!$A$1:$B$100,2,FALSE),"")</f>
        <v>X</v>
      </c>
      <c r="D125" s="39" t="s">
        <v>182</v>
      </c>
      <c r="E125" s="39">
        <v>2020</v>
      </c>
      <c r="F125" s="40">
        <f>DATE(Tableau2[[#This Row],[Année]],MONTH("1-"&amp;Tableau2[[#This Row],[Mois]]),1)</f>
        <v>43891</v>
      </c>
      <c r="G125" s="40">
        <f>EOMONTH(DATE(Tableau2[[#This Row],[Année]],MONTH("1-"&amp;Tableau2[[#This Row],[Mois]]),1),0)</f>
        <v>43921</v>
      </c>
      <c r="H125" s="41">
        <v>0</v>
      </c>
      <c r="I125" s="42">
        <f t="shared" si="13"/>
        <v>0</v>
      </c>
      <c r="J125" s="42">
        <v>32</v>
      </c>
      <c r="K125" s="42">
        <f t="shared" si="19"/>
        <v>32</v>
      </c>
      <c r="L125" s="42"/>
      <c r="M125" s="42">
        <f t="shared" si="20"/>
        <v>0</v>
      </c>
      <c r="N125" s="42">
        <v>144</v>
      </c>
      <c r="O125" s="42">
        <f t="shared" si="21"/>
        <v>144</v>
      </c>
      <c r="Q125" s="42">
        <f t="shared" si="22"/>
        <v>0</v>
      </c>
      <c r="R125" s="42">
        <v>6.11</v>
      </c>
      <c r="S125" s="42">
        <f t="shared" si="26"/>
        <v>6.1833333333333336</v>
      </c>
      <c r="T125" s="42"/>
      <c r="U125" s="42">
        <f t="shared" si="24"/>
        <v>0</v>
      </c>
      <c r="V125" s="42">
        <v>6.11</v>
      </c>
      <c r="W125" s="42">
        <f t="shared" si="14"/>
        <v>6.1833333333333336</v>
      </c>
      <c r="X125" s="42">
        <v>0</v>
      </c>
      <c r="Y125" s="42">
        <f t="shared" si="27"/>
        <v>0</v>
      </c>
      <c r="Z125" s="42">
        <v>0</v>
      </c>
      <c r="AA125" s="42">
        <f t="shared" si="16"/>
        <v>0</v>
      </c>
      <c r="AB125" s="43">
        <v>0</v>
      </c>
      <c r="AC125" s="43">
        <v>0</v>
      </c>
      <c r="AD125" s="42">
        <v>0</v>
      </c>
      <c r="AE125" s="42">
        <f t="shared" si="17"/>
        <v>0</v>
      </c>
      <c r="AF125" s="42">
        <v>0</v>
      </c>
      <c r="AG125" s="42">
        <f t="shared" si="18"/>
        <v>0</v>
      </c>
      <c r="AH125" s="43">
        <v>0</v>
      </c>
      <c r="AI125" s="42">
        <f>Tableau2[[#This Row],[Jour Accident déclaré]]</f>
        <v>0</v>
      </c>
      <c r="AJ125" s="42">
        <v>0</v>
      </c>
      <c r="AK125" s="43">
        <f t="shared" si="25"/>
        <v>0</v>
      </c>
      <c r="AL12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25" s="43">
        <f>SUM(Tableau2[[#This Row],[Jours de maladie payés]:[Jours de maladie non payés]])</f>
        <v>0</v>
      </c>
      <c r="AN125" s="43">
        <f>MONTH("02/"&amp;Tableau2[[#This Row],[Mois]]&amp;"/2019")</f>
        <v>3</v>
      </c>
    </row>
    <row r="126" spans="1:40" x14ac:dyDescent="0.3">
      <c r="A126" t="s">
        <v>195</v>
      </c>
      <c r="B126" s="26">
        <v>130</v>
      </c>
      <c r="C126" s="61" t="str">
        <f>IFERROR(VLOOKUP(Tableau2[[#This Row],[ID Ouvrier]],'Choix Employés'!$A$1:$B$100,2,FALSE),"")</f>
        <v/>
      </c>
      <c r="D126" s="39" t="s">
        <v>182</v>
      </c>
      <c r="E126" s="39">
        <v>2020</v>
      </c>
      <c r="F126" s="40">
        <f>DATE(Tableau2[[#This Row],[Année]],MONTH("1-"&amp;Tableau2[[#This Row],[Mois]]),1)</f>
        <v>43891</v>
      </c>
      <c r="G126" s="40">
        <f>EOMONTH(DATE(Tableau2[[#This Row],[Année]],MONTH("1-"&amp;Tableau2[[#This Row],[Mois]]),1),0)</f>
        <v>43921</v>
      </c>
      <c r="H126" s="41">
        <v>0</v>
      </c>
      <c r="I126" s="42">
        <f t="shared" si="13"/>
        <v>0</v>
      </c>
      <c r="J126" s="42">
        <v>24</v>
      </c>
      <c r="K126" s="42">
        <f t="shared" si="19"/>
        <v>24</v>
      </c>
      <c r="L126" s="42"/>
      <c r="M126" s="42">
        <f t="shared" si="20"/>
        <v>0</v>
      </c>
      <c r="N126" s="42">
        <v>144</v>
      </c>
      <c r="O126" s="42">
        <f t="shared" si="21"/>
        <v>144</v>
      </c>
      <c r="Q126" s="42">
        <f t="shared" si="22"/>
        <v>0</v>
      </c>
      <c r="R126" s="42">
        <v>5.45</v>
      </c>
      <c r="S126" s="42">
        <f t="shared" si="26"/>
        <v>5.75</v>
      </c>
      <c r="T126" s="42"/>
      <c r="U126" s="42">
        <f t="shared" si="24"/>
        <v>0</v>
      </c>
      <c r="V126" s="42">
        <v>5.45</v>
      </c>
      <c r="W126" s="42">
        <f t="shared" si="14"/>
        <v>5.75</v>
      </c>
      <c r="X126" s="42">
        <v>0</v>
      </c>
      <c r="Y126" s="42">
        <f t="shared" si="27"/>
        <v>0</v>
      </c>
      <c r="Z126" s="42">
        <v>8</v>
      </c>
      <c r="AA126" s="42">
        <f t="shared" si="16"/>
        <v>8</v>
      </c>
      <c r="AB126" s="43">
        <v>0</v>
      </c>
      <c r="AC126" s="43">
        <v>0</v>
      </c>
      <c r="AD126" s="42">
        <v>0</v>
      </c>
      <c r="AE126" s="42">
        <f t="shared" si="17"/>
        <v>0</v>
      </c>
      <c r="AF126" s="42">
        <v>0</v>
      </c>
      <c r="AG126" s="42">
        <f t="shared" si="18"/>
        <v>0</v>
      </c>
      <c r="AH126" s="43">
        <v>0</v>
      </c>
      <c r="AI126" s="42">
        <f>Tableau2[[#This Row],[Jour Accident déclaré]]</f>
        <v>0</v>
      </c>
      <c r="AJ126" s="42">
        <v>0</v>
      </c>
      <c r="AK126" s="43">
        <f t="shared" si="25"/>
        <v>0</v>
      </c>
      <c r="AL12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26" s="43">
        <f>SUM(Tableau2[[#This Row],[Jours de maladie payés]:[Jours de maladie non payés]])</f>
        <v>0</v>
      </c>
      <c r="AN126" s="43">
        <f>MONTH("02/"&amp;Tableau2[[#This Row],[Mois]]&amp;"/2019")</f>
        <v>3</v>
      </c>
    </row>
    <row r="127" spans="1:40" x14ac:dyDescent="0.3">
      <c r="A127" t="s">
        <v>196</v>
      </c>
      <c r="B127" s="26">
        <v>131</v>
      </c>
      <c r="C127" s="61" t="str">
        <f>IFERROR(VLOOKUP(Tableau2[[#This Row],[ID Ouvrier]],'Choix Employés'!$A$1:$B$100,2,FALSE),"")</f>
        <v/>
      </c>
      <c r="D127" s="39" t="s">
        <v>182</v>
      </c>
      <c r="E127" s="39">
        <v>2020</v>
      </c>
      <c r="F127" s="40">
        <f>DATE(Tableau2[[#This Row],[Année]],MONTH("1-"&amp;Tableau2[[#This Row],[Mois]]),1)</f>
        <v>43891</v>
      </c>
      <c r="G127" s="40">
        <f>EOMONTH(DATE(Tableau2[[#This Row],[Année]],MONTH("1-"&amp;Tableau2[[#This Row],[Mois]]),1),0)</f>
        <v>43921</v>
      </c>
      <c r="H127" s="41">
        <v>0</v>
      </c>
      <c r="I127" s="42">
        <f t="shared" si="13"/>
        <v>0</v>
      </c>
      <c r="J127" s="42">
        <v>32</v>
      </c>
      <c r="K127" s="42">
        <f t="shared" si="19"/>
        <v>32</v>
      </c>
      <c r="L127" s="42"/>
      <c r="M127" s="42">
        <f t="shared" si="20"/>
        <v>0</v>
      </c>
      <c r="N127" s="42">
        <v>144</v>
      </c>
      <c r="O127" s="42">
        <f t="shared" si="21"/>
        <v>144</v>
      </c>
      <c r="Q127" s="42">
        <f t="shared" si="22"/>
        <v>0</v>
      </c>
      <c r="R127" s="42">
        <v>2.2000000000000002</v>
      </c>
      <c r="S127" s="42">
        <f t="shared" si="26"/>
        <v>2.3333333333333335</v>
      </c>
      <c r="T127" s="42"/>
      <c r="U127" s="42">
        <f t="shared" si="24"/>
        <v>0</v>
      </c>
      <c r="V127" s="42">
        <v>2.2000000000000002</v>
      </c>
      <c r="W127" s="42">
        <f t="shared" si="14"/>
        <v>2.3333333333333335</v>
      </c>
      <c r="X127" s="42">
        <v>0</v>
      </c>
      <c r="Y127" s="42">
        <f t="shared" si="27"/>
        <v>0</v>
      </c>
      <c r="Z127" s="42">
        <v>0</v>
      </c>
      <c r="AA127" s="42">
        <f t="shared" si="16"/>
        <v>0</v>
      </c>
      <c r="AB127" s="43">
        <v>0</v>
      </c>
      <c r="AC127" s="43">
        <v>0</v>
      </c>
      <c r="AD127" s="42">
        <v>0</v>
      </c>
      <c r="AE127" s="42">
        <f t="shared" si="17"/>
        <v>0</v>
      </c>
      <c r="AF127" s="42">
        <v>0</v>
      </c>
      <c r="AG127" s="42">
        <f t="shared" si="18"/>
        <v>0</v>
      </c>
      <c r="AH127" s="43">
        <v>0</v>
      </c>
      <c r="AI127" s="42">
        <f>Tableau2[[#This Row],[Jour Accident déclaré]]</f>
        <v>0</v>
      </c>
      <c r="AJ127" s="42">
        <v>0</v>
      </c>
      <c r="AK127" s="43">
        <f t="shared" si="25"/>
        <v>0</v>
      </c>
      <c r="AL12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27" s="43">
        <f>SUM(Tableau2[[#This Row],[Jours de maladie payés]:[Jours de maladie non payés]])</f>
        <v>0</v>
      </c>
      <c r="AN127" s="43">
        <f>MONTH("02/"&amp;Tableau2[[#This Row],[Mois]]&amp;"/2019")</f>
        <v>3</v>
      </c>
    </row>
    <row r="128" spans="1:40" x14ac:dyDescent="0.3">
      <c r="A128" t="s">
        <v>197</v>
      </c>
      <c r="B128" s="26">
        <v>132</v>
      </c>
      <c r="C128" s="61" t="str">
        <f>IFERROR(VLOOKUP(Tableau2[[#This Row],[ID Ouvrier]],'Choix Employés'!$A$1:$B$100,2,FALSE),"")</f>
        <v/>
      </c>
      <c r="D128" s="39" t="s">
        <v>182</v>
      </c>
      <c r="E128" s="39">
        <v>2020</v>
      </c>
      <c r="F128" s="40">
        <f>DATE(Tableau2[[#This Row],[Année]],MONTH("1-"&amp;Tableau2[[#This Row],[Mois]]),1)</f>
        <v>43891</v>
      </c>
      <c r="G128" s="40">
        <f>EOMONTH(DATE(Tableau2[[#This Row],[Année]],MONTH("1-"&amp;Tableau2[[#This Row],[Mois]]),1),0)</f>
        <v>43921</v>
      </c>
      <c r="H128" s="41">
        <v>0</v>
      </c>
      <c r="I128" s="42">
        <f t="shared" si="13"/>
        <v>0</v>
      </c>
      <c r="J128" s="42">
        <v>32</v>
      </c>
      <c r="K128" s="42">
        <f t="shared" si="19"/>
        <v>32</v>
      </c>
      <c r="L128" s="42"/>
      <c r="M128" s="42">
        <f t="shared" si="20"/>
        <v>0</v>
      </c>
      <c r="N128" s="42">
        <v>120</v>
      </c>
      <c r="O128" s="42">
        <f t="shared" si="21"/>
        <v>120</v>
      </c>
      <c r="Q128" s="42">
        <f t="shared" si="22"/>
        <v>0</v>
      </c>
      <c r="R128" s="42">
        <v>15</v>
      </c>
      <c r="S128" s="42">
        <f t="shared" si="26"/>
        <v>15</v>
      </c>
      <c r="T128" s="42"/>
      <c r="U128" s="42">
        <f t="shared" si="24"/>
        <v>0</v>
      </c>
      <c r="V128" s="42">
        <v>15</v>
      </c>
      <c r="W128" s="42">
        <f t="shared" si="14"/>
        <v>15</v>
      </c>
      <c r="X128" s="42">
        <v>0</v>
      </c>
      <c r="Y128" s="42">
        <f t="shared" si="27"/>
        <v>0</v>
      </c>
      <c r="Z128" s="42">
        <v>0</v>
      </c>
      <c r="AA128" s="42">
        <f t="shared" si="16"/>
        <v>0</v>
      </c>
      <c r="AB128" s="43">
        <v>0</v>
      </c>
      <c r="AC128" s="43">
        <v>0</v>
      </c>
      <c r="AD128" s="42">
        <v>0</v>
      </c>
      <c r="AE128" s="42">
        <f t="shared" si="17"/>
        <v>0</v>
      </c>
      <c r="AF128" s="42">
        <v>0</v>
      </c>
      <c r="AG128" s="42">
        <f t="shared" si="18"/>
        <v>0</v>
      </c>
      <c r="AH128" s="43">
        <v>0</v>
      </c>
      <c r="AI128" s="42">
        <f>Tableau2[[#This Row],[Jour Accident déclaré]]</f>
        <v>0</v>
      </c>
      <c r="AJ128" s="42">
        <v>3</v>
      </c>
      <c r="AK128" s="43">
        <f t="shared" si="25"/>
        <v>3</v>
      </c>
      <c r="AL12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28" s="43">
        <f>SUM(Tableau2[[#This Row],[Jours de maladie payés]:[Jours de maladie non payés]])</f>
        <v>0</v>
      </c>
      <c r="AN128" s="43">
        <f>MONTH("02/"&amp;Tableau2[[#This Row],[Mois]]&amp;"/2019")</f>
        <v>3</v>
      </c>
    </row>
    <row r="129" spans="1:40" x14ac:dyDescent="0.3">
      <c r="A129" t="s">
        <v>198</v>
      </c>
      <c r="B129" s="26">
        <v>133</v>
      </c>
      <c r="C129" s="61" t="str">
        <f>IFERROR(VLOOKUP(Tableau2[[#This Row],[ID Ouvrier]],'Choix Employés'!$A$1:$B$100,2,FALSE),"")</f>
        <v/>
      </c>
      <c r="D129" s="39" t="s">
        <v>182</v>
      </c>
      <c r="E129" s="39">
        <v>2020</v>
      </c>
      <c r="F129" s="40">
        <f>DATE(Tableau2[[#This Row],[Année]],MONTH("1-"&amp;Tableau2[[#This Row],[Mois]]),1)</f>
        <v>43891</v>
      </c>
      <c r="G129" s="40">
        <f>EOMONTH(DATE(Tableau2[[#This Row],[Année]],MONTH("1-"&amp;Tableau2[[#This Row],[Mois]]),1),0)</f>
        <v>43921</v>
      </c>
      <c r="H129" s="41">
        <v>0</v>
      </c>
      <c r="I129" s="42">
        <f t="shared" si="13"/>
        <v>0</v>
      </c>
      <c r="J129" s="42">
        <v>32</v>
      </c>
      <c r="K129" s="42">
        <f t="shared" si="19"/>
        <v>32</v>
      </c>
      <c r="L129" s="42"/>
      <c r="M129" s="42">
        <f t="shared" si="20"/>
        <v>0</v>
      </c>
      <c r="N129" s="42">
        <v>144</v>
      </c>
      <c r="O129" s="42">
        <f t="shared" si="21"/>
        <v>144</v>
      </c>
      <c r="Q129" s="42">
        <f t="shared" si="22"/>
        <v>0</v>
      </c>
      <c r="R129" s="42">
        <v>5.3</v>
      </c>
      <c r="S129" s="42">
        <f t="shared" si="26"/>
        <v>5.5</v>
      </c>
      <c r="T129" s="42"/>
      <c r="U129" s="42">
        <f t="shared" si="24"/>
        <v>0</v>
      </c>
      <c r="V129" s="42">
        <v>5.3</v>
      </c>
      <c r="W129" s="42">
        <f t="shared" si="14"/>
        <v>5.5</v>
      </c>
      <c r="X129" s="42">
        <v>0</v>
      </c>
      <c r="Y129" s="42">
        <f t="shared" si="27"/>
        <v>0</v>
      </c>
      <c r="Z129" s="42">
        <v>0</v>
      </c>
      <c r="AA129" s="42">
        <f t="shared" si="16"/>
        <v>0</v>
      </c>
      <c r="AB129" s="43">
        <v>0</v>
      </c>
      <c r="AC129" s="43">
        <v>0</v>
      </c>
      <c r="AD129" s="42">
        <v>0</v>
      </c>
      <c r="AE129" s="42">
        <f t="shared" si="17"/>
        <v>0</v>
      </c>
      <c r="AF129" s="42">
        <v>0</v>
      </c>
      <c r="AG129" s="42">
        <f t="shared" si="18"/>
        <v>0</v>
      </c>
      <c r="AH129" s="43">
        <v>0</v>
      </c>
      <c r="AI129" s="42">
        <f>Tableau2[[#This Row],[Jour Accident déclaré]]</f>
        <v>0</v>
      </c>
      <c r="AJ129" s="42">
        <v>0</v>
      </c>
      <c r="AK129" s="43">
        <f t="shared" si="25"/>
        <v>0</v>
      </c>
      <c r="AL12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29" s="43">
        <f>SUM(Tableau2[[#This Row],[Jours de maladie payés]:[Jours de maladie non payés]])</f>
        <v>0</v>
      </c>
      <c r="AN129" s="43">
        <f>MONTH("02/"&amp;Tableau2[[#This Row],[Mois]]&amp;"/2019")</f>
        <v>3</v>
      </c>
    </row>
    <row r="130" spans="1:40" x14ac:dyDescent="0.3">
      <c r="A130" t="s">
        <v>199</v>
      </c>
      <c r="B130" s="26">
        <v>134</v>
      </c>
      <c r="C130" s="61" t="str">
        <f>IFERROR(VLOOKUP(Tableau2[[#This Row],[ID Ouvrier]],'Choix Employés'!$A$1:$B$100,2,FALSE),"")</f>
        <v>X</v>
      </c>
      <c r="D130" s="39" t="s">
        <v>182</v>
      </c>
      <c r="E130" s="39">
        <v>2020</v>
      </c>
      <c r="F130" s="40">
        <f>DATE(Tableau2[[#This Row],[Année]],MONTH("1-"&amp;Tableau2[[#This Row],[Mois]]),1)</f>
        <v>43891</v>
      </c>
      <c r="G130" s="40">
        <f>EOMONTH(DATE(Tableau2[[#This Row],[Année]],MONTH("1-"&amp;Tableau2[[#This Row],[Mois]]),1),0)</f>
        <v>43921</v>
      </c>
      <c r="H130" s="41">
        <v>0</v>
      </c>
      <c r="I130" s="42">
        <f t="shared" ref="I130:I193" si="28">IF($H130="",0,(($H130-ROUNDDOWN($H130,0))/0.6)+ROUNDDOWN($H130,0))</f>
        <v>0</v>
      </c>
      <c r="J130" s="42">
        <v>8</v>
      </c>
      <c r="K130" s="42">
        <f t="shared" si="19"/>
        <v>8</v>
      </c>
      <c r="L130" s="42"/>
      <c r="M130" s="42">
        <f t="shared" si="20"/>
        <v>0</v>
      </c>
      <c r="N130" s="42">
        <v>144</v>
      </c>
      <c r="O130" s="42">
        <f t="shared" si="21"/>
        <v>144</v>
      </c>
      <c r="Q130" s="42">
        <f t="shared" si="22"/>
        <v>0</v>
      </c>
      <c r="R130" s="42">
        <v>18</v>
      </c>
      <c r="S130" s="42">
        <f t="shared" si="26"/>
        <v>18</v>
      </c>
      <c r="T130" s="42"/>
      <c r="U130" s="42">
        <f t="shared" si="24"/>
        <v>0</v>
      </c>
      <c r="V130" s="42">
        <v>18</v>
      </c>
      <c r="W130" s="42">
        <f t="shared" ref="W130:W193" si="29">IF($V130="",0,(($V130-ROUNDDOWN($V130,0))/0.6)+ROUNDDOWN($V130,0))</f>
        <v>18</v>
      </c>
      <c r="X130" s="42">
        <v>0</v>
      </c>
      <c r="Y130" s="42">
        <f t="shared" si="27"/>
        <v>0</v>
      </c>
      <c r="Z130" s="42">
        <v>0</v>
      </c>
      <c r="AA130" s="42">
        <f t="shared" ref="AA130:AA193" si="30">IF($Z130="",0,(($Z130-ROUNDDOWN($Z130,0))/0.6)+ROUNDDOWN($Z130,0))</f>
        <v>0</v>
      </c>
      <c r="AB130" s="43">
        <v>0</v>
      </c>
      <c r="AC130" s="43">
        <v>0</v>
      </c>
      <c r="AD130" s="42">
        <v>0</v>
      </c>
      <c r="AE130" s="42">
        <f t="shared" ref="AE130:AE193" si="31">IF($AD130="",0,(($AD130-ROUNDDOWN($AD130,0))/0.6)+ROUNDDOWN($AD130,0))</f>
        <v>0</v>
      </c>
      <c r="AF130" s="42">
        <v>0</v>
      </c>
      <c r="AG130" s="42">
        <f t="shared" ref="AG130:AG193" si="32">IF($AF130="",0,(($AF130-ROUNDDOWN($AF130,0))/0.6)+ROUNDDOWN($AF130,0))</f>
        <v>0</v>
      </c>
      <c r="AH130" s="43">
        <v>0</v>
      </c>
      <c r="AI130" s="42">
        <f>Tableau2[[#This Row],[Jour Accident déclaré]]</f>
        <v>0</v>
      </c>
      <c r="AJ130" s="42">
        <v>3</v>
      </c>
      <c r="AK130" s="43">
        <f t="shared" si="25"/>
        <v>3</v>
      </c>
      <c r="AL13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30" s="43">
        <f>SUM(Tableau2[[#This Row],[Jours de maladie payés]:[Jours de maladie non payés]])</f>
        <v>0</v>
      </c>
      <c r="AN130" s="43">
        <f>MONTH("02/"&amp;Tableau2[[#This Row],[Mois]]&amp;"/2019")</f>
        <v>3</v>
      </c>
    </row>
    <row r="131" spans="1:40" x14ac:dyDescent="0.3">
      <c r="A131" t="s">
        <v>200</v>
      </c>
      <c r="B131" s="26">
        <v>135</v>
      </c>
      <c r="C131" s="61" t="str">
        <f>IFERROR(VLOOKUP(Tableau2[[#This Row],[ID Ouvrier]],'Choix Employés'!$A$1:$B$100,2,FALSE),"")</f>
        <v>X</v>
      </c>
      <c r="D131" s="39" t="s">
        <v>182</v>
      </c>
      <c r="E131" s="39">
        <v>2020</v>
      </c>
      <c r="F131" s="40">
        <f>DATE(Tableau2[[#This Row],[Année]],MONTH("1-"&amp;Tableau2[[#This Row],[Mois]]),1)</f>
        <v>43891</v>
      </c>
      <c r="G131" s="40">
        <f>EOMONTH(DATE(Tableau2[[#This Row],[Année]],MONTH("1-"&amp;Tableau2[[#This Row],[Mois]]),1),0)</f>
        <v>43921</v>
      </c>
      <c r="H131" s="41">
        <v>0</v>
      </c>
      <c r="I131" s="42">
        <f t="shared" si="28"/>
        <v>0</v>
      </c>
      <c r="J131" s="42">
        <v>0</v>
      </c>
      <c r="K131" s="42">
        <f t="shared" ref="K131:K194" si="33">IF($J131="",0,(($J131-ROUNDDOWN($J131,0))/0.6)+ROUNDDOWN($J131,0))</f>
        <v>0</v>
      </c>
      <c r="L131" s="42"/>
      <c r="M131" s="42">
        <f t="shared" ref="M131:M194" si="34">IF($L131="",0,(($L131-ROUNDDOWN($L131,0))/0.6)+ROUNDDOWN($L131,0))</f>
        <v>0</v>
      </c>
      <c r="N131" s="42">
        <v>120</v>
      </c>
      <c r="O131" s="42">
        <f t="shared" ref="O131:O194" si="35">IF($N131="",0,(($N131-ROUNDDOWN($N131,0))/0.6)+ROUNDDOWN($N131,0))</f>
        <v>120</v>
      </c>
      <c r="Q131" s="42">
        <f t="shared" ref="Q131:Q194" si="36">IF($P131="",0,(($P131-ROUNDDOWN($P131,0))/0.6)+ROUNDDOWN($P131,0))</f>
        <v>0</v>
      </c>
      <c r="R131" s="42">
        <v>0</v>
      </c>
      <c r="S131" s="42">
        <f t="shared" si="26"/>
        <v>0</v>
      </c>
      <c r="T131" s="42"/>
      <c r="U131" s="42">
        <f t="shared" ref="U131:U194" si="37">IF($T131="",0,(($T131-ROUNDDOWN($T131,0))/0.6)+ROUNDDOWN($T131,0))</f>
        <v>0</v>
      </c>
      <c r="V131" s="42">
        <v>0</v>
      </c>
      <c r="W131" s="42">
        <f t="shared" si="29"/>
        <v>0</v>
      </c>
      <c r="X131" s="42">
        <v>0</v>
      </c>
      <c r="Y131" s="42">
        <f t="shared" si="27"/>
        <v>0</v>
      </c>
      <c r="Z131" s="42">
        <v>0</v>
      </c>
      <c r="AA131" s="42">
        <f t="shared" si="30"/>
        <v>0</v>
      </c>
      <c r="AB131" s="43">
        <v>0</v>
      </c>
      <c r="AC131" s="43">
        <v>0</v>
      </c>
      <c r="AD131" s="42">
        <v>0</v>
      </c>
      <c r="AE131" s="42">
        <f t="shared" si="31"/>
        <v>0</v>
      </c>
      <c r="AF131" s="42">
        <v>0</v>
      </c>
      <c r="AG131" s="42">
        <f t="shared" si="32"/>
        <v>0</v>
      </c>
      <c r="AH131" s="43">
        <v>0</v>
      </c>
      <c r="AI131" s="42">
        <f>Tableau2[[#This Row],[Jour Accident déclaré]]</f>
        <v>0</v>
      </c>
      <c r="AJ131" s="42">
        <v>7</v>
      </c>
      <c r="AK131" s="43">
        <f t="shared" si="25"/>
        <v>7</v>
      </c>
      <c r="AL13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31" s="43">
        <f>SUM(Tableau2[[#This Row],[Jours de maladie payés]:[Jours de maladie non payés]])</f>
        <v>0</v>
      </c>
      <c r="AN131" s="43">
        <f>MONTH("02/"&amp;Tableau2[[#This Row],[Mois]]&amp;"/2019")</f>
        <v>3</v>
      </c>
    </row>
    <row r="132" spans="1:40" x14ac:dyDescent="0.3">
      <c r="A132" t="s">
        <v>201</v>
      </c>
      <c r="B132" s="26">
        <v>136</v>
      </c>
      <c r="C132" s="61" t="str">
        <f>IFERROR(VLOOKUP(Tableau2[[#This Row],[ID Ouvrier]],'Choix Employés'!$A$1:$B$100,2,FALSE),"")</f>
        <v>X</v>
      </c>
      <c r="D132" s="39" t="s">
        <v>182</v>
      </c>
      <c r="E132" s="39">
        <v>2020</v>
      </c>
      <c r="F132" s="40">
        <f>DATE(Tableau2[[#This Row],[Année]],MONTH("1-"&amp;Tableau2[[#This Row],[Mois]]),1)</f>
        <v>43891</v>
      </c>
      <c r="G132" s="40">
        <f>EOMONTH(DATE(Tableau2[[#This Row],[Année]],MONTH("1-"&amp;Tableau2[[#This Row],[Mois]]),1),0)</f>
        <v>43921</v>
      </c>
      <c r="H132" s="41">
        <v>0</v>
      </c>
      <c r="I132" s="42">
        <f t="shared" si="28"/>
        <v>0</v>
      </c>
      <c r="J132" s="42">
        <v>0</v>
      </c>
      <c r="K132" s="42">
        <f t="shared" si="33"/>
        <v>0</v>
      </c>
      <c r="L132" s="42"/>
      <c r="M132" s="42">
        <f t="shared" si="34"/>
        <v>0</v>
      </c>
      <c r="N132" s="42">
        <v>0</v>
      </c>
      <c r="O132" s="42">
        <f t="shared" si="35"/>
        <v>0</v>
      </c>
      <c r="Q132" s="42">
        <f t="shared" si="36"/>
        <v>0</v>
      </c>
      <c r="R132" s="42">
        <v>0</v>
      </c>
      <c r="S132" s="42">
        <f t="shared" si="26"/>
        <v>0</v>
      </c>
      <c r="T132" s="42"/>
      <c r="U132" s="42">
        <f t="shared" si="37"/>
        <v>0</v>
      </c>
      <c r="V132" s="42">
        <v>0</v>
      </c>
      <c r="W132" s="42">
        <f t="shared" si="29"/>
        <v>0</v>
      </c>
      <c r="X132" s="42">
        <v>0</v>
      </c>
      <c r="Y132" s="42">
        <f t="shared" si="27"/>
        <v>0</v>
      </c>
      <c r="Z132" s="42">
        <v>0</v>
      </c>
      <c r="AA132" s="42">
        <f t="shared" si="30"/>
        <v>0</v>
      </c>
      <c r="AB132" s="43">
        <v>0</v>
      </c>
      <c r="AC132" s="43">
        <v>0</v>
      </c>
      <c r="AD132" s="42">
        <v>0</v>
      </c>
      <c r="AE132" s="42">
        <f t="shared" si="31"/>
        <v>0</v>
      </c>
      <c r="AF132" s="42">
        <v>0</v>
      </c>
      <c r="AG132" s="42">
        <f t="shared" si="32"/>
        <v>0</v>
      </c>
      <c r="AH132" s="43">
        <v>0</v>
      </c>
      <c r="AI132" s="42">
        <f>Tableau2[[#This Row],[Jour Accident déclaré]]</f>
        <v>0</v>
      </c>
      <c r="AJ132" s="42">
        <v>0</v>
      </c>
      <c r="AK132" s="43">
        <f t="shared" si="25"/>
        <v>0</v>
      </c>
      <c r="AL13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32" s="43">
        <f>SUM(Tableau2[[#This Row],[Jours de maladie payés]:[Jours de maladie non payés]])</f>
        <v>0</v>
      </c>
      <c r="AN132" s="43">
        <f>MONTH("02/"&amp;Tableau2[[#This Row],[Mois]]&amp;"/2019")</f>
        <v>3</v>
      </c>
    </row>
    <row r="133" spans="1:40" x14ac:dyDescent="0.3">
      <c r="A133" t="s">
        <v>202</v>
      </c>
      <c r="B133" s="26">
        <v>137</v>
      </c>
      <c r="C133" s="61" t="str">
        <f>IFERROR(VLOOKUP(Tableau2[[#This Row],[ID Ouvrier]],'Choix Employés'!$A$1:$B$100,2,FALSE),"")</f>
        <v>X</v>
      </c>
      <c r="D133" s="39" t="s">
        <v>182</v>
      </c>
      <c r="E133" s="39">
        <v>2020</v>
      </c>
      <c r="F133" s="40">
        <f>DATE(Tableau2[[#This Row],[Année]],MONTH("1-"&amp;Tableau2[[#This Row],[Mois]]),1)</f>
        <v>43891</v>
      </c>
      <c r="G133" s="40">
        <f>EOMONTH(DATE(Tableau2[[#This Row],[Année]],MONTH("1-"&amp;Tableau2[[#This Row],[Mois]]),1),0)</f>
        <v>43921</v>
      </c>
      <c r="H133" s="41">
        <v>0</v>
      </c>
      <c r="I133" s="42">
        <f t="shared" si="28"/>
        <v>0</v>
      </c>
      <c r="J133" s="42">
        <v>0</v>
      </c>
      <c r="K133" s="42">
        <f t="shared" si="33"/>
        <v>0</v>
      </c>
      <c r="L133" s="42"/>
      <c r="M133" s="42">
        <f t="shared" si="34"/>
        <v>0</v>
      </c>
      <c r="N133" s="42">
        <v>160</v>
      </c>
      <c r="O133" s="42">
        <f t="shared" si="35"/>
        <v>160</v>
      </c>
      <c r="Q133" s="42">
        <f t="shared" si="36"/>
        <v>0</v>
      </c>
      <c r="R133" s="42">
        <v>8</v>
      </c>
      <c r="S133" s="42">
        <f t="shared" si="26"/>
        <v>8</v>
      </c>
      <c r="T133" s="42"/>
      <c r="U133" s="42">
        <f t="shared" si="37"/>
        <v>0</v>
      </c>
      <c r="V133" s="42">
        <v>0</v>
      </c>
      <c r="W133" s="42">
        <f t="shared" si="29"/>
        <v>0</v>
      </c>
      <c r="X133" s="42">
        <v>8</v>
      </c>
      <c r="Y133" s="42">
        <f t="shared" si="27"/>
        <v>8</v>
      </c>
      <c r="Z133" s="42">
        <v>0</v>
      </c>
      <c r="AA133" s="42">
        <f t="shared" si="30"/>
        <v>0</v>
      </c>
      <c r="AB133" s="43">
        <v>0</v>
      </c>
      <c r="AC133" s="43">
        <v>0</v>
      </c>
      <c r="AD133" s="42">
        <v>0</v>
      </c>
      <c r="AE133" s="42">
        <f t="shared" si="31"/>
        <v>0</v>
      </c>
      <c r="AF133" s="42">
        <v>1</v>
      </c>
      <c r="AG133" s="42">
        <f t="shared" si="32"/>
        <v>1</v>
      </c>
      <c r="AH133" s="43">
        <v>0</v>
      </c>
      <c r="AI133" s="42">
        <f>Tableau2[[#This Row],[Jour Accident déclaré]]</f>
        <v>0</v>
      </c>
      <c r="AJ133" s="42">
        <v>0</v>
      </c>
      <c r="AK133" s="43">
        <f t="shared" si="25"/>
        <v>0</v>
      </c>
      <c r="AL13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33" s="43">
        <f>SUM(Tableau2[[#This Row],[Jours de maladie payés]:[Jours de maladie non payés]])</f>
        <v>0</v>
      </c>
      <c r="AN133" s="43">
        <f>MONTH("02/"&amp;Tableau2[[#This Row],[Mois]]&amp;"/2019")</f>
        <v>3</v>
      </c>
    </row>
    <row r="134" spans="1:40" x14ac:dyDescent="0.3">
      <c r="A134" t="s">
        <v>203</v>
      </c>
      <c r="B134" s="26">
        <v>138</v>
      </c>
      <c r="C134" s="61" t="str">
        <f>IFERROR(VLOOKUP(Tableau2[[#This Row],[ID Ouvrier]],'Choix Employés'!$A$1:$B$100,2,FALSE),"")</f>
        <v>X</v>
      </c>
      <c r="D134" s="39" t="s">
        <v>182</v>
      </c>
      <c r="E134" s="39">
        <v>2020</v>
      </c>
      <c r="F134" s="40">
        <f>DATE(Tableau2[[#This Row],[Année]],MONTH("1-"&amp;Tableau2[[#This Row],[Mois]]),1)</f>
        <v>43891</v>
      </c>
      <c r="G134" s="40">
        <f>EOMONTH(DATE(Tableau2[[#This Row],[Année]],MONTH("1-"&amp;Tableau2[[#This Row],[Mois]]),1),0)</f>
        <v>43921</v>
      </c>
      <c r="H134" s="41">
        <v>0</v>
      </c>
      <c r="I134" s="42">
        <f t="shared" si="28"/>
        <v>0</v>
      </c>
      <c r="J134" s="42">
        <v>0</v>
      </c>
      <c r="K134" s="42">
        <f t="shared" si="33"/>
        <v>0</v>
      </c>
      <c r="L134" s="42"/>
      <c r="M134" s="42">
        <f t="shared" si="34"/>
        <v>0</v>
      </c>
      <c r="N134" s="42">
        <v>144</v>
      </c>
      <c r="O134" s="42">
        <f t="shared" si="35"/>
        <v>144</v>
      </c>
      <c r="Q134" s="42">
        <f t="shared" si="36"/>
        <v>0</v>
      </c>
      <c r="R134" s="42">
        <v>8</v>
      </c>
      <c r="S134" s="42">
        <f t="shared" si="26"/>
        <v>8</v>
      </c>
      <c r="T134" s="42"/>
      <c r="U134" s="42">
        <f t="shared" si="37"/>
        <v>0</v>
      </c>
      <c r="V134" s="42">
        <v>0</v>
      </c>
      <c r="W134" s="42">
        <f t="shared" si="29"/>
        <v>0</v>
      </c>
      <c r="X134" s="42">
        <v>8</v>
      </c>
      <c r="Y134" s="42">
        <f t="shared" si="27"/>
        <v>8</v>
      </c>
      <c r="Z134" s="42">
        <v>0</v>
      </c>
      <c r="AA134" s="42">
        <f t="shared" si="30"/>
        <v>0</v>
      </c>
      <c r="AB134" s="43">
        <v>0</v>
      </c>
      <c r="AC134" s="43">
        <v>0</v>
      </c>
      <c r="AD134" s="42">
        <v>0</v>
      </c>
      <c r="AE134" s="42">
        <f t="shared" si="31"/>
        <v>0</v>
      </c>
      <c r="AF134" s="42">
        <v>1</v>
      </c>
      <c r="AG134" s="42">
        <f t="shared" si="32"/>
        <v>1</v>
      </c>
      <c r="AH134" s="43">
        <v>0</v>
      </c>
      <c r="AI134" s="42">
        <f>Tableau2[[#This Row],[Jour Accident déclaré]]</f>
        <v>0</v>
      </c>
      <c r="AJ134" s="42">
        <v>2</v>
      </c>
      <c r="AK134" s="43">
        <f t="shared" si="25"/>
        <v>2</v>
      </c>
      <c r="AL13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34" s="43">
        <f>SUM(Tableau2[[#This Row],[Jours de maladie payés]:[Jours de maladie non payés]])</f>
        <v>0</v>
      </c>
      <c r="AN134" s="43">
        <f>MONTH("02/"&amp;Tableau2[[#This Row],[Mois]]&amp;"/2019")</f>
        <v>3</v>
      </c>
    </row>
    <row r="135" spans="1:40" x14ac:dyDescent="0.3">
      <c r="A135" t="s">
        <v>204</v>
      </c>
      <c r="B135" s="26">
        <v>139</v>
      </c>
      <c r="C135" s="61" t="str">
        <f>IFERROR(VLOOKUP(Tableau2[[#This Row],[ID Ouvrier]],'Choix Employés'!$A$1:$B$100,2,FALSE),"")</f>
        <v>X</v>
      </c>
      <c r="D135" s="39" t="s">
        <v>182</v>
      </c>
      <c r="E135" s="39">
        <v>2020</v>
      </c>
      <c r="F135" s="40">
        <f>DATE(Tableau2[[#This Row],[Année]],MONTH("1-"&amp;Tableau2[[#This Row],[Mois]]),1)</f>
        <v>43891</v>
      </c>
      <c r="G135" s="40">
        <f>EOMONTH(DATE(Tableau2[[#This Row],[Année]],MONTH("1-"&amp;Tableau2[[#This Row],[Mois]]),1),0)</f>
        <v>43921</v>
      </c>
      <c r="H135" s="41">
        <v>0</v>
      </c>
      <c r="I135" s="42">
        <f t="shared" si="28"/>
        <v>0</v>
      </c>
      <c r="J135" s="42">
        <v>0</v>
      </c>
      <c r="K135" s="42">
        <f t="shared" si="33"/>
        <v>0</v>
      </c>
      <c r="L135" s="42"/>
      <c r="M135" s="42">
        <f t="shared" si="34"/>
        <v>0</v>
      </c>
      <c r="N135" s="42">
        <v>108</v>
      </c>
      <c r="O135" s="42">
        <f t="shared" si="35"/>
        <v>108</v>
      </c>
      <c r="Q135" s="42">
        <f t="shared" si="36"/>
        <v>0</v>
      </c>
      <c r="R135" s="42">
        <v>0</v>
      </c>
      <c r="S135" s="42">
        <f t="shared" si="26"/>
        <v>0</v>
      </c>
      <c r="T135" s="42"/>
      <c r="U135" s="42">
        <f t="shared" si="37"/>
        <v>0</v>
      </c>
      <c r="V135" s="42">
        <v>0</v>
      </c>
      <c r="W135" s="42">
        <f t="shared" si="29"/>
        <v>0</v>
      </c>
      <c r="X135" s="42">
        <v>0</v>
      </c>
      <c r="Y135" s="42">
        <f t="shared" si="27"/>
        <v>0</v>
      </c>
      <c r="Z135" s="42">
        <v>0</v>
      </c>
      <c r="AA135" s="42">
        <f t="shared" si="30"/>
        <v>0</v>
      </c>
      <c r="AB135" s="43">
        <v>0</v>
      </c>
      <c r="AC135" s="43">
        <v>0</v>
      </c>
      <c r="AD135" s="42">
        <v>0</v>
      </c>
      <c r="AE135" s="42">
        <f t="shared" si="31"/>
        <v>0</v>
      </c>
      <c r="AF135" s="42">
        <v>0</v>
      </c>
      <c r="AG135" s="42">
        <f t="shared" si="32"/>
        <v>0</v>
      </c>
      <c r="AH135" s="43">
        <v>0</v>
      </c>
      <c r="AI135" s="42">
        <f>Tableau2[[#This Row],[Jour Accident déclaré]]</f>
        <v>0</v>
      </c>
      <c r="AJ135" s="42">
        <v>8</v>
      </c>
      <c r="AK135" s="43">
        <f t="shared" si="25"/>
        <v>8</v>
      </c>
      <c r="AL13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35" s="43">
        <f>SUM(Tableau2[[#This Row],[Jours de maladie payés]:[Jours de maladie non payés]])</f>
        <v>0</v>
      </c>
      <c r="AN135" s="43">
        <f>MONTH("02/"&amp;Tableau2[[#This Row],[Mois]]&amp;"/2019")</f>
        <v>3</v>
      </c>
    </row>
    <row r="136" spans="1:40" x14ac:dyDescent="0.3">
      <c r="A136" t="s">
        <v>205</v>
      </c>
      <c r="B136" s="26">
        <v>140</v>
      </c>
      <c r="C136" s="61" t="str">
        <f>IFERROR(VLOOKUP(Tableau2[[#This Row],[ID Ouvrier]],'Choix Employés'!$A$1:$B$100,2,FALSE),"")</f>
        <v/>
      </c>
      <c r="D136" s="39" t="s">
        <v>182</v>
      </c>
      <c r="E136" s="39">
        <v>2020</v>
      </c>
      <c r="F136" s="40">
        <f>DATE(Tableau2[[#This Row],[Année]],MONTH("1-"&amp;Tableau2[[#This Row],[Mois]]),1)</f>
        <v>43891</v>
      </c>
      <c r="G136" s="40">
        <f>EOMONTH(DATE(Tableau2[[#This Row],[Année]],MONTH("1-"&amp;Tableau2[[#This Row],[Mois]]),1),0)</f>
        <v>43921</v>
      </c>
      <c r="H136" s="41">
        <v>0</v>
      </c>
      <c r="I136" s="42">
        <f t="shared" si="28"/>
        <v>0</v>
      </c>
      <c r="J136" s="42">
        <v>32</v>
      </c>
      <c r="K136" s="42">
        <f t="shared" si="33"/>
        <v>32</v>
      </c>
      <c r="L136" s="42"/>
      <c r="M136" s="42">
        <f t="shared" si="34"/>
        <v>0</v>
      </c>
      <c r="N136" s="42">
        <v>144</v>
      </c>
      <c r="O136" s="42">
        <f t="shared" si="35"/>
        <v>144</v>
      </c>
      <c r="Q136" s="42">
        <f t="shared" si="36"/>
        <v>0</v>
      </c>
      <c r="R136" s="42">
        <v>10.28</v>
      </c>
      <c r="S136" s="42">
        <f t="shared" si="26"/>
        <v>10.466666666666665</v>
      </c>
      <c r="T136" s="42"/>
      <c r="U136" s="42">
        <f t="shared" si="37"/>
        <v>0</v>
      </c>
      <c r="V136" s="42">
        <v>10.28</v>
      </c>
      <c r="W136" s="42">
        <f t="shared" si="29"/>
        <v>10.466666666666665</v>
      </c>
      <c r="X136" s="42">
        <v>0</v>
      </c>
      <c r="Y136" s="42">
        <f t="shared" si="27"/>
        <v>0</v>
      </c>
      <c r="Z136" s="42">
        <v>0</v>
      </c>
      <c r="AA136" s="42">
        <f t="shared" si="30"/>
        <v>0</v>
      </c>
      <c r="AB136" s="43">
        <v>0</v>
      </c>
      <c r="AC136" s="43">
        <v>0</v>
      </c>
      <c r="AD136" s="42">
        <v>0</v>
      </c>
      <c r="AE136" s="42">
        <f t="shared" si="31"/>
        <v>0</v>
      </c>
      <c r="AF136" s="42">
        <v>0</v>
      </c>
      <c r="AG136" s="42">
        <f t="shared" si="32"/>
        <v>0</v>
      </c>
      <c r="AH136" s="43">
        <v>0</v>
      </c>
      <c r="AI136" s="42">
        <f>Tableau2[[#This Row],[Jour Accident déclaré]]</f>
        <v>0</v>
      </c>
      <c r="AJ136" s="42">
        <v>0</v>
      </c>
      <c r="AK136" s="43">
        <f t="shared" si="25"/>
        <v>0</v>
      </c>
      <c r="AL13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36" s="43">
        <f>SUM(Tableau2[[#This Row],[Jours de maladie payés]:[Jours de maladie non payés]])</f>
        <v>0</v>
      </c>
      <c r="AN136" s="43">
        <f>MONTH("02/"&amp;Tableau2[[#This Row],[Mois]]&amp;"/2019")</f>
        <v>3</v>
      </c>
    </row>
    <row r="137" spans="1:40" x14ac:dyDescent="0.3">
      <c r="A137" t="s">
        <v>206</v>
      </c>
      <c r="B137" s="26">
        <v>142</v>
      </c>
      <c r="C137" s="61" t="str">
        <f>IFERROR(VLOOKUP(Tableau2[[#This Row],[ID Ouvrier]],'Choix Employés'!$A$1:$B$100,2,FALSE),"")</f>
        <v/>
      </c>
      <c r="D137" s="39" t="s">
        <v>182</v>
      </c>
      <c r="E137" s="39">
        <v>2020</v>
      </c>
      <c r="F137" s="40">
        <f>DATE(Tableau2[[#This Row],[Année]],MONTH("1-"&amp;Tableau2[[#This Row],[Mois]]),1)</f>
        <v>43891</v>
      </c>
      <c r="G137" s="40">
        <f>EOMONTH(DATE(Tableau2[[#This Row],[Année]],MONTH("1-"&amp;Tableau2[[#This Row],[Mois]]),1),0)</f>
        <v>43921</v>
      </c>
      <c r="H137" s="41">
        <v>0</v>
      </c>
      <c r="I137" s="42">
        <f t="shared" si="28"/>
        <v>0</v>
      </c>
      <c r="J137" s="42">
        <v>16</v>
      </c>
      <c r="K137" s="42">
        <f t="shared" si="33"/>
        <v>16</v>
      </c>
      <c r="L137" s="42"/>
      <c r="M137" s="42">
        <f t="shared" si="34"/>
        <v>0</v>
      </c>
      <c r="N137" s="42">
        <v>56</v>
      </c>
      <c r="O137" s="42">
        <f t="shared" si="35"/>
        <v>56</v>
      </c>
      <c r="Q137" s="42">
        <f t="shared" si="36"/>
        <v>0</v>
      </c>
      <c r="R137" s="42">
        <v>0.19</v>
      </c>
      <c r="S137" s="42">
        <f t="shared" si="26"/>
        <v>0.31666666666666671</v>
      </c>
      <c r="T137" s="42"/>
      <c r="U137" s="42">
        <f t="shared" si="37"/>
        <v>0</v>
      </c>
      <c r="V137" s="42">
        <v>0.19</v>
      </c>
      <c r="W137" s="42">
        <f t="shared" si="29"/>
        <v>0.31666666666666671</v>
      </c>
      <c r="X137" s="42">
        <v>0</v>
      </c>
      <c r="Y137" s="42">
        <f t="shared" si="27"/>
        <v>0</v>
      </c>
      <c r="Z137" s="42">
        <v>0</v>
      </c>
      <c r="AA137" s="42">
        <f t="shared" si="30"/>
        <v>0</v>
      </c>
      <c r="AB137" s="43">
        <v>5</v>
      </c>
      <c r="AC137" s="43">
        <v>0</v>
      </c>
      <c r="AD137" s="42">
        <v>0</v>
      </c>
      <c r="AE137" s="42">
        <f t="shared" si="31"/>
        <v>0</v>
      </c>
      <c r="AF137" s="42">
        <v>0</v>
      </c>
      <c r="AG137" s="42">
        <f t="shared" si="32"/>
        <v>0</v>
      </c>
      <c r="AH137" s="43">
        <v>0</v>
      </c>
      <c r="AI137" s="42">
        <f>Tableau2[[#This Row],[Jour Accident déclaré]]</f>
        <v>0</v>
      </c>
      <c r="AJ137" s="42">
        <v>7</v>
      </c>
      <c r="AK137" s="43">
        <f t="shared" si="25"/>
        <v>7</v>
      </c>
      <c r="AL13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37" s="43">
        <f>SUM(Tableau2[[#This Row],[Jours de maladie payés]:[Jours de maladie non payés]])</f>
        <v>5</v>
      </c>
      <c r="AN137" s="43">
        <f>MONTH("02/"&amp;Tableau2[[#This Row],[Mois]]&amp;"/2019")</f>
        <v>3</v>
      </c>
    </row>
    <row r="138" spans="1:40" x14ac:dyDescent="0.3">
      <c r="A138" t="s">
        <v>207</v>
      </c>
      <c r="B138" s="26">
        <v>143</v>
      </c>
      <c r="C138" s="61" t="str">
        <f>IFERROR(VLOOKUP(Tableau2[[#This Row],[ID Ouvrier]],'Choix Employés'!$A$1:$B$100,2,FALSE),"")</f>
        <v>X</v>
      </c>
      <c r="D138" s="39" t="s">
        <v>182</v>
      </c>
      <c r="E138" s="39">
        <v>2020</v>
      </c>
      <c r="F138" s="40">
        <f>DATE(Tableau2[[#This Row],[Année]],MONTH("1-"&amp;Tableau2[[#This Row],[Mois]]),1)</f>
        <v>43891</v>
      </c>
      <c r="G138" s="40">
        <f>EOMONTH(DATE(Tableau2[[#This Row],[Année]],MONTH("1-"&amp;Tableau2[[#This Row],[Mois]]),1),0)</f>
        <v>43921</v>
      </c>
      <c r="H138" s="41">
        <v>0</v>
      </c>
      <c r="I138" s="42">
        <f t="shared" si="28"/>
        <v>0</v>
      </c>
      <c r="J138" s="42">
        <v>24</v>
      </c>
      <c r="K138" s="42">
        <f t="shared" si="33"/>
        <v>24</v>
      </c>
      <c r="L138" s="42"/>
      <c r="M138" s="42">
        <f t="shared" si="34"/>
        <v>0</v>
      </c>
      <c r="N138" s="42">
        <v>56</v>
      </c>
      <c r="O138" s="42">
        <f t="shared" si="35"/>
        <v>56</v>
      </c>
      <c r="Q138" s="42">
        <f t="shared" si="36"/>
        <v>0</v>
      </c>
      <c r="R138" s="42">
        <v>3.45</v>
      </c>
      <c r="S138" s="42">
        <f t="shared" si="26"/>
        <v>3.7500000000000004</v>
      </c>
      <c r="T138" s="42"/>
      <c r="U138" s="42">
        <f t="shared" si="37"/>
        <v>0</v>
      </c>
      <c r="V138" s="42">
        <v>3.45</v>
      </c>
      <c r="W138" s="42">
        <f t="shared" si="29"/>
        <v>3.7500000000000004</v>
      </c>
      <c r="X138" s="42">
        <v>0</v>
      </c>
      <c r="Y138" s="42">
        <f t="shared" si="27"/>
        <v>0</v>
      </c>
      <c r="Z138" s="42">
        <v>0</v>
      </c>
      <c r="AA138" s="42">
        <f t="shared" si="30"/>
        <v>0</v>
      </c>
      <c r="AB138" s="43">
        <v>0</v>
      </c>
      <c r="AC138" s="43">
        <v>0</v>
      </c>
      <c r="AD138" s="42">
        <v>0</v>
      </c>
      <c r="AE138" s="42">
        <f t="shared" si="31"/>
        <v>0</v>
      </c>
      <c r="AF138" s="42">
        <v>0</v>
      </c>
      <c r="AG138" s="42">
        <f t="shared" si="32"/>
        <v>0</v>
      </c>
      <c r="AH138" s="43">
        <v>0</v>
      </c>
      <c r="AI138" s="42">
        <f>Tableau2[[#This Row],[Jour Accident déclaré]]</f>
        <v>0</v>
      </c>
      <c r="AJ138" s="42">
        <v>10</v>
      </c>
      <c r="AK138" s="43">
        <f t="shared" si="25"/>
        <v>10</v>
      </c>
      <c r="AL13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38" s="43">
        <f>SUM(Tableau2[[#This Row],[Jours de maladie payés]:[Jours de maladie non payés]])</f>
        <v>0</v>
      </c>
      <c r="AN138" s="43">
        <f>MONTH("02/"&amp;Tableau2[[#This Row],[Mois]]&amp;"/2019")</f>
        <v>3</v>
      </c>
    </row>
    <row r="139" spans="1:40" x14ac:dyDescent="0.3">
      <c r="A139" t="s">
        <v>208</v>
      </c>
      <c r="B139" s="26">
        <v>145</v>
      </c>
      <c r="C139" s="61" t="str">
        <f>IFERROR(VLOOKUP(Tableau2[[#This Row],[ID Ouvrier]],'Choix Employés'!$A$1:$B$100,2,FALSE),"")</f>
        <v>X</v>
      </c>
      <c r="D139" s="39" t="s">
        <v>182</v>
      </c>
      <c r="E139" s="39">
        <v>2020</v>
      </c>
      <c r="F139" s="40">
        <f>DATE(Tableau2[[#This Row],[Année]],MONTH("1-"&amp;Tableau2[[#This Row],[Mois]]),1)</f>
        <v>43891</v>
      </c>
      <c r="G139" s="40">
        <f>EOMONTH(DATE(Tableau2[[#This Row],[Année]],MONTH("1-"&amp;Tableau2[[#This Row],[Mois]]),1),0)</f>
        <v>43921</v>
      </c>
      <c r="H139" s="41">
        <v>0</v>
      </c>
      <c r="I139" s="42">
        <f t="shared" si="28"/>
        <v>0</v>
      </c>
      <c r="J139" s="42">
        <v>0</v>
      </c>
      <c r="K139" s="42">
        <f t="shared" si="33"/>
        <v>0</v>
      </c>
      <c r="L139" s="42"/>
      <c r="M139" s="42">
        <f t="shared" si="34"/>
        <v>0</v>
      </c>
      <c r="N139" s="42">
        <v>160</v>
      </c>
      <c r="O139" s="42">
        <f t="shared" si="35"/>
        <v>160</v>
      </c>
      <c r="Q139" s="42">
        <f t="shared" si="36"/>
        <v>0</v>
      </c>
      <c r="R139" s="42">
        <v>8</v>
      </c>
      <c r="S139" s="42">
        <f t="shared" si="26"/>
        <v>8</v>
      </c>
      <c r="T139" s="42"/>
      <c r="U139" s="42">
        <f t="shared" si="37"/>
        <v>0</v>
      </c>
      <c r="V139" s="42">
        <v>0</v>
      </c>
      <c r="W139" s="42">
        <f t="shared" si="29"/>
        <v>0</v>
      </c>
      <c r="X139" s="42">
        <v>8</v>
      </c>
      <c r="Y139" s="42">
        <f t="shared" si="27"/>
        <v>8</v>
      </c>
      <c r="Z139" s="42">
        <v>0</v>
      </c>
      <c r="AA139" s="42">
        <f t="shared" si="30"/>
        <v>0</v>
      </c>
      <c r="AB139" s="43">
        <v>0</v>
      </c>
      <c r="AC139" s="43">
        <v>0</v>
      </c>
      <c r="AD139" s="42">
        <v>0</v>
      </c>
      <c r="AE139" s="42">
        <f t="shared" si="31"/>
        <v>0</v>
      </c>
      <c r="AF139" s="42">
        <v>0</v>
      </c>
      <c r="AG139" s="42">
        <f t="shared" si="32"/>
        <v>0</v>
      </c>
      <c r="AH139" s="43">
        <v>0</v>
      </c>
      <c r="AI139" s="42">
        <f>Tableau2[[#This Row],[Jour Accident déclaré]]</f>
        <v>0</v>
      </c>
      <c r="AJ139" s="42">
        <v>1</v>
      </c>
      <c r="AK139" s="43">
        <f t="shared" si="25"/>
        <v>1</v>
      </c>
      <c r="AL13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39" s="43">
        <f>SUM(Tableau2[[#This Row],[Jours de maladie payés]:[Jours de maladie non payés]])</f>
        <v>0</v>
      </c>
      <c r="AN139" s="43">
        <f>MONTH("02/"&amp;Tableau2[[#This Row],[Mois]]&amp;"/2019")</f>
        <v>3</v>
      </c>
    </row>
    <row r="140" spans="1:40" x14ac:dyDescent="0.3">
      <c r="A140" t="s">
        <v>209</v>
      </c>
      <c r="B140" s="26">
        <v>148</v>
      </c>
      <c r="C140" s="61" t="str">
        <f>IFERROR(VLOOKUP(Tableau2[[#This Row],[ID Ouvrier]],'Choix Employés'!$A$1:$B$100,2,FALSE),"")</f>
        <v/>
      </c>
      <c r="D140" s="39" t="s">
        <v>182</v>
      </c>
      <c r="E140" s="39">
        <v>2020</v>
      </c>
      <c r="F140" s="40">
        <f>DATE(Tableau2[[#This Row],[Année]],MONTH("1-"&amp;Tableau2[[#This Row],[Mois]]),1)</f>
        <v>43891</v>
      </c>
      <c r="G140" s="40">
        <f>EOMONTH(DATE(Tableau2[[#This Row],[Année]],MONTH("1-"&amp;Tableau2[[#This Row],[Mois]]),1),0)</f>
        <v>43921</v>
      </c>
      <c r="H140" s="41">
        <v>0</v>
      </c>
      <c r="I140" s="42">
        <f t="shared" si="28"/>
        <v>0</v>
      </c>
      <c r="J140" s="42">
        <v>32</v>
      </c>
      <c r="K140" s="42">
        <f t="shared" si="33"/>
        <v>32</v>
      </c>
      <c r="L140" s="42"/>
      <c r="M140" s="42">
        <f t="shared" si="34"/>
        <v>0</v>
      </c>
      <c r="N140" s="42">
        <v>144</v>
      </c>
      <c r="O140" s="42">
        <f t="shared" si="35"/>
        <v>144</v>
      </c>
      <c r="Q140" s="42">
        <f t="shared" si="36"/>
        <v>0</v>
      </c>
      <c r="R140" s="42">
        <v>14.16</v>
      </c>
      <c r="S140" s="42">
        <f t="shared" si="26"/>
        <v>14.266666666666667</v>
      </c>
      <c r="T140" s="42"/>
      <c r="U140" s="42">
        <f t="shared" si="37"/>
        <v>0</v>
      </c>
      <c r="V140" s="42">
        <v>0</v>
      </c>
      <c r="W140" s="42">
        <f t="shared" si="29"/>
        <v>0</v>
      </c>
      <c r="X140" s="42">
        <v>14.16</v>
      </c>
      <c r="Y140" s="42">
        <f t="shared" si="27"/>
        <v>14.266666666666667</v>
      </c>
      <c r="Z140" s="42">
        <v>0</v>
      </c>
      <c r="AA140" s="42">
        <f t="shared" si="30"/>
        <v>0</v>
      </c>
      <c r="AB140" s="43">
        <v>0</v>
      </c>
      <c r="AC140" s="43">
        <v>0</v>
      </c>
      <c r="AD140" s="42">
        <v>0</v>
      </c>
      <c r="AE140" s="42">
        <f t="shared" si="31"/>
        <v>0</v>
      </c>
      <c r="AF140" s="42">
        <v>0</v>
      </c>
      <c r="AG140" s="42">
        <f t="shared" si="32"/>
        <v>0</v>
      </c>
      <c r="AH140" s="43">
        <v>0</v>
      </c>
      <c r="AI140" s="42">
        <f>Tableau2[[#This Row],[Jour Accident déclaré]]</f>
        <v>0</v>
      </c>
      <c r="AJ140" s="42">
        <v>0</v>
      </c>
      <c r="AK140" s="43">
        <f t="shared" si="25"/>
        <v>0</v>
      </c>
      <c r="AL14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40" s="43">
        <f>SUM(Tableau2[[#This Row],[Jours de maladie payés]:[Jours de maladie non payés]])</f>
        <v>0</v>
      </c>
      <c r="AN140" s="43">
        <f>MONTH("02/"&amp;Tableau2[[#This Row],[Mois]]&amp;"/2019")</f>
        <v>3</v>
      </c>
    </row>
    <row r="141" spans="1:40" x14ac:dyDescent="0.3">
      <c r="A141" t="s">
        <v>210</v>
      </c>
      <c r="B141" s="26">
        <v>149</v>
      </c>
      <c r="C141" s="61" t="str">
        <f>IFERROR(VLOOKUP(Tableau2[[#This Row],[ID Ouvrier]],'Choix Employés'!$A$1:$B$100,2,FALSE),"")</f>
        <v>X</v>
      </c>
      <c r="D141" s="39" t="s">
        <v>182</v>
      </c>
      <c r="E141" s="39">
        <v>2020</v>
      </c>
      <c r="F141" s="40">
        <f>DATE(Tableau2[[#This Row],[Année]],MONTH("1-"&amp;Tableau2[[#This Row],[Mois]]),1)</f>
        <v>43891</v>
      </c>
      <c r="G141" s="40">
        <f>EOMONTH(DATE(Tableau2[[#This Row],[Année]],MONTH("1-"&amp;Tableau2[[#This Row],[Mois]]),1),0)</f>
        <v>43921</v>
      </c>
      <c r="H141" s="41">
        <v>0</v>
      </c>
      <c r="I141" s="42">
        <f t="shared" si="28"/>
        <v>0</v>
      </c>
      <c r="J141" s="42">
        <v>32</v>
      </c>
      <c r="K141" s="42">
        <f t="shared" si="33"/>
        <v>32</v>
      </c>
      <c r="L141" s="42"/>
      <c r="M141" s="42">
        <f t="shared" si="34"/>
        <v>0</v>
      </c>
      <c r="N141" s="42">
        <v>144</v>
      </c>
      <c r="O141" s="42">
        <f t="shared" si="35"/>
        <v>144</v>
      </c>
      <c r="Q141" s="42">
        <f t="shared" si="36"/>
        <v>0</v>
      </c>
      <c r="R141" s="42">
        <v>14.53</v>
      </c>
      <c r="S141" s="42">
        <f t="shared" si="26"/>
        <v>14.883333333333333</v>
      </c>
      <c r="T141" s="42"/>
      <c r="U141" s="42">
        <f t="shared" si="37"/>
        <v>0</v>
      </c>
      <c r="V141" s="42">
        <v>0</v>
      </c>
      <c r="W141" s="42">
        <f t="shared" si="29"/>
        <v>0</v>
      </c>
      <c r="X141" s="42">
        <v>14.53</v>
      </c>
      <c r="Y141" s="42">
        <f t="shared" si="27"/>
        <v>14.883333333333333</v>
      </c>
      <c r="Z141" s="42">
        <v>0</v>
      </c>
      <c r="AA141" s="42">
        <f t="shared" si="30"/>
        <v>0</v>
      </c>
      <c r="AB141" s="43">
        <v>0</v>
      </c>
      <c r="AC141" s="43">
        <v>0</v>
      </c>
      <c r="AD141" s="42">
        <v>0</v>
      </c>
      <c r="AE141" s="42">
        <f t="shared" si="31"/>
        <v>0</v>
      </c>
      <c r="AF141" s="42">
        <v>0</v>
      </c>
      <c r="AG141" s="42">
        <f t="shared" si="32"/>
        <v>0</v>
      </c>
      <c r="AH141" s="43">
        <v>0</v>
      </c>
      <c r="AI141" s="42">
        <f>Tableau2[[#This Row],[Jour Accident déclaré]]</f>
        <v>0</v>
      </c>
      <c r="AJ141" s="42">
        <v>0</v>
      </c>
      <c r="AK141" s="43">
        <f t="shared" si="25"/>
        <v>0</v>
      </c>
      <c r="AL14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41" s="43">
        <f>SUM(Tableau2[[#This Row],[Jours de maladie payés]:[Jours de maladie non payés]])</f>
        <v>0</v>
      </c>
      <c r="AN141" s="43">
        <f>MONTH("02/"&amp;Tableau2[[#This Row],[Mois]]&amp;"/2019")</f>
        <v>3</v>
      </c>
    </row>
    <row r="142" spans="1:40" x14ac:dyDescent="0.3">
      <c r="A142" t="s">
        <v>211</v>
      </c>
      <c r="B142" s="26">
        <v>153</v>
      </c>
      <c r="C142" s="61" t="str">
        <f>IFERROR(VLOOKUP(Tableau2[[#This Row],[ID Ouvrier]],'Choix Employés'!$A$1:$B$100,2,FALSE),"")</f>
        <v/>
      </c>
      <c r="D142" s="39" t="s">
        <v>182</v>
      </c>
      <c r="E142" s="39">
        <v>2020</v>
      </c>
      <c r="F142" s="40">
        <f>DATE(Tableau2[[#This Row],[Année]],MONTH("1-"&amp;Tableau2[[#This Row],[Mois]]),1)</f>
        <v>43891</v>
      </c>
      <c r="G142" s="40">
        <f>EOMONTH(DATE(Tableau2[[#This Row],[Année]],MONTH("1-"&amp;Tableau2[[#This Row],[Mois]]),1),0)</f>
        <v>43921</v>
      </c>
      <c r="H142" s="41">
        <v>16</v>
      </c>
      <c r="I142" s="42">
        <f t="shared" si="28"/>
        <v>16</v>
      </c>
      <c r="J142" s="42">
        <v>0</v>
      </c>
      <c r="K142" s="42">
        <f t="shared" si="33"/>
        <v>0</v>
      </c>
      <c r="L142" s="42"/>
      <c r="M142" s="42">
        <f t="shared" si="34"/>
        <v>0</v>
      </c>
      <c r="N142" s="42">
        <v>76</v>
      </c>
      <c r="O142" s="42">
        <f t="shared" si="35"/>
        <v>76</v>
      </c>
      <c r="Q142" s="42">
        <f t="shared" si="36"/>
        <v>0</v>
      </c>
      <c r="R142" s="42">
        <v>4</v>
      </c>
      <c r="S142" s="42">
        <f t="shared" si="26"/>
        <v>4</v>
      </c>
      <c r="T142" s="42"/>
      <c r="U142" s="42">
        <f t="shared" si="37"/>
        <v>0</v>
      </c>
      <c r="V142" s="42">
        <v>0</v>
      </c>
      <c r="W142" s="42">
        <f t="shared" si="29"/>
        <v>0</v>
      </c>
      <c r="X142" s="42">
        <v>4</v>
      </c>
      <c r="Y142" s="42">
        <f t="shared" si="27"/>
        <v>4</v>
      </c>
      <c r="Z142" s="42">
        <v>0</v>
      </c>
      <c r="AA142" s="42">
        <f t="shared" si="30"/>
        <v>0</v>
      </c>
      <c r="AB142" s="43">
        <v>5</v>
      </c>
      <c r="AC142" s="43">
        <v>0</v>
      </c>
      <c r="AD142" s="42">
        <v>0</v>
      </c>
      <c r="AE142" s="42">
        <f t="shared" si="31"/>
        <v>0</v>
      </c>
      <c r="AF142" s="42">
        <v>0</v>
      </c>
      <c r="AG142" s="42">
        <f t="shared" si="32"/>
        <v>0</v>
      </c>
      <c r="AH142" s="43">
        <v>0</v>
      </c>
      <c r="AI142" s="42">
        <f>Tableau2[[#This Row],[Jour Accident déclaré]]</f>
        <v>0</v>
      </c>
      <c r="AJ142" s="42">
        <v>2</v>
      </c>
      <c r="AK142" s="43">
        <f t="shared" si="25"/>
        <v>2</v>
      </c>
      <c r="AL14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42" s="43">
        <f>SUM(Tableau2[[#This Row],[Jours de maladie payés]:[Jours de maladie non payés]])</f>
        <v>5</v>
      </c>
      <c r="AN142" s="43">
        <f>MONTH("02/"&amp;Tableau2[[#This Row],[Mois]]&amp;"/2019")</f>
        <v>3</v>
      </c>
    </row>
    <row r="143" spans="1:40" x14ac:dyDescent="0.3">
      <c r="A143" t="s">
        <v>212</v>
      </c>
      <c r="B143" s="26">
        <v>157</v>
      </c>
      <c r="C143" s="61" t="str">
        <f>IFERROR(VLOOKUP(Tableau2[[#This Row],[ID Ouvrier]],'Choix Employés'!$A$1:$B$100,2,FALSE),"")</f>
        <v/>
      </c>
      <c r="D143" s="39" t="s">
        <v>182</v>
      </c>
      <c r="E143" s="39">
        <v>2020</v>
      </c>
      <c r="F143" s="40">
        <f>DATE(Tableau2[[#This Row],[Année]],MONTH("1-"&amp;Tableau2[[#This Row],[Mois]]),1)</f>
        <v>43891</v>
      </c>
      <c r="G143" s="40">
        <f>EOMONTH(DATE(Tableau2[[#This Row],[Année]],MONTH("1-"&amp;Tableau2[[#This Row],[Mois]]),1),0)</f>
        <v>43921</v>
      </c>
      <c r="H143" s="41">
        <v>0</v>
      </c>
      <c r="I143" s="42">
        <f t="shared" si="28"/>
        <v>0</v>
      </c>
      <c r="J143" s="42">
        <v>32</v>
      </c>
      <c r="K143" s="42">
        <f t="shared" si="33"/>
        <v>32</v>
      </c>
      <c r="L143" s="42"/>
      <c r="M143" s="42">
        <f t="shared" si="34"/>
        <v>0</v>
      </c>
      <c r="N143" s="42">
        <v>96</v>
      </c>
      <c r="O143" s="42">
        <f t="shared" si="35"/>
        <v>96</v>
      </c>
      <c r="Q143" s="42">
        <f t="shared" si="36"/>
        <v>0</v>
      </c>
      <c r="R143" s="42">
        <v>11.11</v>
      </c>
      <c r="S143" s="42">
        <f t="shared" si="26"/>
        <v>11.183333333333332</v>
      </c>
      <c r="T143" s="42"/>
      <c r="U143" s="42">
        <f t="shared" si="37"/>
        <v>0</v>
      </c>
      <c r="V143" s="42">
        <v>11.11</v>
      </c>
      <c r="W143" s="42">
        <f t="shared" si="29"/>
        <v>11.183333333333332</v>
      </c>
      <c r="X143" s="42">
        <v>0</v>
      </c>
      <c r="Y143" s="42">
        <f t="shared" si="27"/>
        <v>0</v>
      </c>
      <c r="Z143" s="42">
        <v>0</v>
      </c>
      <c r="AA143" s="42">
        <f t="shared" si="30"/>
        <v>0</v>
      </c>
      <c r="AB143" s="43">
        <v>0</v>
      </c>
      <c r="AC143" s="43">
        <v>0</v>
      </c>
      <c r="AD143" s="42">
        <v>0</v>
      </c>
      <c r="AE143" s="42">
        <f t="shared" si="31"/>
        <v>0</v>
      </c>
      <c r="AF143" s="42">
        <v>0</v>
      </c>
      <c r="AG143" s="42">
        <f t="shared" si="32"/>
        <v>0</v>
      </c>
      <c r="AH143" s="43">
        <v>0</v>
      </c>
      <c r="AI143" s="42">
        <f>Tableau2[[#This Row],[Jour Accident déclaré]]</f>
        <v>0</v>
      </c>
      <c r="AJ143" s="42">
        <v>6</v>
      </c>
      <c r="AK143" s="43">
        <f t="shared" si="25"/>
        <v>6</v>
      </c>
      <c r="AL14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43" s="43">
        <f>SUM(Tableau2[[#This Row],[Jours de maladie payés]:[Jours de maladie non payés]])</f>
        <v>0</v>
      </c>
      <c r="AN143" s="43">
        <f>MONTH("02/"&amp;Tableau2[[#This Row],[Mois]]&amp;"/2019")</f>
        <v>3</v>
      </c>
    </row>
    <row r="144" spans="1:40" x14ac:dyDescent="0.3">
      <c r="A144" t="s">
        <v>213</v>
      </c>
      <c r="B144" s="26">
        <v>158</v>
      </c>
      <c r="C144" s="61" t="str">
        <f>IFERROR(VLOOKUP(Tableau2[[#This Row],[ID Ouvrier]],'Choix Employés'!$A$1:$B$100,2,FALSE),"")</f>
        <v>X</v>
      </c>
      <c r="D144" s="39" t="s">
        <v>182</v>
      </c>
      <c r="E144" s="39">
        <v>2020</v>
      </c>
      <c r="F144" s="40">
        <f>DATE(Tableau2[[#This Row],[Année]],MONTH("1-"&amp;Tableau2[[#This Row],[Mois]]),1)</f>
        <v>43891</v>
      </c>
      <c r="G144" s="40">
        <f>EOMONTH(DATE(Tableau2[[#This Row],[Année]],MONTH("1-"&amp;Tableau2[[#This Row],[Mois]]),1),0)</f>
        <v>43921</v>
      </c>
      <c r="H144" s="41">
        <v>0</v>
      </c>
      <c r="I144" s="42">
        <f t="shared" si="28"/>
        <v>0</v>
      </c>
      <c r="J144" s="42">
        <v>32</v>
      </c>
      <c r="K144" s="42">
        <f t="shared" si="33"/>
        <v>32</v>
      </c>
      <c r="L144" s="42"/>
      <c r="M144" s="42">
        <f t="shared" si="34"/>
        <v>0</v>
      </c>
      <c r="N144" s="42">
        <v>56</v>
      </c>
      <c r="O144" s="42">
        <f t="shared" si="35"/>
        <v>56</v>
      </c>
      <c r="Q144" s="42">
        <f t="shared" si="36"/>
        <v>0</v>
      </c>
      <c r="R144" s="42">
        <v>1.05</v>
      </c>
      <c r="S144" s="42">
        <f t="shared" si="26"/>
        <v>1.0833333333333335</v>
      </c>
      <c r="T144" s="42"/>
      <c r="U144" s="42">
        <f t="shared" si="37"/>
        <v>0</v>
      </c>
      <c r="V144" s="42">
        <v>0</v>
      </c>
      <c r="W144" s="42">
        <f t="shared" si="29"/>
        <v>0</v>
      </c>
      <c r="X144" s="42">
        <v>1.05</v>
      </c>
      <c r="Y144" s="42">
        <f t="shared" si="27"/>
        <v>1.0833333333333335</v>
      </c>
      <c r="Z144" s="42">
        <v>0</v>
      </c>
      <c r="AA144" s="42">
        <f t="shared" si="30"/>
        <v>0</v>
      </c>
      <c r="AB144" s="43">
        <v>0</v>
      </c>
      <c r="AC144" s="43">
        <v>0</v>
      </c>
      <c r="AD144" s="42">
        <v>0</v>
      </c>
      <c r="AE144" s="42">
        <f t="shared" si="31"/>
        <v>0</v>
      </c>
      <c r="AF144" s="42">
        <v>1</v>
      </c>
      <c r="AG144" s="42">
        <f t="shared" si="32"/>
        <v>1</v>
      </c>
      <c r="AH144" s="43">
        <v>0</v>
      </c>
      <c r="AI144" s="42">
        <f>Tableau2[[#This Row],[Jour Accident déclaré]]</f>
        <v>0</v>
      </c>
      <c r="AJ144" s="42">
        <v>10</v>
      </c>
      <c r="AK144" s="43">
        <f t="shared" si="25"/>
        <v>10</v>
      </c>
      <c r="AL14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44" s="43">
        <f>SUM(Tableau2[[#This Row],[Jours de maladie payés]:[Jours de maladie non payés]])</f>
        <v>0</v>
      </c>
      <c r="AN144" s="43">
        <f>MONTH("02/"&amp;Tableau2[[#This Row],[Mois]]&amp;"/2019")</f>
        <v>3</v>
      </c>
    </row>
    <row r="145" spans="1:40" x14ac:dyDescent="0.3">
      <c r="A145" t="s">
        <v>214</v>
      </c>
      <c r="B145" s="26">
        <v>159</v>
      </c>
      <c r="C145" s="61" t="str">
        <f>IFERROR(VLOOKUP(Tableau2[[#This Row],[ID Ouvrier]],'Choix Employés'!$A$1:$B$100,2,FALSE),"")</f>
        <v>X</v>
      </c>
      <c r="D145" s="39" t="s">
        <v>182</v>
      </c>
      <c r="E145" s="39">
        <v>2020</v>
      </c>
      <c r="F145" s="40">
        <f>DATE(Tableau2[[#This Row],[Année]],MONTH("1-"&amp;Tableau2[[#This Row],[Mois]]),1)</f>
        <v>43891</v>
      </c>
      <c r="G145" s="40">
        <f>EOMONTH(DATE(Tableau2[[#This Row],[Année]],MONTH("1-"&amp;Tableau2[[#This Row],[Mois]]),1),0)</f>
        <v>43921</v>
      </c>
      <c r="H145" s="41">
        <v>0</v>
      </c>
      <c r="I145" s="42">
        <f t="shared" si="28"/>
        <v>0</v>
      </c>
      <c r="J145" s="42">
        <v>0</v>
      </c>
      <c r="K145" s="42">
        <f t="shared" si="33"/>
        <v>0</v>
      </c>
      <c r="L145" s="42"/>
      <c r="M145" s="42">
        <f t="shared" si="34"/>
        <v>0</v>
      </c>
      <c r="N145" s="42">
        <v>0</v>
      </c>
      <c r="O145" s="42">
        <f t="shared" si="35"/>
        <v>0</v>
      </c>
      <c r="Q145" s="42">
        <f t="shared" si="36"/>
        <v>0</v>
      </c>
      <c r="R145" s="42">
        <v>0</v>
      </c>
      <c r="S145" s="42">
        <f t="shared" si="26"/>
        <v>0</v>
      </c>
      <c r="T145" s="42"/>
      <c r="U145" s="42">
        <f t="shared" si="37"/>
        <v>0</v>
      </c>
      <c r="V145" s="42">
        <v>0</v>
      </c>
      <c r="W145" s="42">
        <f t="shared" si="29"/>
        <v>0</v>
      </c>
      <c r="X145" s="42">
        <v>0</v>
      </c>
      <c r="Y145" s="42">
        <f t="shared" si="27"/>
        <v>0</v>
      </c>
      <c r="Z145" s="42">
        <v>0</v>
      </c>
      <c r="AA145" s="42">
        <f t="shared" si="30"/>
        <v>0</v>
      </c>
      <c r="AB145" s="43">
        <v>0</v>
      </c>
      <c r="AC145" s="43">
        <v>0</v>
      </c>
      <c r="AD145" s="42">
        <v>0</v>
      </c>
      <c r="AE145" s="42">
        <f t="shared" si="31"/>
        <v>0</v>
      </c>
      <c r="AF145" s="42">
        <v>0</v>
      </c>
      <c r="AG145" s="42">
        <f t="shared" si="32"/>
        <v>0</v>
      </c>
      <c r="AH145" s="43">
        <v>0</v>
      </c>
      <c r="AI145" s="42">
        <f>Tableau2[[#This Row],[Jour Accident déclaré]]</f>
        <v>0</v>
      </c>
      <c r="AJ145" s="42">
        <v>3</v>
      </c>
      <c r="AK145" s="43">
        <f t="shared" si="25"/>
        <v>3</v>
      </c>
      <c r="AL14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45" s="43">
        <f>SUM(Tableau2[[#This Row],[Jours de maladie payés]:[Jours de maladie non payés]])</f>
        <v>0</v>
      </c>
      <c r="AN145" s="43">
        <f>MONTH("02/"&amp;Tableau2[[#This Row],[Mois]]&amp;"/2019")</f>
        <v>3</v>
      </c>
    </row>
    <row r="146" spans="1:40" x14ac:dyDescent="0.3">
      <c r="A146" t="s">
        <v>215</v>
      </c>
      <c r="B146" s="26">
        <v>160</v>
      </c>
      <c r="C146" s="61" t="str">
        <f>IFERROR(VLOOKUP(Tableau2[[#This Row],[ID Ouvrier]],'Choix Employés'!$A$1:$B$100,2,FALSE),"")</f>
        <v/>
      </c>
      <c r="D146" s="39" t="s">
        <v>182</v>
      </c>
      <c r="E146" s="39">
        <v>2020</v>
      </c>
      <c r="F146" s="40">
        <f>DATE(Tableau2[[#This Row],[Année]],MONTH("1-"&amp;Tableau2[[#This Row],[Mois]]),1)</f>
        <v>43891</v>
      </c>
      <c r="G146" s="40">
        <f>EOMONTH(DATE(Tableau2[[#This Row],[Année]],MONTH("1-"&amp;Tableau2[[#This Row],[Mois]]),1),0)</f>
        <v>43921</v>
      </c>
      <c r="H146" s="41">
        <v>0</v>
      </c>
      <c r="I146" s="42">
        <f t="shared" si="28"/>
        <v>0</v>
      </c>
      <c r="J146" s="42">
        <v>0</v>
      </c>
      <c r="K146" s="42">
        <f t="shared" si="33"/>
        <v>0</v>
      </c>
      <c r="L146" s="42"/>
      <c r="M146" s="42">
        <f t="shared" si="34"/>
        <v>0</v>
      </c>
      <c r="N146" s="42">
        <v>120</v>
      </c>
      <c r="O146" s="42">
        <f t="shared" si="35"/>
        <v>120</v>
      </c>
      <c r="Q146" s="42">
        <f t="shared" si="36"/>
        <v>0</v>
      </c>
      <c r="R146" s="42">
        <v>0</v>
      </c>
      <c r="S146" s="42">
        <f t="shared" si="26"/>
        <v>0</v>
      </c>
      <c r="T146" s="42"/>
      <c r="U146" s="42">
        <f t="shared" si="37"/>
        <v>0</v>
      </c>
      <c r="V146" s="42">
        <v>0</v>
      </c>
      <c r="W146" s="42">
        <f t="shared" si="29"/>
        <v>0</v>
      </c>
      <c r="X146" s="42">
        <v>0</v>
      </c>
      <c r="Y146" s="42">
        <f t="shared" si="27"/>
        <v>0</v>
      </c>
      <c r="Z146" s="42">
        <v>0</v>
      </c>
      <c r="AA146" s="42">
        <f t="shared" si="30"/>
        <v>0</v>
      </c>
      <c r="AB146" s="43">
        <v>0</v>
      </c>
      <c r="AC146" s="43">
        <v>0</v>
      </c>
      <c r="AD146" s="42">
        <v>0</v>
      </c>
      <c r="AE146" s="42">
        <f t="shared" si="31"/>
        <v>0</v>
      </c>
      <c r="AF146" s="42">
        <v>0</v>
      </c>
      <c r="AG146" s="42">
        <f t="shared" si="32"/>
        <v>0</v>
      </c>
      <c r="AH146" s="43">
        <v>0</v>
      </c>
      <c r="AI146" s="42">
        <f>Tableau2[[#This Row],[Jour Accident déclaré]]</f>
        <v>0</v>
      </c>
      <c r="AJ146" s="42">
        <v>7</v>
      </c>
      <c r="AK146" s="43">
        <f t="shared" si="25"/>
        <v>7</v>
      </c>
      <c r="AL14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46" s="43">
        <f>SUM(Tableau2[[#This Row],[Jours de maladie payés]:[Jours de maladie non payés]])</f>
        <v>0</v>
      </c>
      <c r="AN146" s="43">
        <f>MONTH("02/"&amp;Tableau2[[#This Row],[Mois]]&amp;"/2019")</f>
        <v>3</v>
      </c>
    </row>
    <row r="147" spans="1:40" x14ac:dyDescent="0.3">
      <c r="A147" t="s">
        <v>216</v>
      </c>
      <c r="B147" s="26">
        <v>161</v>
      </c>
      <c r="C147" s="61" t="str">
        <f>IFERROR(VLOOKUP(Tableau2[[#This Row],[ID Ouvrier]],'Choix Employés'!$A$1:$B$100,2,FALSE),"")</f>
        <v/>
      </c>
      <c r="D147" s="39" t="s">
        <v>182</v>
      </c>
      <c r="E147" s="39">
        <v>2020</v>
      </c>
      <c r="F147" s="40">
        <f>DATE(Tableau2[[#This Row],[Année]],MONTH("1-"&amp;Tableau2[[#This Row],[Mois]]),1)</f>
        <v>43891</v>
      </c>
      <c r="G147" s="40">
        <f>EOMONTH(DATE(Tableau2[[#This Row],[Année]],MONTH("1-"&amp;Tableau2[[#This Row],[Mois]]),1),0)</f>
        <v>43921</v>
      </c>
      <c r="H147" s="41">
        <v>0</v>
      </c>
      <c r="I147" s="42">
        <f t="shared" si="28"/>
        <v>0</v>
      </c>
      <c r="J147" s="42">
        <v>0</v>
      </c>
      <c r="K147" s="42">
        <f t="shared" si="33"/>
        <v>0</v>
      </c>
      <c r="L147" s="42"/>
      <c r="M147" s="42">
        <f t="shared" si="34"/>
        <v>0</v>
      </c>
      <c r="N147" s="42">
        <v>120</v>
      </c>
      <c r="O147" s="42">
        <f t="shared" si="35"/>
        <v>120</v>
      </c>
      <c r="Q147" s="42">
        <f t="shared" si="36"/>
        <v>0</v>
      </c>
      <c r="R147" s="42">
        <v>0</v>
      </c>
      <c r="S147" s="42">
        <f t="shared" si="26"/>
        <v>0</v>
      </c>
      <c r="T147" s="42"/>
      <c r="U147" s="42">
        <f t="shared" si="37"/>
        <v>0</v>
      </c>
      <c r="V147" s="42">
        <v>0</v>
      </c>
      <c r="W147" s="42">
        <f t="shared" si="29"/>
        <v>0</v>
      </c>
      <c r="X147" s="42">
        <v>0</v>
      </c>
      <c r="Y147" s="42">
        <f t="shared" si="27"/>
        <v>0</v>
      </c>
      <c r="Z147" s="42">
        <v>0</v>
      </c>
      <c r="AA147" s="42">
        <f t="shared" si="30"/>
        <v>0</v>
      </c>
      <c r="AB147" s="43">
        <v>0</v>
      </c>
      <c r="AC147" s="43">
        <v>0</v>
      </c>
      <c r="AD147" s="42">
        <v>0</v>
      </c>
      <c r="AE147" s="42">
        <f t="shared" si="31"/>
        <v>0</v>
      </c>
      <c r="AF147" s="42">
        <v>0</v>
      </c>
      <c r="AG147" s="42">
        <f t="shared" si="32"/>
        <v>0</v>
      </c>
      <c r="AH147" s="43">
        <v>0</v>
      </c>
      <c r="AI147" s="42">
        <f>Tableau2[[#This Row],[Jour Accident déclaré]]</f>
        <v>0</v>
      </c>
      <c r="AJ147" s="42">
        <v>4</v>
      </c>
      <c r="AK147" s="43">
        <f t="shared" si="25"/>
        <v>4</v>
      </c>
      <c r="AL14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47" s="43">
        <f>SUM(Tableau2[[#This Row],[Jours de maladie payés]:[Jours de maladie non payés]])</f>
        <v>0</v>
      </c>
      <c r="AN147" s="43">
        <f>MONTH("02/"&amp;Tableau2[[#This Row],[Mois]]&amp;"/2019")</f>
        <v>3</v>
      </c>
    </row>
    <row r="148" spans="1:40" x14ac:dyDescent="0.3">
      <c r="A148" t="s">
        <v>217</v>
      </c>
      <c r="B148" s="26">
        <v>162</v>
      </c>
      <c r="C148" s="61" t="str">
        <f>IFERROR(VLOOKUP(Tableau2[[#This Row],[ID Ouvrier]],'Choix Employés'!$A$1:$B$100,2,FALSE),"")</f>
        <v/>
      </c>
      <c r="D148" s="39" t="s">
        <v>182</v>
      </c>
      <c r="E148" s="39">
        <v>2020</v>
      </c>
      <c r="F148" s="40">
        <f>DATE(Tableau2[[#This Row],[Année]],MONTH("1-"&amp;Tableau2[[#This Row],[Mois]]),1)</f>
        <v>43891</v>
      </c>
      <c r="G148" s="40">
        <f>EOMONTH(DATE(Tableau2[[#This Row],[Année]],MONTH("1-"&amp;Tableau2[[#This Row],[Mois]]),1),0)</f>
        <v>43921</v>
      </c>
      <c r="H148" s="41">
        <v>0</v>
      </c>
      <c r="I148" s="42">
        <f t="shared" si="28"/>
        <v>0</v>
      </c>
      <c r="J148" s="42">
        <v>16</v>
      </c>
      <c r="K148" s="42">
        <f t="shared" si="33"/>
        <v>16</v>
      </c>
      <c r="L148" s="42"/>
      <c r="M148" s="42">
        <f t="shared" si="34"/>
        <v>0</v>
      </c>
      <c r="N148" s="42">
        <v>160</v>
      </c>
      <c r="O148" s="42">
        <f t="shared" si="35"/>
        <v>160</v>
      </c>
      <c r="Q148" s="42">
        <f t="shared" si="36"/>
        <v>0</v>
      </c>
      <c r="R148" s="42">
        <v>0.24</v>
      </c>
      <c r="S148" s="42">
        <f t="shared" si="26"/>
        <v>0.4</v>
      </c>
      <c r="T148" s="42"/>
      <c r="U148" s="42">
        <f t="shared" si="37"/>
        <v>0</v>
      </c>
      <c r="V148" s="42">
        <v>0.24</v>
      </c>
      <c r="W148" s="42">
        <f t="shared" si="29"/>
        <v>0.4</v>
      </c>
      <c r="X148" s="42">
        <v>0</v>
      </c>
      <c r="Y148" s="42">
        <f t="shared" si="27"/>
        <v>0</v>
      </c>
      <c r="Z148" s="42">
        <v>0</v>
      </c>
      <c r="AA148" s="42">
        <f t="shared" si="30"/>
        <v>0</v>
      </c>
      <c r="AB148" s="43">
        <v>0</v>
      </c>
      <c r="AC148" s="43">
        <v>0</v>
      </c>
      <c r="AD148" s="42">
        <v>0</v>
      </c>
      <c r="AE148" s="42">
        <f t="shared" si="31"/>
        <v>0</v>
      </c>
      <c r="AF148" s="42">
        <v>0</v>
      </c>
      <c r="AG148" s="42">
        <f t="shared" si="32"/>
        <v>0</v>
      </c>
      <c r="AH148" s="43">
        <v>0</v>
      </c>
      <c r="AI148" s="42">
        <f>Tableau2[[#This Row],[Jour Accident déclaré]]</f>
        <v>0</v>
      </c>
      <c r="AJ148" s="42">
        <v>0</v>
      </c>
      <c r="AK148" s="43">
        <f t="shared" si="25"/>
        <v>0</v>
      </c>
      <c r="AL14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48" s="43">
        <f>SUM(Tableau2[[#This Row],[Jours de maladie payés]:[Jours de maladie non payés]])</f>
        <v>0</v>
      </c>
      <c r="AN148" s="43">
        <f>MONTH("02/"&amp;Tableau2[[#This Row],[Mois]]&amp;"/2019")</f>
        <v>3</v>
      </c>
    </row>
    <row r="149" spans="1:40" x14ac:dyDescent="0.3">
      <c r="A149" t="s">
        <v>218</v>
      </c>
      <c r="B149" s="26">
        <v>164</v>
      </c>
      <c r="C149" s="61" t="str">
        <f>IFERROR(VLOOKUP(Tableau2[[#This Row],[ID Ouvrier]],'Choix Employés'!$A$1:$B$100,2,FALSE),"")</f>
        <v>X</v>
      </c>
      <c r="D149" s="39" t="s">
        <v>182</v>
      </c>
      <c r="E149" s="39">
        <v>2020</v>
      </c>
      <c r="F149" s="40">
        <f>DATE(Tableau2[[#This Row],[Année]],MONTH("1-"&amp;Tableau2[[#This Row],[Mois]]),1)</f>
        <v>43891</v>
      </c>
      <c r="G149" s="40">
        <f>EOMONTH(DATE(Tableau2[[#This Row],[Année]],MONTH("1-"&amp;Tableau2[[#This Row],[Mois]]),1),0)</f>
        <v>43921</v>
      </c>
      <c r="H149" s="41">
        <v>0</v>
      </c>
      <c r="I149" s="42">
        <f t="shared" si="28"/>
        <v>0</v>
      </c>
      <c r="J149" s="42">
        <v>32</v>
      </c>
      <c r="K149" s="42">
        <f t="shared" si="33"/>
        <v>32</v>
      </c>
      <c r="L149" s="42"/>
      <c r="M149" s="42">
        <f t="shared" si="34"/>
        <v>0</v>
      </c>
      <c r="N149" s="42">
        <v>144</v>
      </c>
      <c r="O149" s="42">
        <f t="shared" si="35"/>
        <v>144</v>
      </c>
      <c r="Q149" s="42">
        <f t="shared" si="36"/>
        <v>0</v>
      </c>
      <c r="R149" s="42">
        <v>18</v>
      </c>
      <c r="S149" s="42">
        <f t="shared" si="26"/>
        <v>18</v>
      </c>
      <c r="T149" s="42"/>
      <c r="U149" s="42">
        <f t="shared" si="37"/>
        <v>0</v>
      </c>
      <c r="V149" s="42">
        <v>0</v>
      </c>
      <c r="W149" s="42">
        <f t="shared" si="29"/>
        <v>0</v>
      </c>
      <c r="X149" s="42">
        <v>18</v>
      </c>
      <c r="Y149" s="42">
        <f t="shared" si="27"/>
        <v>18</v>
      </c>
      <c r="Z149" s="42">
        <v>0</v>
      </c>
      <c r="AA149" s="42">
        <f t="shared" si="30"/>
        <v>0</v>
      </c>
      <c r="AB149" s="43">
        <v>0</v>
      </c>
      <c r="AC149" s="43">
        <v>0</v>
      </c>
      <c r="AD149" s="42">
        <v>0</v>
      </c>
      <c r="AE149" s="42">
        <f t="shared" si="31"/>
        <v>0</v>
      </c>
      <c r="AF149" s="42">
        <v>0</v>
      </c>
      <c r="AG149" s="42">
        <f t="shared" si="32"/>
        <v>0</v>
      </c>
      <c r="AH149" s="43">
        <v>0</v>
      </c>
      <c r="AI149" s="42">
        <f>Tableau2[[#This Row],[Jour Accident déclaré]]</f>
        <v>0</v>
      </c>
      <c r="AJ149" s="42">
        <v>0</v>
      </c>
      <c r="AK149" s="43">
        <f t="shared" si="25"/>
        <v>0</v>
      </c>
      <c r="AL14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149" s="43">
        <f>SUM(Tableau2[[#This Row],[Jours de maladie payés]:[Jours de maladie non payés]])</f>
        <v>0</v>
      </c>
      <c r="AN149" s="43">
        <f>MONTH("02/"&amp;Tableau2[[#This Row],[Mois]]&amp;"/2019")</f>
        <v>3</v>
      </c>
    </row>
    <row r="150" spans="1:40" x14ac:dyDescent="0.3">
      <c r="A150" t="s">
        <v>219</v>
      </c>
      <c r="B150" s="26">
        <v>102</v>
      </c>
      <c r="C150" s="61" t="str">
        <f>IFERROR(VLOOKUP(Tableau2[[#This Row],[ID Ouvrier]],'Choix Employés'!$A$1:$B$100,2,FALSE),"")</f>
        <v/>
      </c>
      <c r="D150" s="39" t="s">
        <v>220</v>
      </c>
      <c r="E150" s="39">
        <v>2020</v>
      </c>
      <c r="F150" s="40">
        <f>DATE(Tableau2[[#This Row],[Année]],MONTH("1-"&amp;Tableau2[[#This Row],[Mois]]),1)</f>
        <v>43922</v>
      </c>
      <c r="G150" s="40">
        <f>EOMONTH(DATE(Tableau2[[#This Row],[Année]],MONTH("1-"&amp;Tableau2[[#This Row],[Mois]]),1),0)</f>
        <v>43951</v>
      </c>
      <c r="H150" s="41">
        <v>0</v>
      </c>
      <c r="I150" s="42">
        <f t="shared" si="28"/>
        <v>0</v>
      </c>
      <c r="J150" s="42">
        <v>0</v>
      </c>
      <c r="K150" s="42">
        <f t="shared" si="33"/>
        <v>0</v>
      </c>
      <c r="L150" s="42"/>
      <c r="M150" s="42">
        <f t="shared" si="34"/>
        <v>0</v>
      </c>
      <c r="N150" s="42">
        <v>0</v>
      </c>
      <c r="O150" s="42">
        <f t="shared" si="35"/>
        <v>0</v>
      </c>
      <c r="Q150" s="42">
        <f t="shared" si="36"/>
        <v>0</v>
      </c>
      <c r="R150" s="42">
        <v>0</v>
      </c>
      <c r="S150" s="42">
        <f t="shared" si="26"/>
        <v>0</v>
      </c>
      <c r="T150" s="42"/>
      <c r="U150" s="42">
        <f t="shared" si="37"/>
        <v>0</v>
      </c>
      <c r="V150" s="42">
        <v>0</v>
      </c>
      <c r="W150" s="42">
        <f t="shared" si="29"/>
        <v>0</v>
      </c>
      <c r="X150" s="42">
        <v>0</v>
      </c>
      <c r="Y150" s="42">
        <f t="shared" si="27"/>
        <v>0</v>
      </c>
      <c r="Z150" s="42">
        <v>0</v>
      </c>
      <c r="AA150" s="42">
        <f t="shared" si="30"/>
        <v>0</v>
      </c>
      <c r="AB150" s="43">
        <v>0</v>
      </c>
      <c r="AC150" s="43">
        <v>0</v>
      </c>
      <c r="AD150" s="42">
        <v>0</v>
      </c>
      <c r="AE150" s="42">
        <f t="shared" si="31"/>
        <v>0</v>
      </c>
      <c r="AF150" s="42">
        <v>0</v>
      </c>
      <c r="AG150" s="42">
        <f t="shared" si="32"/>
        <v>0</v>
      </c>
      <c r="AH150" s="43">
        <v>0</v>
      </c>
      <c r="AI150" s="42">
        <f>Tableau2[[#This Row],[Jour Accident déclaré]]</f>
        <v>0</v>
      </c>
      <c r="AJ150" s="42">
        <v>20</v>
      </c>
      <c r="AK150" s="43">
        <f t="shared" si="25"/>
        <v>20</v>
      </c>
      <c r="AL15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50" s="43">
        <f>SUM(Tableau2[[#This Row],[Jours de maladie payés]:[Jours de maladie non payés]])</f>
        <v>0</v>
      </c>
      <c r="AN150" s="43">
        <f>MONTH("02/"&amp;Tableau2[[#This Row],[Mois]]&amp;"/2019")</f>
        <v>4</v>
      </c>
    </row>
    <row r="151" spans="1:40" x14ac:dyDescent="0.3">
      <c r="A151" t="s">
        <v>221</v>
      </c>
      <c r="B151" s="26">
        <v>103</v>
      </c>
      <c r="C151" s="61" t="str">
        <f>IFERROR(VLOOKUP(Tableau2[[#This Row],[ID Ouvrier]],'Choix Employés'!$A$1:$B$100,2,FALSE),"")</f>
        <v>X</v>
      </c>
      <c r="D151" s="39" t="s">
        <v>220</v>
      </c>
      <c r="E151" s="39">
        <v>2020</v>
      </c>
      <c r="F151" s="40">
        <f>DATE(Tableau2[[#This Row],[Année]],MONTH("1-"&amp;Tableau2[[#This Row],[Mois]]),1)</f>
        <v>43922</v>
      </c>
      <c r="G151" s="40">
        <f>EOMONTH(DATE(Tableau2[[#This Row],[Année]],MONTH("1-"&amp;Tableau2[[#This Row],[Mois]]),1),0)</f>
        <v>43951</v>
      </c>
      <c r="H151" s="41">
        <v>0</v>
      </c>
      <c r="I151" s="42">
        <f t="shared" si="28"/>
        <v>0</v>
      </c>
      <c r="J151" s="42">
        <v>0</v>
      </c>
      <c r="K151" s="42">
        <f t="shared" si="33"/>
        <v>0</v>
      </c>
      <c r="L151" s="42"/>
      <c r="M151" s="42">
        <f t="shared" si="34"/>
        <v>0</v>
      </c>
      <c r="N151" s="42">
        <v>0</v>
      </c>
      <c r="O151" s="42">
        <f t="shared" si="35"/>
        <v>0</v>
      </c>
      <c r="Q151" s="42">
        <f t="shared" si="36"/>
        <v>0</v>
      </c>
      <c r="R151" s="42">
        <v>0</v>
      </c>
      <c r="S151" s="42">
        <f t="shared" si="26"/>
        <v>0</v>
      </c>
      <c r="T151" s="42"/>
      <c r="U151" s="42">
        <f t="shared" si="37"/>
        <v>0</v>
      </c>
      <c r="V151" s="42">
        <v>0</v>
      </c>
      <c r="W151" s="42">
        <f t="shared" si="29"/>
        <v>0</v>
      </c>
      <c r="X151" s="42">
        <v>0</v>
      </c>
      <c r="Y151" s="42">
        <f t="shared" si="27"/>
        <v>0</v>
      </c>
      <c r="Z151" s="42">
        <v>0</v>
      </c>
      <c r="AA151" s="42">
        <f t="shared" si="30"/>
        <v>0</v>
      </c>
      <c r="AB151" s="43">
        <v>0</v>
      </c>
      <c r="AC151" s="43">
        <v>0</v>
      </c>
      <c r="AD151" s="42">
        <v>0</v>
      </c>
      <c r="AE151" s="42">
        <f t="shared" si="31"/>
        <v>0</v>
      </c>
      <c r="AF151" s="42">
        <v>0</v>
      </c>
      <c r="AG151" s="42">
        <f t="shared" si="32"/>
        <v>0</v>
      </c>
      <c r="AH151" s="43">
        <v>0</v>
      </c>
      <c r="AI151" s="42">
        <f>Tableau2[[#This Row],[Jour Accident déclaré]]</f>
        <v>0</v>
      </c>
      <c r="AJ151" s="42">
        <v>21</v>
      </c>
      <c r="AK151" s="43">
        <f t="shared" si="25"/>
        <v>21</v>
      </c>
      <c r="AL15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51" s="43">
        <f>SUM(Tableau2[[#This Row],[Jours de maladie payés]:[Jours de maladie non payés]])</f>
        <v>0</v>
      </c>
      <c r="AN151" s="43">
        <f>MONTH("02/"&amp;Tableau2[[#This Row],[Mois]]&amp;"/2019")</f>
        <v>4</v>
      </c>
    </row>
    <row r="152" spans="1:40" x14ac:dyDescent="0.3">
      <c r="A152" t="s">
        <v>222</v>
      </c>
      <c r="B152" s="26">
        <v>104</v>
      </c>
      <c r="C152" s="61" t="str">
        <f>IFERROR(VLOOKUP(Tableau2[[#This Row],[ID Ouvrier]],'Choix Employés'!$A$1:$B$100,2,FALSE),"")</f>
        <v/>
      </c>
      <c r="D152" s="39" t="s">
        <v>220</v>
      </c>
      <c r="E152" s="39">
        <v>2020</v>
      </c>
      <c r="F152" s="40">
        <f>DATE(Tableau2[[#This Row],[Année]],MONTH("1-"&amp;Tableau2[[#This Row],[Mois]]),1)</f>
        <v>43922</v>
      </c>
      <c r="G152" s="40">
        <f>EOMONTH(DATE(Tableau2[[#This Row],[Année]],MONTH("1-"&amp;Tableau2[[#This Row],[Mois]]),1),0)</f>
        <v>43951</v>
      </c>
      <c r="H152" s="41">
        <v>0</v>
      </c>
      <c r="I152" s="42">
        <f t="shared" si="28"/>
        <v>0</v>
      </c>
      <c r="J152" s="42">
        <v>0</v>
      </c>
      <c r="K152" s="42">
        <f t="shared" si="33"/>
        <v>0</v>
      </c>
      <c r="L152" s="42"/>
      <c r="M152" s="42">
        <f t="shared" si="34"/>
        <v>0</v>
      </c>
      <c r="N152" s="42">
        <v>32</v>
      </c>
      <c r="O152" s="42">
        <f t="shared" si="35"/>
        <v>32</v>
      </c>
      <c r="Q152" s="42">
        <f t="shared" si="36"/>
        <v>0</v>
      </c>
      <c r="R152" s="42">
        <v>2.16</v>
      </c>
      <c r="S152" s="42">
        <f t="shared" si="26"/>
        <v>2.2666666666666671</v>
      </c>
      <c r="T152" s="42"/>
      <c r="U152" s="42">
        <f t="shared" si="37"/>
        <v>0</v>
      </c>
      <c r="V152" s="42">
        <v>0</v>
      </c>
      <c r="W152" s="42">
        <f t="shared" si="29"/>
        <v>0</v>
      </c>
      <c r="X152" s="42">
        <v>2.16</v>
      </c>
      <c r="Y152" s="42">
        <f t="shared" si="27"/>
        <v>2.2666666666666671</v>
      </c>
      <c r="Z152" s="42">
        <v>0</v>
      </c>
      <c r="AA152" s="42">
        <f t="shared" si="30"/>
        <v>0</v>
      </c>
      <c r="AB152" s="43">
        <v>0</v>
      </c>
      <c r="AC152" s="43">
        <v>0</v>
      </c>
      <c r="AD152" s="42">
        <v>0</v>
      </c>
      <c r="AE152" s="42">
        <f t="shared" si="31"/>
        <v>0</v>
      </c>
      <c r="AF152" s="42">
        <v>0</v>
      </c>
      <c r="AG152" s="42">
        <f t="shared" si="32"/>
        <v>0</v>
      </c>
      <c r="AH152" s="43">
        <v>0</v>
      </c>
      <c r="AI152" s="42">
        <f>Tableau2[[#This Row],[Jour Accident déclaré]]</f>
        <v>0</v>
      </c>
      <c r="AJ152" s="42">
        <v>16</v>
      </c>
      <c r="AK152" s="43">
        <f t="shared" si="25"/>
        <v>16</v>
      </c>
      <c r="AL15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52" s="43">
        <f>SUM(Tableau2[[#This Row],[Jours de maladie payés]:[Jours de maladie non payés]])</f>
        <v>0</v>
      </c>
      <c r="AN152" s="43">
        <f>MONTH("02/"&amp;Tableau2[[#This Row],[Mois]]&amp;"/2019")</f>
        <v>4</v>
      </c>
    </row>
    <row r="153" spans="1:40" x14ac:dyDescent="0.3">
      <c r="A153" t="s">
        <v>223</v>
      </c>
      <c r="B153" s="26">
        <v>107</v>
      </c>
      <c r="C153" s="61" t="str">
        <f>IFERROR(VLOOKUP(Tableau2[[#This Row],[ID Ouvrier]],'Choix Employés'!$A$1:$B$100,2,FALSE),"")</f>
        <v>X</v>
      </c>
      <c r="D153" s="39" t="s">
        <v>220</v>
      </c>
      <c r="E153" s="39">
        <v>2020</v>
      </c>
      <c r="F153" s="40">
        <f>DATE(Tableau2[[#This Row],[Année]],MONTH("1-"&amp;Tableau2[[#This Row],[Mois]]),1)</f>
        <v>43922</v>
      </c>
      <c r="G153" s="40">
        <f>EOMONTH(DATE(Tableau2[[#This Row],[Année]],MONTH("1-"&amp;Tableau2[[#This Row],[Mois]]),1),0)</f>
        <v>43951</v>
      </c>
      <c r="H153" s="41">
        <v>0</v>
      </c>
      <c r="I153" s="42">
        <f t="shared" si="28"/>
        <v>0</v>
      </c>
      <c r="J153" s="42">
        <v>0</v>
      </c>
      <c r="K153" s="42">
        <f t="shared" si="33"/>
        <v>0</v>
      </c>
      <c r="L153" s="42"/>
      <c r="M153" s="42">
        <f t="shared" si="34"/>
        <v>0</v>
      </c>
      <c r="N153" s="42">
        <v>0</v>
      </c>
      <c r="O153" s="42">
        <f t="shared" si="35"/>
        <v>0</v>
      </c>
      <c r="Q153" s="42">
        <f t="shared" si="36"/>
        <v>0</v>
      </c>
      <c r="R153" s="42">
        <v>0</v>
      </c>
      <c r="S153" s="42">
        <f t="shared" si="26"/>
        <v>0</v>
      </c>
      <c r="T153" s="42"/>
      <c r="U153" s="42">
        <f t="shared" si="37"/>
        <v>0</v>
      </c>
      <c r="V153" s="42">
        <v>0</v>
      </c>
      <c r="W153" s="42">
        <f t="shared" si="29"/>
        <v>0</v>
      </c>
      <c r="X153" s="42">
        <v>0</v>
      </c>
      <c r="Y153" s="42">
        <f t="shared" si="27"/>
        <v>0</v>
      </c>
      <c r="Z153" s="42">
        <v>0</v>
      </c>
      <c r="AA153" s="42">
        <f t="shared" si="30"/>
        <v>0</v>
      </c>
      <c r="AB153" s="43">
        <v>0</v>
      </c>
      <c r="AC153" s="43">
        <v>0</v>
      </c>
      <c r="AD153" s="42">
        <v>0</v>
      </c>
      <c r="AE153" s="42">
        <f t="shared" si="31"/>
        <v>0</v>
      </c>
      <c r="AF153" s="42">
        <v>0</v>
      </c>
      <c r="AG153" s="42">
        <f t="shared" si="32"/>
        <v>0</v>
      </c>
      <c r="AH153" s="43">
        <v>0</v>
      </c>
      <c r="AI153" s="42">
        <f>Tableau2[[#This Row],[Jour Accident déclaré]]</f>
        <v>0</v>
      </c>
      <c r="AJ153" s="42">
        <v>21</v>
      </c>
      <c r="AK153" s="43">
        <f t="shared" si="25"/>
        <v>21</v>
      </c>
      <c r="AL15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53" s="43">
        <f>SUM(Tableau2[[#This Row],[Jours de maladie payés]:[Jours de maladie non payés]])</f>
        <v>0</v>
      </c>
      <c r="AN153" s="43">
        <f>MONTH("02/"&amp;Tableau2[[#This Row],[Mois]]&amp;"/2019")</f>
        <v>4</v>
      </c>
    </row>
    <row r="154" spans="1:40" x14ac:dyDescent="0.3">
      <c r="A154" t="s">
        <v>224</v>
      </c>
      <c r="B154" s="26">
        <v>108</v>
      </c>
      <c r="C154" s="61" t="str">
        <f>IFERROR(VLOOKUP(Tableau2[[#This Row],[ID Ouvrier]],'Choix Employés'!$A$1:$B$100,2,FALSE),"")</f>
        <v>X</v>
      </c>
      <c r="D154" s="39" t="s">
        <v>220</v>
      </c>
      <c r="E154" s="39">
        <v>2020</v>
      </c>
      <c r="F154" s="40">
        <f>DATE(Tableau2[[#This Row],[Année]],MONTH("1-"&amp;Tableau2[[#This Row],[Mois]]),1)</f>
        <v>43922</v>
      </c>
      <c r="G154" s="40">
        <f>EOMONTH(DATE(Tableau2[[#This Row],[Année]],MONTH("1-"&amp;Tableau2[[#This Row],[Mois]]),1),0)</f>
        <v>43951</v>
      </c>
      <c r="H154" s="41">
        <v>0</v>
      </c>
      <c r="I154" s="42">
        <f t="shared" si="28"/>
        <v>0</v>
      </c>
      <c r="J154" s="42">
        <v>0</v>
      </c>
      <c r="K154" s="42">
        <f t="shared" si="33"/>
        <v>0</v>
      </c>
      <c r="L154" s="42"/>
      <c r="M154" s="42">
        <f t="shared" si="34"/>
        <v>0</v>
      </c>
      <c r="N154" s="42">
        <v>32</v>
      </c>
      <c r="O154" s="42">
        <f t="shared" si="35"/>
        <v>32</v>
      </c>
      <c r="Q154" s="42">
        <f t="shared" si="36"/>
        <v>0</v>
      </c>
      <c r="R154" s="42">
        <v>2.16</v>
      </c>
      <c r="S154" s="42">
        <f t="shared" si="26"/>
        <v>2.2666666666666671</v>
      </c>
      <c r="T154" s="42"/>
      <c r="U154" s="42">
        <f t="shared" si="37"/>
        <v>0</v>
      </c>
      <c r="V154" s="42">
        <v>0</v>
      </c>
      <c r="W154" s="42">
        <f t="shared" si="29"/>
        <v>0</v>
      </c>
      <c r="X154" s="42">
        <v>2.16</v>
      </c>
      <c r="Y154" s="42">
        <f t="shared" si="27"/>
        <v>2.2666666666666671</v>
      </c>
      <c r="Z154" s="42">
        <v>0</v>
      </c>
      <c r="AA154" s="42">
        <f t="shared" si="30"/>
        <v>0</v>
      </c>
      <c r="AB154" s="43">
        <v>0</v>
      </c>
      <c r="AC154" s="43">
        <v>0</v>
      </c>
      <c r="AD154" s="42">
        <v>0</v>
      </c>
      <c r="AE154" s="42">
        <f t="shared" si="31"/>
        <v>0</v>
      </c>
      <c r="AF154" s="42">
        <v>0</v>
      </c>
      <c r="AG154" s="42">
        <f t="shared" si="32"/>
        <v>0</v>
      </c>
      <c r="AH154" s="43">
        <v>0</v>
      </c>
      <c r="AI154" s="42">
        <f>Tableau2[[#This Row],[Jour Accident déclaré]]</f>
        <v>0</v>
      </c>
      <c r="AJ154" s="42">
        <v>16</v>
      </c>
      <c r="AK154" s="43">
        <f t="shared" si="25"/>
        <v>16</v>
      </c>
      <c r="AL15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54" s="43">
        <f>SUM(Tableau2[[#This Row],[Jours de maladie payés]:[Jours de maladie non payés]])</f>
        <v>0</v>
      </c>
      <c r="AN154" s="43">
        <f>MONTH("02/"&amp;Tableau2[[#This Row],[Mois]]&amp;"/2019")</f>
        <v>4</v>
      </c>
    </row>
    <row r="155" spans="1:40" x14ac:dyDescent="0.3">
      <c r="A155" t="s">
        <v>225</v>
      </c>
      <c r="B155" s="26">
        <v>109</v>
      </c>
      <c r="C155" s="61" t="str">
        <f>IFERROR(VLOOKUP(Tableau2[[#This Row],[ID Ouvrier]],'Choix Employés'!$A$1:$B$100,2,FALSE),"")</f>
        <v>X</v>
      </c>
      <c r="D155" s="39" t="s">
        <v>220</v>
      </c>
      <c r="E155" s="39">
        <v>2020</v>
      </c>
      <c r="F155" s="40">
        <f>DATE(Tableau2[[#This Row],[Année]],MONTH("1-"&amp;Tableau2[[#This Row],[Mois]]),1)</f>
        <v>43922</v>
      </c>
      <c r="G155" s="40">
        <f>EOMONTH(DATE(Tableau2[[#This Row],[Année]],MONTH("1-"&amp;Tableau2[[#This Row],[Mois]]),1),0)</f>
        <v>43951</v>
      </c>
      <c r="H155" s="41">
        <v>0</v>
      </c>
      <c r="I155" s="42">
        <f t="shared" si="28"/>
        <v>0</v>
      </c>
      <c r="J155" s="42">
        <v>0</v>
      </c>
      <c r="K155" s="42">
        <f t="shared" si="33"/>
        <v>0</v>
      </c>
      <c r="L155" s="42"/>
      <c r="M155" s="42">
        <f t="shared" si="34"/>
        <v>0</v>
      </c>
      <c r="N155" s="42">
        <v>0</v>
      </c>
      <c r="O155" s="42">
        <f t="shared" si="35"/>
        <v>0</v>
      </c>
      <c r="Q155" s="42">
        <f t="shared" si="36"/>
        <v>0</v>
      </c>
      <c r="R155" s="42">
        <v>0</v>
      </c>
      <c r="S155" s="42">
        <f t="shared" si="26"/>
        <v>0</v>
      </c>
      <c r="T155" s="42"/>
      <c r="U155" s="42">
        <f t="shared" si="37"/>
        <v>0</v>
      </c>
      <c r="V155" s="42">
        <v>0</v>
      </c>
      <c r="W155" s="42">
        <f t="shared" si="29"/>
        <v>0</v>
      </c>
      <c r="X155" s="42">
        <v>0</v>
      </c>
      <c r="Y155" s="42">
        <f t="shared" si="27"/>
        <v>0</v>
      </c>
      <c r="Z155" s="42">
        <v>0</v>
      </c>
      <c r="AA155" s="42">
        <f t="shared" si="30"/>
        <v>0</v>
      </c>
      <c r="AB155" s="43">
        <v>0</v>
      </c>
      <c r="AC155" s="43">
        <v>0</v>
      </c>
      <c r="AD155" s="42">
        <v>0</v>
      </c>
      <c r="AE155" s="42">
        <f t="shared" si="31"/>
        <v>0</v>
      </c>
      <c r="AF155" s="42">
        <v>0</v>
      </c>
      <c r="AG155" s="42">
        <f t="shared" si="32"/>
        <v>0</v>
      </c>
      <c r="AH155" s="43">
        <v>0</v>
      </c>
      <c r="AI155" s="42">
        <f>Tableau2[[#This Row],[Jour Accident déclaré]]</f>
        <v>0</v>
      </c>
      <c r="AJ155" s="42">
        <v>21</v>
      </c>
      <c r="AK155" s="43">
        <f t="shared" si="25"/>
        <v>21</v>
      </c>
      <c r="AL15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55" s="43">
        <f>SUM(Tableau2[[#This Row],[Jours de maladie payés]:[Jours de maladie non payés]])</f>
        <v>0</v>
      </c>
      <c r="AN155" s="43">
        <f>MONTH("02/"&amp;Tableau2[[#This Row],[Mois]]&amp;"/2019")</f>
        <v>4</v>
      </c>
    </row>
    <row r="156" spans="1:40" x14ac:dyDescent="0.3">
      <c r="A156" t="s">
        <v>226</v>
      </c>
      <c r="B156" s="26">
        <v>110</v>
      </c>
      <c r="C156" s="61" t="str">
        <f>IFERROR(VLOOKUP(Tableau2[[#This Row],[ID Ouvrier]],'Choix Employés'!$A$1:$B$100,2,FALSE),"")</f>
        <v/>
      </c>
      <c r="D156" s="39" t="s">
        <v>220</v>
      </c>
      <c r="E156" s="39">
        <v>2020</v>
      </c>
      <c r="F156" s="40">
        <f>DATE(Tableau2[[#This Row],[Année]],MONTH("1-"&amp;Tableau2[[#This Row],[Mois]]),1)</f>
        <v>43922</v>
      </c>
      <c r="G156" s="40">
        <f>EOMONTH(DATE(Tableau2[[#This Row],[Année]],MONTH("1-"&amp;Tableau2[[#This Row],[Mois]]),1),0)</f>
        <v>43951</v>
      </c>
      <c r="H156" s="41">
        <v>0</v>
      </c>
      <c r="I156" s="42">
        <f t="shared" si="28"/>
        <v>0</v>
      </c>
      <c r="J156" s="42">
        <v>0</v>
      </c>
      <c r="K156" s="42">
        <f t="shared" si="33"/>
        <v>0</v>
      </c>
      <c r="L156" s="42"/>
      <c r="M156" s="42">
        <f t="shared" si="34"/>
        <v>0</v>
      </c>
      <c r="N156" s="42">
        <v>96</v>
      </c>
      <c r="O156" s="42">
        <f t="shared" si="35"/>
        <v>96</v>
      </c>
      <c r="Q156" s="42">
        <f t="shared" si="36"/>
        <v>0</v>
      </c>
      <c r="R156" s="42">
        <v>1.47</v>
      </c>
      <c r="S156" s="42">
        <f t="shared" si="26"/>
        <v>1.7833333333333332</v>
      </c>
      <c r="T156" s="42"/>
      <c r="U156" s="42">
        <f t="shared" si="37"/>
        <v>0</v>
      </c>
      <c r="V156" s="42">
        <v>1.47</v>
      </c>
      <c r="W156" s="42">
        <f t="shared" si="29"/>
        <v>1.7833333333333332</v>
      </c>
      <c r="X156" s="42">
        <v>0</v>
      </c>
      <c r="Y156" s="42">
        <f t="shared" si="27"/>
        <v>0</v>
      </c>
      <c r="Z156" s="42">
        <v>0</v>
      </c>
      <c r="AA156" s="42">
        <f t="shared" si="30"/>
        <v>0</v>
      </c>
      <c r="AB156" s="43">
        <v>0</v>
      </c>
      <c r="AC156" s="43">
        <v>0</v>
      </c>
      <c r="AD156" s="42">
        <v>0</v>
      </c>
      <c r="AE156" s="42">
        <f t="shared" si="31"/>
        <v>0</v>
      </c>
      <c r="AF156" s="42">
        <v>0</v>
      </c>
      <c r="AG156" s="42">
        <f t="shared" si="32"/>
        <v>0</v>
      </c>
      <c r="AH156" s="43">
        <v>0</v>
      </c>
      <c r="AI156" s="42">
        <f>Tableau2[[#This Row],[Jour Accident déclaré]]</f>
        <v>0</v>
      </c>
      <c r="AJ156" s="42">
        <v>12</v>
      </c>
      <c r="AK156" s="43">
        <f t="shared" si="25"/>
        <v>12</v>
      </c>
      <c r="AL15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56" s="43">
        <f>SUM(Tableau2[[#This Row],[Jours de maladie payés]:[Jours de maladie non payés]])</f>
        <v>0</v>
      </c>
      <c r="AN156" s="43">
        <f>MONTH("02/"&amp;Tableau2[[#This Row],[Mois]]&amp;"/2019")</f>
        <v>4</v>
      </c>
    </row>
    <row r="157" spans="1:40" x14ac:dyDescent="0.3">
      <c r="A157" t="s">
        <v>227</v>
      </c>
      <c r="B157" s="26">
        <v>112</v>
      </c>
      <c r="C157" s="61" t="str">
        <f>IFERROR(VLOOKUP(Tableau2[[#This Row],[ID Ouvrier]],'Choix Employés'!$A$1:$B$100,2,FALSE),"")</f>
        <v/>
      </c>
      <c r="D157" s="39" t="s">
        <v>220</v>
      </c>
      <c r="E157" s="39">
        <v>2020</v>
      </c>
      <c r="F157" s="40">
        <f>DATE(Tableau2[[#This Row],[Année]],MONTH("1-"&amp;Tableau2[[#This Row],[Mois]]),1)</f>
        <v>43922</v>
      </c>
      <c r="G157" s="40">
        <f>EOMONTH(DATE(Tableau2[[#This Row],[Année]],MONTH("1-"&amp;Tableau2[[#This Row],[Mois]]),1),0)</f>
        <v>43951</v>
      </c>
      <c r="H157" s="41">
        <v>0</v>
      </c>
      <c r="I157" s="42">
        <f t="shared" si="28"/>
        <v>0</v>
      </c>
      <c r="J157" s="42">
        <v>0</v>
      </c>
      <c r="K157" s="42">
        <f t="shared" si="33"/>
        <v>0</v>
      </c>
      <c r="L157" s="42"/>
      <c r="M157" s="42">
        <f t="shared" si="34"/>
        <v>0</v>
      </c>
      <c r="N157" s="42">
        <v>88</v>
      </c>
      <c r="O157" s="42">
        <f t="shared" si="35"/>
        <v>88</v>
      </c>
      <c r="Q157" s="42">
        <f t="shared" si="36"/>
        <v>0</v>
      </c>
      <c r="R157" s="42">
        <v>1.58</v>
      </c>
      <c r="S157" s="42">
        <f t="shared" si="26"/>
        <v>1.9666666666666668</v>
      </c>
      <c r="T157" s="42"/>
      <c r="U157" s="42">
        <f t="shared" si="37"/>
        <v>0</v>
      </c>
      <c r="V157" s="42">
        <v>0</v>
      </c>
      <c r="W157" s="42">
        <f t="shared" si="29"/>
        <v>0</v>
      </c>
      <c r="X157" s="42">
        <v>1.58</v>
      </c>
      <c r="Y157" s="42">
        <f t="shared" si="27"/>
        <v>1.9666666666666668</v>
      </c>
      <c r="Z157" s="42">
        <v>0</v>
      </c>
      <c r="AA157" s="42">
        <f t="shared" si="30"/>
        <v>0</v>
      </c>
      <c r="AB157" s="43">
        <v>0</v>
      </c>
      <c r="AC157" s="43">
        <v>0</v>
      </c>
      <c r="AD157" s="42">
        <v>0</v>
      </c>
      <c r="AE157" s="42">
        <f t="shared" si="31"/>
        <v>0</v>
      </c>
      <c r="AF157" s="42">
        <v>0</v>
      </c>
      <c r="AG157" s="42">
        <f t="shared" si="32"/>
        <v>0</v>
      </c>
      <c r="AH157" s="43">
        <v>0</v>
      </c>
      <c r="AI157" s="42">
        <f>Tableau2[[#This Row],[Jour Accident déclaré]]</f>
        <v>0</v>
      </c>
      <c r="AJ157" s="42">
        <v>9</v>
      </c>
      <c r="AK157" s="43">
        <f t="shared" si="25"/>
        <v>9</v>
      </c>
      <c r="AL15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57" s="43">
        <f>SUM(Tableau2[[#This Row],[Jours de maladie payés]:[Jours de maladie non payés]])</f>
        <v>0</v>
      </c>
      <c r="AN157" s="43">
        <f>MONTH("02/"&amp;Tableau2[[#This Row],[Mois]]&amp;"/2019")</f>
        <v>4</v>
      </c>
    </row>
    <row r="158" spans="1:40" x14ac:dyDescent="0.3">
      <c r="A158" t="s">
        <v>228</v>
      </c>
      <c r="B158" s="26">
        <v>114</v>
      </c>
      <c r="C158" s="61" t="str">
        <f>IFERROR(VLOOKUP(Tableau2[[#This Row],[ID Ouvrier]],'Choix Employés'!$A$1:$B$100,2,FALSE),"")</f>
        <v/>
      </c>
      <c r="D158" s="39" t="s">
        <v>220</v>
      </c>
      <c r="E158" s="39">
        <v>2020</v>
      </c>
      <c r="F158" s="40">
        <f>DATE(Tableau2[[#This Row],[Année]],MONTH("1-"&amp;Tableau2[[#This Row],[Mois]]),1)</f>
        <v>43922</v>
      </c>
      <c r="G158" s="40">
        <f>EOMONTH(DATE(Tableau2[[#This Row],[Année]],MONTH("1-"&amp;Tableau2[[#This Row],[Mois]]),1),0)</f>
        <v>43951</v>
      </c>
      <c r="H158" s="41">
        <v>0</v>
      </c>
      <c r="I158" s="42">
        <f t="shared" si="28"/>
        <v>0</v>
      </c>
      <c r="J158" s="42">
        <v>0</v>
      </c>
      <c r="K158" s="42">
        <f t="shared" si="33"/>
        <v>0</v>
      </c>
      <c r="L158" s="42"/>
      <c r="M158" s="42">
        <f t="shared" si="34"/>
        <v>0</v>
      </c>
      <c r="N158" s="42">
        <v>0</v>
      </c>
      <c r="O158" s="42">
        <f t="shared" si="35"/>
        <v>0</v>
      </c>
      <c r="Q158" s="42">
        <f t="shared" si="36"/>
        <v>0</v>
      </c>
      <c r="R158" s="42">
        <v>0</v>
      </c>
      <c r="S158" s="42">
        <f t="shared" si="26"/>
        <v>0</v>
      </c>
      <c r="T158" s="42"/>
      <c r="U158" s="42">
        <f t="shared" si="37"/>
        <v>0</v>
      </c>
      <c r="V158" s="42">
        <v>0</v>
      </c>
      <c r="W158" s="42">
        <f t="shared" si="29"/>
        <v>0</v>
      </c>
      <c r="X158" s="42">
        <v>0</v>
      </c>
      <c r="Y158" s="42">
        <f t="shared" si="27"/>
        <v>0</v>
      </c>
      <c r="Z158" s="42">
        <v>0</v>
      </c>
      <c r="AA158" s="42">
        <f t="shared" si="30"/>
        <v>0</v>
      </c>
      <c r="AB158" s="43">
        <v>0</v>
      </c>
      <c r="AC158" s="43">
        <v>0</v>
      </c>
      <c r="AD158" s="42">
        <v>0</v>
      </c>
      <c r="AE158" s="42">
        <f t="shared" si="31"/>
        <v>0</v>
      </c>
      <c r="AF158" s="42">
        <v>0</v>
      </c>
      <c r="AG158" s="42">
        <f t="shared" si="32"/>
        <v>0</v>
      </c>
      <c r="AH158" s="43">
        <v>0</v>
      </c>
      <c r="AI158" s="42">
        <f>Tableau2[[#This Row],[Jour Accident déclaré]]</f>
        <v>0</v>
      </c>
      <c r="AJ158" s="42">
        <v>21</v>
      </c>
      <c r="AK158" s="43">
        <f t="shared" si="25"/>
        <v>21</v>
      </c>
      <c r="AL15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58" s="43">
        <f>SUM(Tableau2[[#This Row],[Jours de maladie payés]:[Jours de maladie non payés]])</f>
        <v>0</v>
      </c>
      <c r="AN158" s="43">
        <f>MONTH("02/"&amp;Tableau2[[#This Row],[Mois]]&amp;"/2019")</f>
        <v>4</v>
      </c>
    </row>
    <row r="159" spans="1:40" x14ac:dyDescent="0.3">
      <c r="A159" t="s">
        <v>229</v>
      </c>
      <c r="B159" s="26">
        <v>116</v>
      </c>
      <c r="C159" s="61" t="str">
        <f>IFERROR(VLOOKUP(Tableau2[[#This Row],[ID Ouvrier]],'Choix Employés'!$A$1:$B$100,2,FALSE),"")</f>
        <v/>
      </c>
      <c r="D159" s="39" t="s">
        <v>220</v>
      </c>
      <c r="E159" s="39">
        <v>2020</v>
      </c>
      <c r="F159" s="40">
        <f>DATE(Tableau2[[#This Row],[Année]],MONTH("1-"&amp;Tableau2[[#This Row],[Mois]]),1)</f>
        <v>43922</v>
      </c>
      <c r="G159" s="40">
        <f>EOMONTH(DATE(Tableau2[[#This Row],[Année]],MONTH("1-"&amp;Tableau2[[#This Row],[Mois]]),1),0)</f>
        <v>43951</v>
      </c>
      <c r="H159" s="41">
        <v>0</v>
      </c>
      <c r="I159" s="42">
        <f t="shared" si="28"/>
        <v>0</v>
      </c>
      <c r="J159" s="42">
        <v>0</v>
      </c>
      <c r="K159" s="42">
        <f t="shared" si="33"/>
        <v>0</v>
      </c>
      <c r="L159" s="42"/>
      <c r="M159" s="42">
        <f t="shared" si="34"/>
        <v>0</v>
      </c>
      <c r="N159" s="42">
        <v>72</v>
      </c>
      <c r="O159" s="42">
        <f t="shared" si="35"/>
        <v>72</v>
      </c>
      <c r="Q159" s="42">
        <f t="shared" si="36"/>
        <v>0</v>
      </c>
      <c r="R159" s="42">
        <v>1.25</v>
      </c>
      <c r="S159" s="42">
        <f t="shared" si="26"/>
        <v>1.4166666666666667</v>
      </c>
      <c r="T159" s="42"/>
      <c r="U159" s="42">
        <f t="shared" si="37"/>
        <v>0</v>
      </c>
      <c r="V159" s="42">
        <v>1.25</v>
      </c>
      <c r="W159" s="42">
        <f t="shared" si="29"/>
        <v>1.4166666666666667</v>
      </c>
      <c r="X159" s="42">
        <v>0</v>
      </c>
      <c r="Y159" s="42">
        <f t="shared" si="27"/>
        <v>0</v>
      </c>
      <c r="Z159" s="42">
        <v>0</v>
      </c>
      <c r="AA159" s="42">
        <f t="shared" si="30"/>
        <v>0</v>
      </c>
      <c r="AB159" s="43">
        <v>0</v>
      </c>
      <c r="AC159" s="43">
        <v>0</v>
      </c>
      <c r="AD159" s="42">
        <v>0</v>
      </c>
      <c r="AE159" s="42">
        <f t="shared" si="31"/>
        <v>0</v>
      </c>
      <c r="AF159" s="42">
        <v>0</v>
      </c>
      <c r="AG159" s="42">
        <f t="shared" si="32"/>
        <v>0</v>
      </c>
      <c r="AH159" s="43">
        <v>0</v>
      </c>
      <c r="AI159" s="42">
        <f>Tableau2[[#This Row],[Jour Accident déclaré]]</f>
        <v>0</v>
      </c>
      <c r="AJ159" s="42">
        <v>11</v>
      </c>
      <c r="AK159" s="43">
        <f t="shared" si="25"/>
        <v>11</v>
      </c>
      <c r="AL15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59" s="43">
        <f>SUM(Tableau2[[#This Row],[Jours de maladie payés]:[Jours de maladie non payés]])</f>
        <v>0</v>
      </c>
      <c r="AN159" s="43">
        <f>MONTH("02/"&amp;Tableau2[[#This Row],[Mois]]&amp;"/2019")</f>
        <v>4</v>
      </c>
    </row>
    <row r="160" spans="1:40" x14ac:dyDescent="0.3">
      <c r="A160" t="s">
        <v>230</v>
      </c>
      <c r="B160" s="26">
        <v>123</v>
      </c>
      <c r="C160" s="61" t="str">
        <f>IFERROR(VLOOKUP(Tableau2[[#This Row],[ID Ouvrier]],'Choix Employés'!$A$1:$B$100,2,FALSE),"")</f>
        <v/>
      </c>
      <c r="D160" s="39" t="s">
        <v>220</v>
      </c>
      <c r="E160" s="39">
        <v>2020</v>
      </c>
      <c r="F160" s="40">
        <f>DATE(Tableau2[[#This Row],[Année]],MONTH("1-"&amp;Tableau2[[#This Row],[Mois]]),1)</f>
        <v>43922</v>
      </c>
      <c r="G160" s="40">
        <f>EOMONTH(DATE(Tableau2[[#This Row],[Année]],MONTH("1-"&amp;Tableau2[[#This Row],[Mois]]),1),0)</f>
        <v>43951</v>
      </c>
      <c r="H160" s="41">
        <v>0</v>
      </c>
      <c r="I160" s="42">
        <f t="shared" si="28"/>
        <v>0</v>
      </c>
      <c r="J160" s="42">
        <v>0</v>
      </c>
      <c r="K160" s="42">
        <f t="shared" si="33"/>
        <v>0</v>
      </c>
      <c r="L160" s="42"/>
      <c r="M160" s="42">
        <f t="shared" si="34"/>
        <v>0</v>
      </c>
      <c r="N160" s="42">
        <v>0</v>
      </c>
      <c r="O160" s="42">
        <f t="shared" si="35"/>
        <v>0</v>
      </c>
      <c r="Q160" s="42">
        <f t="shared" si="36"/>
        <v>0</v>
      </c>
      <c r="R160" s="42">
        <v>0</v>
      </c>
      <c r="S160" s="42">
        <f t="shared" si="26"/>
        <v>0</v>
      </c>
      <c r="T160" s="42"/>
      <c r="U160" s="42">
        <f t="shared" si="37"/>
        <v>0</v>
      </c>
      <c r="V160" s="42">
        <v>0</v>
      </c>
      <c r="W160" s="42">
        <f t="shared" si="29"/>
        <v>0</v>
      </c>
      <c r="X160" s="42">
        <v>0</v>
      </c>
      <c r="Y160" s="42">
        <f t="shared" si="27"/>
        <v>0</v>
      </c>
      <c r="Z160" s="42">
        <v>0</v>
      </c>
      <c r="AA160" s="42">
        <f t="shared" si="30"/>
        <v>0</v>
      </c>
      <c r="AB160" s="43">
        <v>0</v>
      </c>
      <c r="AC160" s="43">
        <v>0</v>
      </c>
      <c r="AD160" s="42">
        <v>0</v>
      </c>
      <c r="AE160" s="42">
        <f t="shared" si="31"/>
        <v>0</v>
      </c>
      <c r="AF160" s="42">
        <v>0</v>
      </c>
      <c r="AG160" s="42">
        <f t="shared" si="32"/>
        <v>0</v>
      </c>
      <c r="AH160" s="43">
        <v>0</v>
      </c>
      <c r="AI160" s="42">
        <f>Tableau2[[#This Row],[Jour Accident déclaré]]</f>
        <v>0</v>
      </c>
      <c r="AJ160" s="42">
        <v>21</v>
      </c>
      <c r="AK160" s="43">
        <f t="shared" si="25"/>
        <v>21</v>
      </c>
      <c r="AL16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60" s="43">
        <f>SUM(Tableau2[[#This Row],[Jours de maladie payés]:[Jours de maladie non payés]])</f>
        <v>0</v>
      </c>
      <c r="AN160" s="43">
        <f>MONTH("02/"&amp;Tableau2[[#This Row],[Mois]]&amp;"/2019")</f>
        <v>4</v>
      </c>
    </row>
    <row r="161" spans="1:40" x14ac:dyDescent="0.3">
      <c r="A161" t="s">
        <v>231</v>
      </c>
      <c r="B161" s="26">
        <v>127</v>
      </c>
      <c r="C161" s="61" t="str">
        <f>IFERROR(VLOOKUP(Tableau2[[#This Row],[ID Ouvrier]],'Choix Employés'!$A$1:$B$100,2,FALSE),"")</f>
        <v>X</v>
      </c>
      <c r="D161" s="39" t="s">
        <v>220</v>
      </c>
      <c r="E161" s="39">
        <v>2020</v>
      </c>
      <c r="F161" s="40">
        <f>DATE(Tableau2[[#This Row],[Année]],MONTH("1-"&amp;Tableau2[[#This Row],[Mois]]),1)</f>
        <v>43922</v>
      </c>
      <c r="G161" s="40">
        <f>EOMONTH(DATE(Tableau2[[#This Row],[Année]],MONTH("1-"&amp;Tableau2[[#This Row],[Mois]]),1),0)</f>
        <v>43951</v>
      </c>
      <c r="H161" s="41">
        <v>0</v>
      </c>
      <c r="I161" s="42">
        <f t="shared" si="28"/>
        <v>0</v>
      </c>
      <c r="J161" s="42">
        <v>0</v>
      </c>
      <c r="K161" s="42">
        <f t="shared" si="33"/>
        <v>0</v>
      </c>
      <c r="L161" s="42"/>
      <c r="M161" s="42">
        <f t="shared" si="34"/>
        <v>0</v>
      </c>
      <c r="N161" s="42">
        <v>32</v>
      </c>
      <c r="O161" s="42">
        <f t="shared" si="35"/>
        <v>32</v>
      </c>
      <c r="Q161" s="42">
        <f t="shared" si="36"/>
        <v>0</v>
      </c>
      <c r="R161" s="42">
        <v>3.11</v>
      </c>
      <c r="S161" s="42">
        <f t="shared" si="26"/>
        <v>3.1833333333333331</v>
      </c>
      <c r="T161" s="42"/>
      <c r="U161" s="42">
        <f t="shared" si="37"/>
        <v>0</v>
      </c>
      <c r="V161" s="42">
        <v>3.11</v>
      </c>
      <c r="W161" s="42">
        <f t="shared" si="29"/>
        <v>3.1833333333333331</v>
      </c>
      <c r="X161" s="42">
        <v>0</v>
      </c>
      <c r="Y161" s="42">
        <f t="shared" si="27"/>
        <v>0</v>
      </c>
      <c r="Z161" s="42">
        <v>0</v>
      </c>
      <c r="AA161" s="42">
        <f t="shared" si="30"/>
        <v>0</v>
      </c>
      <c r="AB161" s="43">
        <v>0</v>
      </c>
      <c r="AC161" s="43">
        <v>0</v>
      </c>
      <c r="AD161" s="42">
        <v>0</v>
      </c>
      <c r="AE161" s="42">
        <f t="shared" si="31"/>
        <v>0</v>
      </c>
      <c r="AF161" s="42">
        <v>0</v>
      </c>
      <c r="AG161" s="42">
        <f t="shared" si="32"/>
        <v>0</v>
      </c>
      <c r="AH161" s="43">
        <v>0</v>
      </c>
      <c r="AI161" s="42">
        <f>Tableau2[[#This Row],[Jour Accident déclaré]]</f>
        <v>0</v>
      </c>
      <c r="AJ161" s="42">
        <v>16</v>
      </c>
      <c r="AK161" s="43">
        <f t="shared" si="25"/>
        <v>16</v>
      </c>
      <c r="AL16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61" s="43">
        <f>SUM(Tableau2[[#This Row],[Jours de maladie payés]:[Jours de maladie non payés]])</f>
        <v>0</v>
      </c>
      <c r="AN161" s="43">
        <f>MONTH("02/"&amp;Tableau2[[#This Row],[Mois]]&amp;"/2019")</f>
        <v>4</v>
      </c>
    </row>
    <row r="162" spans="1:40" x14ac:dyDescent="0.3">
      <c r="A162" t="s">
        <v>232</v>
      </c>
      <c r="B162" s="26">
        <v>130</v>
      </c>
      <c r="C162" s="61" t="str">
        <f>IFERROR(VLOOKUP(Tableau2[[#This Row],[ID Ouvrier]],'Choix Employés'!$A$1:$B$100,2,FALSE),"")</f>
        <v/>
      </c>
      <c r="D162" s="39" t="s">
        <v>220</v>
      </c>
      <c r="E162" s="39">
        <v>2020</v>
      </c>
      <c r="F162" s="40">
        <f>DATE(Tableau2[[#This Row],[Année]],MONTH("1-"&amp;Tableau2[[#This Row],[Mois]]),1)</f>
        <v>43922</v>
      </c>
      <c r="G162" s="40">
        <f>EOMONTH(DATE(Tableau2[[#This Row],[Année]],MONTH("1-"&amp;Tableau2[[#This Row],[Mois]]),1),0)</f>
        <v>43951</v>
      </c>
      <c r="H162" s="41">
        <v>0</v>
      </c>
      <c r="I162" s="42">
        <f t="shared" si="28"/>
        <v>0</v>
      </c>
      <c r="J162" s="42">
        <v>0</v>
      </c>
      <c r="K162" s="42">
        <f t="shared" si="33"/>
        <v>0</v>
      </c>
      <c r="L162" s="42"/>
      <c r="M162" s="42">
        <f t="shared" si="34"/>
        <v>0</v>
      </c>
      <c r="N162" s="42">
        <v>72</v>
      </c>
      <c r="O162" s="42">
        <f t="shared" si="35"/>
        <v>72</v>
      </c>
      <c r="Q162" s="42">
        <f t="shared" si="36"/>
        <v>0</v>
      </c>
      <c r="R162" s="42">
        <v>1.37</v>
      </c>
      <c r="S162" s="42">
        <f t="shared" si="26"/>
        <v>1.6166666666666669</v>
      </c>
      <c r="T162" s="42"/>
      <c r="U162" s="42">
        <f t="shared" si="37"/>
        <v>0</v>
      </c>
      <c r="V162" s="42">
        <v>0</v>
      </c>
      <c r="W162" s="42">
        <f t="shared" si="29"/>
        <v>0</v>
      </c>
      <c r="X162" s="42">
        <v>1.37</v>
      </c>
      <c r="Y162" s="42">
        <f t="shared" si="27"/>
        <v>1.6166666666666669</v>
      </c>
      <c r="Z162" s="42">
        <v>0</v>
      </c>
      <c r="AA162" s="42">
        <f t="shared" si="30"/>
        <v>0</v>
      </c>
      <c r="AB162" s="43">
        <v>0</v>
      </c>
      <c r="AC162" s="43">
        <v>0</v>
      </c>
      <c r="AD162" s="42">
        <v>0</v>
      </c>
      <c r="AE162" s="42">
        <f t="shared" si="31"/>
        <v>0</v>
      </c>
      <c r="AF162" s="42">
        <v>0</v>
      </c>
      <c r="AG162" s="42">
        <f t="shared" si="32"/>
        <v>0</v>
      </c>
      <c r="AH162" s="43">
        <v>0</v>
      </c>
      <c r="AI162" s="42">
        <f>Tableau2[[#This Row],[Jour Accident déclaré]]</f>
        <v>0</v>
      </c>
      <c r="AJ162" s="42">
        <v>11</v>
      </c>
      <c r="AK162" s="43">
        <f t="shared" si="25"/>
        <v>11</v>
      </c>
      <c r="AL16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62" s="43">
        <f>SUM(Tableau2[[#This Row],[Jours de maladie payés]:[Jours de maladie non payés]])</f>
        <v>0</v>
      </c>
      <c r="AN162" s="43">
        <f>MONTH("02/"&amp;Tableau2[[#This Row],[Mois]]&amp;"/2019")</f>
        <v>4</v>
      </c>
    </row>
    <row r="163" spans="1:40" x14ac:dyDescent="0.3">
      <c r="A163" t="s">
        <v>233</v>
      </c>
      <c r="B163" s="26">
        <v>131</v>
      </c>
      <c r="C163" s="61" t="str">
        <f>IFERROR(VLOOKUP(Tableau2[[#This Row],[ID Ouvrier]],'Choix Employés'!$A$1:$B$100,2,FALSE),"")</f>
        <v/>
      </c>
      <c r="D163" s="39" t="s">
        <v>220</v>
      </c>
      <c r="E163" s="39">
        <v>2020</v>
      </c>
      <c r="F163" s="40">
        <f>DATE(Tableau2[[#This Row],[Année]],MONTH("1-"&amp;Tableau2[[#This Row],[Mois]]),1)</f>
        <v>43922</v>
      </c>
      <c r="G163" s="40">
        <f>EOMONTH(DATE(Tableau2[[#This Row],[Année]],MONTH("1-"&amp;Tableau2[[#This Row],[Mois]]),1),0)</f>
        <v>43951</v>
      </c>
      <c r="H163" s="41">
        <v>0</v>
      </c>
      <c r="I163" s="42">
        <f t="shared" si="28"/>
        <v>0</v>
      </c>
      <c r="J163" s="42">
        <v>0</v>
      </c>
      <c r="K163" s="42">
        <f t="shared" si="33"/>
        <v>0</v>
      </c>
      <c r="L163" s="42"/>
      <c r="M163" s="42">
        <f t="shared" si="34"/>
        <v>0</v>
      </c>
      <c r="N163" s="42">
        <v>0</v>
      </c>
      <c r="O163" s="42">
        <f t="shared" si="35"/>
        <v>0</v>
      </c>
      <c r="Q163" s="42">
        <f t="shared" si="36"/>
        <v>0</v>
      </c>
      <c r="R163" s="42">
        <v>0</v>
      </c>
      <c r="S163" s="42">
        <f t="shared" si="26"/>
        <v>0</v>
      </c>
      <c r="T163" s="42"/>
      <c r="U163" s="42">
        <f t="shared" si="37"/>
        <v>0</v>
      </c>
      <c r="V163" s="42">
        <v>0</v>
      </c>
      <c r="W163" s="42">
        <f t="shared" si="29"/>
        <v>0</v>
      </c>
      <c r="X163" s="42">
        <v>0</v>
      </c>
      <c r="Y163" s="42">
        <f t="shared" si="27"/>
        <v>0</v>
      </c>
      <c r="Z163" s="42">
        <v>0</v>
      </c>
      <c r="AA163" s="42">
        <f t="shared" si="30"/>
        <v>0</v>
      </c>
      <c r="AB163" s="43">
        <v>0</v>
      </c>
      <c r="AC163" s="43">
        <v>0</v>
      </c>
      <c r="AD163" s="42">
        <v>0</v>
      </c>
      <c r="AE163" s="42">
        <f t="shared" si="31"/>
        <v>0</v>
      </c>
      <c r="AF163" s="42">
        <v>0</v>
      </c>
      <c r="AG163" s="42">
        <f t="shared" si="32"/>
        <v>0</v>
      </c>
      <c r="AH163" s="43">
        <v>0</v>
      </c>
      <c r="AI163" s="42">
        <f>Tableau2[[#This Row],[Jour Accident déclaré]]</f>
        <v>0</v>
      </c>
      <c r="AJ163" s="42">
        <v>20</v>
      </c>
      <c r="AK163" s="43">
        <f t="shared" si="25"/>
        <v>20</v>
      </c>
      <c r="AL16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63" s="43">
        <f>SUM(Tableau2[[#This Row],[Jours de maladie payés]:[Jours de maladie non payés]])</f>
        <v>0</v>
      </c>
      <c r="AN163" s="43">
        <f>MONTH("02/"&amp;Tableau2[[#This Row],[Mois]]&amp;"/2019")</f>
        <v>4</v>
      </c>
    </row>
    <row r="164" spans="1:40" x14ac:dyDescent="0.3">
      <c r="A164" t="s">
        <v>234</v>
      </c>
      <c r="B164" s="26">
        <v>132</v>
      </c>
      <c r="C164" s="61" t="str">
        <f>IFERROR(VLOOKUP(Tableau2[[#This Row],[ID Ouvrier]],'Choix Employés'!$A$1:$B$100,2,FALSE),"")</f>
        <v/>
      </c>
      <c r="D164" s="39" t="s">
        <v>220</v>
      </c>
      <c r="E164" s="39">
        <v>2020</v>
      </c>
      <c r="F164" s="40">
        <f>DATE(Tableau2[[#This Row],[Année]],MONTH("1-"&amp;Tableau2[[#This Row],[Mois]]),1)</f>
        <v>43922</v>
      </c>
      <c r="G164" s="40">
        <f>EOMONTH(DATE(Tableau2[[#This Row],[Année]],MONTH("1-"&amp;Tableau2[[#This Row],[Mois]]),1),0)</f>
        <v>43951</v>
      </c>
      <c r="H164" s="41">
        <v>0</v>
      </c>
      <c r="I164" s="42">
        <f t="shared" si="28"/>
        <v>0</v>
      </c>
      <c r="J164" s="42">
        <v>0</v>
      </c>
      <c r="K164" s="42">
        <f t="shared" si="33"/>
        <v>0</v>
      </c>
      <c r="L164" s="42"/>
      <c r="M164" s="42">
        <f t="shared" si="34"/>
        <v>0</v>
      </c>
      <c r="N164" s="42">
        <v>88</v>
      </c>
      <c r="O164" s="42">
        <f t="shared" si="35"/>
        <v>88</v>
      </c>
      <c r="Q164" s="42">
        <f t="shared" si="36"/>
        <v>0</v>
      </c>
      <c r="R164" s="42">
        <v>9</v>
      </c>
      <c r="S164" s="42">
        <f t="shared" si="26"/>
        <v>9</v>
      </c>
      <c r="T164" s="42"/>
      <c r="U164" s="42">
        <f t="shared" si="37"/>
        <v>0</v>
      </c>
      <c r="V164" s="42">
        <v>9</v>
      </c>
      <c r="W164" s="42">
        <f t="shared" si="29"/>
        <v>9</v>
      </c>
      <c r="X164" s="42">
        <v>0</v>
      </c>
      <c r="Y164" s="42">
        <f t="shared" si="27"/>
        <v>0</v>
      </c>
      <c r="Z164" s="42">
        <v>0</v>
      </c>
      <c r="AA164" s="42">
        <f t="shared" si="30"/>
        <v>0</v>
      </c>
      <c r="AB164" s="43">
        <v>0</v>
      </c>
      <c r="AC164" s="43">
        <v>0</v>
      </c>
      <c r="AD164" s="42">
        <v>0</v>
      </c>
      <c r="AE164" s="42">
        <f t="shared" si="31"/>
        <v>0</v>
      </c>
      <c r="AF164" s="42">
        <v>0</v>
      </c>
      <c r="AG164" s="42">
        <f t="shared" si="32"/>
        <v>0</v>
      </c>
      <c r="AH164" s="43">
        <v>0</v>
      </c>
      <c r="AI164" s="42">
        <f>Tableau2[[#This Row],[Jour Accident déclaré]]</f>
        <v>0</v>
      </c>
      <c r="AJ164" s="42">
        <v>9</v>
      </c>
      <c r="AK164" s="43">
        <f t="shared" si="25"/>
        <v>9</v>
      </c>
      <c r="AL16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64" s="43">
        <f>SUM(Tableau2[[#This Row],[Jours de maladie payés]:[Jours de maladie non payés]])</f>
        <v>0</v>
      </c>
      <c r="AN164" s="43">
        <f>MONTH("02/"&amp;Tableau2[[#This Row],[Mois]]&amp;"/2019")</f>
        <v>4</v>
      </c>
    </row>
    <row r="165" spans="1:40" x14ac:dyDescent="0.3">
      <c r="A165" t="s">
        <v>235</v>
      </c>
      <c r="B165" s="26">
        <v>133</v>
      </c>
      <c r="C165" s="61" t="str">
        <f>IFERROR(VLOOKUP(Tableau2[[#This Row],[ID Ouvrier]],'Choix Employés'!$A$1:$B$100,2,FALSE),"")</f>
        <v/>
      </c>
      <c r="D165" s="39" t="s">
        <v>220</v>
      </c>
      <c r="E165" s="39">
        <v>2020</v>
      </c>
      <c r="F165" s="40">
        <f>DATE(Tableau2[[#This Row],[Année]],MONTH("1-"&amp;Tableau2[[#This Row],[Mois]]),1)</f>
        <v>43922</v>
      </c>
      <c r="G165" s="40">
        <f>EOMONTH(DATE(Tableau2[[#This Row],[Année]],MONTH("1-"&amp;Tableau2[[#This Row],[Mois]]),1),0)</f>
        <v>43951</v>
      </c>
      <c r="H165" s="41">
        <v>0</v>
      </c>
      <c r="I165" s="42">
        <f t="shared" si="28"/>
        <v>0</v>
      </c>
      <c r="J165" s="42">
        <v>0</v>
      </c>
      <c r="K165" s="42">
        <f t="shared" si="33"/>
        <v>0</v>
      </c>
      <c r="L165" s="42"/>
      <c r="M165" s="42">
        <f t="shared" si="34"/>
        <v>0</v>
      </c>
      <c r="N165" s="42">
        <v>72</v>
      </c>
      <c r="O165" s="42">
        <f t="shared" si="35"/>
        <v>72</v>
      </c>
      <c r="Q165" s="42">
        <f t="shared" si="36"/>
        <v>0</v>
      </c>
      <c r="R165" s="42">
        <v>1.38</v>
      </c>
      <c r="S165" s="42">
        <f t="shared" si="26"/>
        <v>1.6333333333333333</v>
      </c>
      <c r="T165" s="42"/>
      <c r="U165" s="42">
        <f t="shared" si="37"/>
        <v>0</v>
      </c>
      <c r="V165" s="42">
        <v>1.38</v>
      </c>
      <c r="W165" s="42">
        <f t="shared" si="29"/>
        <v>1.6333333333333333</v>
      </c>
      <c r="X165" s="42">
        <v>0</v>
      </c>
      <c r="Y165" s="42">
        <f t="shared" si="27"/>
        <v>0</v>
      </c>
      <c r="Z165" s="42">
        <v>0</v>
      </c>
      <c r="AA165" s="42">
        <f t="shared" si="30"/>
        <v>0</v>
      </c>
      <c r="AB165" s="43">
        <v>0</v>
      </c>
      <c r="AC165" s="43">
        <v>0</v>
      </c>
      <c r="AD165" s="42">
        <v>0</v>
      </c>
      <c r="AE165" s="42">
        <f t="shared" si="31"/>
        <v>0</v>
      </c>
      <c r="AF165" s="42">
        <v>0</v>
      </c>
      <c r="AG165" s="42">
        <f t="shared" si="32"/>
        <v>0</v>
      </c>
      <c r="AH165" s="43">
        <v>0</v>
      </c>
      <c r="AI165" s="42">
        <f>Tableau2[[#This Row],[Jour Accident déclaré]]</f>
        <v>0</v>
      </c>
      <c r="AJ165" s="42">
        <v>11</v>
      </c>
      <c r="AK165" s="43">
        <f t="shared" si="25"/>
        <v>11</v>
      </c>
      <c r="AL16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65" s="43">
        <f>SUM(Tableau2[[#This Row],[Jours de maladie payés]:[Jours de maladie non payés]])</f>
        <v>0</v>
      </c>
      <c r="AN165" s="43">
        <f>MONTH("02/"&amp;Tableau2[[#This Row],[Mois]]&amp;"/2019")</f>
        <v>4</v>
      </c>
    </row>
    <row r="166" spans="1:40" x14ac:dyDescent="0.3">
      <c r="A166" t="s">
        <v>236</v>
      </c>
      <c r="B166" s="26">
        <v>134</v>
      </c>
      <c r="C166" s="61" t="str">
        <f>IFERROR(VLOOKUP(Tableau2[[#This Row],[ID Ouvrier]],'Choix Employés'!$A$1:$B$100,2,FALSE),"")</f>
        <v>X</v>
      </c>
      <c r="D166" s="39" t="s">
        <v>220</v>
      </c>
      <c r="E166" s="39">
        <v>2020</v>
      </c>
      <c r="F166" s="40">
        <f>DATE(Tableau2[[#This Row],[Année]],MONTH("1-"&amp;Tableau2[[#This Row],[Mois]]),1)</f>
        <v>43922</v>
      </c>
      <c r="G166" s="40">
        <f>EOMONTH(DATE(Tableau2[[#This Row],[Année]],MONTH("1-"&amp;Tableau2[[#This Row],[Mois]]),1),0)</f>
        <v>43951</v>
      </c>
      <c r="H166" s="41">
        <v>0</v>
      </c>
      <c r="I166" s="42">
        <f t="shared" si="28"/>
        <v>0</v>
      </c>
      <c r="J166" s="42">
        <v>0</v>
      </c>
      <c r="K166" s="42">
        <f t="shared" si="33"/>
        <v>0</v>
      </c>
      <c r="L166" s="42"/>
      <c r="M166" s="42">
        <f t="shared" si="34"/>
        <v>0</v>
      </c>
      <c r="N166" s="42">
        <v>88</v>
      </c>
      <c r="O166" s="42">
        <f t="shared" si="35"/>
        <v>88</v>
      </c>
      <c r="Q166" s="42">
        <f t="shared" si="36"/>
        <v>0</v>
      </c>
      <c r="R166" s="42">
        <v>11</v>
      </c>
      <c r="S166" s="42">
        <f t="shared" si="26"/>
        <v>11</v>
      </c>
      <c r="T166" s="42"/>
      <c r="U166" s="42">
        <f t="shared" si="37"/>
        <v>0</v>
      </c>
      <c r="V166" s="42">
        <v>11</v>
      </c>
      <c r="W166" s="42">
        <f t="shared" si="29"/>
        <v>11</v>
      </c>
      <c r="X166" s="42">
        <v>0</v>
      </c>
      <c r="Y166" s="42">
        <f t="shared" si="27"/>
        <v>0</v>
      </c>
      <c r="Z166" s="42">
        <v>0</v>
      </c>
      <c r="AA166" s="42">
        <f t="shared" si="30"/>
        <v>0</v>
      </c>
      <c r="AB166" s="43">
        <v>0</v>
      </c>
      <c r="AC166" s="43">
        <v>0</v>
      </c>
      <c r="AD166" s="42">
        <v>0</v>
      </c>
      <c r="AE166" s="42">
        <f t="shared" si="31"/>
        <v>0</v>
      </c>
      <c r="AF166" s="42">
        <v>0</v>
      </c>
      <c r="AG166" s="42">
        <f t="shared" si="32"/>
        <v>0</v>
      </c>
      <c r="AH166" s="43">
        <v>0</v>
      </c>
      <c r="AI166" s="42">
        <f>Tableau2[[#This Row],[Jour Accident déclaré]]</f>
        <v>0</v>
      </c>
      <c r="AJ166" s="42">
        <v>9</v>
      </c>
      <c r="AK166" s="43">
        <f t="shared" si="25"/>
        <v>9</v>
      </c>
      <c r="AL16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66" s="43">
        <f>SUM(Tableau2[[#This Row],[Jours de maladie payés]:[Jours de maladie non payés]])</f>
        <v>0</v>
      </c>
      <c r="AN166" s="43">
        <f>MONTH("02/"&amp;Tableau2[[#This Row],[Mois]]&amp;"/2019")</f>
        <v>4</v>
      </c>
    </row>
    <row r="167" spans="1:40" x14ac:dyDescent="0.3">
      <c r="A167" t="s">
        <v>237</v>
      </c>
      <c r="B167" s="26">
        <v>136</v>
      </c>
      <c r="C167" s="61" t="str">
        <f>IFERROR(VLOOKUP(Tableau2[[#This Row],[ID Ouvrier]],'Choix Employés'!$A$1:$B$100,2,FALSE),"")</f>
        <v>X</v>
      </c>
      <c r="D167" s="39" t="s">
        <v>220</v>
      </c>
      <c r="E167" s="39">
        <v>2020</v>
      </c>
      <c r="F167" s="40">
        <f>DATE(Tableau2[[#This Row],[Année]],MONTH("1-"&amp;Tableau2[[#This Row],[Mois]]),1)</f>
        <v>43922</v>
      </c>
      <c r="G167" s="40">
        <f>EOMONTH(DATE(Tableau2[[#This Row],[Année]],MONTH("1-"&amp;Tableau2[[#This Row],[Mois]]),1),0)</f>
        <v>43951</v>
      </c>
      <c r="H167" s="41">
        <v>0</v>
      </c>
      <c r="I167" s="42">
        <f t="shared" si="28"/>
        <v>0</v>
      </c>
      <c r="J167" s="42">
        <v>0</v>
      </c>
      <c r="K167" s="42">
        <f t="shared" si="33"/>
        <v>0</v>
      </c>
      <c r="L167" s="42"/>
      <c r="M167" s="42">
        <f t="shared" si="34"/>
        <v>0</v>
      </c>
      <c r="N167" s="42">
        <v>0</v>
      </c>
      <c r="O167" s="42">
        <f t="shared" si="35"/>
        <v>0</v>
      </c>
      <c r="Q167" s="42">
        <f t="shared" si="36"/>
        <v>0</v>
      </c>
      <c r="R167" s="42">
        <v>0</v>
      </c>
      <c r="S167" s="42">
        <f t="shared" si="26"/>
        <v>0</v>
      </c>
      <c r="T167" s="42"/>
      <c r="U167" s="42">
        <f t="shared" si="37"/>
        <v>0</v>
      </c>
      <c r="V167" s="42">
        <v>0</v>
      </c>
      <c r="W167" s="42">
        <f t="shared" si="29"/>
        <v>0</v>
      </c>
      <c r="X167" s="42">
        <v>0</v>
      </c>
      <c r="Y167" s="42">
        <f t="shared" si="27"/>
        <v>0</v>
      </c>
      <c r="Z167" s="42">
        <v>0</v>
      </c>
      <c r="AA167" s="42">
        <f t="shared" si="30"/>
        <v>0</v>
      </c>
      <c r="AB167" s="43">
        <v>0</v>
      </c>
      <c r="AC167" s="43">
        <v>21</v>
      </c>
      <c r="AD167" s="42">
        <v>0</v>
      </c>
      <c r="AE167" s="42">
        <f t="shared" si="31"/>
        <v>0</v>
      </c>
      <c r="AF167" s="42">
        <v>0</v>
      </c>
      <c r="AG167" s="42">
        <f t="shared" si="32"/>
        <v>0</v>
      </c>
      <c r="AH167" s="43">
        <v>0</v>
      </c>
      <c r="AI167" s="42">
        <f>Tableau2[[#This Row],[Jour Accident déclaré]]</f>
        <v>0</v>
      </c>
      <c r="AJ167" s="42">
        <v>0</v>
      </c>
      <c r="AK167" s="43">
        <f t="shared" si="25"/>
        <v>0</v>
      </c>
      <c r="AL16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67" s="43">
        <f>SUM(Tableau2[[#This Row],[Jours de maladie payés]:[Jours de maladie non payés]])</f>
        <v>21</v>
      </c>
      <c r="AN167" s="43">
        <f>MONTH("02/"&amp;Tableau2[[#This Row],[Mois]]&amp;"/2019")</f>
        <v>4</v>
      </c>
    </row>
    <row r="168" spans="1:40" x14ac:dyDescent="0.3">
      <c r="A168" t="s">
        <v>238</v>
      </c>
      <c r="B168" s="26">
        <v>137</v>
      </c>
      <c r="C168" s="61" t="str">
        <f>IFERROR(VLOOKUP(Tableau2[[#This Row],[ID Ouvrier]],'Choix Employés'!$A$1:$B$100,2,FALSE),"")</f>
        <v>X</v>
      </c>
      <c r="D168" s="39" t="s">
        <v>220</v>
      </c>
      <c r="E168" s="39">
        <v>2020</v>
      </c>
      <c r="F168" s="40">
        <f>DATE(Tableau2[[#This Row],[Année]],MONTH("1-"&amp;Tableau2[[#This Row],[Mois]]),1)</f>
        <v>43922</v>
      </c>
      <c r="G168" s="40">
        <f>EOMONTH(DATE(Tableau2[[#This Row],[Année]],MONTH("1-"&amp;Tableau2[[#This Row],[Mois]]),1),0)</f>
        <v>43951</v>
      </c>
      <c r="H168" s="41">
        <v>0</v>
      </c>
      <c r="I168" s="42">
        <f t="shared" si="28"/>
        <v>0</v>
      </c>
      <c r="J168" s="42">
        <v>0</v>
      </c>
      <c r="K168" s="42">
        <f t="shared" si="33"/>
        <v>0</v>
      </c>
      <c r="L168" s="42"/>
      <c r="M168" s="42">
        <f t="shared" si="34"/>
        <v>0</v>
      </c>
      <c r="N168" s="42">
        <v>0</v>
      </c>
      <c r="O168" s="42">
        <f t="shared" si="35"/>
        <v>0</v>
      </c>
      <c r="Q168" s="42">
        <f t="shared" si="36"/>
        <v>0</v>
      </c>
      <c r="R168" s="42">
        <v>0</v>
      </c>
      <c r="S168" s="42">
        <f t="shared" si="26"/>
        <v>0</v>
      </c>
      <c r="T168" s="42"/>
      <c r="U168" s="42">
        <f t="shared" si="37"/>
        <v>0</v>
      </c>
      <c r="V168" s="42">
        <v>0</v>
      </c>
      <c r="W168" s="42">
        <f t="shared" si="29"/>
        <v>0</v>
      </c>
      <c r="X168" s="42">
        <v>0</v>
      </c>
      <c r="Y168" s="42">
        <f t="shared" si="27"/>
        <v>0</v>
      </c>
      <c r="Z168" s="42">
        <v>0</v>
      </c>
      <c r="AA168" s="42">
        <f t="shared" si="30"/>
        <v>0</v>
      </c>
      <c r="AB168" s="43">
        <v>0</v>
      </c>
      <c r="AC168" s="43">
        <v>0</v>
      </c>
      <c r="AD168" s="42">
        <v>0</v>
      </c>
      <c r="AE168" s="42">
        <f t="shared" si="31"/>
        <v>0</v>
      </c>
      <c r="AF168" s="42">
        <v>0</v>
      </c>
      <c r="AG168" s="42">
        <f t="shared" si="32"/>
        <v>0</v>
      </c>
      <c r="AH168" s="43">
        <v>0</v>
      </c>
      <c r="AI168" s="42">
        <f>Tableau2[[#This Row],[Jour Accident déclaré]]</f>
        <v>0</v>
      </c>
      <c r="AJ168" s="42">
        <v>21</v>
      </c>
      <c r="AK168" s="43">
        <f t="shared" si="25"/>
        <v>21</v>
      </c>
      <c r="AL16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68" s="43">
        <f>SUM(Tableau2[[#This Row],[Jours de maladie payés]:[Jours de maladie non payés]])</f>
        <v>0</v>
      </c>
      <c r="AN168" s="43">
        <f>MONTH("02/"&amp;Tableau2[[#This Row],[Mois]]&amp;"/2019")</f>
        <v>4</v>
      </c>
    </row>
    <row r="169" spans="1:40" x14ac:dyDescent="0.3">
      <c r="A169" t="s">
        <v>239</v>
      </c>
      <c r="B169" s="26">
        <v>138</v>
      </c>
      <c r="C169" s="61" t="str">
        <f>IFERROR(VLOOKUP(Tableau2[[#This Row],[ID Ouvrier]],'Choix Employés'!$A$1:$B$100,2,FALSE),"")</f>
        <v>X</v>
      </c>
      <c r="D169" s="39" t="s">
        <v>220</v>
      </c>
      <c r="E169" s="39">
        <v>2020</v>
      </c>
      <c r="F169" s="40">
        <f>DATE(Tableau2[[#This Row],[Année]],MONTH("1-"&amp;Tableau2[[#This Row],[Mois]]),1)</f>
        <v>43922</v>
      </c>
      <c r="G169" s="40">
        <f>EOMONTH(DATE(Tableau2[[#This Row],[Année]],MONTH("1-"&amp;Tableau2[[#This Row],[Mois]]),1),0)</f>
        <v>43951</v>
      </c>
      <c r="H169" s="41">
        <v>0</v>
      </c>
      <c r="I169" s="42">
        <f t="shared" si="28"/>
        <v>0</v>
      </c>
      <c r="J169" s="42">
        <v>0</v>
      </c>
      <c r="K169" s="42">
        <f t="shared" si="33"/>
        <v>0</v>
      </c>
      <c r="L169" s="42"/>
      <c r="M169" s="42">
        <f t="shared" si="34"/>
        <v>0</v>
      </c>
      <c r="N169" s="42">
        <v>0</v>
      </c>
      <c r="O169" s="42">
        <f t="shared" si="35"/>
        <v>0</v>
      </c>
      <c r="Q169" s="42">
        <f t="shared" si="36"/>
        <v>0</v>
      </c>
      <c r="R169" s="42">
        <v>0</v>
      </c>
      <c r="S169" s="42">
        <f t="shared" si="26"/>
        <v>0</v>
      </c>
      <c r="T169" s="42"/>
      <c r="U169" s="42">
        <f t="shared" si="37"/>
        <v>0</v>
      </c>
      <c r="V169" s="42">
        <v>0</v>
      </c>
      <c r="W169" s="42">
        <f t="shared" si="29"/>
        <v>0</v>
      </c>
      <c r="X169" s="42">
        <v>0</v>
      </c>
      <c r="Y169" s="42">
        <f t="shared" si="27"/>
        <v>0</v>
      </c>
      <c r="Z169" s="42">
        <v>0</v>
      </c>
      <c r="AA169" s="42">
        <f t="shared" si="30"/>
        <v>0</v>
      </c>
      <c r="AB169" s="43">
        <v>0</v>
      </c>
      <c r="AC169" s="43">
        <v>0</v>
      </c>
      <c r="AD169" s="42">
        <v>0</v>
      </c>
      <c r="AE169" s="42">
        <f t="shared" si="31"/>
        <v>0</v>
      </c>
      <c r="AF169" s="42">
        <v>0</v>
      </c>
      <c r="AG169" s="42">
        <f t="shared" si="32"/>
        <v>0</v>
      </c>
      <c r="AH169" s="43">
        <v>0</v>
      </c>
      <c r="AI169" s="42">
        <f>Tableau2[[#This Row],[Jour Accident déclaré]]</f>
        <v>0</v>
      </c>
      <c r="AJ169" s="42">
        <v>21</v>
      </c>
      <c r="AK169" s="43">
        <f t="shared" si="25"/>
        <v>21</v>
      </c>
      <c r="AL16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69" s="43">
        <f>SUM(Tableau2[[#This Row],[Jours de maladie payés]:[Jours de maladie non payés]])</f>
        <v>0</v>
      </c>
      <c r="AN169" s="43">
        <f>MONTH("02/"&amp;Tableau2[[#This Row],[Mois]]&amp;"/2019")</f>
        <v>4</v>
      </c>
    </row>
    <row r="170" spans="1:40" x14ac:dyDescent="0.3">
      <c r="A170" t="s">
        <v>240</v>
      </c>
      <c r="B170" s="26">
        <v>140</v>
      </c>
      <c r="C170" s="61" t="str">
        <f>IFERROR(VLOOKUP(Tableau2[[#This Row],[ID Ouvrier]],'Choix Employés'!$A$1:$B$100,2,FALSE),"")</f>
        <v/>
      </c>
      <c r="D170" s="39" t="s">
        <v>220</v>
      </c>
      <c r="E170" s="39">
        <v>2020</v>
      </c>
      <c r="F170" s="40">
        <f>DATE(Tableau2[[#This Row],[Année]],MONTH("1-"&amp;Tableau2[[#This Row],[Mois]]),1)</f>
        <v>43922</v>
      </c>
      <c r="G170" s="40">
        <f>EOMONTH(DATE(Tableau2[[#This Row],[Année]],MONTH("1-"&amp;Tableau2[[#This Row],[Mois]]),1),0)</f>
        <v>43951</v>
      </c>
      <c r="H170" s="41">
        <v>0</v>
      </c>
      <c r="I170" s="42">
        <f t="shared" si="28"/>
        <v>0</v>
      </c>
      <c r="J170" s="42">
        <v>0</v>
      </c>
      <c r="K170" s="42">
        <f t="shared" si="33"/>
        <v>0</v>
      </c>
      <c r="L170" s="42"/>
      <c r="M170" s="42">
        <f t="shared" si="34"/>
        <v>0</v>
      </c>
      <c r="N170" s="42">
        <v>56</v>
      </c>
      <c r="O170" s="42">
        <f t="shared" si="35"/>
        <v>56</v>
      </c>
      <c r="Q170" s="42">
        <f t="shared" si="36"/>
        <v>0</v>
      </c>
      <c r="R170" s="42">
        <v>2.59</v>
      </c>
      <c r="S170" s="42">
        <f t="shared" si="26"/>
        <v>2.9833333333333334</v>
      </c>
      <c r="T170" s="42"/>
      <c r="U170" s="42">
        <f t="shared" si="37"/>
        <v>0</v>
      </c>
      <c r="V170" s="42">
        <v>2.59</v>
      </c>
      <c r="W170" s="42">
        <f t="shared" si="29"/>
        <v>2.9833333333333334</v>
      </c>
      <c r="X170" s="42">
        <v>0</v>
      </c>
      <c r="Y170" s="42">
        <f t="shared" si="27"/>
        <v>0</v>
      </c>
      <c r="Z170" s="42">
        <v>0</v>
      </c>
      <c r="AA170" s="42">
        <f t="shared" si="30"/>
        <v>0</v>
      </c>
      <c r="AB170" s="43">
        <v>0</v>
      </c>
      <c r="AC170" s="43">
        <v>0</v>
      </c>
      <c r="AD170" s="42">
        <v>0</v>
      </c>
      <c r="AE170" s="42">
        <f t="shared" si="31"/>
        <v>0</v>
      </c>
      <c r="AF170" s="42">
        <v>0</v>
      </c>
      <c r="AG170" s="42">
        <f t="shared" si="32"/>
        <v>0</v>
      </c>
      <c r="AH170" s="43">
        <v>0</v>
      </c>
      <c r="AI170" s="42">
        <f>Tableau2[[#This Row],[Jour Accident déclaré]]</f>
        <v>0</v>
      </c>
      <c r="AJ170" s="42">
        <v>13</v>
      </c>
      <c r="AK170" s="43">
        <f t="shared" si="25"/>
        <v>13</v>
      </c>
      <c r="AL17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70" s="43">
        <f>SUM(Tableau2[[#This Row],[Jours de maladie payés]:[Jours de maladie non payés]])</f>
        <v>0</v>
      </c>
      <c r="AN170" s="43">
        <f>MONTH("02/"&amp;Tableau2[[#This Row],[Mois]]&amp;"/2019")</f>
        <v>4</v>
      </c>
    </row>
    <row r="171" spans="1:40" x14ac:dyDescent="0.3">
      <c r="A171" t="s">
        <v>241</v>
      </c>
      <c r="B171" s="26">
        <v>142</v>
      </c>
      <c r="C171" s="61" t="str">
        <f>IFERROR(VLOOKUP(Tableau2[[#This Row],[ID Ouvrier]],'Choix Employés'!$A$1:$B$100,2,FALSE),"")</f>
        <v/>
      </c>
      <c r="D171" s="39" t="s">
        <v>220</v>
      </c>
      <c r="E171" s="39">
        <v>2020</v>
      </c>
      <c r="F171" s="40">
        <f>DATE(Tableau2[[#This Row],[Année]],MONTH("1-"&amp;Tableau2[[#This Row],[Mois]]),1)</f>
        <v>43922</v>
      </c>
      <c r="G171" s="40">
        <f>EOMONTH(DATE(Tableau2[[#This Row],[Année]],MONTH("1-"&amp;Tableau2[[#This Row],[Mois]]),1),0)</f>
        <v>43951</v>
      </c>
      <c r="H171" s="41">
        <v>0</v>
      </c>
      <c r="I171" s="42">
        <f t="shared" si="28"/>
        <v>0</v>
      </c>
      <c r="J171" s="42">
        <v>0</v>
      </c>
      <c r="K171" s="42">
        <f t="shared" si="33"/>
        <v>0</v>
      </c>
      <c r="L171" s="42"/>
      <c r="M171" s="42">
        <f t="shared" si="34"/>
        <v>0</v>
      </c>
      <c r="N171" s="42">
        <v>24</v>
      </c>
      <c r="O171" s="42">
        <f t="shared" si="35"/>
        <v>24</v>
      </c>
      <c r="Q171" s="42">
        <f t="shared" si="36"/>
        <v>0</v>
      </c>
      <c r="R171" s="42">
        <v>0</v>
      </c>
      <c r="S171" s="42">
        <f t="shared" si="26"/>
        <v>0</v>
      </c>
      <c r="T171" s="42"/>
      <c r="U171" s="42">
        <f t="shared" si="37"/>
        <v>0</v>
      </c>
      <c r="V171" s="42">
        <v>0</v>
      </c>
      <c r="W171" s="42">
        <f t="shared" si="29"/>
        <v>0</v>
      </c>
      <c r="X171" s="42">
        <v>0</v>
      </c>
      <c r="Y171" s="42">
        <f t="shared" si="27"/>
        <v>0</v>
      </c>
      <c r="Z171" s="42">
        <v>0</v>
      </c>
      <c r="AA171" s="42">
        <f t="shared" si="30"/>
        <v>0</v>
      </c>
      <c r="AB171" s="43">
        <v>0</v>
      </c>
      <c r="AC171" s="43">
        <v>0</v>
      </c>
      <c r="AD171" s="42">
        <v>0</v>
      </c>
      <c r="AE171" s="42">
        <f t="shared" si="31"/>
        <v>0</v>
      </c>
      <c r="AF171" s="42">
        <v>0</v>
      </c>
      <c r="AG171" s="42">
        <f t="shared" si="32"/>
        <v>0</v>
      </c>
      <c r="AH171" s="43">
        <v>0</v>
      </c>
      <c r="AI171" s="42">
        <f>Tableau2[[#This Row],[Jour Accident déclaré]]</f>
        <v>0</v>
      </c>
      <c r="AJ171" s="42">
        <v>18</v>
      </c>
      <c r="AK171" s="43">
        <f t="shared" si="25"/>
        <v>18</v>
      </c>
      <c r="AL17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71" s="43">
        <f>SUM(Tableau2[[#This Row],[Jours de maladie payés]:[Jours de maladie non payés]])</f>
        <v>0</v>
      </c>
      <c r="AN171" s="43">
        <f>MONTH("02/"&amp;Tableau2[[#This Row],[Mois]]&amp;"/2019")</f>
        <v>4</v>
      </c>
    </row>
    <row r="172" spans="1:40" x14ac:dyDescent="0.3">
      <c r="A172" t="s">
        <v>242</v>
      </c>
      <c r="B172" s="26">
        <v>143</v>
      </c>
      <c r="C172" s="61" t="str">
        <f>IFERROR(VLOOKUP(Tableau2[[#This Row],[ID Ouvrier]],'Choix Employés'!$A$1:$B$100,2,FALSE),"")</f>
        <v>X</v>
      </c>
      <c r="D172" s="39" t="s">
        <v>220</v>
      </c>
      <c r="E172" s="39">
        <v>2020</v>
      </c>
      <c r="F172" s="40">
        <f>DATE(Tableau2[[#This Row],[Année]],MONTH("1-"&amp;Tableau2[[#This Row],[Mois]]),1)</f>
        <v>43922</v>
      </c>
      <c r="G172" s="40">
        <f>EOMONTH(DATE(Tableau2[[#This Row],[Année]],MONTH("1-"&amp;Tableau2[[#This Row],[Mois]]),1),0)</f>
        <v>43951</v>
      </c>
      <c r="H172" s="41">
        <v>0</v>
      </c>
      <c r="I172" s="42">
        <f t="shared" si="28"/>
        <v>0</v>
      </c>
      <c r="J172" s="42">
        <v>0</v>
      </c>
      <c r="K172" s="42">
        <f t="shared" si="33"/>
        <v>0</v>
      </c>
      <c r="L172" s="42"/>
      <c r="M172" s="42">
        <f t="shared" si="34"/>
        <v>0</v>
      </c>
      <c r="N172" s="42">
        <v>0</v>
      </c>
      <c r="O172" s="42">
        <f t="shared" si="35"/>
        <v>0</v>
      </c>
      <c r="Q172" s="42">
        <f t="shared" si="36"/>
        <v>0</v>
      </c>
      <c r="R172" s="42">
        <v>0</v>
      </c>
      <c r="S172" s="42">
        <f t="shared" si="26"/>
        <v>0</v>
      </c>
      <c r="T172" s="42"/>
      <c r="U172" s="42">
        <f t="shared" si="37"/>
        <v>0</v>
      </c>
      <c r="V172" s="42">
        <v>0</v>
      </c>
      <c r="W172" s="42">
        <f t="shared" si="29"/>
        <v>0</v>
      </c>
      <c r="X172" s="42">
        <v>0</v>
      </c>
      <c r="Y172" s="42">
        <f t="shared" si="27"/>
        <v>0</v>
      </c>
      <c r="Z172" s="42">
        <v>0</v>
      </c>
      <c r="AA172" s="42">
        <f t="shared" si="30"/>
        <v>0</v>
      </c>
      <c r="AB172" s="43">
        <v>0</v>
      </c>
      <c r="AC172" s="43">
        <v>0</v>
      </c>
      <c r="AD172" s="42">
        <v>0</v>
      </c>
      <c r="AE172" s="42">
        <f t="shared" si="31"/>
        <v>0</v>
      </c>
      <c r="AF172" s="42">
        <v>0</v>
      </c>
      <c r="AG172" s="42">
        <f t="shared" si="32"/>
        <v>0</v>
      </c>
      <c r="AH172" s="43">
        <v>0</v>
      </c>
      <c r="AI172" s="42">
        <f>Tableau2[[#This Row],[Jour Accident déclaré]]</f>
        <v>0</v>
      </c>
      <c r="AJ172" s="42">
        <v>20</v>
      </c>
      <c r="AK172" s="43">
        <f t="shared" si="25"/>
        <v>20</v>
      </c>
      <c r="AL17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72" s="43">
        <f>SUM(Tableau2[[#This Row],[Jours de maladie payés]:[Jours de maladie non payés]])</f>
        <v>0</v>
      </c>
      <c r="AN172" s="43">
        <f>MONTH("02/"&amp;Tableau2[[#This Row],[Mois]]&amp;"/2019")</f>
        <v>4</v>
      </c>
    </row>
    <row r="173" spans="1:40" x14ac:dyDescent="0.3">
      <c r="A173" t="s">
        <v>243</v>
      </c>
      <c r="B173" s="26">
        <v>145</v>
      </c>
      <c r="C173" s="61" t="str">
        <f>IFERROR(VLOOKUP(Tableau2[[#This Row],[ID Ouvrier]],'Choix Employés'!$A$1:$B$100,2,FALSE),"")</f>
        <v>X</v>
      </c>
      <c r="D173" s="39" t="s">
        <v>220</v>
      </c>
      <c r="E173" s="39">
        <v>2020</v>
      </c>
      <c r="F173" s="40">
        <f>DATE(Tableau2[[#This Row],[Année]],MONTH("1-"&amp;Tableau2[[#This Row],[Mois]]),1)</f>
        <v>43922</v>
      </c>
      <c r="G173" s="40">
        <f>EOMONTH(DATE(Tableau2[[#This Row],[Année]],MONTH("1-"&amp;Tableau2[[#This Row],[Mois]]),1),0)</f>
        <v>43951</v>
      </c>
      <c r="H173" s="41">
        <v>0</v>
      </c>
      <c r="I173" s="42">
        <f t="shared" si="28"/>
        <v>0</v>
      </c>
      <c r="J173" s="42">
        <v>0</v>
      </c>
      <c r="K173" s="42">
        <f t="shared" si="33"/>
        <v>0</v>
      </c>
      <c r="L173" s="42"/>
      <c r="M173" s="42">
        <f t="shared" si="34"/>
        <v>0</v>
      </c>
      <c r="N173" s="42">
        <v>70</v>
      </c>
      <c r="O173" s="42">
        <f t="shared" si="35"/>
        <v>70</v>
      </c>
      <c r="Q173" s="42">
        <f t="shared" si="36"/>
        <v>0</v>
      </c>
      <c r="R173" s="42">
        <v>0</v>
      </c>
      <c r="S173" s="42">
        <f t="shared" si="26"/>
        <v>0</v>
      </c>
      <c r="T173" s="42"/>
      <c r="U173" s="42">
        <f t="shared" si="37"/>
        <v>0</v>
      </c>
      <c r="V173" s="42">
        <v>0</v>
      </c>
      <c r="W173" s="42">
        <f t="shared" si="29"/>
        <v>0</v>
      </c>
      <c r="X173" s="42">
        <v>0</v>
      </c>
      <c r="Y173" s="42">
        <f t="shared" si="27"/>
        <v>0</v>
      </c>
      <c r="Z173" s="42">
        <v>0</v>
      </c>
      <c r="AA173" s="42">
        <f t="shared" si="30"/>
        <v>0</v>
      </c>
      <c r="AB173" s="43">
        <v>0</v>
      </c>
      <c r="AC173" s="43">
        <v>0</v>
      </c>
      <c r="AD173" s="42">
        <v>0</v>
      </c>
      <c r="AE173" s="42">
        <f t="shared" si="31"/>
        <v>0</v>
      </c>
      <c r="AF173" s="42">
        <v>0</v>
      </c>
      <c r="AG173" s="42">
        <f t="shared" si="32"/>
        <v>0</v>
      </c>
      <c r="AH173" s="43">
        <v>0</v>
      </c>
      <c r="AI173" s="42">
        <f>Tableau2[[#This Row],[Jour Accident déclaré]]</f>
        <v>0</v>
      </c>
      <c r="AJ173" s="42">
        <v>12</v>
      </c>
      <c r="AK173" s="43">
        <f t="shared" si="25"/>
        <v>12</v>
      </c>
      <c r="AL17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73" s="43">
        <f>SUM(Tableau2[[#This Row],[Jours de maladie payés]:[Jours de maladie non payés]])</f>
        <v>0</v>
      </c>
      <c r="AN173" s="43">
        <f>MONTH("02/"&amp;Tableau2[[#This Row],[Mois]]&amp;"/2019")</f>
        <v>4</v>
      </c>
    </row>
    <row r="174" spans="1:40" x14ac:dyDescent="0.3">
      <c r="A174" t="s">
        <v>244</v>
      </c>
      <c r="B174" s="26">
        <v>148</v>
      </c>
      <c r="C174" s="61" t="str">
        <f>IFERROR(VLOOKUP(Tableau2[[#This Row],[ID Ouvrier]],'Choix Employés'!$A$1:$B$100,2,FALSE),"")</f>
        <v/>
      </c>
      <c r="D174" s="39" t="s">
        <v>220</v>
      </c>
      <c r="E174" s="39">
        <v>2020</v>
      </c>
      <c r="F174" s="40">
        <f>DATE(Tableau2[[#This Row],[Année]],MONTH("1-"&amp;Tableau2[[#This Row],[Mois]]),1)</f>
        <v>43922</v>
      </c>
      <c r="G174" s="40">
        <f>EOMONTH(DATE(Tableau2[[#This Row],[Année]],MONTH("1-"&amp;Tableau2[[#This Row],[Mois]]),1),0)</f>
        <v>43951</v>
      </c>
      <c r="H174" s="41">
        <v>0</v>
      </c>
      <c r="I174" s="42">
        <f t="shared" si="28"/>
        <v>0</v>
      </c>
      <c r="J174" s="42">
        <v>0</v>
      </c>
      <c r="K174" s="42">
        <f t="shared" si="33"/>
        <v>0</v>
      </c>
      <c r="L174" s="42"/>
      <c r="M174" s="42">
        <f t="shared" si="34"/>
        <v>0</v>
      </c>
      <c r="N174" s="42">
        <v>56</v>
      </c>
      <c r="O174" s="42">
        <f t="shared" si="35"/>
        <v>56</v>
      </c>
      <c r="Q174" s="42">
        <f t="shared" si="36"/>
        <v>0</v>
      </c>
      <c r="R174" s="42">
        <v>3.49</v>
      </c>
      <c r="S174" s="42">
        <f t="shared" si="26"/>
        <v>3.8166666666666673</v>
      </c>
      <c r="T174" s="42"/>
      <c r="U174" s="42">
        <f t="shared" si="37"/>
        <v>0</v>
      </c>
      <c r="V174" s="42">
        <v>3.49</v>
      </c>
      <c r="W174" s="42">
        <f t="shared" si="29"/>
        <v>3.8166666666666673</v>
      </c>
      <c r="X174" s="42">
        <v>0</v>
      </c>
      <c r="Y174" s="42">
        <f t="shared" si="27"/>
        <v>0</v>
      </c>
      <c r="Z174" s="42">
        <v>0</v>
      </c>
      <c r="AA174" s="42">
        <f t="shared" si="30"/>
        <v>0</v>
      </c>
      <c r="AB174" s="43">
        <v>0</v>
      </c>
      <c r="AC174" s="43">
        <v>0</v>
      </c>
      <c r="AD174" s="42">
        <v>0</v>
      </c>
      <c r="AE174" s="42">
        <f t="shared" si="31"/>
        <v>0</v>
      </c>
      <c r="AF174" s="42">
        <v>0</v>
      </c>
      <c r="AG174" s="42">
        <f t="shared" si="32"/>
        <v>0</v>
      </c>
      <c r="AH174" s="43">
        <v>0</v>
      </c>
      <c r="AI174" s="42">
        <f>Tableau2[[#This Row],[Jour Accident déclaré]]</f>
        <v>0</v>
      </c>
      <c r="AJ174" s="42">
        <v>13</v>
      </c>
      <c r="AK174" s="43">
        <f t="shared" si="25"/>
        <v>13</v>
      </c>
      <c r="AL17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74" s="43">
        <f>SUM(Tableau2[[#This Row],[Jours de maladie payés]:[Jours de maladie non payés]])</f>
        <v>0</v>
      </c>
      <c r="AN174" s="43">
        <f>MONTH("02/"&amp;Tableau2[[#This Row],[Mois]]&amp;"/2019")</f>
        <v>4</v>
      </c>
    </row>
    <row r="175" spans="1:40" x14ac:dyDescent="0.3">
      <c r="A175" t="s">
        <v>245</v>
      </c>
      <c r="B175" s="26">
        <v>149</v>
      </c>
      <c r="C175" s="61" t="str">
        <f>IFERROR(VLOOKUP(Tableau2[[#This Row],[ID Ouvrier]],'Choix Employés'!$A$1:$B$100,2,FALSE),"")</f>
        <v>X</v>
      </c>
      <c r="D175" s="39" t="s">
        <v>220</v>
      </c>
      <c r="E175" s="39">
        <v>2020</v>
      </c>
      <c r="F175" s="40">
        <f>DATE(Tableau2[[#This Row],[Année]],MONTH("1-"&amp;Tableau2[[#This Row],[Mois]]),1)</f>
        <v>43922</v>
      </c>
      <c r="G175" s="40">
        <f>EOMONTH(DATE(Tableau2[[#This Row],[Année]],MONTH("1-"&amp;Tableau2[[#This Row],[Mois]]),1),0)</f>
        <v>43951</v>
      </c>
      <c r="H175" s="41">
        <v>0</v>
      </c>
      <c r="I175" s="42">
        <f t="shared" si="28"/>
        <v>0</v>
      </c>
      <c r="J175" s="42">
        <v>0</v>
      </c>
      <c r="K175" s="42">
        <f t="shared" si="33"/>
        <v>0</v>
      </c>
      <c r="L175" s="42"/>
      <c r="M175" s="42">
        <f t="shared" si="34"/>
        <v>0</v>
      </c>
      <c r="N175" s="42">
        <v>88</v>
      </c>
      <c r="O175" s="42">
        <f t="shared" si="35"/>
        <v>88</v>
      </c>
      <c r="Q175" s="42">
        <f t="shared" si="36"/>
        <v>0</v>
      </c>
      <c r="R175" s="42">
        <v>8.19</v>
      </c>
      <c r="S175" s="42">
        <f t="shared" si="26"/>
        <v>8.3166666666666664</v>
      </c>
      <c r="T175" s="42"/>
      <c r="U175" s="42">
        <f t="shared" si="37"/>
        <v>0</v>
      </c>
      <c r="V175" s="42">
        <v>8.19</v>
      </c>
      <c r="W175" s="42">
        <f t="shared" si="29"/>
        <v>8.3166666666666664</v>
      </c>
      <c r="X175" s="42">
        <v>0</v>
      </c>
      <c r="Y175" s="42">
        <f t="shared" si="27"/>
        <v>0</v>
      </c>
      <c r="Z175" s="42">
        <v>0</v>
      </c>
      <c r="AA175" s="42">
        <f t="shared" si="30"/>
        <v>0</v>
      </c>
      <c r="AB175" s="43">
        <v>0</v>
      </c>
      <c r="AC175" s="43">
        <v>0</v>
      </c>
      <c r="AD175" s="42">
        <v>0</v>
      </c>
      <c r="AE175" s="42">
        <f t="shared" si="31"/>
        <v>0</v>
      </c>
      <c r="AF175" s="42">
        <v>0</v>
      </c>
      <c r="AG175" s="42">
        <f t="shared" si="32"/>
        <v>0</v>
      </c>
      <c r="AH175" s="43">
        <v>0</v>
      </c>
      <c r="AI175" s="42">
        <f>Tableau2[[#This Row],[Jour Accident déclaré]]</f>
        <v>0</v>
      </c>
      <c r="AJ175" s="42">
        <v>8</v>
      </c>
      <c r="AK175" s="43">
        <f t="shared" si="25"/>
        <v>8</v>
      </c>
      <c r="AL17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75" s="43">
        <f>SUM(Tableau2[[#This Row],[Jours de maladie payés]:[Jours de maladie non payés]])</f>
        <v>0</v>
      </c>
      <c r="AN175" s="43">
        <f>MONTH("02/"&amp;Tableau2[[#This Row],[Mois]]&amp;"/2019")</f>
        <v>4</v>
      </c>
    </row>
    <row r="176" spans="1:40" x14ac:dyDescent="0.3">
      <c r="A176" t="s">
        <v>246</v>
      </c>
      <c r="B176" s="26">
        <v>153</v>
      </c>
      <c r="C176" s="61" t="str">
        <f>IFERROR(VLOOKUP(Tableau2[[#This Row],[ID Ouvrier]],'Choix Employés'!$A$1:$B$100,2,FALSE),"")</f>
        <v/>
      </c>
      <c r="D176" s="39" t="s">
        <v>220</v>
      </c>
      <c r="E176" s="39">
        <v>2020</v>
      </c>
      <c r="F176" s="40">
        <f>DATE(Tableau2[[#This Row],[Année]],MONTH("1-"&amp;Tableau2[[#This Row],[Mois]]),1)</f>
        <v>43922</v>
      </c>
      <c r="G176" s="40">
        <f>EOMONTH(DATE(Tableau2[[#This Row],[Année]],MONTH("1-"&amp;Tableau2[[#This Row],[Mois]]),1),0)</f>
        <v>43951</v>
      </c>
      <c r="H176" s="41">
        <v>0</v>
      </c>
      <c r="I176" s="42">
        <f t="shared" si="28"/>
        <v>0</v>
      </c>
      <c r="J176" s="42">
        <v>0</v>
      </c>
      <c r="K176" s="42">
        <f t="shared" si="33"/>
        <v>0</v>
      </c>
      <c r="L176" s="42"/>
      <c r="M176" s="42">
        <f t="shared" si="34"/>
        <v>0</v>
      </c>
      <c r="N176" s="42">
        <v>0</v>
      </c>
      <c r="O176" s="42">
        <f t="shared" si="35"/>
        <v>0</v>
      </c>
      <c r="Q176" s="42">
        <f t="shared" si="36"/>
        <v>0</v>
      </c>
      <c r="R176" s="42">
        <v>0</v>
      </c>
      <c r="S176" s="42">
        <f t="shared" si="26"/>
        <v>0</v>
      </c>
      <c r="T176" s="42"/>
      <c r="U176" s="42">
        <f t="shared" si="37"/>
        <v>0</v>
      </c>
      <c r="V176" s="42">
        <v>0</v>
      </c>
      <c r="W176" s="42">
        <f t="shared" si="29"/>
        <v>0</v>
      </c>
      <c r="X176" s="42">
        <v>0</v>
      </c>
      <c r="Y176" s="42">
        <f t="shared" si="27"/>
        <v>0</v>
      </c>
      <c r="Z176" s="42">
        <v>0</v>
      </c>
      <c r="AA176" s="42">
        <f t="shared" si="30"/>
        <v>0</v>
      </c>
      <c r="AB176" s="43">
        <v>0</v>
      </c>
      <c r="AC176" s="43">
        <v>0</v>
      </c>
      <c r="AD176" s="42">
        <v>0</v>
      </c>
      <c r="AE176" s="42">
        <f t="shared" si="31"/>
        <v>0</v>
      </c>
      <c r="AF176" s="42">
        <v>0</v>
      </c>
      <c r="AG176" s="42">
        <f t="shared" si="32"/>
        <v>0</v>
      </c>
      <c r="AH176" s="43">
        <v>0</v>
      </c>
      <c r="AI176" s="42">
        <f>Tableau2[[#This Row],[Jour Accident déclaré]]</f>
        <v>0</v>
      </c>
      <c r="AJ176" s="42">
        <v>22</v>
      </c>
      <c r="AK176" s="43">
        <f t="shared" si="25"/>
        <v>22</v>
      </c>
      <c r="AL17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76" s="43">
        <f>SUM(Tableau2[[#This Row],[Jours de maladie payés]:[Jours de maladie non payés]])</f>
        <v>0</v>
      </c>
      <c r="AN176" s="43">
        <f>MONTH("02/"&amp;Tableau2[[#This Row],[Mois]]&amp;"/2019")</f>
        <v>4</v>
      </c>
    </row>
    <row r="177" spans="1:40" x14ac:dyDescent="0.3">
      <c r="A177" t="s">
        <v>247</v>
      </c>
      <c r="B177" s="26">
        <v>157</v>
      </c>
      <c r="C177" s="61" t="str">
        <f>IFERROR(VLOOKUP(Tableau2[[#This Row],[ID Ouvrier]],'Choix Employés'!$A$1:$B$100,2,FALSE),"")</f>
        <v/>
      </c>
      <c r="D177" s="39" t="s">
        <v>220</v>
      </c>
      <c r="E177" s="39">
        <v>2020</v>
      </c>
      <c r="F177" s="40">
        <f>DATE(Tableau2[[#This Row],[Année]],MONTH("1-"&amp;Tableau2[[#This Row],[Mois]]),1)</f>
        <v>43922</v>
      </c>
      <c r="G177" s="40">
        <f>EOMONTH(DATE(Tableau2[[#This Row],[Année]],MONTH("1-"&amp;Tableau2[[#This Row],[Mois]]),1),0)</f>
        <v>43951</v>
      </c>
      <c r="H177" s="41">
        <v>0</v>
      </c>
      <c r="I177" s="42">
        <f t="shared" si="28"/>
        <v>0</v>
      </c>
      <c r="J177" s="42">
        <v>0</v>
      </c>
      <c r="K177" s="42">
        <f t="shared" si="33"/>
        <v>0</v>
      </c>
      <c r="L177" s="42"/>
      <c r="M177" s="42">
        <f t="shared" si="34"/>
        <v>0</v>
      </c>
      <c r="N177" s="42">
        <v>72</v>
      </c>
      <c r="O177" s="42">
        <f t="shared" si="35"/>
        <v>72</v>
      </c>
      <c r="Q177" s="42">
        <f t="shared" si="36"/>
        <v>0</v>
      </c>
      <c r="R177" s="42">
        <v>1.57</v>
      </c>
      <c r="S177" s="42">
        <f t="shared" si="26"/>
        <v>1.9500000000000002</v>
      </c>
      <c r="T177" s="42"/>
      <c r="U177" s="42">
        <f t="shared" si="37"/>
        <v>0</v>
      </c>
      <c r="V177" s="42">
        <v>0</v>
      </c>
      <c r="W177" s="42">
        <f t="shared" si="29"/>
        <v>0</v>
      </c>
      <c r="X177" s="42">
        <v>1.57</v>
      </c>
      <c r="Y177" s="42">
        <f t="shared" si="27"/>
        <v>1.9500000000000002</v>
      </c>
      <c r="Z177" s="42">
        <v>0</v>
      </c>
      <c r="AA177" s="42">
        <f t="shared" si="30"/>
        <v>0</v>
      </c>
      <c r="AB177" s="43">
        <v>0</v>
      </c>
      <c r="AC177" s="43">
        <v>0</v>
      </c>
      <c r="AD177" s="42">
        <v>0</v>
      </c>
      <c r="AE177" s="42">
        <f t="shared" si="31"/>
        <v>0</v>
      </c>
      <c r="AF177" s="42">
        <v>0</v>
      </c>
      <c r="AG177" s="42">
        <f t="shared" si="32"/>
        <v>0</v>
      </c>
      <c r="AH177" s="43">
        <v>0</v>
      </c>
      <c r="AI177" s="42">
        <f>Tableau2[[#This Row],[Jour Accident déclaré]]</f>
        <v>0</v>
      </c>
      <c r="AJ177" s="42">
        <v>12</v>
      </c>
      <c r="AK177" s="43">
        <f t="shared" ref="AK177:AK240" si="38">IF($AJ177="",0,(($AJ177-ROUNDDOWN($AJ177,0))/0.6)+ROUNDDOWN($AJ177,0))</f>
        <v>12</v>
      </c>
      <c r="AL17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77" s="43">
        <f>SUM(Tableau2[[#This Row],[Jours de maladie payés]:[Jours de maladie non payés]])</f>
        <v>0</v>
      </c>
      <c r="AN177" s="43">
        <f>MONTH("02/"&amp;Tableau2[[#This Row],[Mois]]&amp;"/2019")</f>
        <v>4</v>
      </c>
    </row>
    <row r="178" spans="1:40" x14ac:dyDescent="0.3">
      <c r="A178" t="s">
        <v>248</v>
      </c>
      <c r="B178" s="26">
        <v>158</v>
      </c>
      <c r="C178" s="61" t="str">
        <f>IFERROR(VLOOKUP(Tableau2[[#This Row],[ID Ouvrier]],'Choix Employés'!$A$1:$B$100,2,FALSE),"")</f>
        <v>X</v>
      </c>
      <c r="D178" s="39" t="s">
        <v>220</v>
      </c>
      <c r="E178" s="39">
        <v>2020</v>
      </c>
      <c r="F178" s="40">
        <f>DATE(Tableau2[[#This Row],[Année]],MONTH("1-"&amp;Tableau2[[#This Row],[Mois]]),1)</f>
        <v>43922</v>
      </c>
      <c r="G178" s="40">
        <f>EOMONTH(DATE(Tableau2[[#This Row],[Année]],MONTH("1-"&amp;Tableau2[[#This Row],[Mois]]),1),0)</f>
        <v>43951</v>
      </c>
      <c r="H178" s="41">
        <v>0</v>
      </c>
      <c r="I178" s="42">
        <f t="shared" si="28"/>
        <v>0</v>
      </c>
      <c r="J178" s="42">
        <v>0</v>
      </c>
      <c r="K178" s="42">
        <f t="shared" si="33"/>
        <v>0</v>
      </c>
      <c r="L178" s="42"/>
      <c r="M178" s="42">
        <f t="shared" si="34"/>
        <v>0</v>
      </c>
      <c r="N178" s="42">
        <v>0</v>
      </c>
      <c r="O178" s="42">
        <f t="shared" si="35"/>
        <v>0</v>
      </c>
      <c r="Q178" s="42">
        <f t="shared" si="36"/>
        <v>0</v>
      </c>
      <c r="R178" s="42">
        <v>0</v>
      </c>
      <c r="S178" s="42">
        <f t="shared" ref="S178:S212" si="39">IF($R178="",0,(($R178-ROUNDDOWN($R178,0))/0.6)+ROUNDDOWN($R178,0))</f>
        <v>0</v>
      </c>
      <c r="T178" s="42"/>
      <c r="U178" s="42">
        <f t="shared" si="37"/>
        <v>0</v>
      </c>
      <c r="V178" s="42">
        <v>0</v>
      </c>
      <c r="W178" s="42">
        <f t="shared" si="29"/>
        <v>0</v>
      </c>
      <c r="X178" s="42">
        <v>0</v>
      </c>
      <c r="Y178" s="42">
        <f t="shared" ref="Y178:Y212" si="40">IF($X178="",0,(($X178-ROUNDDOWN($X178,0))/0.6)+ROUNDDOWN($X178,0))</f>
        <v>0</v>
      </c>
      <c r="Z178" s="42">
        <v>0</v>
      </c>
      <c r="AA178" s="42">
        <f t="shared" si="30"/>
        <v>0</v>
      </c>
      <c r="AB178" s="43">
        <v>0</v>
      </c>
      <c r="AC178" s="43">
        <v>0</v>
      </c>
      <c r="AD178" s="42">
        <v>0</v>
      </c>
      <c r="AE178" s="42">
        <f t="shared" si="31"/>
        <v>0</v>
      </c>
      <c r="AF178" s="42">
        <v>0</v>
      </c>
      <c r="AG178" s="42">
        <f t="shared" si="32"/>
        <v>0</v>
      </c>
      <c r="AH178" s="43">
        <v>0</v>
      </c>
      <c r="AI178" s="42">
        <f>Tableau2[[#This Row],[Jour Accident déclaré]]</f>
        <v>0</v>
      </c>
      <c r="AJ178" s="42">
        <v>9</v>
      </c>
      <c r="AK178" s="43">
        <f t="shared" si="38"/>
        <v>9</v>
      </c>
      <c r="AL17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78" s="43">
        <f>SUM(Tableau2[[#This Row],[Jours de maladie payés]:[Jours de maladie non payés]])</f>
        <v>0</v>
      </c>
      <c r="AN178" s="43">
        <f>MONTH("02/"&amp;Tableau2[[#This Row],[Mois]]&amp;"/2019")</f>
        <v>4</v>
      </c>
    </row>
    <row r="179" spans="1:40" x14ac:dyDescent="0.3">
      <c r="A179" t="s">
        <v>249</v>
      </c>
      <c r="B179" s="26">
        <v>161</v>
      </c>
      <c r="C179" s="61" t="str">
        <f>IFERROR(VLOOKUP(Tableau2[[#This Row],[ID Ouvrier]],'Choix Employés'!$A$1:$B$100,2,FALSE),"")</f>
        <v/>
      </c>
      <c r="D179" s="39" t="s">
        <v>220</v>
      </c>
      <c r="E179" s="39">
        <v>2020</v>
      </c>
      <c r="F179" s="40">
        <f>DATE(Tableau2[[#This Row],[Année]],MONTH("1-"&amp;Tableau2[[#This Row],[Mois]]),1)</f>
        <v>43922</v>
      </c>
      <c r="G179" s="40">
        <f>EOMONTH(DATE(Tableau2[[#This Row],[Année]],MONTH("1-"&amp;Tableau2[[#This Row],[Mois]]),1),0)</f>
        <v>43951</v>
      </c>
      <c r="H179" s="41">
        <v>0</v>
      </c>
      <c r="I179" s="42">
        <f t="shared" si="28"/>
        <v>0</v>
      </c>
      <c r="J179" s="42">
        <v>0</v>
      </c>
      <c r="K179" s="42">
        <f t="shared" si="33"/>
        <v>0</v>
      </c>
      <c r="L179" s="42"/>
      <c r="M179" s="42">
        <f t="shared" si="34"/>
        <v>0</v>
      </c>
      <c r="N179" s="42">
        <v>0</v>
      </c>
      <c r="O179" s="42">
        <f t="shared" si="35"/>
        <v>0</v>
      </c>
      <c r="Q179" s="42">
        <f t="shared" si="36"/>
        <v>0</v>
      </c>
      <c r="R179" s="42">
        <v>0</v>
      </c>
      <c r="S179" s="42">
        <f t="shared" si="39"/>
        <v>0</v>
      </c>
      <c r="T179" s="42"/>
      <c r="U179" s="42">
        <f t="shared" si="37"/>
        <v>0</v>
      </c>
      <c r="V179" s="42">
        <v>0</v>
      </c>
      <c r="W179" s="42">
        <f t="shared" si="29"/>
        <v>0</v>
      </c>
      <c r="X179" s="42">
        <v>0</v>
      </c>
      <c r="Y179" s="42">
        <f t="shared" si="40"/>
        <v>0</v>
      </c>
      <c r="Z179" s="42">
        <v>0</v>
      </c>
      <c r="AA179" s="42">
        <f t="shared" si="30"/>
        <v>0</v>
      </c>
      <c r="AB179" s="43">
        <v>0</v>
      </c>
      <c r="AC179" s="43">
        <v>0</v>
      </c>
      <c r="AD179" s="42">
        <v>0</v>
      </c>
      <c r="AE179" s="42">
        <f t="shared" si="31"/>
        <v>0</v>
      </c>
      <c r="AF179" s="42">
        <v>0</v>
      </c>
      <c r="AG179" s="42">
        <f t="shared" si="32"/>
        <v>0</v>
      </c>
      <c r="AH179" s="43">
        <v>0</v>
      </c>
      <c r="AI179" s="42">
        <f>Tableau2[[#This Row],[Jour Accident déclaré]]</f>
        <v>0</v>
      </c>
      <c r="AJ179" s="42">
        <v>20</v>
      </c>
      <c r="AK179" s="43">
        <f t="shared" si="38"/>
        <v>20</v>
      </c>
      <c r="AL17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79" s="43">
        <f>SUM(Tableau2[[#This Row],[Jours de maladie payés]:[Jours de maladie non payés]])</f>
        <v>0</v>
      </c>
      <c r="AN179" s="43">
        <f>MONTH("02/"&amp;Tableau2[[#This Row],[Mois]]&amp;"/2019")</f>
        <v>4</v>
      </c>
    </row>
    <row r="180" spans="1:40" x14ac:dyDescent="0.3">
      <c r="A180" t="s">
        <v>250</v>
      </c>
      <c r="B180" s="26">
        <v>162</v>
      </c>
      <c r="C180" s="61" t="str">
        <f>IFERROR(VLOOKUP(Tableau2[[#This Row],[ID Ouvrier]],'Choix Employés'!$A$1:$B$100,2,FALSE),"")</f>
        <v/>
      </c>
      <c r="D180" s="39" t="s">
        <v>220</v>
      </c>
      <c r="E180" s="39">
        <v>2020</v>
      </c>
      <c r="F180" s="40">
        <f>DATE(Tableau2[[#This Row],[Année]],MONTH("1-"&amp;Tableau2[[#This Row],[Mois]]),1)</f>
        <v>43922</v>
      </c>
      <c r="G180" s="40">
        <f>EOMONTH(DATE(Tableau2[[#This Row],[Année]],MONTH("1-"&amp;Tableau2[[#This Row],[Mois]]),1),0)</f>
        <v>43951</v>
      </c>
      <c r="H180" s="41">
        <v>0</v>
      </c>
      <c r="I180" s="42">
        <f t="shared" si="28"/>
        <v>0</v>
      </c>
      <c r="J180" s="42">
        <v>0</v>
      </c>
      <c r="K180" s="42">
        <f t="shared" si="33"/>
        <v>0</v>
      </c>
      <c r="L180" s="42"/>
      <c r="M180" s="42">
        <f t="shared" si="34"/>
        <v>0</v>
      </c>
      <c r="N180" s="42">
        <v>0</v>
      </c>
      <c r="O180" s="42">
        <f t="shared" si="35"/>
        <v>0</v>
      </c>
      <c r="Q180" s="42">
        <f t="shared" si="36"/>
        <v>0</v>
      </c>
      <c r="R180" s="42">
        <v>2.31</v>
      </c>
      <c r="S180" s="42">
        <f t="shared" si="39"/>
        <v>2.5166666666666666</v>
      </c>
      <c r="T180" s="42"/>
      <c r="U180" s="42">
        <f t="shared" si="37"/>
        <v>0</v>
      </c>
      <c r="V180" s="42">
        <v>2.31</v>
      </c>
      <c r="W180" s="42">
        <f t="shared" si="29"/>
        <v>2.5166666666666666</v>
      </c>
      <c r="X180" s="42">
        <v>0</v>
      </c>
      <c r="Y180" s="42">
        <f t="shared" si="40"/>
        <v>0</v>
      </c>
      <c r="Z180" s="42">
        <v>0</v>
      </c>
      <c r="AA180" s="42">
        <f t="shared" si="30"/>
        <v>0</v>
      </c>
      <c r="AB180" s="43">
        <v>0</v>
      </c>
      <c r="AC180" s="43">
        <v>0</v>
      </c>
      <c r="AD180" s="42">
        <v>0</v>
      </c>
      <c r="AE180" s="42">
        <f t="shared" si="31"/>
        <v>0</v>
      </c>
      <c r="AF180" s="42">
        <v>0</v>
      </c>
      <c r="AG180" s="42">
        <f t="shared" si="32"/>
        <v>0</v>
      </c>
      <c r="AH180" s="43">
        <v>0</v>
      </c>
      <c r="AI180" s="42">
        <f>Tableau2[[#This Row],[Jour Accident déclaré]]</f>
        <v>0</v>
      </c>
      <c r="AJ180" s="42">
        <v>16</v>
      </c>
      <c r="AK180" s="43">
        <f t="shared" si="38"/>
        <v>16</v>
      </c>
      <c r="AL18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80" s="43">
        <f>SUM(Tableau2[[#This Row],[Jours de maladie payés]:[Jours de maladie non payés]])</f>
        <v>0</v>
      </c>
      <c r="AN180" s="43">
        <f>MONTH("02/"&amp;Tableau2[[#This Row],[Mois]]&amp;"/2019")</f>
        <v>4</v>
      </c>
    </row>
    <row r="181" spans="1:40" x14ac:dyDescent="0.3">
      <c r="A181" t="s">
        <v>251</v>
      </c>
      <c r="B181" s="26">
        <v>164</v>
      </c>
      <c r="C181" s="61" t="str">
        <f>IFERROR(VLOOKUP(Tableau2[[#This Row],[ID Ouvrier]],'Choix Employés'!$A$1:$B$100,2,FALSE),"")</f>
        <v>X</v>
      </c>
      <c r="D181" s="39" t="s">
        <v>220</v>
      </c>
      <c r="E181" s="39">
        <v>2020</v>
      </c>
      <c r="F181" s="40">
        <f>DATE(Tableau2[[#This Row],[Année]],MONTH("1-"&amp;Tableau2[[#This Row],[Mois]]),1)</f>
        <v>43922</v>
      </c>
      <c r="G181" s="40">
        <f>EOMONTH(DATE(Tableau2[[#This Row],[Année]],MONTH("1-"&amp;Tableau2[[#This Row],[Mois]]),1),0)</f>
        <v>43951</v>
      </c>
      <c r="H181" s="41">
        <v>0</v>
      </c>
      <c r="I181" s="42">
        <f t="shared" si="28"/>
        <v>0</v>
      </c>
      <c r="J181" s="42">
        <v>0</v>
      </c>
      <c r="K181" s="42">
        <f t="shared" si="33"/>
        <v>0</v>
      </c>
      <c r="L181" s="42"/>
      <c r="M181" s="42">
        <f t="shared" si="34"/>
        <v>0</v>
      </c>
      <c r="N181" s="42">
        <v>0</v>
      </c>
      <c r="O181" s="42">
        <f t="shared" si="35"/>
        <v>0</v>
      </c>
      <c r="Q181" s="42">
        <f t="shared" si="36"/>
        <v>0</v>
      </c>
      <c r="R181" s="42">
        <v>5.3</v>
      </c>
      <c r="S181" s="42">
        <f t="shared" si="39"/>
        <v>5.5</v>
      </c>
      <c r="T181" s="42"/>
      <c r="U181" s="42">
        <f t="shared" si="37"/>
        <v>0</v>
      </c>
      <c r="V181" s="42">
        <v>5.3</v>
      </c>
      <c r="W181" s="42">
        <f t="shared" si="29"/>
        <v>5.5</v>
      </c>
      <c r="X181" s="42">
        <v>0</v>
      </c>
      <c r="Y181" s="42">
        <f t="shared" si="40"/>
        <v>0</v>
      </c>
      <c r="Z181" s="42">
        <v>0</v>
      </c>
      <c r="AA181" s="42">
        <f t="shared" si="30"/>
        <v>0</v>
      </c>
      <c r="AB181" s="43">
        <v>0</v>
      </c>
      <c r="AC181" s="43">
        <v>0</v>
      </c>
      <c r="AD181" s="42">
        <v>0</v>
      </c>
      <c r="AE181" s="42">
        <f t="shared" si="31"/>
        <v>0</v>
      </c>
      <c r="AF181" s="42">
        <v>0</v>
      </c>
      <c r="AG181" s="42">
        <f t="shared" si="32"/>
        <v>0</v>
      </c>
      <c r="AH181" s="43">
        <v>0</v>
      </c>
      <c r="AI181" s="42">
        <f>Tableau2[[#This Row],[Jour Accident déclaré]]</f>
        <v>0</v>
      </c>
      <c r="AJ181" s="42">
        <v>8</v>
      </c>
      <c r="AK181" s="43">
        <f t="shared" si="38"/>
        <v>8</v>
      </c>
      <c r="AL18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81" s="43">
        <f>SUM(Tableau2[[#This Row],[Jours de maladie payés]:[Jours de maladie non payés]])</f>
        <v>0</v>
      </c>
      <c r="AN181" s="43">
        <f>MONTH("02/"&amp;Tableau2[[#This Row],[Mois]]&amp;"/2019")</f>
        <v>4</v>
      </c>
    </row>
    <row r="182" spans="1:40" x14ac:dyDescent="0.3">
      <c r="A182" t="s">
        <v>252</v>
      </c>
      <c r="B182" s="26">
        <v>165</v>
      </c>
      <c r="C182" s="61">
        <f>IFERROR(VLOOKUP(Tableau2[[#This Row],[ID Ouvrier]],'Choix Employés'!$A$1:$B$100,2,FALSE),"")</f>
        <v>0</v>
      </c>
      <c r="D182" s="39" t="s">
        <v>220</v>
      </c>
      <c r="E182" s="39">
        <v>2020</v>
      </c>
      <c r="F182" s="40">
        <f>DATE(Tableau2[[#This Row],[Année]],MONTH("1-"&amp;Tableau2[[#This Row],[Mois]]),1)</f>
        <v>43922</v>
      </c>
      <c r="G182" s="40">
        <f>EOMONTH(DATE(Tableau2[[#This Row],[Année]],MONTH("1-"&amp;Tableau2[[#This Row],[Mois]]),1),0)</f>
        <v>43951</v>
      </c>
      <c r="H182" s="41">
        <v>0</v>
      </c>
      <c r="I182" s="42">
        <f t="shared" si="28"/>
        <v>0</v>
      </c>
      <c r="J182" s="42">
        <v>0</v>
      </c>
      <c r="K182" s="42">
        <f t="shared" si="33"/>
        <v>0</v>
      </c>
      <c r="L182" s="42"/>
      <c r="M182" s="42">
        <f t="shared" si="34"/>
        <v>0</v>
      </c>
      <c r="N182" s="42">
        <v>32</v>
      </c>
      <c r="O182" s="42">
        <f t="shared" si="35"/>
        <v>32</v>
      </c>
      <c r="Q182" s="42">
        <f t="shared" si="36"/>
        <v>0</v>
      </c>
      <c r="R182" s="42">
        <v>1.45</v>
      </c>
      <c r="S182" s="42">
        <f t="shared" si="39"/>
        <v>1.75</v>
      </c>
      <c r="T182" s="42"/>
      <c r="U182" s="42">
        <f t="shared" si="37"/>
        <v>0</v>
      </c>
      <c r="V182" s="42">
        <v>0</v>
      </c>
      <c r="W182" s="42">
        <f t="shared" si="29"/>
        <v>0</v>
      </c>
      <c r="X182" s="42">
        <v>1.45</v>
      </c>
      <c r="Y182" s="42">
        <f t="shared" si="40"/>
        <v>1.75</v>
      </c>
      <c r="Z182" s="42">
        <v>0</v>
      </c>
      <c r="AA182" s="42">
        <f t="shared" si="30"/>
        <v>0</v>
      </c>
      <c r="AB182" s="43">
        <v>0</v>
      </c>
      <c r="AC182" s="43">
        <v>0</v>
      </c>
      <c r="AD182" s="42">
        <v>0</v>
      </c>
      <c r="AE182" s="42">
        <f t="shared" si="31"/>
        <v>0</v>
      </c>
      <c r="AF182" s="42">
        <v>0</v>
      </c>
      <c r="AG182" s="42">
        <f t="shared" si="32"/>
        <v>0</v>
      </c>
      <c r="AH182" s="43">
        <v>0</v>
      </c>
      <c r="AI182" s="42">
        <f>Tableau2[[#This Row],[Jour Accident déclaré]]</f>
        <v>0</v>
      </c>
      <c r="AJ182" s="42">
        <v>0</v>
      </c>
      <c r="AK182" s="43">
        <f t="shared" si="38"/>
        <v>0</v>
      </c>
      <c r="AL18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82" s="43">
        <f>SUM(Tableau2[[#This Row],[Jours de maladie payés]:[Jours de maladie non payés]])</f>
        <v>0</v>
      </c>
      <c r="AN182" s="43">
        <f>MONTH("02/"&amp;Tableau2[[#This Row],[Mois]]&amp;"/2019")</f>
        <v>4</v>
      </c>
    </row>
    <row r="183" spans="1:40" x14ac:dyDescent="0.3">
      <c r="A183" t="s">
        <v>253</v>
      </c>
      <c r="B183" s="26">
        <v>171</v>
      </c>
      <c r="C183" s="61">
        <f>IFERROR(VLOOKUP(Tableau2[[#This Row],[ID Ouvrier]],'Choix Employés'!$A$1:$B$100,2,FALSE),"")</f>
        <v>0</v>
      </c>
      <c r="D183" s="39" t="s">
        <v>220</v>
      </c>
      <c r="E183" s="39">
        <v>2020</v>
      </c>
      <c r="F183" s="40">
        <f>DATE(Tableau2[[#This Row],[Année]],MONTH("1-"&amp;Tableau2[[#This Row],[Mois]]),1)</f>
        <v>43922</v>
      </c>
      <c r="G183" s="40">
        <f>EOMONTH(DATE(Tableau2[[#This Row],[Année]],MONTH("1-"&amp;Tableau2[[#This Row],[Mois]]),1),0)</f>
        <v>43951</v>
      </c>
      <c r="H183" s="41">
        <v>0</v>
      </c>
      <c r="I183" s="42">
        <f t="shared" si="28"/>
        <v>0</v>
      </c>
      <c r="J183" s="42">
        <v>0</v>
      </c>
      <c r="K183" s="42">
        <f t="shared" si="33"/>
        <v>0</v>
      </c>
      <c r="L183" s="42"/>
      <c r="M183" s="42">
        <f t="shared" si="34"/>
        <v>0</v>
      </c>
      <c r="N183" s="42">
        <v>0</v>
      </c>
      <c r="O183" s="42">
        <f t="shared" si="35"/>
        <v>0</v>
      </c>
      <c r="Q183" s="42">
        <f t="shared" si="36"/>
        <v>0</v>
      </c>
      <c r="R183" s="42">
        <v>0</v>
      </c>
      <c r="S183" s="42">
        <f t="shared" si="39"/>
        <v>0</v>
      </c>
      <c r="T183" s="42"/>
      <c r="U183" s="42">
        <f t="shared" si="37"/>
        <v>0</v>
      </c>
      <c r="V183" s="42">
        <v>0</v>
      </c>
      <c r="W183" s="42">
        <f t="shared" si="29"/>
        <v>0</v>
      </c>
      <c r="X183" s="42">
        <v>0</v>
      </c>
      <c r="Y183" s="42">
        <f t="shared" si="40"/>
        <v>0</v>
      </c>
      <c r="Z183" s="42">
        <v>0</v>
      </c>
      <c r="AA183" s="42">
        <f t="shared" si="30"/>
        <v>0</v>
      </c>
      <c r="AB183" s="43">
        <v>0</v>
      </c>
      <c r="AC183" s="43">
        <v>0</v>
      </c>
      <c r="AD183" s="42">
        <v>0</v>
      </c>
      <c r="AE183" s="42">
        <f t="shared" si="31"/>
        <v>0</v>
      </c>
      <c r="AF183" s="42">
        <v>0</v>
      </c>
      <c r="AG183" s="42">
        <f t="shared" si="32"/>
        <v>0</v>
      </c>
      <c r="AH183" s="43">
        <v>0</v>
      </c>
      <c r="AI183" s="42">
        <f>Tableau2[[#This Row],[Jour Accident déclaré]]</f>
        <v>0</v>
      </c>
      <c r="AJ183" s="42">
        <v>21</v>
      </c>
      <c r="AK183" s="43">
        <f t="shared" si="38"/>
        <v>21</v>
      </c>
      <c r="AL18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183" s="43">
        <f>SUM(Tableau2[[#This Row],[Jours de maladie payés]:[Jours de maladie non payés]])</f>
        <v>0</v>
      </c>
      <c r="AN183" s="43">
        <f>MONTH("02/"&amp;Tableau2[[#This Row],[Mois]]&amp;"/2019")</f>
        <v>4</v>
      </c>
    </row>
    <row r="184" spans="1:40" x14ac:dyDescent="0.3">
      <c r="A184" t="s">
        <v>254</v>
      </c>
      <c r="B184" s="26">
        <v>102</v>
      </c>
      <c r="C184" s="61" t="str">
        <f>IFERROR(VLOOKUP(Tableau2[[#This Row],[ID Ouvrier]],'Choix Employés'!$A$1:$B$100,2,FALSE),"")</f>
        <v/>
      </c>
      <c r="D184" s="39" t="s">
        <v>255</v>
      </c>
      <c r="E184" s="39">
        <v>2020</v>
      </c>
      <c r="F184" s="40">
        <f>DATE(Tableau2[[#This Row],[Année]],MONTH("1-"&amp;Tableau2[[#This Row],[Mois]]),1)</f>
        <v>43952</v>
      </c>
      <c r="G184" s="40">
        <f>EOMONTH(DATE(Tableau2[[#This Row],[Année]],MONTH("1-"&amp;Tableau2[[#This Row],[Mois]]),1),0)</f>
        <v>43982</v>
      </c>
      <c r="H184" s="41">
        <v>0</v>
      </c>
      <c r="I184" s="42">
        <f t="shared" si="28"/>
        <v>0</v>
      </c>
      <c r="J184" s="42">
        <v>0</v>
      </c>
      <c r="K184" s="42">
        <f t="shared" si="33"/>
        <v>0</v>
      </c>
      <c r="L184" s="42"/>
      <c r="M184" s="42">
        <f t="shared" si="34"/>
        <v>0</v>
      </c>
      <c r="N184" s="42">
        <v>61.12</v>
      </c>
      <c r="O184" s="42">
        <f t="shared" si="35"/>
        <v>61.199999999999996</v>
      </c>
      <c r="Q184" s="42">
        <f t="shared" si="36"/>
        <v>0</v>
      </c>
      <c r="R184" s="42">
        <v>2.2799999999999998</v>
      </c>
      <c r="S184" s="42">
        <f t="shared" si="39"/>
        <v>2.4666666666666663</v>
      </c>
      <c r="T184" s="42"/>
      <c r="U184" s="42">
        <f t="shared" si="37"/>
        <v>0</v>
      </c>
      <c r="V184" s="42">
        <v>2.2799999999999998</v>
      </c>
      <c r="W184" s="42">
        <f t="shared" si="29"/>
        <v>2.4666666666666663</v>
      </c>
      <c r="X184" s="42">
        <v>0</v>
      </c>
      <c r="Y184" s="42">
        <f t="shared" si="40"/>
        <v>0</v>
      </c>
      <c r="Z184" s="42">
        <v>0</v>
      </c>
      <c r="AA184" s="42">
        <f t="shared" si="30"/>
        <v>0</v>
      </c>
      <c r="AB184" s="43">
        <v>0</v>
      </c>
      <c r="AC184" s="43">
        <v>0</v>
      </c>
      <c r="AD184" s="42">
        <v>0</v>
      </c>
      <c r="AE184" s="42">
        <f t="shared" si="31"/>
        <v>0</v>
      </c>
      <c r="AF184" s="42">
        <v>2.58</v>
      </c>
      <c r="AG184" s="42">
        <f t="shared" si="32"/>
        <v>2.9666666666666668</v>
      </c>
      <c r="AH184" s="43">
        <v>0</v>
      </c>
      <c r="AI184" s="42">
        <f>Tableau2[[#This Row],[Jour Accident déclaré]]</f>
        <v>0</v>
      </c>
      <c r="AJ184" s="42">
        <v>11</v>
      </c>
      <c r="AK184" s="43">
        <f t="shared" si="38"/>
        <v>11</v>
      </c>
      <c r="AL18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184" s="43">
        <f>SUM(Tableau2[[#This Row],[Jours de maladie payés]:[Jours de maladie non payés]])</f>
        <v>0</v>
      </c>
      <c r="AN184" s="43">
        <f>MONTH("02/"&amp;Tableau2[[#This Row],[Mois]]&amp;"/2019")</f>
        <v>5</v>
      </c>
    </row>
    <row r="185" spans="1:40" x14ac:dyDescent="0.3">
      <c r="A185" t="s">
        <v>256</v>
      </c>
      <c r="B185" s="26">
        <v>103</v>
      </c>
      <c r="C185" s="61" t="str">
        <f>IFERROR(VLOOKUP(Tableau2[[#This Row],[ID Ouvrier]],'Choix Employés'!$A$1:$B$100,2,FALSE),"")</f>
        <v>X</v>
      </c>
      <c r="D185" s="39" t="s">
        <v>255</v>
      </c>
      <c r="E185" s="39">
        <v>2020</v>
      </c>
      <c r="F185" s="40">
        <f>DATE(Tableau2[[#This Row],[Année]],MONTH("1-"&amp;Tableau2[[#This Row],[Mois]]),1)</f>
        <v>43952</v>
      </c>
      <c r="G185" s="40">
        <f>EOMONTH(DATE(Tableau2[[#This Row],[Année]],MONTH("1-"&amp;Tableau2[[#This Row],[Mois]]),1),0)</f>
        <v>43982</v>
      </c>
      <c r="H185" s="41">
        <v>0</v>
      </c>
      <c r="I185" s="42">
        <f t="shared" si="28"/>
        <v>0</v>
      </c>
      <c r="J185" s="42">
        <v>0</v>
      </c>
      <c r="K185" s="42">
        <f t="shared" si="33"/>
        <v>0</v>
      </c>
      <c r="L185" s="42"/>
      <c r="M185" s="42">
        <f t="shared" si="34"/>
        <v>0</v>
      </c>
      <c r="N185" s="42">
        <v>40</v>
      </c>
      <c r="O185" s="42">
        <f t="shared" si="35"/>
        <v>40</v>
      </c>
      <c r="Q185" s="42">
        <f t="shared" si="36"/>
        <v>0</v>
      </c>
      <c r="R185" s="42">
        <v>0.25</v>
      </c>
      <c r="S185" s="42">
        <f t="shared" si="39"/>
        <v>0.41666666666666669</v>
      </c>
      <c r="T185" s="42"/>
      <c r="U185" s="42">
        <f t="shared" si="37"/>
        <v>0</v>
      </c>
      <c r="V185" s="42">
        <v>0.25</v>
      </c>
      <c r="W185" s="42">
        <f t="shared" si="29"/>
        <v>0.41666666666666669</v>
      </c>
      <c r="X185" s="42">
        <v>0</v>
      </c>
      <c r="Y185" s="42">
        <f t="shared" si="40"/>
        <v>0</v>
      </c>
      <c r="Z185" s="42">
        <v>0</v>
      </c>
      <c r="AA185" s="42">
        <f t="shared" si="30"/>
        <v>0</v>
      </c>
      <c r="AB185" s="43">
        <v>0</v>
      </c>
      <c r="AC185" s="43">
        <v>0</v>
      </c>
      <c r="AD185" s="42">
        <v>0</v>
      </c>
      <c r="AE185" s="42">
        <f t="shared" si="31"/>
        <v>0</v>
      </c>
      <c r="AF185" s="42">
        <v>0</v>
      </c>
      <c r="AG185" s="42">
        <f t="shared" si="32"/>
        <v>0</v>
      </c>
      <c r="AH185" s="43">
        <v>0</v>
      </c>
      <c r="AI185" s="42">
        <f>Tableau2[[#This Row],[Jour Accident déclaré]]</f>
        <v>0</v>
      </c>
      <c r="AJ185" s="42">
        <v>15</v>
      </c>
      <c r="AK185" s="43">
        <f t="shared" si="38"/>
        <v>15</v>
      </c>
      <c r="AL18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185" s="43">
        <f>SUM(Tableau2[[#This Row],[Jours de maladie payés]:[Jours de maladie non payés]])</f>
        <v>0</v>
      </c>
      <c r="AN185" s="43">
        <f>MONTH("02/"&amp;Tableau2[[#This Row],[Mois]]&amp;"/2019")</f>
        <v>5</v>
      </c>
    </row>
    <row r="186" spans="1:40" x14ac:dyDescent="0.3">
      <c r="A186" t="s">
        <v>257</v>
      </c>
      <c r="B186" s="26">
        <v>104</v>
      </c>
      <c r="C186" s="61" t="str">
        <f>IFERROR(VLOOKUP(Tableau2[[#This Row],[ID Ouvrier]],'Choix Employés'!$A$1:$B$100,2,FALSE),"")</f>
        <v/>
      </c>
      <c r="D186" s="39" t="s">
        <v>255</v>
      </c>
      <c r="E186" s="39">
        <v>2020</v>
      </c>
      <c r="F186" s="40">
        <f>DATE(Tableau2[[#This Row],[Année]],MONTH("1-"&amp;Tableau2[[#This Row],[Mois]]),1)</f>
        <v>43952</v>
      </c>
      <c r="G186" s="40">
        <f>EOMONTH(DATE(Tableau2[[#This Row],[Année]],MONTH("1-"&amp;Tableau2[[#This Row],[Mois]]),1),0)</f>
        <v>43982</v>
      </c>
      <c r="H186" s="41">
        <v>0</v>
      </c>
      <c r="I186" s="42">
        <f t="shared" si="28"/>
        <v>0</v>
      </c>
      <c r="J186" s="42">
        <v>0</v>
      </c>
      <c r="K186" s="42">
        <f t="shared" si="33"/>
        <v>0</v>
      </c>
      <c r="L186" s="42"/>
      <c r="M186" s="42">
        <f t="shared" si="34"/>
        <v>0</v>
      </c>
      <c r="N186" s="42">
        <v>104</v>
      </c>
      <c r="O186" s="42">
        <f t="shared" si="35"/>
        <v>104</v>
      </c>
      <c r="Q186" s="42">
        <f t="shared" si="36"/>
        <v>0</v>
      </c>
      <c r="R186" s="42">
        <v>4.49</v>
      </c>
      <c r="S186" s="42">
        <f t="shared" si="39"/>
        <v>4.8166666666666673</v>
      </c>
      <c r="T186" s="42"/>
      <c r="U186" s="42">
        <f t="shared" si="37"/>
        <v>0</v>
      </c>
      <c r="V186" s="42">
        <v>4.49</v>
      </c>
      <c r="W186" s="42">
        <f t="shared" si="29"/>
        <v>4.8166666666666673</v>
      </c>
      <c r="X186" s="42">
        <v>0</v>
      </c>
      <c r="Y186" s="42">
        <f t="shared" si="40"/>
        <v>0</v>
      </c>
      <c r="Z186" s="42">
        <v>0</v>
      </c>
      <c r="AA186" s="42">
        <f t="shared" si="30"/>
        <v>0</v>
      </c>
      <c r="AB186" s="43">
        <v>0</v>
      </c>
      <c r="AC186" s="43">
        <v>0</v>
      </c>
      <c r="AD186" s="42">
        <v>0</v>
      </c>
      <c r="AE186" s="42">
        <f t="shared" si="31"/>
        <v>0</v>
      </c>
      <c r="AF186" s="42">
        <v>0</v>
      </c>
      <c r="AG186" s="42">
        <f t="shared" si="32"/>
        <v>0</v>
      </c>
      <c r="AH186" s="43">
        <v>0</v>
      </c>
      <c r="AI186" s="42">
        <f>Tableau2[[#This Row],[Jour Accident déclaré]]</f>
        <v>0</v>
      </c>
      <c r="AJ186" s="42">
        <v>5</v>
      </c>
      <c r="AK186" s="43">
        <f t="shared" si="38"/>
        <v>5</v>
      </c>
      <c r="AL18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186" s="43">
        <f>SUM(Tableau2[[#This Row],[Jours de maladie payés]:[Jours de maladie non payés]])</f>
        <v>0</v>
      </c>
      <c r="AN186" s="43">
        <f>MONTH("02/"&amp;Tableau2[[#This Row],[Mois]]&amp;"/2019")</f>
        <v>5</v>
      </c>
    </row>
    <row r="187" spans="1:40" x14ac:dyDescent="0.3">
      <c r="A187" t="s">
        <v>258</v>
      </c>
      <c r="B187" s="26">
        <v>107</v>
      </c>
      <c r="C187" s="61" t="str">
        <f>IFERROR(VLOOKUP(Tableau2[[#This Row],[ID Ouvrier]],'Choix Employés'!$A$1:$B$100,2,FALSE),"")</f>
        <v>X</v>
      </c>
      <c r="D187" s="39" t="s">
        <v>255</v>
      </c>
      <c r="E187" s="39">
        <v>2020</v>
      </c>
      <c r="F187" s="40">
        <f>DATE(Tableau2[[#This Row],[Année]],MONTH("1-"&amp;Tableau2[[#This Row],[Mois]]),1)</f>
        <v>43952</v>
      </c>
      <c r="G187" s="40">
        <f>EOMONTH(DATE(Tableau2[[#This Row],[Année]],MONTH("1-"&amp;Tableau2[[#This Row],[Mois]]),1),0)</f>
        <v>43982</v>
      </c>
      <c r="H187" s="41">
        <v>0</v>
      </c>
      <c r="I187" s="42">
        <f t="shared" si="28"/>
        <v>0</v>
      </c>
      <c r="J187" s="42">
        <v>0</v>
      </c>
      <c r="K187" s="42">
        <f t="shared" si="33"/>
        <v>0</v>
      </c>
      <c r="L187" s="42"/>
      <c r="M187" s="42">
        <f t="shared" si="34"/>
        <v>0</v>
      </c>
      <c r="N187" s="42">
        <v>24</v>
      </c>
      <c r="O187" s="42">
        <f t="shared" si="35"/>
        <v>24</v>
      </c>
      <c r="Q187" s="42">
        <f t="shared" si="36"/>
        <v>0</v>
      </c>
      <c r="R187" s="42">
        <v>2.5</v>
      </c>
      <c r="S187" s="42">
        <f t="shared" si="39"/>
        <v>2.8333333333333335</v>
      </c>
      <c r="T187" s="42"/>
      <c r="U187" s="42">
        <f t="shared" si="37"/>
        <v>0</v>
      </c>
      <c r="V187" s="42">
        <v>2.5</v>
      </c>
      <c r="W187" s="42">
        <f t="shared" si="29"/>
        <v>2.8333333333333335</v>
      </c>
      <c r="X187" s="42">
        <v>0</v>
      </c>
      <c r="Y187" s="42">
        <f t="shared" si="40"/>
        <v>0</v>
      </c>
      <c r="Z187" s="42">
        <v>0</v>
      </c>
      <c r="AA187" s="42">
        <f t="shared" si="30"/>
        <v>0</v>
      </c>
      <c r="AB187" s="43">
        <v>0</v>
      </c>
      <c r="AC187" s="43">
        <v>0</v>
      </c>
      <c r="AD187" s="42">
        <v>0</v>
      </c>
      <c r="AE187" s="42">
        <f t="shared" si="31"/>
        <v>0</v>
      </c>
      <c r="AF187" s="42">
        <v>0</v>
      </c>
      <c r="AG187" s="42">
        <f t="shared" si="32"/>
        <v>0</v>
      </c>
      <c r="AH187" s="43">
        <v>0</v>
      </c>
      <c r="AI187" s="42">
        <f>Tableau2[[#This Row],[Jour Accident déclaré]]</f>
        <v>0</v>
      </c>
      <c r="AJ187" s="42">
        <v>16</v>
      </c>
      <c r="AK187" s="43">
        <f t="shared" si="38"/>
        <v>16</v>
      </c>
      <c r="AL18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187" s="43">
        <f>SUM(Tableau2[[#This Row],[Jours de maladie payés]:[Jours de maladie non payés]])</f>
        <v>0</v>
      </c>
      <c r="AN187" s="43">
        <f>MONTH("02/"&amp;Tableau2[[#This Row],[Mois]]&amp;"/2019")</f>
        <v>5</v>
      </c>
    </row>
    <row r="188" spans="1:40" x14ac:dyDescent="0.3">
      <c r="A188" t="s">
        <v>259</v>
      </c>
      <c r="B188" s="26">
        <v>108</v>
      </c>
      <c r="C188" s="61" t="str">
        <f>IFERROR(VLOOKUP(Tableau2[[#This Row],[ID Ouvrier]],'Choix Employés'!$A$1:$B$100,2,FALSE),"")</f>
        <v>X</v>
      </c>
      <c r="D188" s="39" t="s">
        <v>255</v>
      </c>
      <c r="E188" s="39">
        <v>2020</v>
      </c>
      <c r="F188" s="40">
        <f>DATE(Tableau2[[#This Row],[Année]],MONTH("1-"&amp;Tableau2[[#This Row],[Mois]]),1)</f>
        <v>43952</v>
      </c>
      <c r="G188" s="40">
        <f>EOMONTH(DATE(Tableau2[[#This Row],[Année]],MONTH("1-"&amp;Tableau2[[#This Row],[Mois]]),1),0)</f>
        <v>43982</v>
      </c>
      <c r="H188" s="41">
        <v>24</v>
      </c>
      <c r="I188" s="42">
        <f t="shared" si="28"/>
        <v>24</v>
      </c>
      <c r="J188" s="42">
        <v>0</v>
      </c>
      <c r="K188" s="42">
        <f t="shared" si="33"/>
        <v>0</v>
      </c>
      <c r="L188" s="42"/>
      <c r="M188" s="42">
        <f t="shared" si="34"/>
        <v>0</v>
      </c>
      <c r="N188" s="42">
        <v>40</v>
      </c>
      <c r="O188" s="42">
        <f t="shared" si="35"/>
        <v>40</v>
      </c>
      <c r="Q188" s="42">
        <f t="shared" si="36"/>
        <v>0</v>
      </c>
      <c r="R188" s="42">
        <v>3.57</v>
      </c>
      <c r="S188" s="42">
        <f t="shared" si="39"/>
        <v>3.9499999999999997</v>
      </c>
      <c r="T188" s="42"/>
      <c r="U188" s="42">
        <f t="shared" si="37"/>
        <v>0</v>
      </c>
      <c r="V188" s="42">
        <v>3.57</v>
      </c>
      <c r="W188" s="42">
        <f t="shared" si="29"/>
        <v>3.9499999999999997</v>
      </c>
      <c r="X188" s="42">
        <v>0</v>
      </c>
      <c r="Y188" s="42">
        <f t="shared" si="40"/>
        <v>0</v>
      </c>
      <c r="Z188" s="42">
        <v>0</v>
      </c>
      <c r="AA188" s="42">
        <f t="shared" si="30"/>
        <v>0</v>
      </c>
      <c r="AB188" s="43">
        <v>0</v>
      </c>
      <c r="AC188" s="43">
        <v>0</v>
      </c>
      <c r="AD188" s="42">
        <v>0</v>
      </c>
      <c r="AE188" s="42">
        <f t="shared" si="31"/>
        <v>0</v>
      </c>
      <c r="AF188" s="42">
        <v>0</v>
      </c>
      <c r="AG188" s="42">
        <f t="shared" si="32"/>
        <v>0</v>
      </c>
      <c r="AH188" s="43">
        <v>0</v>
      </c>
      <c r="AI188" s="42">
        <f>Tableau2[[#This Row],[Jour Accident déclaré]]</f>
        <v>0</v>
      </c>
      <c r="AJ188" s="42">
        <v>10</v>
      </c>
      <c r="AK188" s="43">
        <f t="shared" si="38"/>
        <v>10</v>
      </c>
      <c r="AL18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188" s="43">
        <f>SUM(Tableau2[[#This Row],[Jours de maladie payés]:[Jours de maladie non payés]])</f>
        <v>0</v>
      </c>
      <c r="AN188" s="43">
        <f>MONTH("02/"&amp;Tableau2[[#This Row],[Mois]]&amp;"/2019")</f>
        <v>5</v>
      </c>
    </row>
    <row r="189" spans="1:40" x14ac:dyDescent="0.3">
      <c r="A189" t="s">
        <v>260</v>
      </c>
      <c r="B189" s="26">
        <v>109</v>
      </c>
      <c r="C189" s="61" t="str">
        <f>IFERROR(VLOOKUP(Tableau2[[#This Row],[ID Ouvrier]],'Choix Employés'!$A$1:$B$100,2,FALSE),"")</f>
        <v>X</v>
      </c>
      <c r="D189" s="39" t="s">
        <v>255</v>
      </c>
      <c r="E189" s="39">
        <v>2020</v>
      </c>
      <c r="F189" s="40">
        <f>DATE(Tableau2[[#This Row],[Année]],MONTH("1-"&amp;Tableau2[[#This Row],[Mois]]),1)</f>
        <v>43952</v>
      </c>
      <c r="G189" s="40">
        <f>EOMONTH(DATE(Tableau2[[#This Row],[Année]],MONTH("1-"&amp;Tableau2[[#This Row],[Mois]]),1),0)</f>
        <v>43982</v>
      </c>
      <c r="H189" s="41">
        <v>0</v>
      </c>
      <c r="I189" s="42">
        <f t="shared" si="28"/>
        <v>0</v>
      </c>
      <c r="J189" s="42">
        <v>0</v>
      </c>
      <c r="K189" s="42">
        <f t="shared" si="33"/>
        <v>0</v>
      </c>
      <c r="L189" s="42"/>
      <c r="M189" s="42">
        <f t="shared" si="34"/>
        <v>0</v>
      </c>
      <c r="N189" s="42">
        <v>40</v>
      </c>
      <c r="O189" s="42">
        <f t="shared" si="35"/>
        <v>40</v>
      </c>
      <c r="Q189" s="42">
        <f t="shared" si="36"/>
        <v>0</v>
      </c>
      <c r="R189" s="42">
        <v>0.51</v>
      </c>
      <c r="S189" s="42">
        <f t="shared" si="39"/>
        <v>0.85000000000000009</v>
      </c>
      <c r="T189" s="42"/>
      <c r="U189" s="42">
        <f t="shared" si="37"/>
        <v>0</v>
      </c>
      <c r="V189" s="42">
        <v>0.51</v>
      </c>
      <c r="W189" s="42">
        <f t="shared" si="29"/>
        <v>0.85000000000000009</v>
      </c>
      <c r="X189" s="42">
        <v>0</v>
      </c>
      <c r="Y189" s="42">
        <f t="shared" si="40"/>
        <v>0</v>
      </c>
      <c r="Z189" s="42">
        <v>0</v>
      </c>
      <c r="AA189" s="42">
        <f t="shared" si="30"/>
        <v>0</v>
      </c>
      <c r="AB189" s="43">
        <v>0</v>
      </c>
      <c r="AC189" s="43">
        <v>0</v>
      </c>
      <c r="AD189" s="42">
        <v>0</v>
      </c>
      <c r="AE189" s="42">
        <f t="shared" si="31"/>
        <v>0</v>
      </c>
      <c r="AF189" s="42">
        <v>0</v>
      </c>
      <c r="AG189" s="42">
        <f t="shared" si="32"/>
        <v>0</v>
      </c>
      <c r="AH189" s="43">
        <v>0</v>
      </c>
      <c r="AI189" s="42">
        <f>Tableau2[[#This Row],[Jour Accident déclaré]]</f>
        <v>0</v>
      </c>
      <c r="AJ189" s="42">
        <v>15</v>
      </c>
      <c r="AK189" s="43">
        <f t="shared" si="38"/>
        <v>15</v>
      </c>
      <c r="AL18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189" s="43">
        <f>SUM(Tableau2[[#This Row],[Jours de maladie payés]:[Jours de maladie non payés]])</f>
        <v>0</v>
      </c>
      <c r="AN189" s="43">
        <f>MONTH("02/"&amp;Tableau2[[#This Row],[Mois]]&amp;"/2019")</f>
        <v>5</v>
      </c>
    </row>
    <row r="190" spans="1:40" x14ac:dyDescent="0.3">
      <c r="A190" t="s">
        <v>261</v>
      </c>
      <c r="B190" s="26">
        <v>110</v>
      </c>
      <c r="C190" s="61" t="str">
        <f>IFERROR(VLOOKUP(Tableau2[[#This Row],[ID Ouvrier]],'Choix Employés'!$A$1:$B$100,2,FALSE),"")</f>
        <v/>
      </c>
      <c r="D190" s="39" t="s">
        <v>255</v>
      </c>
      <c r="E190" s="39">
        <v>2020</v>
      </c>
      <c r="F190" s="40">
        <f>DATE(Tableau2[[#This Row],[Année]],MONTH("1-"&amp;Tableau2[[#This Row],[Mois]]),1)</f>
        <v>43952</v>
      </c>
      <c r="G190" s="40">
        <f>EOMONTH(DATE(Tableau2[[#This Row],[Année]],MONTH("1-"&amp;Tableau2[[#This Row],[Mois]]),1),0)</f>
        <v>43982</v>
      </c>
      <c r="H190" s="41">
        <v>8</v>
      </c>
      <c r="I190" s="42">
        <f t="shared" si="28"/>
        <v>8</v>
      </c>
      <c r="J190" s="42">
        <v>0</v>
      </c>
      <c r="K190" s="42">
        <f t="shared" si="33"/>
        <v>0</v>
      </c>
      <c r="L190" s="42"/>
      <c r="M190" s="42">
        <f t="shared" si="34"/>
        <v>0</v>
      </c>
      <c r="N190" s="42">
        <v>136</v>
      </c>
      <c r="O190" s="42">
        <f t="shared" si="35"/>
        <v>136</v>
      </c>
      <c r="Q190" s="42">
        <f t="shared" si="36"/>
        <v>0</v>
      </c>
      <c r="R190" s="42">
        <v>4.46</v>
      </c>
      <c r="S190" s="42">
        <f t="shared" si="39"/>
        <v>4.7666666666666666</v>
      </c>
      <c r="T190" s="42"/>
      <c r="U190" s="42">
        <f t="shared" si="37"/>
        <v>0</v>
      </c>
      <c r="V190" s="42">
        <v>4.46</v>
      </c>
      <c r="W190" s="42">
        <f t="shared" si="29"/>
        <v>4.7666666666666666</v>
      </c>
      <c r="X190" s="42">
        <v>0</v>
      </c>
      <c r="Y190" s="42">
        <f t="shared" si="40"/>
        <v>0</v>
      </c>
      <c r="Z190" s="42">
        <v>0</v>
      </c>
      <c r="AA190" s="42">
        <f t="shared" si="30"/>
        <v>0</v>
      </c>
      <c r="AB190" s="43">
        <v>0</v>
      </c>
      <c r="AC190" s="43">
        <v>0</v>
      </c>
      <c r="AD190" s="42">
        <v>0</v>
      </c>
      <c r="AE190" s="42">
        <f t="shared" si="31"/>
        <v>0</v>
      </c>
      <c r="AF190" s="42">
        <v>0</v>
      </c>
      <c r="AG190" s="42">
        <f t="shared" si="32"/>
        <v>0</v>
      </c>
      <c r="AH190" s="43">
        <v>0</v>
      </c>
      <c r="AI190" s="42">
        <f>Tableau2[[#This Row],[Jour Accident déclaré]]</f>
        <v>0</v>
      </c>
      <c r="AJ190" s="42">
        <v>0</v>
      </c>
      <c r="AK190" s="43">
        <f t="shared" si="38"/>
        <v>0</v>
      </c>
      <c r="AL19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190" s="43">
        <f>SUM(Tableau2[[#This Row],[Jours de maladie payés]:[Jours de maladie non payés]])</f>
        <v>0</v>
      </c>
      <c r="AN190" s="43">
        <f>MONTH("02/"&amp;Tableau2[[#This Row],[Mois]]&amp;"/2019")</f>
        <v>5</v>
      </c>
    </row>
    <row r="191" spans="1:40" x14ac:dyDescent="0.3">
      <c r="A191" t="s">
        <v>262</v>
      </c>
      <c r="B191" s="26">
        <v>112</v>
      </c>
      <c r="C191" s="61" t="str">
        <f>IFERROR(VLOOKUP(Tableau2[[#This Row],[ID Ouvrier]],'Choix Employés'!$A$1:$B$100,2,FALSE),"")</f>
        <v/>
      </c>
      <c r="D191" s="39" t="s">
        <v>255</v>
      </c>
      <c r="E191" s="39">
        <v>2020</v>
      </c>
      <c r="F191" s="40">
        <f>DATE(Tableau2[[#This Row],[Année]],MONTH("1-"&amp;Tableau2[[#This Row],[Mois]]),1)</f>
        <v>43952</v>
      </c>
      <c r="G191" s="40">
        <f>EOMONTH(DATE(Tableau2[[#This Row],[Année]],MONTH("1-"&amp;Tableau2[[#This Row],[Mois]]),1),0)</f>
        <v>43982</v>
      </c>
      <c r="H191" s="41">
        <v>0</v>
      </c>
      <c r="I191" s="42">
        <f t="shared" si="28"/>
        <v>0</v>
      </c>
      <c r="J191" s="42">
        <v>0</v>
      </c>
      <c r="K191" s="42">
        <f t="shared" si="33"/>
        <v>0</v>
      </c>
      <c r="L191" s="42"/>
      <c r="M191" s="42">
        <f t="shared" si="34"/>
        <v>0</v>
      </c>
      <c r="N191" s="42">
        <v>64</v>
      </c>
      <c r="O191" s="42">
        <f t="shared" si="35"/>
        <v>64</v>
      </c>
      <c r="Q191" s="42">
        <f t="shared" si="36"/>
        <v>0</v>
      </c>
      <c r="R191" s="42">
        <v>8</v>
      </c>
      <c r="S191" s="42">
        <f t="shared" si="39"/>
        <v>8</v>
      </c>
      <c r="T191" s="42"/>
      <c r="U191" s="42">
        <f t="shared" si="37"/>
        <v>0</v>
      </c>
      <c r="V191" s="42">
        <v>0</v>
      </c>
      <c r="W191" s="42">
        <f t="shared" si="29"/>
        <v>0</v>
      </c>
      <c r="X191" s="42">
        <v>8</v>
      </c>
      <c r="Y191" s="42">
        <f t="shared" si="40"/>
        <v>8</v>
      </c>
      <c r="Z191" s="42">
        <v>0</v>
      </c>
      <c r="AA191" s="42">
        <f t="shared" si="30"/>
        <v>0</v>
      </c>
      <c r="AB191" s="43">
        <v>0</v>
      </c>
      <c r="AC191" s="43">
        <v>0</v>
      </c>
      <c r="AD191" s="42">
        <v>0</v>
      </c>
      <c r="AE191" s="42">
        <f t="shared" si="31"/>
        <v>0</v>
      </c>
      <c r="AF191" s="42">
        <v>0</v>
      </c>
      <c r="AG191" s="42">
        <f t="shared" si="32"/>
        <v>0</v>
      </c>
      <c r="AH191" s="43">
        <v>0</v>
      </c>
      <c r="AI191" s="42">
        <f>Tableau2[[#This Row],[Jour Accident déclaré]]</f>
        <v>0</v>
      </c>
      <c r="AJ191" s="42">
        <v>10</v>
      </c>
      <c r="AK191" s="43">
        <f t="shared" si="38"/>
        <v>10</v>
      </c>
      <c r="AL19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191" s="43">
        <f>SUM(Tableau2[[#This Row],[Jours de maladie payés]:[Jours de maladie non payés]])</f>
        <v>0</v>
      </c>
      <c r="AN191" s="43">
        <f>MONTH("02/"&amp;Tableau2[[#This Row],[Mois]]&amp;"/2019")</f>
        <v>5</v>
      </c>
    </row>
    <row r="192" spans="1:40" x14ac:dyDescent="0.3">
      <c r="A192" t="s">
        <v>263</v>
      </c>
      <c r="B192" s="26">
        <v>114</v>
      </c>
      <c r="C192" s="61" t="str">
        <f>IFERROR(VLOOKUP(Tableau2[[#This Row],[ID Ouvrier]],'Choix Employés'!$A$1:$B$100,2,FALSE),"")</f>
        <v/>
      </c>
      <c r="D192" s="39" t="s">
        <v>255</v>
      </c>
      <c r="E192" s="39">
        <v>2020</v>
      </c>
      <c r="F192" s="40">
        <f>DATE(Tableau2[[#This Row],[Année]],MONTH("1-"&amp;Tableau2[[#This Row],[Mois]]),1)</f>
        <v>43952</v>
      </c>
      <c r="G192" s="40">
        <f>EOMONTH(DATE(Tableau2[[#This Row],[Année]],MONTH("1-"&amp;Tableau2[[#This Row],[Mois]]),1),0)</f>
        <v>43982</v>
      </c>
      <c r="H192" s="41">
        <v>0</v>
      </c>
      <c r="I192" s="42">
        <f t="shared" si="28"/>
        <v>0</v>
      </c>
      <c r="J192" s="42">
        <v>0</v>
      </c>
      <c r="K192" s="42">
        <f t="shared" si="33"/>
        <v>0</v>
      </c>
      <c r="L192" s="42"/>
      <c r="M192" s="42">
        <f t="shared" si="34"/>
        <v>0</v>
      </c>
      <c r="N192" s="42">
        <v>138</v>
      </c>
      <c r="O192" s="42">
        <f t="shared" si="35"/>
        <v>138</v>
      </c>
      <c r="Q192" s="42">
        <f t="shared" si="36"/>
        <v>0</v>
      </c>
      <c r="R192" s="42">
        <v>0</v>
      </c>
      <c r="S192" s="42">
        <f t="shared" si="39"/>
        <v>0</v>
      </c>
      <c r="T192" s="42"/>
      <c r="U192" s="42">
        <f t="shared" si="37"/>
        <v>0</v>
      </c>
      <c r="V192" s="42">
        <v>0</v>
      </c>
      <c r="W192" s="42">
        <f t="shared" si="29"/>
        <v>0</v>
      </c>
      <c r="X192" s="42">
        <v>0</v>
      </c>
      <c r="Y192" s="42">
        <f t="shared" si="40"/>
        <v>0</v>
      </c>
      <c r="Z192" s="42">
        <v>6</v>
      </c>
      <c r="AA192" s="42">
        <f t="shared" si="30"/>
        <v>6</v>
      </c>
      <c r="AB192" s="43">
        <v>0</v>
      </c>
      <c r="AC192" s="43">
        <v>0</v>
      </c>
      <c r="AD192" s="42">
        <v>0</v>
      </c>
      <c r="AE192" s="42">
        <f t="shared" si="31"/>
        <v>0</v>
      </c>
      <c r="AF192" s="42">
        <v>0</v>
      </c>
      <c r="AG192" s="42">
        <f t="shared" si="32"/>
        <v>0</v>
      </c>
      <c r="AH192" s="43">
        <v>0</v>
      </c>
      <c r="AI192" s="42">
        <f>Tableau2[[#This Row],[Jour Accident déclaré]]</f>
        <v>0</v>
      </c>
      <c r="AJ192" s="42">
        <v>0</v>
      </c>
      <c r="AK192" s="43">
        <f t="shared" si="38"/>
        <v>0</v>
      </c>
      <c r="AL19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192" s="43">
        <f>SUM(Tableau2[[#This Row],[Jours de maladie payés]:[Jours de maladie non payés]])</f>
        <v>0</v>
      </c>
      <c r="AN192" s="43">
        <f>MONTH("02/"&amp;Tableau2[[#This Row],[Mois]]&amp;"/2019")</f>
        <v>5</v>
      </c>
    </row>
    <row r="193" spans="1:40" x14ac:dyDescent="0.3">
      <c r="A193" t="s">
        <v>264</v>
      </c>
      <c r="B193" s="26">
        <v>116</v>
      </c>
      <c r="C193" s="61" t="str">
        <f>IFERROR(VLOOKUP(Tableau2[[#This Row],[ID Ouvrier]],'Choix Employés'!$A$1:$B$100,2,FALSE),"")</f>
        <v/>
      </c>
      <c r="D193" s="39" t="s">
        <v>255</v>
      </c>
      <c r="E193" s="39">
        <v>2020</v>
      </c>
      <c r="F193" s="40">
        <f>DATE(Tableau2[[#This Row],[Année]],MONTH("1-"&amp;Tableau2[[#This Row],[Mois]]),1)</f>
        <v>43952</v>
      </c>
      <c r="G193" s="40">
        <f>EOMONTH(DATE(Tableau2[[#This Row],[Année]],MONTH("1-"&amp;Tableau2[[#This Row],[Mois]]),1),0)</f>
        <v>43982</v>
      </c>
      <c r="H193" s="41">
        <v>0</v>
      </c>
      <c r="I193" s="42">
        <f t="shared" si="28"/>
        <v>0</v>
      </c>
      <c r="J193" s="42">
        <v>0</v>
      </c>
      <c r="K193" s="42">
        <f t="shared" si="33"/>
        <v>0</v>
      </c>
      <c r="L193" s="42"/>
      <c r="M193" s="42">
        <f t="shared" si="34"/>
        <v>0</v>
      </c>
      <c r="N193" s="42">
        <v>102.15</v>
      </c>
      <c r="O193" s="42">
        <f t="shared" si="35"/>
        <v>102.25000000000001</v>
      </c>
      <c r="Q193" s="42">
        <f t="shared" si="36"/>
        <v>0</v>
      </c>
      <c r="R193" s="42">
        <v>0.42</v>
      </c>
      <c r="S193" s="42">
        <f t="shared" si="39"/>
        <v>0.7</v>
      </c>
      <c r="T193" s="42"/>
      <c r="U193" s="42">
        <f t="shared" si="37"/>
        <v>0</v>
      </c>
      <c r="V193" s="42">
        <v>0.42</v>
      </c>
      <c r="W193" s="42">
        <f t="shared" si="29"/>
        <v>0.7</v>
      </c>
      <c r="X193" s="42">
        <v>0</v>
      </c>
      <c r="Y193" s="42">
        <f t="shared" si="40"/>
        <v>0</v>
      </c>
      <c r="Z193" s="42">
        <v>0</v>
      </c>
      <c r="AA193" s="42">
        <f t="shared" si="30"/>
        <v>0</v>
      </c>
      <c r="AB193" s="43">
        <v>0</v>
      </c>
      <c r="AC193" s="43">
        <v>0</v>
      </c>
      <c r="AD193" s="42">
        <v>0</v>
      </c>
      <c r="AE193" s="42">
        <f t="shared" si="31"/>
        <v>0</v>
      </c>
      <c r="AF193" s="42">
        <v>1.45</v>
      </c>
      <c r="AG193" s="42">
        <f t="shared" si="32"/>
        <v>1.75</v>
      </c>
      <c r="AH193" s="43">
        <v>0</v>
      </c>
      <c r="AI193" s="42">
        <f>Tableau2[[#This Row],[Jour Accident déclaré]]</f>
        <v>0</v>
      </c>
      <c r="AJ193" s="42">
        <v>5</v>
      </c>
      <c r="AK193" s="43">
        <f t="shared" si="38"/>
        <v>5</v>
      </c>
      <c r="AL19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193" s="43">
        <f>SUM(Tableau2[[#This Row],[Jours de maladie payés]:[Jours de maladie non payés]])</f>
        <v>0</v>
      </c>
      <c r="AN193" s="43">
        <f>MONTH("02/"&amp;Tableau2[[#This Row],[Mois]]&amp;"/2019")</f>
        <v>5</v>
      </c>
    </row>
    <row r="194" spans="1:40" x14ac:dyDescent="0.3">
      <c r="A194" t="s">
        <v>265</v>
      </c>
      <c r="B194" s="26">
        <v>127</v>
      </c>
      <c r="C194" s="61" t="str">
        <f>IFERROR(VLOOKUP(Tableau2[[#This Row],[ID Ouvrier]],'Choix Employés'!$A$1:$B$100,2,FALSE),"")</f>
        <v>X</v>
      </c>
      <c r="D194" s="39" t="s">
        <v>255</v>
      </c>
      <c r="E194" s="39">
        <v>2020</v>
      </c>
      <c r="F194" s="40">
        <f>DATE(Tableau2[[#This Row],[Année]],MONTH("1-"&amp;Tableau2[[#This Row],[Mois]]),1)</f>
        <v>43952</v>
      </c>
      <c r="G194" s="40">
        <f>EOMONTH(DATE(Tableau2[[#This Row],[Année]],MONTH("1-"&amp;Tableau2[[#This Row],[Mois]]),1),0)</f>
        <v>43982</v>
      </c>
      <c r="H194" s="41">
        <v>0</v>
      </c>
      <c r="I194" s="42">
        <f t="shared" ref="I194:I212" si="41">IF($H194="",0,(($H194-ROUNDDOWN($H194,0))/0.6)+ROUNDDOWN($H194,0))</f>
        <v>0</v>
      </c>
      <c r="J194" s="42">
        <v>0</v>
      </c>
      <c r="K194" s="42">
        <f t="shared" si="33"/>
        <v>0</v>
      </c>
      <c r="L194" s="42"/>
      <c r="M194" s="42">
        <f t="shared" si="34"/>
        <v>0</v>
      </c>
      <c r="N194" s="42">
        <v>64</v>
      </c>
      <c r="O194" s="42">
        <f t="shared" si="35"/>
        <v>64</v>
      </c>
      <c r="Q194" s="42">
        <f t="shared" si="36"/>
        <v>0</v>
      </c>
      <c r="R194" s="42">
        <v>2.37</v>
      </c>
      <c r="S194" s="42">
        <f t="shared" si="39"/>
        <v>2.6166666666666671</v>
      </c>
      <c r="T194" s="42"/>
      <c r="U194" s="42">
        <f t="shared" si="37"/>
        <v>0</v>
      </c>
      <c r="V194" s="42">
        <v>2.37</v>
      </c>
      <c r="W194" s="42">
        <f t="shared" ref="W194:W212" si="42">IF($V194="",0,(($V194-ROUNDDOWN($V194,0))/0.6)+ROUNDDOWN($V194,0))</f>
        <v>2.6166666666666671</v>
      </c>
      <c r="X194" s="42">
        <v>0</v>
      </c>
      <c r="Y194" s="42">
        <f t="shared" si="40"/>
        <v>0</v>
      </c>
      <c r="Z194" s="42">
        <v>0</v>
      </c>
      <c r="AA194" s="42">
        <f t="shared" ref="AA194:AA212" si="43">IF($Z194="",0,(($Z194-ROUNDDOWN($Z194,0))/0.6)+ROUNDDOWN($Z194,0))</f>
        <v>0</v>
      </c>
      <c r="AB194" s="43">
        <v>0</v>
      </c>
      <c r="AC194" s="43">
        <v>0</v>
      </c>
      <c r="AD194" s="42">
        <v>0</v>
      </c>
      <c r="AE194" s="42">
        <f t="shared" ref="AE194:AE212" si="44">IF($AD194="",0,(($AD194-ROUNDDOWN($AD194,0))/0.6)+ROUNDDOWN($AD194,0))</f>
        <v>0</v>
      </c>
      <c r="AF194" s="42">
        <v>0</v>
      </c>
      <c r="AG194" s="42">
        <f t="shared" ref="AG194:AG212" si="45">IF($AF194="",0,(($AF194-ROUNDDOWN($AF194,0))/0.6)+ROUNDDOWN($AF194,0))</f>
        <v>0</v>
      </c>
      <c r="AH194" s="43">
        <v>0</v>
      </c>
      <c r="AI194" s="42">
        <f>Tableau2[[#This Row],[Jour Accident déclaré]]</f>
        <v>0</v>
      </c>
      <c r="AJ194" s="42">
        <v>10</v>
      </c>
      <c r="AK194" s="43">
        <f t="shared" si="38"/>
        <v>10</v>
      </c>
      <c r="AL19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194" s="43">
        <f>SUM(Tableau2[[#This Row],[Jours de maladie payés]:[Jours de maladie non payés]])</f>
        <v>0</v>
      </c>
      <c r="AN194" s="43">
        <f>MONTH("02/"&amp;Tableau2[[#This Row],[Mois]]&amp;"/2019")</f>
        <v>5</v>
      </c>
    </row>
    <row r="195" spans="1:40" x14ac:dyDescent="0.3">
      <c r="A195" t="s">
        <v>266</v>
      </c>
      <c r="B195" s="26">
        <v>130</v>
      </c>
      <c r="C195" s="61" t="str">
        <f>IFERROR(VLOOKUP(Tableau2[[#This Row],[ID Ouvrier]],'Choix Employés'!$A$1:$B$100,2,FALSE),"")</f>
        <v/>
      </c>
      <c r="D195" s="39" t="s">
        <v>255</v>
      </c>
      <c r="E195" s="39">
        <v>2020</v>
      </c>
      <c r="F195" s="40">
        <f>DATE(Tableau2[[#This Row],[Année]],MONTH("1-"&amp;Tableau2[[#This Row],[Mois]]),1)</f>
        <v>43952</v>
      </c>
      <c r="G195" s="40">
        <f>EOMONTH(DATE(Tableau2[[#This Row],[Année]],MONTH("1-"&amp;Tableau2[[#This Row],[Mois]]),1),0)</f>
        <v>43982</v>
      </c>
      <c r="H195" s="41">
        <v>0</v>
      </c>
      <c r="I195" s="42">
        <f t="shared" si="41"/>
        <v>0</v>
      </c>
      <c r="J195" s="42">
        <v>0</v>
      </c>
      <c r="K195" s="42">
        <f t="shared" ref="K195:K212" si="46">IF($J195="",0,(($J195-ROUNDDOWN($J195,0))/0.6)+ROUNDDOWN($J195,0))</f>
        <v>0</v>
      </c>
      <c r="L195" s="42"/>
      <c r="M195" s="42">
        <f t="shared" ref="M195:M258" si="47">IF($L195="",0,(($L195-ROUNDDOWN($L195,0))/0.6)+ROUNDDOWN($L195,0))</f>
        <v>0</v>
      </c>
      <c r="N195" s="42">
        <v>64</v>
      </c>
      <c r="O195" s="42">
        <f t="shared" ref="O195:O212" si="48">IF($N195="",0,(($N195-ROUNDDOWN($N195,0))/0.6)+ROUNDDOWN($N195,0))</f>
        <v>64</v>
      </c>
      <c r="Q195" s="42">
        <f t="shared" ref="Q195:Q258" si="49">IF($P195="",0,(($P195-ROUNDDOWN($P195,0))/0.6)+ROUNDDOWN($P195,0))</f>
        <v>0</v>
      </c>
      <c r="R195" s="42">
        <v>3</v>
      </c>
      <c r="S195" s="42">
        <f t="shared" si="39"/>
        <v>3</v>
      </c>
      <c r="T195" s="42"/>
      <c r="U195" s="42">
        <f t="shared" ref="U195:U258" si="50">IF($T195="",0,(($T195-ROUNDDOWN($T195,0))/0.6)+ROUNDDOWN($T195,0))</f>
        <v>0</v>
      </c>
      <c r="V195" s="42">
        <v>0</v>
      </c>
      <c r="W195" s="42">
        <f t="shared" si="42"/>
        <v>0</v>
      </c>
      <c r="X195" s="42">
        <v>3</v>
      </c>
      <c r="Y195" s="42">
        <f t="shared" si="40"/>
        <v>3</v>
      </c>
      <c r="Z195" s="42">
        <v>0</v>
      </c>
      <c r="AA195" s="42">
        <f t="shared" si="43"/>
        <v>0</v>
      </c>
      <c r="AB195" s="43">
        <v>0</v>
      </c>
      <c r="AC195" s="43">
        <v>0</v>
      </c>
      <c r="AD195" s="42">
        <v>0</v>
      </c>
      <c r="AE195" s="42">
        <f t="shared" si="44"/>
        <v>0</v>
      </c>
      <c r="AF195" s="42">
        <v>0</v>
      </c>
      <c r="AG195" s="42">
        <f t="shared" si="45"/>
        <v>0</v>
      </c>
      <c r="AH195" s="43">
        <v>0</v>
      </c>
      <c r="AI195" s="42">
        <f>Tableau2[[#This Row],[Jour Accident déclaré]]</f>
        <v>0</v>
      </c>
      <c r="AJ195" s="42">
        <v>10</v>
      </c>
      <c r="AK195" s="43">
        <f t="shared" si="38"/>
        <v>10</v>
      </c>
      <c r="AL19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195" s="43">
        <f>SUM(Tableau2[[#This Row],[Jours de maladie payés]:[Jours de maladie non payés]])</f>
        <v>0</v>
      </c>
      <c r="AN195" s="43">
        <f>MONTH("02/"&amp;Tableau2[[#This Row],[Mois]]&amp;"/2019")</f>
        <v>5</v>
      </c>
    </row>
    <row r="196" spans="1:40" x14ac:dyDescent="0.3">
      <c r="A196" t="s">
        <v>267</v>
      </c>
      <c r="B196" s="26">
        <v>131</v>
      </c>
      <c r="C196" s="61" t="str">
        <f>IFERROR(VLOOKUP(Tableau2[[#This Row],[ID Ouvrier]],'Choix Employés'!$A$1:$B$100,2,FALSE),"")</f>
        <v/>
      </c>
      <c r="D196" s="39" t="s">
        <v>255</v>
      </c>
      <c r="E196" s="39">
        <v>2020</v>
      </c>
      <c r="F196" s="40">
        <f>DATE(Tableau2[[#This Row],[Année]],MONTH("1-"&amp;Tableau2[[#This Row],[Mois]]),1)</f>
        <v>43952</v>
      </c>
      <c r="G196" s="40">
        <f>EOMONTH(DATE(Tableau2[[#This Row],[Année]],MONTH("1-"&amp;Tableau2[[#This Row],[Mois]]),1),0)</f>
        <v>43982</v>
      </c>
      <c r="H196" s="41">
        <v>0</v>
      </c>
      <c r="I196" s="42">
        <f t="shared" si="41"/>
        <v>0</v>
      </c>
      <c r="J196" s="42">
        <v>0</v>
      </c>
      <c r="K196" s="42">
        <f t="shared" si="46"/>
        <v>0</v>
      </c>
      <c r="L196" s="42"/>
      <c r="M196" s="42">
        <f t="shared" si="47"/>
        <v>0</v>
      </c>
      <c r="N196" s="42">
        <v>64</v>
      </c>
      <c r="O196" s="42">
        <f t="shared" si="48"/>
        <v>64</v>
      </c>
      <c r="Q196" s="42">
        <f t="shared" si="49"/>
        <v>0</v>
      </c>
      <c r="R196" s="42">
        <v>3.24</v>
      </c>
      <c r="S196" s="42">
        <f t="shared" si="39"/>
        <v>3.4000000000000004</v>
      </c>
      <c r="T196" s="42"/>
      <c r="U196" s="42">
        <f t="shared" si="50"/>
        <v>0</v>
      </c>
      <c r="V196" s="42">
        <v>3.24</v>
      </c>
      <c r="W196" s="42">
        <f t="shared" si="42"/>
        <v>3.4000000000000004</v>
      </c>
      <c r="X196" s="42">
        <v>0</v>
      </c>
      <c r="Y196" s="42">
        <f t="shared" si="40"/>
        <v>0</v>
      </c>
      <c r="Z196" s="42">
        <v>0</v>
      </c>
      <c r="AA196" s="42">
        <f t="shared" si="43"/>
        <v>0</v>
      </c>
      <c r="AB196" s="43">
        <v>0</v>
      </c>
      <c r="AC196" s="43">
        <v>0</v>
      </c>
      <c r="AD196" s="42">
        <v>0</v>
      </c>
      <c r="AE196" s="42">
        <f t="shared" si="44"/>
        <v>0</v>
      </c>
      <c r="AF196" s="42">
        <v>0</v>
      </c>
      <c r="AG196" s="42">
        <f t="shared" si="45"/>
        <v>0</v>
      </c>
      <c r="AH196" s="43">
        <v>0</v>
      </c>
      <c r="AI196" s="42">
        <f>Tableau2[[#This Row],[Jour Accident déclaré]]</f>
        <v>0</v>
      </c>
      <c r="AJ196" s="42">
        <v>11</v>
      </c>
      <c r="AK196" s="43">
        <f t="shared" si="38"/>
        <v>11</v>
      </c>
      <c r="AL19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196" s="43">
        <f>SUM(Tableau2[[#This Row],[Jours de maladie payés]:[Jours de maladie non payés]])</f>
        <v>0</v>
      </c>
      <c r="AN196" s="43">
        <f>MONTH("02/"&amp;Tableau2[[#This Row],[Mois]]&amp;"/2019")</f>
        <v>5</v>
      </c>
    </row>
    <row r="197" spans="1:40" x14ac:dyDescent="0.3">
      <c r="A197" t="s">
        <v>268</v>
      </c>
      <c r="B197" s="26">
        <v>132</v>
      </c>
      <c r="C197" s="61" t="str">
        <f>IFERROR(VLOOKUP(Tableau2[[#This Row],[ID Ouvrier]],'Choix Employés'!$A$1:$B$100,2,FALSE),"")</f>
        <v/>
      </c>
      <c r="D197" s="39" t="s">
        <v>255</v>
      </c>
      <c r="E197" s="39">
        <v>2020</v>
      </c>
      <c r="F197" s="40">
        <f>DATE(Tableau2[[#This Row],[Année]],MONTH("1-"&amp;Tableau2[[#This Row],[Mois]]),1)</f>
        <v>43952</v>
      </c>
      <c r="G197" s="40">
        <f>EOMONTH(DATE(Tableau2[[#This Row],[Année]],MONTH("1-"&amp;Tableau2[[#This Row],[Mois]]),1),0)</f>
        <v>43982</v>
      </c>
      <c r="H197" s="41">
        <v>0</v>
      </c>
      <c r="I197" s="42">
        <f t="shared" si="41"/>
        <v>0</v>
      </c>
      <c r="J197" s="42">
        <v>0</v>
      </c>
      <c r="K197" s="42">
        <f t="shared" si="46"/>
        <v>0</v>
      </c>
      <c r="L197" s="42"/>
      <c r="M197" s="42">
        <f t="shared" si="47"/>
        <v>0</v>
      </c>
      <c r="N197" s="42">
        <v>64</v>
      </c>
      <c r="O197" s="42">
        <f t="shared" si="48"/>
        <v>64</v>
      </c>
      <c r="Q197" s="42">
        <f t="shared" si="49"/>
        <v>0</v>
      </c>
      <c r="R197" s="42">
        <v>7.45</v>
      </c>
      <c r="S197" s="42">
        <f t="shared" si="39"/>
        <v>7.75</v>
      </c>
      <c r="T197" s="42"/>
      <c r="U197" s="42">
        <f t="shared" si="50"/>
        <v>0</v>
      </c>
      <c r="V197" s="42">
        <v>7.45</v>
      </c>
      <c r="W197" s="42">
        <f t="shared" si="42"/>
        <v>7.75</v>
      </c>
      <c r="X197" s="42">
        <v>0</v>
      </c>
      <c r="Y197" s="42">
        <f t="shared" si="40"/>
        <v>0</v>
      </c>
      <c r="Z197" s="42">
        <v>0</v>
      </c>
      <c r="AA197" s="42">
        <f t="shared" si="43"/>
        <v>0</v>
      </c>
      <c r="AB197" s="43">
        <v>0</v>
      </c>
      <c r="AC197" s="43">
        <v>0</v>
      </c>
      <c r="AD197" s="42">
        <v>0</v>
      </c>
      <c r="AE197" s="42">
        <f t="shared" si="44"/>
        <v>0</v>
      </c>
      <c r="AF197" s="42">
        <v>0</v>
      </c>
      <c r="AG197" s="42">
        <f t="shared" si="45"/>
        <v>0</v>
      </c>
      <c r="AH197" s="43">
        <v>0</v>
      </c>
      <c r="AI197" s="42">
        <f>Tableau2[[#This Row],[Jour Accident déclaré]]</f>
        <v>0</v>
      </c>
      <c r="AJ197" s="42">
        <v>10</v>
      </c>
      <c r="AK197" s="43">
        <f t="shared" si="38"/>
        <v>10</v>
      </c>
      <c r="AL19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197" s="43">
        <f>SUM(Tableau2[[#This Row],[Jours de maladie payés]:[Jours de maladie non payés]])</f>
        <v>0</v>
      </c>
      <c r="AN197" s="43">
        <f>MONTH("02/"&amp;Tableau2[[#This Row],[Mois]]&amp;"/2019")</f>
        <v>5</v>
      </c>
    </row>
    <row r="198" spans="1:40" x14ac:dyDescent="0.3">
      <c r="A198" t="s">
        <v>269</v>
      </c>
      <c r="B198" s="26">
        <v>133</v>
      </c>
      <c r="C198" s="61" t="str">
        <f>IFERROR(VLOOKUP(Tableau2[[#This Row],[ID Ouvrier]],'Choix Employés'!$A$1:$B$100,2,FALSE),"")</f>
        <v/>
      </c>
      <c r="D198" s="39" t="s">
        <v>255</v>
      </c>
      <c r="E198" s="39">
        <v>2020</v>
      </c>
      <c r="F198" s="40">
        <f>DATE(Tableau2[[#This Row],[Année]],MONTH("1-"&amp;Tableau2[[#This Row],[Mois]]),1)</f>
        <v>43952</v>
      </c>
      <c r="G198" s="40">
        <f>EOMONTH(DATE(Tableau2[[#This Row],[Année]],MONTH("1-"&amp;Tableau2[[#This Row],[Mois]]),1),0)</f>
        <v>43982</v>
      </c>
      <c r="H198" s="41">
        <v>0</v>
      </c>
      <c r="I198" s="42">
        <f t="shared" si="41"/>
        <v>0</v>
      </c>
      <c r="J198" s="42">
        <v>0</v>
      </c>
      <c r="K198" s="42">
        <f t="shared" si="46"/>
        <v>0</v>
      </c>
      <c r="L198" s="42"/>
      <c r="M198" s="42">
        <f t="shared" si="47"/>
        <v>0</v>
      </c>
      <c r="N198" s="42">
        <v>144</v>
      </c>
      <c r="O198" s="42">
        <f t="shared" si="48"/>
        <v>144</v>
      </c>
      <c r="Q198" s="42">
        <f t="shared" si="49"/>
        <v>0</v>
      </c>
      <c r="R198" s="42">
        <v>5.1100000000000003</v>
      </c>
      <c r="S198" s="42">
        <f t="shared" si="39"/>
        <v>5.1833333333333336</v>
      </c>
      <c r="T198" s="42"/>
      <c r="U198" s="42">
        <f t="shared" si="50"/>
        <v>0</v>
      </c>
      <c r="V198" s="42">
        <v>5.1100000000000003</v>
      </c>
      <c r="W198" s="42">
        <f t="shared" si="42"/>
        <v>5.1833333333333336</v>
      </c>
      <c r="X198" s="42">
        <v>0</v>
      </c>
      <c r="Y198" s="42">
        <f t="shared" si="40"/>
        <v>0</v>
      </c>
      <c r="Z198" s="42">
        <v>0</v>
      </c>
      <c r="AA198" s="42">
        <f t="shared" si="43"/>
        <v>0</v>
      </c>
      <c r="AB198" s="43">
        <v>0</v>
      </c>
      <c r="AC198" s="43">
        <v>0</v>
      </c>
      <c r="AD198" s="42">
        <v>0</v>
      </c>
      <c r="AE198" s="42">
        <f t="shared" si="44"/>
        <v>0</v>
      </c>
      <c r="AF198" s="42">
        <v>0</v>
      </c>
      <c r="AG198" s="42">
        <f t="shared" si="45"/>
        <v>0</v>
      </c>
      <c r="AH198" s="43">
        <v>0</v>
      </c>
      <c r="AI198" s="42">
        <f>Tableau2[[#This Row],[Jour Accident déclaré]]</f>
        <v>0</v>
      </c>
      <c r="AJ198" s="42">
        <v>0</v>
      </c>
      <c r="AK198" s="43">
        <f t="shared" si="38"/>
        <v>0</v>
      </c>
      <c r="AL19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198" s="43">
        <f>SUM(Tableau2[[#This Row],[Jours de maladie payés]:[Jours de maladie non payés]])</f>
        <v>0</v>
      </c>
      <c r="AN198" s="43">
        <f>MONTH("02/"&amp;Tableau2[[#This Row],[Mois]]&amp;"/2019")</f>
        <v>5</v>
      </c>
    </row>
    <row r="199" spans="1:40" x14ac:dyDescent="0.3">
      <c r="A199" t="s">
        <v>270</v>
      </c>
      <c r="B199" s="26">
        <v>134</v>
      </c>
      <c r="C199" s="61" t="str">
        <f>IFERROR(VLOOKUP(Tableau2[[#This Row],[ID Ouvrier]],'Choix Employés'!$A$1:$B$100,2,FALSE),"")</f>
        <v>X</v>
      </c>
      <c r="D199" s="39" t="s">
        <v>255</v>
      </c>
      <c r="E199" s="39">
        <v>2020</v>
      </c>
      <c r="F199" s="40">
        <f>DATE(Tableau2[[#This Row],[Année]],MONTH("1-"&amp;Tableau2[[#This Row],[Mois]]),1)</f>
        <v>43952</v>
      </c>
      <c r="G199" s="40">
        <f>EOMONTH(DATE(Tableau2[[#This Row],[Année]],MONTH("1-"&amp;Tableau2[[#This Row],[Mois]]),1),0)</f>
        <v>43982</v>
      </c>
      <c r="H199" s="41">
        <v>0</v>
      </c>
      <c r="I199" s="42">
        <f t="shared" si="41"/>
        <v>0</v>
      </c>
      <c r="J199" s="42">
        <v>0</v>
      </c>
      <c r="K199" s="42">
        <f t="shared" si="46"/>
        <v>0</v>
      </c>
      <c r="L199" s="42"/>
      <c r="M199" s="42">
        <f t="shared" si="47"/>
        <v>0</v>
      </c>
      <c r="N199" s="42">
        <v>104</v>
      </c>
      <c r="O199" s="42">
        <f t="shared" si="48"/>
        <v>104</v>
      </c>
      <c r="Q199" s="42">
        <f t="shared" si="49"/>
        <v>0</v>
      </c>
      <c r="R199" s="42">
        <v>13</v>
      </c>
      <c r="S199" s="42">
        <f t="shared" si="39"/>
        <v>13</v>
      </c>
      <c r="T199" s="42"/>
      <c r="U199" s="42">
        <f t="shared" si="50"/>
        <v>0</v>
      </c>
      <c r="V199" s="42">
        <v>13</v>
      </c>
      <c r="W199" s="42">
        <f t="shared" si="42"/>
        <v>13</v>
      </c>
      <c r="X199" s="42">
        <v>0</v>
      </c>
      <c r="Y199" s="42">
        <f t="shared" si="40"/>
        <v>0</v>
      </c>
      <c r="Z199" s="42">
        <v>0</v>
      </c>
      <c r="AA199" s="42">
        <f t="shared" si="43"/>
        <v>0</v>
      </c>
      <c r="AB199" s="43">
        <v>0</v>
      </c>
      <c r="AC199" s="43">
        <v>0</v>
      </c>
      <c r="AD199" s="42">
        <v>0</v>
      </c>
      <c r="AE199" s="42">
        <f t="shared" si="44"/>
        <v>0</v>
      </c>
      <c r="AF199" s="42">
        <v>0</v>
      </c>
      <c r="AG199" s="42">
        <f t="shared" si="45"/>
        <v>0</v>
      </c>
      <c r="AH199" s="43">
        <v>0</v>
      </c>
      <c r="AI199" s="42">
        <f>Tableau2[[#This Row],[Jour Accident déclaré]]</f>
        <v>0</v>
      </c>
      <c r="AJ199" s="42">
        <v>5</v>
      </c>
      <c r="AK199" s="43">
        <f t="shared" si="38"/>
        <v>5</v>
      </c>
      <c r="AL19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199" s="43">
        <f>SUM(Tableau2[[#This Row],[Jours de maladie payés]:[Jours de maladie non payés]])</f>
        <v>0</v>
      </c>
      <c r="AN199" s="43">
        <f>MONTH("02/"&amp;Tableau2[[#This Row],[Mois]]&amp;"/2019")</f>
        <v>5</v>
      </c>
    </row>
    <row r="200" spans="1:40" x14ac:dyDescent="0.3">
      <c r="A200" t="s">
        <v>271</v>
      </c>
      <c r="B200" s="26">
        <v>137</v>
      </c>
      <c r="C200" s="61" t="str">
        <f>IFERROR(VLOOKUP(Tableau2[[#This Row],[ID Ouvrier]],'Choix Employés'!$A$1:$B$100,2,FALSE),"")</f>
        <v>X</v>
      </c>
      <c r="D200" s="39" t="s">
        <v>255</v>
      </c>
      <c r="E200" s="39">
        <v>2020</v>
      </c>
      <c r="F200" s="40">
        <f>DATE(Tableau2[[#This Row],[Année]],MONTH("1-"&amp;Tableau2[[#This Row],[Mois]]),1)</f>
        <v>43952</v>
      </c>
      <c r="G200" s="40">
        <f>EOMONTH(DATE(Tableau2[[#This Row],[Année]],MONTH("1-"&amp;Tableau2[[#This Row],[Mois]]),1),0)</f>
        <v>43982</v>
      </c>
      <c r="H200" s="41">
        <v>0</v>
      </c>
      <c r="I200" s="42">
        <f t="shared" si="41"/>
        <v>0</v>
      </c>
      <c r="J200" s="42">
        <v>0</v>
      </c>
      <c r="K200" s="42">
        <f t="shared" si="46"/>
        <v>0</v>
      </c>
      <c r="L200" s="42"/>
      <c r="M200" s="42">
        <f t="shared" si="47"/>
        <v>0</v>
      </c>
      <c r="N200" s="42">
        <v>70</v>
      </c>
      <c r="O200" s="42">
        <f t="shared" si="48"/>
        <v>70</v>
      </c>
      <c r="Q200" s="42">
        <f t="shared" si="49"/>
        <v>0</v>
      </c>
      <c r="R200" s="42">
        <v>0</v>
      </c>
      <c r="S200" s="42">
        <f t="shared" si="39"/>
        <v>0</v>
      </c>
      <c r="T200" s="42"/>
      <c r="U200" s="42">
        <f t="shared" si="50"/>
        <v>0</v>
      </c>
      <c r="V200" s="42">
        <v>0</v>
      </c>
      <c r="W200" s="42">
        <f t="shared" si="42"/>
        <v>0</v>
      </c>
      <c r="X200" s="42">
        <v>0</v>
      </c>
      <c r="Y200" s="42">
        <f t="shared" si="40"/>
        <v>0</v>
      </c>
      <c r="Z200" s="42">
        <v>0</v>
      </c>
      <c r="AA200" s="42">
        <f t="shared" si="43"/>
        <v>0</v>
      </c>
      <c r="AB200" s="43">
        <v>0</v>
      </c>
      <c r="AC200" s="43">
        <v>0</v>
      </c>
      <c r="AD200" s="42">
        <v>0</v>
      </c>
      <c r="AE200" s="42">
        <f t="shared" si="44"/>
        <v>0</v>
      </c>
      <c r="AF200" s="42">
        <v>23.36</v>
      </c>
      <c r="AG200" s="42">
        <f t="shared" si="45"/>
        <v>23.599999999999998</v>
      </c>
      <c r="AH200" s="43">
        <v>0</v>
      </c>
      <c r="AI200" s="42">
        <f>Tableau2[[#This Row],[Jour Accident déclaré]]</f>
        <v>0</v>
      </c>
      <c r="AJ200" s="42">
        <v>8</v>
      </c>
      <c r="AK200" s="43">
        <f t="shared" si="38"/>
        <v>8</v>
      </c>
      <c r="AL20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200" s="43">
        <f>SUM(Tableau2[[#This Row],[Jours de maladie payés]:[Jours de maladie non payés]])</f>
        <v>0</v>
      </c>
      <c r="AN200" s="43">
        <f>MONTH("02/"&amp;Tableau2[[#This Row],[Mois]]&amp;"/2019")</f>
        <v>5</v>
      </c>
    </row>
    <row r="201" spans="1:40" x14ac:dyDescent="0.3">
      <c r="A201" t="s">
        <v>272</v>
      </c>
      <c r="B201" s="26">
        <v>138</v>
      </c>
      <c r="C201" s="61" t="str">
        <f>IFERROR(VLOOKUP(Tableau2[[#This Row],[ID Ouvrier]],'Choix Employés'!$A$1:$B$100,2,FALSE),"")</f>
        <v>X</v>
      </c>
      <c r="D201" s="39" t="s">
        <v>255</v>
      </c>
      <c r="E201" s="39">
        <v>2020</v>
      </c>
      <c r="F201" s="40">
        <f>DATE(Tableau2[[#This Row],[Année]],MONTH("1-"&amp;Tableau2[[#This Row],[Mois]]),1)</f>
        <v>43952</v>
      </c>
      <c r="G201" s="40">
        <f>EOMONTH(DATE(Tableau2[[#This Row],[Année]],MONTH("1-"&amp;Tableau2[[#This Row],[Mois]]),1),0)</f>
        <v>43982</v>
      </c>
      <c r="H201" s="41">
        <v>0</v>
      </c>
      <c r="I201" s="42">
        <f t="shared" si="41"/>
        <v>0</v>
      </c>
      <c r="J201" s="42">
        <v>0</v>
      </c>
      <c r="K201" s="42">
        <f t="shared" si="46"/>
        <v>0</v>
      </c>
      <c r="L201" s="42"/>
      <c r="M201" s="42">
        <f t="shared" si="47"/>
        <v>0</v>
      </c>
      <c r="N201" s="42">
        <v>70</v>
      </c>
      <c r="O201" s="42">
        <f t="shared" si="48"/>
        <v>70</v>
      </c>
      <c r="Q201" s="42">
        <f t="shared" si="49"/>
        <v>0</v>
      </c>
      <c r="R201" s="42">
        <v>0</v>
      </c>
      <c r="S201" s="42">
        <f t="shared" si="39"/>
        <v>0</v>
      </c>
      <c r="T201" s="42"/>
      <c r="U201" s="42">
        <f t="shared" si="50"/>
        <v>0</v>
      </c>
      <c r="V201" s="42">
        <v>0</v>
      </c>
      <c r="W201" s="42">
        <f t="shared" si="42"/>
        <v>0</v>
      </c>
      <c r="X201" s="42">
        <v>0</v>
      </c>
      <c r="Y201" s="42">
        <f t="shared" si="40"/>
        <v>0</v>
      </c>
      <c r="Z201" s="42">
        <v>0</v>
      </c>
      <c r="AA201" s="42">
        <f t="shared" si="43"/>
        <v>0</v>
      </c>
      <c r="AB201" s="43">
        <v>0</v>
      </c>
      <c r="AC201" s="43">
        <v>0</v>
      </c>
      <c r="AD201" s="42">
        <v>0</v>
      </c>
      <c r="AE201" s="42">
        <f t="shared" si="44"/>
        <v>0</v>
      </c>
      <c r="AF201" s="42">
        <v>23.36</v>
      </c>
      <c r="AG201" s="42">
        <f t="shared" si="45"/>
        <v>23.599999999999998</v>
      </c>
      <c r="AH201" s="43">
        <v>0</v>
      </c>
      <c r="AI201" s="42">
        <f>Tableau2[[#This Row],[Jour Accident déclaré]]</f>
        <v>0</v>
      </c>
      <c r="AJ201" s="42">
        <v>8</v>
      </c>
      <c r="AK201" s="43">
        <f t="shared" si="38"/>
        <v>8</v>
      </c>
      <c r="AL20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201" s="43">
        <f>SUM(Tableau2[[#This Row],[Jours de maladie payés]:[Jours de maladie non payés]])</f>
        <v>0</v>
      </c>
      <c r="AN201" s="43">
        <f>MONTH("02/"&amp;Tableau2[[#This Row],[Mois]]&amp;"/2019")</f>
        <v>5</v>
      </c>
    </row>
    <row r="202" spans="1:40" x14ac:dyDescent="0.3">
      <c r="A202" t="s">
        <v>273</v>
      </c>
      <c r="B202" s="26">
        <v>140</v>
      </c>
      <c r="C202" s="61" t="str">
        <f>IFERROR(VLOOKUP(Tableau2[[#This Row],[ID Ouvrier]],'Choix Employés'!$A$1:$B$100,2,FALSE),"")</f>
        <v/>
      </c>
      <c r="D202" s="39" t="s">
        <v>255</v>
      </c>
      <c r="E202" s="39">
        <v>2020</v>
      </c>
      <c r="F202" s="40">
        <f>DATE(Tableau2[[#This Row],[Année]],MONTH("1-"&amp;Tableau2[[#This Row],[Mois]]),1)</f>
        <v>43952</v>
      </c>
      <c r="G202" s="40">
        <f>EOMONTH(DATE(Tableau2[[#This Row],[Année]],MONTH("1-"&amp;Tableau2[[#This Row],[Mois]]),1),0)</f>
        <v>43982</v>
      </c>
      <c r="H202" s="41">
        <v>0</v>
      </c>
      <c r="I202" s="42">
        <f t="shared" si="41"/>
        <v>0</v>
      </c>
      <c r="J202" s="42">
        <v>0</v>
      </c>
      <c r="K202" s="42">
        <f t="shared" si="46"/>
        <v>0</v>
      </c>
      <c r="L202" s="42"/>
      <c r="M202" s="42">
        <f t="shared" si="47"/>
        <v>0</v>
      </c>
      <c r="N202" s="42">
        <v>144</v>
      </c>
      <c r="O202" s="42">
        <f t="shared" si="48"/>
        <v>144</v>
      </c>
      <c r="Q202" s="42">
        <f t="shared" si="49"/>
        <v>0</v>
      </c>
      <c r="R202" s="42">
        <v>9.2200000000000006</v>
      </c>
      <c r="S202" s="42">
        <f t="shared" si="39"/>
        <v>9.3666666666666671</v>
      </c>
      <c r="T202" s="42"/>
      <c r="U202" s="42">
        <f t="shared" si="50"/>
        <v>0</v>
      </c>
      <c r="V202" s="42">
        <v>9.2200000000000006</v>
      </c>
      <c r="W202" s="42">
        <f t="shared" si="42"/>
        <v>9.3666666666666671</v>
      </c>
      <c r="X202" s="42">
        <v>0</v>
      </c>
      <c r="Y202" s="42">
        <f t="shared" si="40"/>
        <v>0</v>
      </c>
      <c r="Z202" s="42">
        <v>0</v>
      </c>
      <c r="AA202" s="42">
        <f t="shared" si="43"/>
        <v>0</v>
      </c>
      <c r="AB202" s="43">
        <v>0</v>
      </c>
      <c r="AC202" s="43">
        <v>0</v>
      </c>
      <c r="AD202" s="42">
        <v>0</v>
      </c>
      <c r="AE202" s="42">
        <f t="shared" si="44"/>
        <v>0</v>
      </c>
      <c r="AF202" s="42">
        <v>0</v>
      </c>
      <c r="AG202" s="42">
        <f t="shared" si="45"/>
        <v>0</v>
      </c>
      <c r="AH202" s="43">
        <v>0</v>
      </c>
      <c r="AI202" s="42">
        <f>Tableau2[[#This Row],[Jour Accident déclaré]]</f>
        <v>0</v>
      </c>
      <c r="AJ202" s="42">
        <v>0</v>
      </c>
      <c r="AK202" s="43">
        <f t="shared" si="38"/>
        <v>0</v>
      </c>
      <c r="AL20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202" s="43">
        <f>SUM(Tableau2[[#This Row],[Jours de maladie payés]:[Jours de maladie non payés]])</f>
        <v>0</v>
      </c>
      <c r="AN202" s="43">
        <f>MONTH("02/"&amp;Tableau2[[#This Row],[Mois]]&amp;"/2019")</f>
        <v>5</v>
      </c>
    </row>
    <row r="203" spans="1:40" x14ac:dyDescent="0.3">
      <c r="A203" t="s">
        <v>274</v>
      </c>
      <c r="B203" s="26">
        <v>142</v>
      </c>
      <c r="C203" s="61" t="str">
        <f>IFERROR(VLOOKUP(Tableau2[[#This Row],[ID Ouvrier]],'Choix Employés'!$A$1:$B$100,2,FALSE),"")</f>
        <v/>
      </c>
      <c r="D203" s="39" t="s">
        <v>255</v>
      </c>
      <c r="E203" s="39">
        <v>2020</v>
      </c>
      <c r="F203" s="40">
        <f>DATE(Tableau2[[#This Row],[Année]],MONTH("1-"&amp;Tableau2[[#This Row],[Mois]]),1)</f>
        <v>43952</v>
      </c>
      <c r="G203" s="40">
        <f>EOMONTH(DATE(Tableau2[[#This Row],[Année]],MONTH("1-"&amp;Tableau2[[#This Row],[Mois]]),1),0)</f>
        <v>43982</v>
      </c>
      <c r="H203" s="41">
        <v>0</v>
      </c>
      <c r="I203" s="42">
        <f t="shared" si="41"/>
        <v>0</v>
      </c>
      <c r="J203" s="42">
        <v>0</v>
      </c>
      <c r="K203" s="42">
        <f t="shared" si="46"/>
        <v>0</v>
      </c>
      <c r="L203" s="42"/>
      <c r="M203" s="42">
        <f t="shared" si="47"/>
        <v>0</v>
      </c>
      <c r="N203" s="42">
        <v>104</v>
      </c>
      <c r="O203" s="42">
        <f t="shared" si="48"/>
        <v>104</v>
      </c>
      <c r="Q203" s="42">
        <f t="shared" si="49"/>
        <v>0</v>
      </c>
      <c r="R203" s="42">
        <v>0</v>
      </c>
      <c r="S203" s="42">
        <f t="shared" si="39"/>
        <v>0</v>
      </c>
      <c r="T203" s="42"/>
      <c r="U203" s="42">
        <f t="shared" si="50"/>
        <v>0</v>
      </c>
      <c r="V203" s="42">
        <v>0</v>
      </c>
      <c r="W203" s="42">
        <f t="shared" si="42"/>
        <v>0</v>
      </c>
      <c r="X203" s="42">
        <v>0</v>
      </c>
      <c r="Y203" s="42">
        <f t="shared" si="40"/>
        <v>0</v>
      </c>
      <c r="Z203" s="42">
        <v>0</v>
      </c>
      <c r="AA203" s="42">
        <f t="shared" si="43"/>
        <v>0</v>
      </c>
      <c r="AB203" s="43">
        <v>0</v>
      </c>
      <c r="AC203" s="43">
        <v>0</v>
      </c>
      <c r="AD203" s="42">
        <v>0</v>
      </c>
      <c r="AE203" s="42">
        <f t="shared" si="44"/>
        <v>0</v>
      </c>
      <c r="AF203" s="42">
        <v>0</v>
      </c>
      <c r="AG203" s="42">
        <f t="shared" si="45"/>
        <v>0</v>
      </c>
      <c r="AH203" s="43">
        <v>0</v>
      </c>
      <c r="AI203" s="42">
        <f>Tableau2[[#This Row],[Jour Accident déclaré]]</f>
        <v>0</v>
      </c>
      <c r="AJ203" s="42">
        <v>5</v>
      </c>
      <c r="AK203" s="43">
        <f t="shared" si="38"/>
        <v>5</v>
      </c>
      <c r="AL20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203" s="43">
        <f>SUM(Tableau2[[#This Row],[Jours de maladie payés]:[Jours de maladie non payés]])</f>
        <v>0</v>
      </c>
      <c r="AN203" s="43">
        <f>MONTH("02/"&amp;Tableau2[[#This Row],[Mois]]&amp;"/2019")</f>
        <v>5</v>
      </c>
    </row>
    <row r="204" spans="1:40" x14ac:dyDescent="0.3">
      <c r="A204" t="s">
        <v>275</v>
      </c>
      <c r="B204" s="26">
        <v>145</v>
      </c>
      <c r="C204" s="61" t="str">
        <f>IFERROR(VLOOKUP(Tableau2[[#This Row],[ID Ouvrier]],'Choix Employés'!$A$1:$B$100,2,FALSE),"")</f>
        <v>X</v>
      </c>
      <c r="D204" s="39" t="s">
        <v>255</v>
      </c>
      <c r="E204" s="39">
        <v>2020</v>
      </c>
      <c r="F204" s="40">
        <f>DATE(Tableau2[[#This Row],[Année]],MONTH("1-"&amp;Tableau2[[#This Row],[Mois]]),1)</f>
        <v>43952</v>
      </c>
      <c r="G204" s="40">
        <f>EOMONTH(DATE(Tableau2[[#This Row],[Année]],MONTH("1-"&amp;Tableau2[[#This Row],[Mois]]),1),0)</f>
        <v>43982</v>
      </c>
      <c r="H204" s="41">
        <v>0</v>
      </c>
      <c r="I204" s="42">
        <f t="shared" si="41"/>
        <v>0</v>
      </c>
      <c r="J204" s="42">
        <v>0</v>
      </c>
      <c r="K204" s="42">
        <f t="shared" si="46"/>
        <v>0</v>
      </c>
      <c r="L204" s="42"/>
      <c r="M204" s="42">
        <f t="shared" si="47"/>
        <v>0</v>
      </c>
      <c r="N204" s="42">
        <v>138</v>
      </c>
      <c r="O204" s="42">
        <f t="shared" si="48"/>
        <v>138</v>
      </c>
      <c r="Q204" s="42">
        <f t="shared" si="49"/>
        <v>0</v>
      </c>
      <c r="R204" s="42">
        <v>0</v>
      </c>
      <c r="S204" s="42">
        <f t="shared" si="39"/>
        <v>0</v>
      </c>
      <c r="T204" s="42"/>
      <c r="U204" s="42">
        <f t="shared" si="50"/>
        <v>0</v>
      </c>
      <c r="V204" s="42">
        <v>0</v>
      </c>
      <c r="W204" s="42">
        <f t="shared" si="42"/>
        <v>0</v>
      </c>
      <c r="X204" s="42">
        <v>0</v>
      </c>
      <c r="Y204" s="42">
        <f t="shared" si="40"/>
        <v>0</v>
      </c>
      <c r="Z204" s="42">
        <v>6</v>
      </c>
      <c r="AA204" s="42">
        <f t="shared" si="43"/>
        <v>6</v>
      </c>
      <c r="AB204" s="43">
        <v>0</v>
      </c>
      <c r="AC204" s="43">
        <v>0</v>
      </c>
      <c r="AD204" s="42">
        <v>0</v>
      </c>
      <c r="AE204" s="42">
        <f t="shared" si="44"/>
        <v>0</v>
      </c>
      <c r="AF204" s="42">
        <v>0</v>
      </c>
      <c r="AG204" s="42">
        <f t="shared" si="45"/>
        <v>0</v>
      </c>
      <c r="AH204" s="43">
        <v>0</v>
      </c>
      <c r="AI204" s="42">
        <f>Tableau2[[#This Row],[Jour Accident déclaré]]</f>
        <v>0</v>
      </c>
      <c r="AJ204" s="42">
        <v>0</v>
      </c>
      <c r="AK204" s="43">
        <f t="shared" si="38"/>
        <v>0</v>
      </c>
      <c r="AL20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204" s="43">
        <f>SUM(Tableau2[[#This Row],[Jours de maladie payés]:[Jours de maladie non payés]])</f>
        <v>0</v>
      </c>
      <c r="AN204" s="43">
        <f>MONTH("02/"&amp;Tableau2[[#This Row],[Mois]]&amp;"/2019")</f>
        <v>5</v>
      </c>
    </row>
    <row r="205" spans="1:40" x14ac:dyDescent="0.3">
      <c r="A205" t="s">
        <v>276</v>
      </c>
      <c r="B205" s="26">
        <v>148</v>
      </c>
      <c r="C205" s="61" t="str">
        <f>IFERROR(VLOOKUP(Tableau2[[#This Row],[ID Ouvrier]],'Choix Employés'!$A$1:$B$100,2,FALSE),"")</f>
        <v/>
      </c>
      <c r="D205" s="39" t="s">
        <v>255</v>
      </c>
      <c r="E205" s="39">
        <v>2020</v>
      </c>
      <c r="F205" s="40">
        <f>DATE(Tableau2[[#This Row],[Année]],MONTH("1-"&amp;Tableau2[[#This Row],[Mois]]),1)</f>
        <v>43952</v>
      </c>
      <c r="G205" s="40">
        <f>EOMONTH(DATE(Tableau2[[#This Row],[Année]],MONTH("1-"&amp;Tableau2[[#This Row],[Mois]]),1),0)</f>
        <v>43982</v>
      </c>
      <c r="H205" s="41">
        <v>0</v>
      </c>
      <c r="I205" s="42">
        <f t="shared" si="41"/>
        <v>0</v>
      </c>
      <c r="J205" s="42">
        <v>0</v>
      </c>
      <c r="K205" s="42">
        <f t="shared" si="46"/>
        <v>0</v>
      </c>
      <c r="L205" s="42"/>
      <c r="M205" s="42">
        <f t="shared" si="47"/>
        <v>0</v>
      </c>
      <c r="N205" s="42">
        <v>120</v>
      </c>
      <c r="O205" s="42">
        <f t="shared" si="48"/>
        <v>120</v>
      </c>
      <c r="Q205" s="42">
        <f t="shared" si="49"/>
        <v>0</v>
      </c>
      <c r="R205" s="42">
        <v>5.34</v>
      </c>
      <c r="S205" s="42">
        <f t="shared" si="39"/>
        <v>5.5666666666666664</v>
      </c>
      <c r="T205" s="42"/>
      <c r="U205" s="42">
        <f t="shared" si="50"/>
        <v>0</v>
      </c>
      <c r="V205" s="42">
        <v>5.34</v>
      </c>
      <c r="W205" s="42">
        <f t="shared" si="42"/>
        <v>5.5666666666666664</v>
      </c>
      <c r="X205" s="42">
        <v>0</v>
      </c>
      <c r="Y205" s="42">
        <f t="shared" si="40"/>
        <v>0</v>
      </c>
      <c r="Z205" s="42">
        <v>0</v>
      </c>
      <c r="AA205" s="42">
        <f t="shared" si="43"/>
        <v>0</v>
      </c>
      <c r="AB205" s="43">
        <v>0</v>
      </c>
      <c r="AC205" s="43">
        <v>0</v>
      </c>
      <c r="AD205" s="42">
        <v>0</v>
      </c>
      <c r="AE205" s="42">
        <f t="shared" si="44"/>
        <v>0</v>
      </c>
      <c r="AF205" s="42">
        <v>24</v>
      </c>
      <c r="AG205" s="42">
        <f t="shared" si="45"/>
        <v>24</v>
      </c>
      <c r="AH205" s="43">
        <v>0</v>
      </c>
      <c r="AI205" s="42">
        <f>Tableau2[[#This Row],[Jour Accident déclaré]]</f>
        <v>0</v>
      </c>
      <c r="AJ205" s="42">
        <v>0</v>
      </c>
      <c r="AK205" s="43">
        <f t="shared" si="38"/>
        <v>0</v>
      </c>
      <c r="AL20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205" s="43">
        <f>SUM(Tableau2[[#This Row],[Jours de maladie payés]:[Jours de maladie non payés]])</f>
        <v>0</v>
      </c>
      <c r="AN205" s="43">
        <f>MONTH("02/"&amp;Tableau2[[#This Row],[Mois]]&amp;"/2019")</f>
        <v>5</v>
      </c>
    </row>
    <row r="206" spans="1:40" x14ac:dyDescent="0.3">
      <c r="A206" t="s">
        <v>277</v>
      </c>
      <c r="B206" s="26">
        <v>149</v>
      </c>
      <c r="C206" s="61" t="str">
        <f>IFERROR(VLOOKUP(Tableau2[[#This Row],[ID Ouvrier]],'Choix Employés'!$A$1:$B$100,2,FALSE),"")</f>
        <v>X</v>
      </c>
      <c r="D206" s="39" t="s">
        <v>255</v>
      </c>
      <c r="E206" s="39">
        <v>2020</v>
      </c>
      <c r="F206" s="40">
        <f>DATE(Tableau2[[#This Row],[Année]],MONTH("1-"&amp;Tableau2[[#This Row],[Mois]]),1)</f>
        <v>43952</v>
      </c>
      <c r="G206" s="40">
        <f>EOMONTH(DATE(Tableau2[[#This Row],[Année]],MONTH("1-"&amp;Tableau2[[#This Row],[Mois]]),1),0)</f>
        <v>43982</v>
      </c>
      <c r="H206" s="41">
        <v>0</v>
      </c>
      <c r="I206" s="42">
        <f t="shared" si="41"/>
        <v>0</v>
      </c>
      <c r="J206" s="42">
        <v>0</v>
      </c>
      <c r="K206" s="42">
        <f t="shared" si="46"/>
        <v>0</v>
      </c>
      <c r="L206" s="42"/>
      <c r="M206" s="42">
        <f t="shared" si="47"/>
        <v>0</v>
      </c>
      <c r="N206" s="42">
        <v>104</v>
      </c>
      <c r="O206" s="42">
        <f t="shared" si="48"/>
        <v>104</v>
      </c>
      <c r="Q206" s="42">
        <f t="shared" si="49"/>
        <v>0</v>
      </c>
      <c r="R206" s="42">
        <v>6.19</v>
      </c>
      <c r="S206" s="42">
        <f t="shared" si="39"/>
        <v>6.3166666666666673</v>
      </c>
      <c r="T206" s="42"/>
      <c r="U206" s="42">
        <f t="shared" si="50"/>
        <v>0</v>
      </c>
      <c r="V206" s="42">
        <v>0</v>
      </c>
      <c r="W206" s="42">
        <f t="shared" si="42"/>
        <v>0</v>
      </c>
      <c r="X206" s="42">
        <v>6.19</v>
      </c>
      <c r="Y206" s="42">
        <f t="shared" si="40"/>
        <v>6.3166666666666673</v>
      </c>
      <c r="Z206" s="42">
        <v>0</v>
      </c>
      <c r="AA206" s="42">
        <f t="shared" si="43"/>
        <v>0</v>
      </c>
      <c r="AB206" s="43">
        <v>0</v>
      </c>
      <c r="AC206" s="43">
        <v>0</v>
      </c>
      <c r="AD206" s="42">
        <v>0</v>
      </c>
      <c r="AE206" s="42">
        <f t="shared" si="44"/>
        <v>0</v>
      </c>
      <c r="AF206" s="42">
        <v>0</v>
      </c>
      <c r="AG206" s="42">
        <f t="shared" si="45"/>
        <v>0</v>
      </c>
      <c r="AH206" s="43">
        <v>0</v>
      </c>
      <c r="AI206" s="42">
        <f>Tableau2[[#This Row],[Jour Accident déclaré]]</f>
        <v>0</v>
      </c>
      <c r="AJ206" s="42">
        <v>5</v>
      </c>
      <c r="AK206" s="43">
        <f t="shared" si="38"/>
        <v>5</v>
      </c>
      <c r="AL20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206" s="43">
        <f>SUM(Tableau2[[#This Row],[Jours de maladie payés]:[Jours de maladie non payés]])</f>
        <v>0</v>
      </c>
      <c r="AN206" s="43">
        <f>MONTH("02/"&amp;Tableau2[[#This Row],[Mois]]&amp;"/2019")</f>
        <v>5</v>
      </c>
    </row>
    <row r="207" spans="1:40" x14ac:dyDescent="0.3">
      <c r="A207" t="s">
        <v>278</v>
      </c>
      <c r="B207" s="26">
        <v>157</v>
      </c>
      <c r="C207" s="61" t="str">
        <f>IFERROR(VLOOKUP(Tableau2[[#This Row],[ID Ouvrier]],'Choix Employés'!$A$1:$B$100,2,FALSE),"")</f>
        <v/>
      </c>
      <c r="D207" s="39" t="s">
        <v>255</v>
      </c>
      <c r="E207" s="39">
        <v>2020</v>
      </c>
      <c r="F207" s="40">
        <f>DATE(Tableau2[[#This Row],[Année]],MONTH("1-"&amp;Tableau2[[#This Row],[Mois]]),1)</f>
        <v>43952</v>
      </c>
      <c r="G207" s="40">
        <f>EOMONTH(DATE(Tableau2[[#This Row],[Année]],MONTH("1-"&amp;Tableau2[[#This Row],[Mois]]),1),0)</f>
        <v>43982</v>
      </c>
      <c r="H207" s="41">
        <v>0</v>
      </c>
      <c r="I207" s="42">
        <f t="shared" si="41"/>
        <v>0</v>
      </c>
      <c r="J207" s="42">
        <v>0</v>
      </c>
      <c r="K207" s="42">
        <f t="shared" si="46"/>
        <v>0</v>
      </c>
      <c r="L207" s="42"/>
      <c r="M207" s="42">
        <f t="shared" si="47"/>
        <v>0</v>
      </c>
      <c r="N207" s="42">
        <v>104</v>
      </c>
      <c r="O207" s="42">
        <f t="shared" si="48"/>
        <v>104</v>
      </c>
      <c r="Q207" s="42">
        <f t="shared" si="49"/>
        <v>0</v>
      </c>
      <c r="R207" s="42">
        <v>0.48</v>
      </c>
      <c r="S207" s="42">
        <f t="shared" si="39"/>
        <v>0.8</v>
      </c>
      <c r="T207" s="42"/>
      <c r="U207" s="42">
        <f t="shared" si="50"/>
        <v>0</v>
      </c>
      <c r="V207" s="42">
        <v>0.48</v>
      </c>
      <c r="W207" s="42">
        <f t="shared" si="42"/>
        <v>0.8</v>
      </c>
      <c r="X207" s="42">
        <v>0</v>
      </c>
      <c r="Y207" s="42">
        <f t="shared" si="40"/>
        <v>0</v>
      </c>
      <c r="Z207" s="42">
        <v>0</v>
      </c>
      <c r="AA207" s="42">
        <f t="shared" si="43"/>
        <v>0</v>
      </c>
      <c r="AB207" s="43">
        <v>0</v>
      </c>
      <c r="AC207" s="43">
        <v>0</v>
      </c>
      <c r="AD207" s="42">
        <v>0</v>
      </c>
      <c r="AE207" s="42">
        <f t="shared" si="44"/>
        <v>0</v>
      </c>
      <c r="AF207" s="42">
        <v>0</v>
      </c>
      <c r="AG207" s="42">
        <f t="shared" si="45"/>
        <v>0</v>
      </c>
      <c r="AH207" s="43">
        <v>0</v>
      </c>
      <c r="AI207" s="42">
        <f>Tableau2[[#This Row],[Jour Accident déclaré]]</f>
        <v>0</v>
      </c>
      <c r="AJ207" s="42">
        <v>5</v>
      </c>
      <c r="AK207" s="43">
        <f t="shared" si="38"/>
        <v>5</v>
      </c>
      <c r="AL20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207" s="43">
        <f>SUM(Tableau2[[#This Row],[Jours de maladie payés]:[Jours de maladie non payés]])</f>
        <v>0</v>
      </c>
      <c r="AN207" s="43">
        <f>MONTH("02/"&amp;Tableau2[[#This Row],[Mois]]&amp;"/2019")</f>
        <v>5</v>
      </c>
    </row>
    <row r="208" spans="1:40" x14ac:dyDescent="0.3">
      <c r="A208" t="s">
        <v>279</v>
      </c>
      <c r="B208" s="26">
        <v>161</v>
      </c>
      <c r="C208" s="61" t="str">
        <f>IFERROR(VLOOKUP(Tableau2[[#This Row],[ID Ouvrier]],'Choix Employés'!$A$1:$B$100,2,FALSE),"")</f>
        <v/>
      </c>
      <c r="D208" s="39" t="s">
        <v>255</v>
      </c>
      <c r="E208" s="39">
        <v>2020</v>
      </c>
      <c r="F208" s="40">
        <f>DATE(Tableau2[[#This Row],[Année]],MONTH("1-"&amp;Tableau2[[#This Row],[Mois]]),1)</f>
        <v>43952</v>
      </c>
      <c r="G208" s="40">
        <f>EOMONTH(DATE(Tableau2[[#This Row],[Année]],MONTH("1-"&amp;Tableau2[[#This Row],[Mois]]),1),0)</f>
        <v>43982</v>
      </c>
      <c r="H208" s="41">
        <v>0</v>
      </c>
      <c r="I208" s="42">
        <f t="shared" si="41"/>
        <v>0</v>
      </c>
      <c r="J208" s="42">
        <v>0</v>
      </c>
      <c r="K208" s="42">
        <f t="shared" si="46"/>
        <v>0</v>
      </c>
      <c r="L208" s="42"/>
      <c r="M208" s="42">
        <f t="shared" si="47"/>
        <v>0</v>
      </c>
      <c r="N208" s="42">
        <v>88</v>
      </c>
      <c r="O208" s="42">
        <f t="shared" si="48"/>
        <v>88</v>
      </c>
      <c r="Q208" s="42">
        <f t="shared" si="49"/>
        <v>0</v>
      </c>
      <c r="R208" s="42">
        <v>0</v>
      </c>
      <c r="S208" s="42">
        <f t="shared" si="39"/>
        <v>0</v>
      </c>
      <c r="T208" s="42"/>
      <c r="U208" s="42">
        <f t="shared" si="50"/>
        <v>0</v>
      </c>
      <c r="V208" s="42">
        <v>0</v>
      </c>
      <c r="W208" s="42">
        <f t="shared" si="42"/>
        <v>0</v>
      </c>
      <c r="X208" s="42">
        <v>0</v>
      </c>
      <c r="Y208" s="42">
        <f t="shared" si="40"/>
        <v>0</v>
      </c>
      <c r="Z208" s="42">
        <v>0</v>
      </c>
      <c r="AA208" s="42">
        <f t="shared" si="43"/>
        <v>0</v>
      </c>
      <c r="AB208" s="43">
        <v>0</v>
      </c>
      <c r="AC208" s="43">
        <v>0</v>
      </c>
      <c r="AD208" s="42">
        <v>0</v>
      </c>
      <c r="AE208" s="42">
        <f t="shared" si="44"/>
        <v>0</v>
      </c>
      <c r="AF208" s="42">
        <v>16</v>
      </c>
      <c r="AG208" s="42">
        <f t="shared" si="45"/>
        <v>16</v>
      </c>
      <c r="AH208" s="43">
        <v>0</v>
      </c>
      <c r="AI208" s="42">
        <f>Tableau2[[#This Row],[Jour Accident déclaré]]</f>
        <v>0</v>
      </c>
      <c r="AJ208" s="42">
        <v>6</v>
      </c>
      <c r="AK208" s="43">
        <f t="shared" si="38"/>
        <v>6</v>
      </c>
      <c r="AL20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208" s="43">
        <f>SUM(Tableau2[[#This Row],[Jours de maladie payés]:[Jours de maladie non payés]])</f>
        <v>0</v>
      </c>
      <c r="AN208" s="43">
        <f>MONTH("02/"&amp;Tableau2[[#This Row],[Mois]]&amp;"/2019")</f>
        <v>5</v>
      </c>
    </row>
    <row r="209" spans="1:40" x14ac:dyDescent="0.3">
      <c r="A209" t="s">
        <v>280</v>
      </c>
      <c r="B209" s="26">
        <v>162</v>
      </c>
      <c r="C209" s="61" t="str">
        <f>IFERROR(VLOOKUP(Tableau2[[#This Row],[ID Ouvrier]],'Choix Employés'!$A$1:$B$100,2,FALSE),"")</f>
        <v/>
      </c>
      <c r="D209" s="39" t="s">
        <v>255</v>
      </c>
      <c r="E209" s="39">
        <v>2020</v>
      </c>
      <c r="F209" s="40">
        <f>DATE(Tableau2[[#This Row],[Année]],MONTH("1-"&amp;Tableau2[[#This Row],[Mois]]),1)</f>
        <v>43952</v>
      </c>
      <c r="G209" s="40">
        <f>EOMONTH(DATE(Tableau2[[#This Row],[Année]],MONTH("1-"&amp;Tableau2[[#This Row],[Mois]]),1),0)</f>
        <v>43982</v>
      </c>
      <c r="H209" s="41">
        <v>0</v>
      </c>
      <c r="I209" s="42">
        <f t="shared" si="41"/>
        <v>0</v>
      </c>
      <c r="J209" s="42">
        <v>0</v>
      </c>
      <c r="K209" s="42">
        <f t="shared" si="46"/>
        <v>0</v>
      </c>
      <c r="L209" s="42"/>
      <c r="M209" s="42">
        <f t="shared" si="47"/>
        <v>0</v>
      </c>
      <c r="N209" s="42">
        <v>64</v>
      </c>
      <c r="O209" s="42">
        <f t="shared" si="48"/>
        <v>64</v>
      </c>
      <c r="Q209" s="42">
        <f t="shared" si="49"/>
        <v>0</v>
      </c>
      <c r="R209" s="42">
        <v>5.48</v>
      </c>
      <c r="S209" s="42">
        <f t="shared" si="39"/>
        <v>5.8000000000000007</v>
      </c>
      <c r="T209" s="42"/>
      <c r="U209" s="42">
        <f t="shared" si="50"/>
        <v>0</v>
      </c>
      <c r="V209" s="42">
        <v>5.48</v>
      </c>
      <c r="W209" s="42">
        <f t="shared" si="42"/>
        <v>5.8000000000000007</v>
      </c>
      <c r="X209" s="42">
        <v>0</v>
      </c>
      <c r="Y209" s="42">
        <f t="shared" si="40"/>
        <v>0</v>
      </c>
      <c r="Z209" s="42">
        <v>0</v>
      </c>
      <c r="AA209" s="42">
        <f t="shared" si="43"/>
        <v>0</v>
      </c>
      <c r="AB209" s="43">
        <v>0</v>
      </c>
      <c r="AC209" s="43">
        <v>0</v>
      </c>
      <c r="AD209" s="42">
        <v>0</v>
      </c>
      <c r="AE209" s="42">
        <f t="shared" si="44"/>
        <v>0</v>
      </c>
      <c r="AF209" s="42">
        <v>0</v>
      </c>
      <c r="AG209" s="42">
        <f t="shared" si="45"/>
        <v>0</v>
      </c>
      <c r="AH209" s="43">
        <v>0</v>
      </c>
      <c r="AI209" s="42">
        <f>Tableau2[[#This Row],[Jour Accident déclaré]]</f>
        <v>0</v>
      </c>
      <c r="AJ209" s="42">
        <v>10</v>
      </c>
      <c r="AK209" s="43">
        <f t="shared" si="38"/>
        <v>10</v>
      </c>
      <c r="AL20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209" s="43">
        <f>SUM(Tableau2[[#This Row],[Jours de maladie payés]:[Jours de maladie non payés]])</f>
        <v>0</v>
      </c>
      <c r="AN209" s="43">
        <f>MONTH("02/"&amp;Tableau2[[#This Row],[Mois]]&amp;"/2019")</f>
        <v>5</v>
      </c>
    </row>
    <row r="210" spans="1:40" x14ac:dyDescent="0.3">
      <c r="A210" t="s">
        <v>281</v>
      </c>
      <c r="B210" s="26">
        <v>164</v>
      </c>
      <c r="C210" s="61" t="str">
        <f>IFERROR(VLOOKUP(Tableau2[[#This Row],[ID Ouvrier]],'Choix Employés'!$A$1:$B$100,2,FALSE),"")</f>
        <v>X</v>
      </c>
      <c r="D210" s="39" t="s">
        <v>255</v>
      </c>
      <c r="E210" s="39">
        <v>2020</v>
      </c>
      <c r="F210" s="40">
        <f>DATE(Tableau2[[#This Row],[Année]],MONTH("1-"&amp;Tableau2[[#This Row],[Mois]]),1)</f>
        <v>43952</v>
      </c>
      <c r="G210" s="40">
        <f>EOMONTH(DATE(Tableau2[[#This Row],[Année]],MONTH("1-"&amp;Tableau2[[#This Row],[Mois]]),1),0)</f>
        <v>43982</v>
      </c>
      <c r="H210" s="41">
        <v>0</v>
      </c>
      <c r="I210" s="42">
        <f t="shared" si="41"/>
        <v>0</v>
      </c>
      <c r="J210" s="42">
        <v>0</v>
      </c>
      <c r="K210" s="42">
        <f t="shared" si="46"/>
        <v>0</v>
      </c>
      <c r="L210" s="42"/>
      <c r="M210" s="42">
        <f t="shared" si="47"/>
        <v>0</v>
      </c>
      <c r="N210" s="42">
        <v>104</v>
      </c>
      <c r="O210" s="42">
        <f t="shared" si="48"/>
        <v>104</v>
      </c>
      <c r="Q210" s="42">
        <f t="shared" si="49"/>
        <v>0</v>
      </c>
      <c r="R210" s="42">
        <v>10.18</v>
      </c>
      <c r="S210" s="42">
        <f t="shared" si="39"/>
        <v>10.299999999999999</v>
      </c>
      <c r="T210" s="42"/>
      <c r="U210" s="42">
        <f t="shared" si="50"/>
        <v>0</v>
      </c>
      <c r="V210" s="42">
        <v>0</v>
      </c>
      <c r="W210" s="42">
        <f t="shared" si="42"/>
        <v>0</v>
      </c>
      <c r="X210" s="42">
        <v>10.18</v>
      </c>
      <c r="Y210" s="42">
        <f t="shared" si="40"/>
        <v>10.299999999999999</v>
      </c>
      <c r="Z210" s="42">
        <v>0</v>
      </c>
      <c r="AA210" s="42">
        <f t="shared" si="43"/>
        <v>0</v>
      </c>
      <c r="AB210" s="43">
        <v>0</v>
      </c>
      <c r="AC210" s="43">
        <v>0</v>
      </c>
      <c r="AD210" s="42">
        <v>0</v>
      </c>
      <c r="AE210" s="42">
        <f t="shared" si="44"/>
        <v>0</v>
      </c>
      <c r="AF210" s="42">
        <v>0</v>
      </c>
      <c r="AG210" s="42">
        <f t="shared" si="45"/>
        <v>0</v>
      </c>
      <c r="AH210" s="43">
        <v>0</v>
      </c>
      <c r="AI210" s="42">
        <f>Tableau2[[#This Row],[Jour Accident déclaré]]</f>
        <v>0</v>
      </c>
      <c r="AJ210" s="42">
        <v>5</v>
      </c>
      <c r="AK210" s="43">
        <f t="shared" si="38"/>
        <v>5</v>
      </c>
      <c r="AL21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210" s="43">
        <f>SUM(Tableau2[[#This Row],[Jours de maladie payés]:[Jours de maladie non payés]])</f>
        <v>0</v>
      </c>
      <c r="AN210" s="43">
        <f>MONTH("02/"&amp;Tableau2[[#This Row],[Mois]]&amp;"/2019")</f>
        <v>5</v>
      </c>
    </row>
    <row r="211" spans="1:40" x14ac:dyDescent="0.3">
      <c r="A211" t="s">
        <v>282</v>
      </c>
      <c r="B211" s="26">
        <v>171</v>
      </c>
      <c r="C211" s="61">
        <f>IFERROR(VLOOKUP(Tableau2[[#This Row],[ID Ouvrier]],'Choix Employés'!$A$1:$B$100,2,FALSE),"")</f>
        <v>0</v>
      </c>
      <c r="D211" s="39" t="s">
        <v>255</v>
      </c>
      <c r="E211" s="39">
        <v>2020</v>
      </c>
      <c r="F211" s="40">
        <f>DATE(Tableau2[[#This Row],[Année]],MONTH("1-"&amp;Tableau2[[#This Row],[Mois]]),1)</f>
        <v>43952</v>
      </c>
      <c r="G211" s="40">
        <f>EOMONTH(DATE(Tableau2[[#This Row],[Année]],MONTH("1-"&amp;Tableau2[[#This Row],[Mois]]),1),0)</f>
        <v>43982</v>
      </c>
      <c r="H211" s="41">
        <v>0</v>
      </c>
      <c r="I211" s="42">
        <f t="shared" si="41"/>
        <v>0</v>
      </c>
      <c r="J211" s="42">
        <v>0</v>
      </c>
      <c r="K211" s="42">
        <f t="shared" si="46"/>
        <v>0</v>
      </c>
      <c r="L211" s="42"/>
      <c r="M211" s="42">
        <f t="shared" si="47"/>
        <v>0</v>
      </c>
      <c r="N211" s="42">
        <v>96</v>
      </c>
      <c r="O211" s="42">
        <f t="shared" si="48"/>
        <v>96</v>
      </c>
      <c r="Q211" s="42">
        <f t="shared" si="49"/>
        <v>0</v>
      </c>
      <c r="R211" s="42">
        <v>0</v>
      </c>
      <c r="S211" s="42">
        <f t="shared" si="39"/>
        <v>0</v>
      </c>
      <c r="T211" s="42"/>
      <c r="U211" s="42">
        <f t="shared" si="50"/>
        <v>0</v>
      </c>
      <c r="V211" s="42">
        <v>0</v>
      </c>
      <c r="W211" s="42">
        <f t="shared" si="42"/>
        <v>0</v>
      </c>
      <c r="X211" s="42">
        <v>0</v>
      </c>
      <c r="Y211" s="42">
        <f t="shared" si="40"/>
        <v>0</v>
      </c>
      <c r="Z211" s="42">
        <v>0</v>
      </c>
      <c r="AA211" s="42">
        <f t="shared" si="43"/>
        <v>0</v>
      </c>
      <c r="AB211" s="43">
        <v>0</v>
      </c>
      <c r="AC211" s="43">
        <v>0</v>
      </c>
      <c r="AD211" s="42">
        <v>0</v>
      </c>
      <c r="AE211" s="42">
        <f t="shared" si="44"/>
        <v>0</v>
      </c>
      <c r="AF211" s="42">
        <v>24</v>
      </c>
      <c r="AG211" s="42">
        <f t="shared" si="45"/>
        <v>24</v>
      </c>
      <c r="AH211" s="43">
        <v>0</v>
      </c>
      <c r="AI211" s="42">
        <f>Tableau2[[#This Row],[Jour Accident déclaré]]</f>
        <v>0</v>
      </c>
      <c r="AJ211" s="42">
        <v>4</v>
      </c>
      <c r="AK211" s="43">
        <f t="shared" si="38"/>
        <v>4</v>
      </c>
      <c r="AL21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211" s="43">
        <f>SUM(Tableau2[[#This Row],[Jours de maladie payés]:[Jours de maladie non payés]])</f>
        <v>0</v>
      </c>
      <c r="AN211" s="43">
        <f>MONTH("02/"&amp;Tableau2[[#This Row],[Mois]]&amp;"/2019")</f>
        <v>5</v>
      </c>
    </row>
    <row r="212" spans="1:40" x14ac:dyDescent="0.3">
      <c r="A212" t="s">
        <v>283</v>
      </c>
      <c r="B212" s="26">
        <v>175</v>
      </c>
      <c r="C212" s="61" t="str">
        <f>IFERROR(VLOOKUP(Tableau2[[#This Row],[ID Ouvrier]],'Choix Employés'!$A$1:$B$100,2,FALSE),"")</f>
        <v/>
      </c>
      <c r="D212" s="39" t="s">
        <v>255</v>
      </c>
      <c r="E212" s="39">
        <v>2020</v>
      </c>
      <c r="F212" s="40">
        <f>DATE(Tableau2[[#This Row],[Année]],MONTH("1-"&amp;Tableau2[[#This Row],[Mois]]),1)</f>
        <v>43952</v>
      </c>
      <c r="G212" s="40">
        <f>EOMONTH(DATE(Tableau2[[#This Row],[Année]],MONTH("1-"&amp;Tableau2[[#This Row],[Mois]]),1),0)</f>
        <v>43982</v>
      </c>
      <c r="H212" s="41">
        <v>0</v>
      </c>
      <c r="I212" s="42">
        <f t="shared" si="41"/>
        <v>0</v>
      </c>
      <c r="J212" s="42">
        <v>0</v>
      </c>
      <c r="K212" s="42">
        <f t="shared" si="46"/>
        <v>0</v>
      </c>
      <c r="L212" s="42"/>
      <c r="M212" s="42">
        <f t="shared" si="47"/>
        <v>0</v>
      </c>
      <c r="N212" s="42">
        <v>64</v>
      </c>
      <c r="O212" s="42">
        <f t="shared" si="48"/>
        <v>64</v>
      </c>
      <c r="Q212" s="42">
        <f t="shared" si="49"/>
        <v>0</v>
      </c>
      <c r="R212" s="42">
        <v>2.5499999999999998</v>
      </c>
      <c r="S212" s="42">
        <f t="shared" si="39"/>
        <v>2.9166666666666665</v>
      </c>
      <c r="T212" s="42"/>
      <c r="U212" s="42">
        <f t="shared" si="50"/>
        <v>0</v>
      </c>
      <c r="V212" s="42">
        <v>0</v>
      </c>
      <c r="W212" s="42">
        <f t="shared" si="42"/>
        <v>0</v>
      </c>
      <c r="X212" s="42">
        <v>2.5499999999999998</v>
      </c>
      <c r="Y212" s="42">
        <f t="shared" si="40"/>
        <v>2.9166666666666665</v>
      </c>
      <c r="Z212" s="42">
        <v>0</v>
      </c>
      <c r="AA212" s="42">
        <f t="shared" si="43"/>
        <v>0</v>
      </c>
      <c r="AB212" s="43">
        <v>3</v>
      </c>
      <c r="AC212" s="43">
        <v>8</v>
      </c>
      <c r="AD212" s="42">
        <v>0</v>
      </c>
      <c r="AE212" s="42">
        <f t="shared" si="44"/>
        <v>0</v>
      </c>
      <c r="AF212" s="42">
        <v>0</v>
      </c>
      <c r="AG212" s="42">
        <f t="shared" si="45"/>
        <v>0</v>
      </c>
      <c r="AH212" s="43">
        <v>0</v>
      </c>
      <c r="AI212" s="42">
        <f>Tableau2[[#This Row],[Jour Accident déclaré]]</f>
        <v>0</v>
      </c>
      <c r="AJ212" s="42">
        <v>0</v>
      </c>
      <c r="AK212" s="43">
        <f t="shared" si="38"/>
        <v>0</v>
      </c>
      <c r="AL21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212" s="43">
        <f>SUM(Tableau2[[#This Row],[Jours de maladie payés]:[Jours de maladie non payés]])</f>
        <v>11</v>
      </c>
      <c r="AN212" s="43">
        <f>MONTH("02/"&amp;Tableau2[[#This Row],[Mois]]&amp;"/2019")</f>
        <v>5</v>
      </c>
    </row>
    <row r="213" spans="1:40" x14ac:dyDescent="0.3">
      <c r="A213" t="s">
        <v>284</v>
      </c>
      <c r="B213" s="26">
        <v>175</v>
      </c>
      <c r="C213" s="61" t="str">
        <f>IFERROR(VLOOKUP(Tableau2[[#This Row],[ID Ouvrier]],'Choix Employés'!$A$1:$B$100,2,FALSE),"")</f>
        <v/>
      </c>
      <c r="D213" s="39" t="s">
        <v>220</v>
      </c>
      <c r="E213" s="39">
        <v>2020</v>
      </c>
      <c r="F213" s="40">
        <f>DATE(Tableau2[[#This Row],[Année]],MONTH("1-"&amp;Tableau2[[#This Row],[Mois]]),1)</f>
        <v>43922</v>
      </c>
      <c r="G213" s="40">
        <f>EOMONTH(DATE(Tableau2[[#This Row],[Année]],MONTH("1-"&amp;Tableau2[[#This Row],[Mois]]),1),0)</f>
        <v>43951</v>
      </c>
      <c r="H213" s="41">
        <v>0</v>
      </c>
      <c r="I213" s="42">
        <f>IF($H213="",0,(($H213-ROUNDDOWN($H213,0))/0.6)+ROUNDDOWN($H213,0))</f>
        <v>0</v>
      </c>
      <c r="J213" s="42">
        <v>0</v>
      </c>
      <c r="K213" s="42">
        <f>IF($J213="",0,(($J213-ROUNDDOWN($J213,0))/0.6)+ROUNDDOWN($J213,0))</f>
        <v>0</v>
      </c>
      <c r="L213" s="42"/>
      <c r="M213" s="42">
        <f t="shared" si="47"/>
        <v>0</v>
      </c>
      <c r="N213" s="42">
        <v>32</v>
      </c>
      <c r="O213" s="42">
        <f>IF($N213="",0,(($N213-ROUNDDOWN($N213,0))/0.6)+ROUNDDOWN($N213,0))</f>
        <v>32</v>
      </c>
      <c r="Q213" s="42">
        <f t="shared" si="49"/>
        <v>0</v>
      </c>
      <c r="R213" s="42">
        <v>1.45</v>
      </c>
      <c r="S213" s="42">
        <f>IF($R213="",0,(($R213-ROUNDDOWN($R213,0))/0.6)+ROUNDDOWN($R213,0))</f>
        <v>1.75</v>
      </c>
      <c r="T213" s="42"/>
      <c r="U213" s="42">
        <f t="shared" si="50"/>
        <v>0</v>
      </c>
      <c r="V213" s="42">
        <v>0</v>
      </c>
      <c r="W213" s="42">
        <f>IF($V213="",0,(($V213-ROUNDDOWN($V213,0))/0.6)+ROUNDDOWN($V213,0))</f>
        <v>0</v>
      </c>
      <c r="X213" s="42">
        <v>1.45</v>
      </c>
      <c r="Y213" s="42">
        <f>IF($X213="",0,(($X213-ROUNDDOWN($X213,0))/0.6)+ROUNDDOWN($X213,0))</f>
        <v>1.75</v>
      </c>
      <c r="Z213" s="42">
        <v>0</v>
      </c>
      <c r="AA213" s="42">
        <f>IF($Z213="",0,(($Z213-ROUNDDOWN($Z213,0))/0.6)+ROUNDDOWN($Z213,0))</f>
        <v>0</v>
      </c>
      <c r="AB213" s="43">
        <v>0</v>
      </c>
      <c r="AC213" s="43">
        <v>0</v>
      </c>
      <c r="AD213" s="42">
        <v>0</v>
      </c>
      <c r="AE213" s="42">
        <f>IF($AD213="",0,(($AD213-ROUNDDOWN($AD213,0))/0.6)+ROUNDDOWN($AD213,0))</f>
        <v>0</v>
      </c>
      <c r="AF213" s="42">
        <v>0</v>
      </c>
      <c r="AG213" s="42">
        <f>IF($AF213="",0,(($AF213-ROUNDDOWN($AF213,0))/0.6)+ROUNDDOWN($AF213,0))</f>
        <v>0</v>
      </c>
      <c r="AH213" s="43">
        <v>0</v>
      </c>
      <c r="AI213" s="42">
        <f>Tableau2[[#This Row],[Jour Accident déclaré]]</f>
        <v>0</v>
      </c>
      <c r="AJ213" s="42">
        <v>0</v>
      </c>
      <c r="AK213" s="43">
        <f t="shared" si="38"/>
        <v>0</v>
      </c>
      <c r="AL21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213" s="43">
        <f>SUM(Tableau2[[#This Row],[Jours de maladie payés]:[Jours de maladie non payés]])</f>
        <v>0</v>
      </c>
      <c r="AN213" s="43">
        <f>MONTH("02/"&amp;Tableau2[[#This Row],[Mois]]&amp;"/2019")</f>
        <v>4</v>
      </c>
    </row>
    <row r="214" spans="1:40" x14ac:dyDescent="0.3">
      <c r="A214" t="s">
        <v>285</v>
      </c>
      <c r="B214" s="26">
        <v>161</v>
      </c>
      <c r="C214" s="61" t="str">
        <f>IFERROR(VLOOKUP(Tableau2[[#This Row],[ID Ouvrier]],'Choix Employés'!$A$1:$B$100,2,FALSE),"")</f>
        <v/>
      </c>
      <c r="D214" s="39" t="s">
        <v>286</v>
      </c>
      <c r="E214" s="39">
        <v>2020</v>
      </c>
      <c r="F214" s="40">
        <f>DATE(Tableau2[[#This Row],[Année]],MONTH("1-"&amp;Tableau2[[#This Row],[Mois]]),1)</f>
        <v>43983</v>
      </c>
      <c r="G214" s="40">
        <f>EOMONTH(DATE(Tableau2[[#This Row],[Année]],MONTH("1-"&amp;Tableau2[[#This Row],[Mois]]),1),0)</f>
        <v>44012</v>
      </c>
      <c r="H214" s="41">
        <v>0</v>
      </c>
      <c r="I214" s="42">
        <f t="shared" ref="I214:I244" si="51">IF($H214="",0,(($H214-ROUNDDOWN($H214,0))/0.6)+ROUNDDOWN($H214,0))</f>
        <v>0</v>
      </c>
      <c r="J214" s="42">
        <v>8</v>
      </c>
      <c r="K214" s="42">
        <f t="shared" ref="K214:K244" si="52">IF($J214="",0,(($J214-ROUNDDOWN($J214,0))/0.6)+ROUNDDOWN($J214,0))</f>
        <v>8</v>
      </c>
      <c r="L214" s="42"/>
      <c r="M214" s="42">
        <f t="shared" si="47"/>
        <v>0</v>
      </c>
      <c r="N214" s="42">
        <v>120</v>
      </c>
      <c r="O214" s="42">
        <f t="shared" ref="O214:O244" si="53">IF($N214="",0,(($N214-ROUNDDOWN($N214,0))/0.6)+ROUNDDOWN($N214,0))</f>
        <v>120</v>
      </c>
      <c r="Q214" s="42">
        <f t="shared" si="49"/>
        <v>0</v>
      </c>
      <c r="R214" s="42">
        <v>0.45</v>
      </c>
      <c r="S214" s="42">
        <f t="shared" ref="S214:S244" si="54">IF($R214="",0,(($R214-ROUNDDOWN($R214,0))/0.6)+ROUNDDOWN($R214,0))</f>
        <v>0.75</v>
      </c>
      <c r="T214" s="42"/>
      <c r="U214" s="42">
        <f t="shared" si="50"/>
        <v>0</v>
      </c>
      <c r="V214" s="42">
        <v>0</v>
      </c>
      <c r="W214" s="42">
        <f t="shared" ref="W214:W244" si="55">IF($V214="",0,(($V214-ROUNDDOWN($V214,0))/0.6)+ROUNDDOWN($V214,0))</f>
        <v>0</v>
      </c>
      <c r="X214" s="42">
        <v>0.45</v>
      </c>
      <c r="Y214" s="42">
        <f t="shared" ref="Y214:Y244" si="56">IF($X214="",0,(($X214-ROUNDDOWN($X214,0))/0.6)+ROUNDDOWN($X214,0))</f>
        <v>0.75</v>
      </c>
      <c r="Z214" s="42">
        <v>0</v>
      </c>
      <c r="AA214" s="42">
        <f t="shared" ref="AA214:AA244" si="57">IF($Z214="",0,(($Z214-ROUNDDOWN($Z214,0))/0.6)+ROUNDDOWN($Z214,0))</f>
        <v>0</v>
      </c>
      <c r="AB214" s="43">
        <v>0</v>
      </c>
      <c r="AC214" s="43">
        <v>0</v>
      </c>
      <c r="AD214" s="42">
        <v>0</v>
      </c>
      <c r="AE214" s="42">
        <f t="shared" ref="AE214:AE244" si="58">IF($AD214="",0,(($AD214-ROUNDDOWN($AD214,0))/0.6)+ROUNDDOWN($AD214,0))</f>
        <v>0</v>
      </c>
      <c r="AF214" s="42">
        <v>0</v>
      </c>
      <c r="AG214" s="42">
        <f t="shared" ref="AG214:AG244" si="59">IF($AF214="",0,(($AF214-ROUNDDOWN($AF214,0))/0.6)+ROUNDDOWN($AF214,0))</f>
        <v>0</v>
      </c>
      <c r="AH214" s="43">
        <v>0</v>
      </c>
      <c r="AI214" s="42">
        <f>Tableau2[[#This Row],[Jour Accident déclaré]]</f>
        <v>0</v>
      </c>
      <c r="AJ214" s="42">
        <v>5</v>
      </c>
      <c r="AK214" s="43">
        <f t="shared" si="38"/>
        <v>5</v>
      </c>
      <c r="AL21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14" s="43">
        <f>SUM(Tableau2[[#This Row],[Jours de maladie payés]:[Jours de maladie non payés]])</f>
        <v>0</v>
      </c>
      <c r="AN214" s="43">
        <f>MONTH("02/"&amp;Tableau2[[#This Row],[Mois]]&amp;"/2019")</f>
        <v>6</v>
      </c>
    </row>
    <row r="215" spans="1:40" x14ac:dyDescent="0.3">
      <c r="A215" t="s">
        <v>287</v>
      </c>
      <c r="B215" s="26">
        <v>171</v>
      </c>
      <c r="C215" s="61">
        <f>IFERROR(VLOOKUP(Tableau2[[#This Row],[ID Ouvrier]],'Choix Employés'!$A$1:$B$100,2,FALSE),"")</f>
        <v>0</v>
      </c>
      <c r="D215" s="39" t="s">
        <v>286</v>
      </c>
      <c r="E215" s="39">
        <v>2020</v>
      </c>
      <c r="F215" s="40">
        <f>DATE(Tableau2[[#This Row],[Année]],MONTH("1-"&amp;Tableau2[[#This Row],[Mois]]),1)</f>
        <v>43983</v>
      </c>
      <c r="G215" s="40">
        <f>EOMONTH(DATE(Tableau2[[#This Row],[Année]],MONTH("1-"&amp;Tableau2[[#This Row],[Mois]]),1),0)</f>
        <v>44012</v>
      </c>
      <c r="H215" s="41">
        <v>0</v>
      </c>
      <c r="I215" s="42">
        <f t="shared" si="51"/>
        <v>0</v>
      </c>
      <c r="J215" s="42">
        <v>0</v>
      </c>
      <c r="K215" s="42">
        <f t="shared" si="52"/>
        <v>0</v>
      </c>
      <c r="L215" s="42"/>
      <c r="M215" s="42">
        <f t="shared" si="47"/>
        <v>0</v>
      </c>
      <c r="N215" s="42">
        <v>160</v>
      </c>
      <c r="O215" s="42">
        <f t="shared" si="53"/>
        <v>160</v>
      </c>
      <c r="Q215" s="42">
        <f t="shared" si="49"/>
        <v>0</v>
      </c>
      <c r="R215" s="42">
        <v>0</v>
      </c>
      <c r="S215" s="42">
        <f t="shared" si="54"/>
        <v>0</v>
      </c>
      <c r="T215" s="42"/>
      <c r="U215" s="42">
        <f t="shared" si="50"/>
        <v>0</v>
      </c>
      <c r="V215" s="42">
        <v>0</v>
      </c>
      <c r="W215" s="42">
        <f t="shared" si="55"/>
        <v>0</v>
      </c>
      <c r="X215" s="42">
        <v>0</v>
      </c>
      <c r="Y215" s="42">
        <f t="shared" si="56"/>
        <v>0</v>
      </c>
      <c r="Z215" s="42">
        <v>0</v>
      </c>
      <c r="AA215" s="42">
        <f t="shared" si="57"/>
        <v>0</v>
      </c>
      <c r="AB215" s="43">
        <v>0</v>
      </c>
      <c r="AC215" s="43">
        <v>0</v>
      </c>
      <c r="AD215" s="42">
        <v>0</v>
      </c>
      <c r="AE215" s="42">
        <f t="shared" si="58"/>
        <v>0</v>
      </c>
      <c r="AF215" s="42">
        <v>0</v>
      </c>
      <c r="AG215" s="42">
        <f t="shared" si="59"/>
        <v>0</v>
      </c>
      <c r="AH215" s="43">
        <v>0</v>
      </c>
      <c r="AI215" s="42">
        <f>Tableau2[[#This Row],[Jour Accident déclaré]]</f>
        <v>0</v>
      </c>
      <c r="AJ215" s="42">
        <v>0</v>
      </c>
      <c r="AK215" s="43">
        <f t="shared" si="38"/>
        <v>0</v>
      </c>
      <c r="AL21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15" s="43">
        <f>SUM(Tableau2[[#This Row],[Jours de maladie payés]:[Jours de maladie non payés]])</f>
        <v>0</v>
      </c>
      <c r="AN215" s="43">
        <f>MONTH("02/"&amp;Tableau2[[#This Row],[Mois]]&amp;"/2019")</f>
        <v>6</v>
      </c>
    </row>
    <row r="216" spans="1:40" x14ac:dyDescent="0.3">
      <c r="A216" t="s">
        <v>288</v>
      </c>
      <c r="B216" s="26">
        <v>109</v>
      </c>
      <c r="C216" s="61" t="str">
        <f>IFERROR(VLOOKUP(Tableau2[[#This Row],[ID Ouvrier]],'Choix Employés'!$A$1:$B$100,2,FALSE),"")</f>
        <v>X</v>
      </c>
      <c r="D216" s="39" t="s">
        <v>286</v>
      </c>
      <c r="E216" s="39">
        <v>2020</v>
      </c>
      <c r="F216" s="40">
        <f>DATE(Tableau2[[#This Row],[Année]],MONTH("1-"&amp;Tableau2[[#This Row],[Mois]]),1)</f>
        <v>43983</v>
      </c>
      <c r="G216" s="40">
        <f>EOMONTH(DATE(Tableau2[[#This Row],[Année]],MONTH("1-"&amp;Tableau2[[#This Row],[Mois]]),1),0)</f>
        <v>44012</v>
      </c>
      <c r="H216" s="41">
        <v>0</v>
      </c>
      <c r="I216" s="42">
        <f t="shared" si="51"/>
        <v>0</v>
      </c>
      <c r="J216" s="42">
        <v>8</v>
      </c>
      <c r="K216" s="42">
        <f t="shared" si="52"/>
        <v>8</v>
      </c>
      <c r="L216" s="42"/>
      <c r="M216" s="42">
        <f t="shared" si="47"/>
        <v>0</v>
      </c>
      <c r="N216" s="42">
        <v>152</v>
      </c>
      <c r="O216" s="42">
        <f t="shared" si="53"/>
        <v>152</v>
      </c>
      <c r="Q216" s="42">
        <f t="shared" si="49"/>
        <v>0</v>
      </c>
      <c r="R216" s="42">
        <v>2.06</v>
      </c>
      <c r="S216" s="42">
        <f t="shared" si="54"/>
        <v>2.1</v>
      </c>
      <c r="T216" s="42"/>
      <c r="U216" s="42">
        <f t="shared" si="50"/>
        <v>0</v>
      </c>
      <c r="V216" s="42">
        <v>2.06</v>
      </c>
      <c r="W216" s="42">
        <f t="shared" si="55"/>
        <v>2.1</v>
      </c>
      <c r="X216" s="42">
        <v>0</v>
      </c>
      <c r="Y216" s="42">
        <f t="shared" si="56"/>
        <v>0</v>
      </c>
      <c r="Z216" s="42">
        <v>0</v>
      </c>
      <c r="AA216" s="42">
        <f t="shared" si="57"/>
        <v>0</v>
      </c>
      <c r="AB216" s="43">
        <v>0</v>
      </c>
      <c r="AC216" s="43">
        <v>0</v>
      </c>
      <c r="AD216" s="42">
        <v>0</v>
      </c>
      <c r="AE216" s="42">
        <f t="shared" si="58"/>
        <v>0</v>
      </c>
      <c r="AF216" s="42">
        <v>0</v>
      </c>
      <c r="AG216" s="42">
        <f t="shared" si="59"/>
        <v>0</v>
      </c>
      <c r="AH216" s="43">
        <v>0</v>
      </c>
      <c r="AI216" s="42">
        <f>Tableau2[[#This Row],[Jour Accident déclaré]]</f>
        <v>0</v>
      </c>
      <c r="AJ216" s="42">
        <v>0</v>
      </c>
      <c r="AK216" s="43">
        <f t="shared" si="38"/>
        <v>0</v>
      </c>
      <c r="AL21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16" s="43">
        <f>SUM(Tableau2[[#This Row],[Jours de maladie payés]:[Jours de maladie non payés]])</f>
        <v>0</v>
      </c>
      <c r="AN216" s="43">
        <f>MONTH("02/"&amp;Tableau2[[#This Row],[Mois]]&amp;"/2019")</f>
        <v>6</v>
      </c>
    </row>
    <row r="217" spans="1:40" x14ac:dyDescent="0.3">
      <c r="A217" t="s">
        <v>289</v>
      </c>
      <c r="B217" s="26">
        <v>103</v>
      </c>
      <c r="C217" s="61" t="str">
        <f>IFERROR(VLOOKUP(Tableau2[[#This Row],[ID Ouvrier]],'Choix Employés'!$A$1:$B$100,2,FALSE),"")</f>
        <v>X</v>
      </c>
      <c r="D217" s="39" t="s">
        <v>286</v>
      </c>
      <c r="E217" s="39">
        <v>2020</v>
      </c>
      <c r="F217" s="40">
        <f>DATE(Tableau2[[#This Row],[Année]],MONTH("1-"&amp;Tableau2[[#This Row],[Mois]]),1)</f>
        <v>43983</v>
      </c>
      <c r="G217" s="40">
        <f>EOMONTH(DATE(Tableau2[[#This Row],[Année]],MONTH("1-"&amp;Tableau2[[#This Row],[Mois]]),1),0)</f>
        <v>44012</v>
      </c>
      <c r="H217" s="41">
        <v>24</v>
      </c>
      <c r="I217" s="42">
        <f t="shared" si="51"/>
        <v>24</v>
      </c>
      <c r="J217" s="42">
        <v>0</v>
      </c>
      <c r="K217" s="42">
        <f t="shared" si="52"/>
        <v>0</v>
      </c>
      <c r="L217" s="42"/>
      <c r="M217" s="42">
        <f t="shared" si="47"/>
        <v>0</v>
      </c>
      <c r="N217" s="42">
        <v>144</v>
      </c>
      <c r="O217" s="42">
        <f t="shared" si="53"/>
        <v>144</v>
      </c>
      <c r="Q217" s="42">
        <f t="shared" si="49"/>
        <v>0</v>
      </c>
      <c r="R217" s="42">
        <v>0</v>
      </c>
      <c r="S217" s="42">
        <f t="shared" si="54"/>
        <v>0</v>
      </c>
      <c r="T217" s="42"/>
      <c r="U217" s="42">
        <f t="shared" si="50"/>
        <v>0</v>
      </c>
      <c r="V217" s="42">
        <v>0</v>
      </c>
      <c r="W217" s="42">
        <f t="shared" si="55"/>
        <v>0</v>
      </c>
      <c r="X217" s="42">
        <v>0</v>
      </c>
      <c r="Y217" s="42">
        <f t="shared" si="56"/>
        <v>0</v>
      </c>
      <c r="Z217" s="42">
        <v>0</v>
      </c>
      <c r="AA217" s="42">
        <f t="shared" si="57"/>
        <v>0</v>
      </c>
      <c r="AB217" s="43">
        <v>0</v>
      </c>
      <c r="AC217" s="43">
        <v>0</v>
      </c>
      <c r="AD217" s="42">
        <v>0</v>
      </c>
      <c r="AE217" s="42">
        <f t="shared" si="58"/>
        <v>0</v>
      </c>
      <c r="AF217" s="42">
        <v>0</v>
      </c>
      <c r="AG217" s="42">
        <f t="shared" si="59"/>
        <v>0</v>
      </c>
      <c r="AH217" s="43">
        <v>0</v>
      </c>
      <c r="AI217" s="42">
        <f>Tableau2[[#This Row],[Jour Accident déclaré]]</f>
        <v>0</v>
      </c>
      <c r="AJ217" s="42">
        <v>0</v>
      </c>
      <c r="AK217" s="43">
        <f t="shared" si="38"/>
        <v>0</v>
      </c>
      <c r="AL21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17" s="43">
        <f>SUM(Tableau2[[#This Row],[Jours de maladie payés]:[Jours de maladie non payés]])</f>
        <v>0</v>
      </c>
      <c r="AN217" s="43">
        <f>MONTH("02/"&amp;Tableau2[[#This Row],[Mois]]&amp;"/2019")</f>
        <v>6</v>
      </c>
    </row>
    <row r="218" spans="1:40" x14ac:dyDescent="0.3">
      <c r="A218" t="s">
        <v>290</v>
      </c>
      <c r="B218" s="26">
        <v>127</v>
      </c>
      <c r="C218" s="61" t="str">
        <f>IFERROR(VLOOKUP(Tableau2[[#This Row],[ID Ouvrier]],'Choix Employés'!$A$1:$B$100,2,FALSE),"")</f>
        <v>X</v>
      </c>
      <c r="D218" s="39" t="s">
        <v>286</v>
      </c>
      <c r="E218" s="39">
        <v>2020</v>
      </c>
      <c r="F218" s="40">
        <f>DATE(Tableau2[[#This Row],[Année]],MONTH("1-"&amp;Tableau2[[#This Row],[Mois]]),1)</f>
        <v>43983</v>
      </c>
      <c r="G218" s="40">
        <f>EOMONTH(DATE(Tableau2[[#This Row],[Année]],MONTH("1-"&amp;Tableau2[[#This Row],[Mois]]),1),0)</f>
        <v>44012</v>
      </c>
      <c r="H218" s="41">
        <v>0</v>
      </c>
      <c r="I218" s="42">
        <f t="shared" si="51"/>
        <v>0</v>
      </c>
      <c r="J218" s="42">
        <v>8</v>
      </c>
      <c r="K218" s="42">
        <f t="shared" si="52"/>
        <v>8</v>
      </c>
      <c r="L218" s="42"/>
      <c r="M218" s="42">
        <f t="shared" si="47"/>
        <v>0</v>
      </c>
      <c r="N218" s="42">
        <v>120</v>
      </c>
      <c r="O218" s="42">
        <f t="shared" si="53"/>
        <v>120</v>
      </c>
      <c r="Q218" s="42">
        <f t="shared" si="49"/>
        <v>0</v>
      </c>
      <c r="R218" s="42">
        <v>4.5</v>
      </c>
      <c r="S218" s="42">
        <f t="shared" si="54"/>
        <v>4.833333333333333</v>
      </c>
      <c r="T218" s="42"/>
      <c r="U218" s="42">
        <f t="shared" si="50"/>
        <v>0</v>
      </c>
      <c r="V218" s="42">
        <v>4.5</v>
      </c>
      <c r="W218" s="42">
        <f t="shared" si="55"/>
        <v>4.833333333333333</v>
      </c>
      <c r="X218" s="42">
        <v>0</v>
      </c>
      <c r="Y218" s="42">
        <f t="shared" si="56"/>
        <v>0</v>
      </c>
      <c r="Z218" s="42">
        <v>0</v>
      </c>
      <c r="AA218" s="42">
        <f t="shared" si="57"/>
        <v>0</v>
      </c>
      <c r="AB218" s="43">
        <v>0</v>
      </c>
      <c r="AC218" s="43">
        <v>0</v>
      </c>
      <c r="AD218" s="42">
        <v>0</v>
      </c>
      <c r="AE218" s="42">
        <f t="shared" si="58"/>
        <v>0</v>
      </c>
      <c r="AF218" s="42">
        <v>0</v>
      </c>
      <c r="AG218" s="42">
        <f t="shared" si="59"/>
        <v>0</v>
      </c>
      <c r="AH218" s="43">
        <v>0</v>
      </c>
      <c r="AI218" s="42">
        <f>Tableau2[[#This Row],[Jour Accident déclaré]]</f>
        <v>0</v>
      </c>
      <c r="AJ218" s="42">
        <v>5</v>
      </c>
      <c r="AK218" s="43">
        <f t="shared" si="38"/>
        <v>5</v>
      </c>
      <c r="AL21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18" s="43">
        <f>SUM(Tableau2[[#This Row],[Jours de maladie payés]:[Jours de maladie non payés]])</f>
        <v>0</v>
      </c>
      <c r="AN218" s="43">
        <f>MONTH("02/"&amp;Tableau2[[#This Row],[Mois]]&amp;"/2019")</f>
        <v>6</v>
      </c>
    </row>
    <row r="219" spans="1:40" x14ac:dyDescent="0.3">
      <c r="A219" t="s">
        <v>291</v>
      </c>
      <c r="B219" s="26">
        <v>134</v>
      </c>
      <c r="C219" s="61" t="str">
        <f>IFERROR(VLOOKUP(Tableau2[[#This Row],[ID Ouvrier]],'Choix Employés'!$A$1:$B$100,2,FALSE),"")</f>
        <v>X</v>
      </c>
      <c r="D219" s="39" t="s">
        <v>286</v>
      </c>
      <c r="E219" s="39">
        <v>2020</v>
      </c>
      <c r="F219" s="40">
        <f>DATE(Tableau2[[#This Row],[Année]],MONTH("1-"&amp;Tableau2[[#This Row],[Mois]]),1)</f>
        <v>43983</v>
      </c>
      <c r="G219" s="40">
        <f>EOMONTH(DATE(Tableau2[[#This Row],[Année]],MONTH("1-"&amp;Tableau2[[#This Row],[Mois]]),1),0)</f>
        <v>44012</v>
      </c>
      <c r="H219" s="41">
        <v>0</v>
      </c>
      <c r="I219" s="42">
        <f t="shared" si="51"/>
        <v>0</v>
      </c>
      <c r="J219" s="42">
        <v>0</v>
      </c>
      <c r="K219" s="42">
        <f t="shared" si="52"/>
        <v>0</v>
      </c>
      <c r="L219" s="42"/>
      <c r="M219" s="42">
        <f t="shared" si="47"/>
        <v>0</v>
      </c>
      <c r="N219" s="42">
        <v>120</v>
      </c>
      <c r="O219" s="42">
        <f t="shared" si="53"/>
        <v>120</v>
      </c>
      <c r="Q219" s="42">
        <f t="shared" si="49"/>
        <v>0</v>
      </c>
      <c r="R219" s="42">
        <v>16</v>
      </c>
      <c r="S219" s="42">
        <f t="shared" si="54"/>
        <v>16</v>
      </c>
      <c r="T219" s="42"/>
      <c r="U219" s="42">
        <f t="shared" si="50"/>
        <v>0</v>
      </c>
      <c r="V219" s="42">
        <v>16</v>
      </c>
      <c r="W219" s="42">
        <f t="shared" si="55"/>
        <v>16</v>
      </c>
      <c r="X219" s="42">
        <v>0</v>
      </c>
      <c r="Y219" s="42">
        <f t="shared" si="56"/>
        <v>0</v>
      </c>
      <c r="Z219" s="42">
        <v>0</v>
      </c>
      <c r="AA219" s="42">
        <f t="shared" si="57"/>
        <v>0</v>
      </c>
      <c r="AB219" s="43">
        <v>0</v>
      </c>
      <c r="AC219" s="43">
        <v>0</v>
      </c>
      <c r="AD219" s="42">
        <v>0</v>
      </c>
      <c r="AE219" s="42">
        <f t="shared" si="58"/>
        <v>0</v>
      </c>
      <c r="AF219" s="42">
        <v>0</v>
      </c>
      <c r="AG219" s="42">
        <f t="shared" si="59"/>
        <v>0</v>
      </c>
      <c r="AH219" s="43">
        <v>0</v>
      </c>
      <c r="AI219" s="42">
        <f>Tableau2[[#This Row],[Jour Accident déclaré]]</f>
        <v>0</v>
      </c>
      <c r="AJ219" s="42">
        <v>5</v>
      </c>
      <c r="AK219" s="43">
        <f t="shared" si="38"/>
        <v>5</v>
      </c>
      <c r="AL21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19" s="43">
        <f>SUM(Tableau2[[#This Row],[Jours de maladie payés]:[Jours de maladie non payés]])</f>
        <v>0</v>
      </c>
      <c r="AN219" s="43">
        <f>MONTH("02/"&amp;Tableau2[[#This Row],[Mois]]&amp;"/2019")</f>
        <v>6</v>
      </c>
    </row>
    <row r="220" spans="1:40" x14ac:dyDescent="0.3">
      <c r="A220" t="s">
        <v>292</v>
      </c>
      <c r="B220" s="26">
        <v>136</v>
      </c>
      <c r="C220" s="61" t="str">
        <f>IFERROR(VLOOKUP(Tableau2[[#This Row],[ID Ouvrier]],'Choix Employés'!$A$1:$B$100,2,FALSE),"")</f>
        <v>X</v>
      </c>
      <c r="D220" s="39" t="s">
        <v>286</v>
      </c>
      <c r="E220" s="39">
        <v>2020</v>
      </c>
      <c r="F220" s="40">
        <f>DATE(Tableau2[[#This Row],[Année]],MONTH("1-"&amp;Tableau2[[#This Row],[Mois]]),1)</f>
        <v>43983</v>
      </c>
      <c r="G220" s="40">
        <f>EOMONTH(DATE(Tableau2[[#This Row],[Année]],MONTH("1-"&amp;Tableau2[[#This Row],[Mois]]),1),0)</f>
        <v>44012</v>
      </c>
      <c r="H220" s="41">
        <v>0</v>
      </c>
      <c r="I220" s="42">
        <f t="shared" si="51"/>
        <v>0</v>
      </c>
      <c r="J220" s="42">
        <v>0</v>
      </c>
      <c r="K220" s="42">
        <f t="shared" si="52"/>
        <v>0</v>
      </c>
      <c r="L220" s="42"/>
      <c r="M220" s="42">
        <f t="shared" si="47"/>
        <v>0</v>
      </c>
      <c r="N220" s="42">
        <v>0</v>
      </c>
      <c r="O220" s="42">
        <f t="shared" si="53"/>
        <v>0</v>
      </c>
      <c r="Q220" s="42">
        <f t="shared" si="49"/>
        <v>0</v>
      </c>
      <c r="R220" s="42">
        <v>0</v>
      </c>
      <c r="S220" s="42">
        <f t="shared" si="54"/>
        <v>0</v>
      </c>
      <c r="T220" s="42"/>
      <c r="U220" s="42">
        <f t="shared" si="50"/>
        <v>0</v>
      </c>
      <c r="V220" s="42">
        <v>0</v>
      </c>
      <c r="W220" s="42">
        <f t="shared" si="55"/>
        <v>0</v>
      </c>
      <c r="X220" s="42">
        <v>0</v>
      </c>
      <c r="Y220" s="42">
        <f t="shared" si="56"/>
        <v>0</v>
      </c>
      <c r="Z220" s="42">
        <v>0</v>
      </c>
      <c r="AA220" s="42">
        <f t="shared" si="57"/>
        <v>0</v>
      </c>
      <c r="AB220" s="43">
        <v>0</v>
      </c>
      <c r="AC220" s="43">
        <v>22</v>
      </c>
      <c r="AD220" s="42">
        <v>0</v>
      </c>
      <c r="AE220" s="42">
        <f t="shared" si="58"/>
        <v>0</v>
      </c>
      <c r="AF220" s="42">
        <v>0</v>
      </c>
      <c r="AG220" s="42">
        <f t="shared" si="59"/>
        <v>0</v>
      </c>
      <c r="AH220" s="43">
        <v>0</v>
      </c>
      <c r="AI220" s="42">
        <f>Tableau2[[#This Row],[Jour Accident déclaré]]</f>
        <v>0</v>
      </c>
      <c r="AJ220" s="42">
        <v>0</v>
      </c>
      <c r="AK220" s="43">
        <f t="shared" si="38"/>
        <v>0</v>
      </c>
      <c r="AL22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20" s="43">
        <f>SUM(Tableau2[[#This Row],[Jours de maladie payés]:[Jours de maladie non payés]])</f>
        <v>22</v>
      </c>
      <c r="AN220" s="43">
        <f>MONTH("02/"&amp;Tableau2[[#This Row],[Mois]]&amp;"/2019")</f>
        <v>6</v>
      </c>
    </row>
    <row r="221" spans="1:40" x14ac:dyDescent="0.3">
      <c r="A221" t="s">
        <v>293</v>
      </c>
      <c r="B221" s="26">
        <v>131</v>
      </c>
      <c r="C221" s="61" t="str">
        <f>IFERROR(VLOOKUP(Tableau2[[#This Row],[ID Ouvrier]],'Choix Employés'!$A$1:$B$100,2,FALSE),"")</f>
        <v/>
      </c>
      <c r="D221" s="39" t="s">
        <v>286</v>
      </c>
      <c r="E221" s="39">
        <v>2020</v>
      </c>
      <c r="F221" s="40">
        <f>DATE(Tableau2[[#This Row],[Année]],MONTH("1-"&amp;Tableau2[[#This Row],[Mois]]),1)</f>
        <v>43983</v>
      </c>
      <c r="G221" s="40">
        <f>EOMONTH(DATE(Tableau2[[#This Row],[Année]],MONTH("1-"&amp;Tableau2[[#This Row],[Mois]]),1),0)</f>
        <v>44012</v>
      </c>
      <c r="H221" s="41">
        <v>0</v>
      </c>
      <c r="I221" s="42">
        <f t="shared" si="51"/>
        <v>0</v>
      </c>
      <c r="J221" s="42">
        <v>0</v>
      </c>
      <c r="K221" s="42">
        <f t="shared" si="52"/>
        <v>0</v>
      </c>
      <c r="L221" s="42"/>
      <c r="M221" s="42">
        <f t="shared" si="47"/>
        <v>0</v>
      </c>
      <c r="N221" s="42">
        <v>127</v>
      </c>
      <c r="O221" s="42">
        <f t="shared" si="53"/>
        <v>127</v>
      </c>
      <c r="Q221" s="42">
        <f t="shared" si="49"/>
        <v>0</v>
      </c>
      <c r="R221" s="42">
        <v>3.05</v>
      </c>
      <c r="S221" s="42">
        <f t="shared" si="54"/>
        <v>3.083333333333333</v>
      </c>
      <c r="T221" s="42"/>
      <c r="U221" s="42">
        <f t="shared" si="50"/>
        <v>0</v>
      </c>
      <c r="V221" s="42">
        <v>3.05</v>
      </c>
      <c r="W221" s="42">
        <f t="shared" si="55"/>
        <v>3.083333333333333</v>
      </c>
      <c r="X221" s="42">
        <v>0</v>
      </c>
      <c r="Y221" s="42">
        <f t="shared" si="56"/>
        <v>0</v>
      </c>
      <c r="Z221" s="42">
        <v>0</v>
      </c>
      <c r="AA221" s="42">
        <f t="shared" si="57"/>
        <v>0</v>
      </c>
      <c r="AB221" s="43">
        <v>0</v>
      </c>
      <c r="AC221" s="43">
        <v>0</v>
      </c>
      <c r="AD221" s="42">
        <v>0</v>
      </c>
      <c r="AE221" s="42">
        <f t="shared" si="58"/>
        <v>0</v>
      </c>
      <c r="AF221" s="42">
        <v>0</v>
      </c>
      <c r="AG221" s="42">
        <f t="shared" si="59"/>
        <v>0</v>
      </c>
      <c r="AH221" s="43">
        <v>0</v>
      </c>
      <c r="AI221" s="42">
        <f>Tableau2[[#This Row],[Jour Accident déclaré]]</f>
        <v>0</v>
      </c>
      <c r="AJ221" s="42">
        <v>5</v>
      </c>
      <c r="AK221" s="43">
        <f t="shared" si="38"/>
        <v>5</v>
      </c>
      <c r="AL22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21" s="43">
        <f>SUM(Tableau2[[#This Row],[Jours de maladie payés]:[Jours de maladie non payés]])</f>
        <v>0</v>
      </c>
      <c r="AN221" s="43">
        <f>MONTH("02/"&amp;Tableau2[[#This Row],[Mois]]&amp;"/2019")</f>
        <v>6</v>
      </c>
    </row>
    <row r="222" spans="1:40" x14ac:dyDescent="0.3">
      <c r="A222" t="s">
        <v>294</v>
      </c>
      <c r="B222" s="26">
        <v>107</v>
      </c>
      <c r="C222" s="61" t="str">
        <f>IFERROR(VLOOKUP(Tableau2[[#This Row],[ID Ouvrier]],'Choix Employés'!$A$1:$B$100,2,FALSE),"")</f>
        <v>X</v>
      </c>
      <c r="D222" s="39" t="s">
        <v>286</v>
      </c>
      <c r="E222" s="39">
        <v>2020</v>
      </c>
      <c r="F222" s="40">
        <f>DATE(Tableau2[[#This Row],[Année]],MONTH("1-"&amp;Tableau2[[#This Row],[Mois]]),1)</f>
        <v>43983</v>
      </c>
      <c r="G222" s="40">
        <f>EOMONTH(DATE(Tableau2[[#This Row],[Année]],MONTH("1-"&amp;Tableau2[[#This Row],[Mois]]),1),0)</f>
        <v>44012</v>
      </c>
      <c r="H222" s="41">
        <v>8</v>
      </c>
      <c r="I222" s="42">
        <f t="shared" si="51"/>
        <v>8</v>
      </c>
      <c r="J222" s="42">
        <v>0</v>
      </c>
      <c r="K222" s="42">
        <f t="shared" si="52"/>
        <v>0</v>
      </c>
      <c r="L222" s="42"/>
      <c r="M222" s="42">
        <f t="shared" si="47"/>
        <v>0</v>
      </c>
      <c r="N222" s="42">
        <v>152</v>
      </c>
      <c r="O222" s="42">
        <f t="shared" si="53"/>
        <v>152</v>
      </c>
      <c r="Q222" s="42">
        <f t="shared" si="49"/>
        <v>0</v>
      </c>
      <c r="R222" s="42">
        <v>2.5</v>
      </c>
      <c r="S222" s="42">
        <f t="shared" si="54"/>
        <v>2.8333333333333335</v>
      </c>
      <c r="T222" s="42"/>
      <c r="U222" s="42">
        <f t="shared" si="50"/>
        <v>0</v>
      </c>
      <c r="V222" s="42">
        <v>2.5</v>
      </c>
      <c r="W222" s="42">
        <f t="shared" si="55"/>
        <v>2.8333333333333335</v>
      </c>
      <c r="X222" s="42">
        <v>0</v>
      </c>
      <c r="Y222" s="42">
        <f t="shared" si="56"/>
        <v>0</v>
      </c>
      <c r="Z222" s="42">
        <v>0</v>
      </c>
      <c r="AA222" s="42">
        <f t="shared" si="57"/>
        <v>0</v>
      </c>
      <c r="AB222" s="43">
        <v>0</v>
      </c>
      <c r="AC222" s="43">
        <v>0</v>
      </c>
      <c r="AD222" s="42">
        <v>0</v>
      </c>
      <c r="AE222" s="42">
        <f t="shared" si="58"/>
        <v>0</v>
      </c>
      <c r="AF222" s="42">
        <v>8</v>
      </c>
      <c r="AG222" s="42">
        <f t="shared" si="59"/>
        <v>8</v>
      </c>
      <c r="AH222" s="43">
        <v>0</v>
      </c>
      <c r="AI222" s="42">
        <f>Tableau2[[#This Row],[Jour Accident déclaré]]</f>
        <v>0</v>
      </c>
      <c r="AJ222" s="42">
        <v>0</v>
      </c>
      <c r="AK222" s="43">
        <f t="shared" si="38"/>
        <v>0</v>
      </c>
      <c r="AL22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22" s="43">
        <f>SUM(Tableau2[[#This Row],[Jours de maladie payés]:[Jours de maladie non payés]])</f>
        <v>0</v>
      </c>
      <c r="AN222" s="43">
        <f>MONTH("02/"&amp;Tableau2[[#This Row],[Mois]]&amp;"/2019")</f>
        <v>6</v>
      </c>
    </row>
    <row r="223" spans="1:40" x14ac:dyDescent="0.3">
      <c r="A223" t="s">
        <v>295</v>
      </c>
      <c r="B223" s="26">
        <v>132</v>
      </c>
      <c r="C223" s="61" t="str">
        <f>IFERROR(VLOOKUP(Tableau2[[#This Row],[ID Ouvrier]],'Choix Employés'!$A$1:$B$100,2,FALSE),"")</f>
        <v/>
      </c>
      <c r="D223" s="39" t="s">
        <v>286</v>
      </c>
      <c r="E223" s="39">
        <v>2020</v>
      </c>
      <c r="F223" s="40">
        <f>DATE(Tableau2[[#This Row],[Année]],MONTH("1-"&amp;Tableau2[[#This Row],[Mois]]),1)</f>
        <v>43983</v>
      </c>
      <c r="G223" s="40">
        <f>EOMONTH(DATE(Tableau2[[#This Row],[Année]],MONTH("1-"&amp;Tableau2[[#This Row],[Mois]]),1),0)</f>
        <v>44012</v>
      </c>
      <c r="H223" s="41">
        <v>0</v>
      </c>
      <c r="I223" s="42">
        <f t="shared" si="51"/>
        <v>0</v>
      </c>
      <c r="J223" s="42">
        <v>0</v>
      </c>
      <c r="K223" s="42">
        <f t="shared" si="52"/>
        <v>0</v>
      </c>
      <c r="L223" s="42"/>
      <c r="M223" s="42">
        <f t="shared" si="47"/>
        <v>0</v>
      </c>
      <c r="N223" s="42">
        <v>112</v>
      </c>
      <c r="O223" s="42">
        <f t="shared" si="53"/>
        <v>112</v>
      </c>
      <c r="Q223" s="42">
        <f t="shared" si="49"/>
        <v>0</v>
      </c>
      <c r="R223" s="42">
        <v>5.3</v>
      </c>
      <c r="S223" s="42">
        <f t="shared" si="54"/>
        <v>5.5</v>
      </c>
      <c r="T223" s="42"/>
      <c r="U223" s="42">
        <f t="shared" si="50"/>
        <v>0</v>
      </c>
      <c r="V223" s="42">
        <v>5.3</v>
      </c>
      <c r="W223" s="42">
        <f t="shared" si="55"/>
        <v>5.5</v>
      </c>
      <c r="X223" s="42">
        <v>0</v>
      </c>
      <c r="Y223" s="42">
        <f t="shared" si="56"/>
        <v>0</v>
      </c>
      <c r="Z223" s="42">
        <v>0</v>
      </c>
      <c r="AA223" s="42">
        <f t="shared" si="57"/>
        <v>0</v>
      </c>
      <c r="AB223" s="43">
        <v>0</v>
      </c>
      <c r="AC223" s="43">
        <v>2</v>
      </c>
      <c r="AD223" s="42">
        <v>0</v>
      </c>
      <c r="AE223" s="42">
        <f t="shared" si="58"/>
        <v>0</v>
      </c>
      <c r="AF223" s="42">
        <v>0</v>
      </c>
      <c r="AG223" s="42">
        <f t="shared" si="59"/>
        <v>0</v>
      </c>
      <c r="AH223" s="43">
        <v>0</v>
      </c>
      <c r="AI223" s="42">
        <f>Tableau2[[#This Row],[Jour Accident déclaré]]</f>
        <v>0</v>
      </c>
      <c r="AJ223" s="42">
        <v>5</v>
      </c>
      <c r="AK223" s="43">
        <f t="shared" si="38"/>
        <v>5</v>
      </c>
      <c r="AL22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23" s="43">
        <f>SUM(Tableau2[[#This Row],[Jours de maladie payés]:[Jours de maladie non payés]])</f>
        <v>2</v>
      </c>
      <c r="AN223" s="43">
        <f>MONTH("02/"&amp;Tableau2[[#This Row],[Mois]]&amp;"/2019")</f>
        <v>6</v>
      </c>
    </row>
    <row r="224" spans="1:40" x14ac:dyDescent="0.3">
      <c r="A224" t="s">
        <v>296</v>
      </c>
      <c r="B224" s="26">
        <v>110</v>
      </c>
      <c r="C224" s="61" t="str">
        <f>IFERROR(VLOOKUP(Tableau2[[#This Row],[ID Ouvrier]],'Choix Employés'!$A$1:$B$100,2,FALSE),"")</f>
        <v/>
      </c>
      <c r="D224" s="39" t="s">
        <v>286</v>
      </c>
      <c r="E224" s="39">
        <v>2020</v>
      </c>
      <c r="F224" s="40">
        <f>DATE(Tableau2[[#This Row],[Année]],MONTH("1-"&amp;Tableau2[[#This Row],[Mois]]),1)</f>
        <v>43983</v>
      </c>
      <c r="G224" s="40">
        <f>EOMONTH(DATE(Tableau2[[#This Row],[Année]],MONTH("1-"&amp;Tableau2[[#This Row],[Mois]]),1),0)</f>
        <v>44012</v>
      </c>
      <c r="H224" s="41">
        <v>40</v>
      </c>
      <c r="I224" s="42">
        <f t="shared" si="51"/>
        <v>40</v>
      </c>
      <c r="J224" s="42">
        <v>8</v>
      </c>
      <c r="K224" s="42">
        <f t="shared" si="52"/>
        <v>8</v>
      </c>
      <c r="L224" s="42"/>
      <c r="M224" s="42">
        <f t="shared" si="47"/>
        <v>0</v>
      </c>
      <c r="N224" s="42">
        <v>120</v>
      </c>
      <c r="O224" s="42">
        <f t="shared" si="53"/>
        <v>120</v>
      </c>
      <c r="Q224" s="42">
        <f t="shared" si="49"/>
        <v>0</v>
      </c>
      <c r="R224" s="42">
        <v>3.05</v>
      </c>
      <c r="S224" s="42">
        <f t="shared" si="54"/>
        <v>3.083333333333333</v>
      </c>
      <c r="T224" s="42"/>
      <c r="U224" s="42">
        <f t="shared" si="50"/>
        <v>0</v>
      </c>
      <c r="V224" s="42">
        <v>3.05</v>
      </c>
      <c r="W224" s="42">
        <f t="shared" si="55"/>
        <v>3.083333333333333</v>
      </c>
      <c r="X224" s="42">
        <v>0</v>
      </c>
      <c r="Y224" s="42">
        <f t="shared" si="56"/>
        <v>0</v>
      </c>
      <c r="Z224" s="42">
        <v>0</v>
      </c>
      <c r="AA224" s="42">
        <f t="shared" si="57"/>
        <v>0</v>
      </c>
      <c r="AB224" s="43">
        <v>0</v>
      </c>
      <c r="AC224" s="43">
        <v>0</v>
      </c>
      <c r="AD224" s="42">
        <v>0</v>
      </c>
      <c r="AE224" s="42">
        <f t="shared" si="58"/>
        <v>0</v>
      </c>
      <c r="AF224" s="42">
        <v>0</v>
      </c>
      <c r="AG224" s="42">
        <f t="shared" si="59"/>
        <v>0</v>
      </c>
      <c r="AH224" s="43">
        <v>0</v>
      </c>
      <c r="AI224" s="42">
        <f>Tableau2[[#This Row],[Jour Accident déclaré]]</f>
        <v>0</v>
      </c>
      <c r="AJ224" s="42">
        <v>0</v>
      </c>
      <c r="AK224" s="43">
        <f t="shared" si="38"/>
        <v>0</v>
      </c>
      <c r="AL22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24" s="43">
        <f>SUM(Tableau2[[#This Row],[Jours de maladie payés]:[Jours de maladie non payés]])</f>
        <v>0</v>
      </c>
      <c r="AN224" s="43">
        <f>MONTH("02/"&amp;Tableau2[[#This Row],[Mois]]&amp;"/2019")</f>
        <v>6</v>
      </c>
    </row>
    <row r="225" spans="1:40" x14ac:dyDescent="0.3">
      <c r="A225" t="s">
        <v>297</v>
      </c>
      <c r="B225" s="26">
        <v>133</v>
      </c>
      <c r="C225" s="61" t="str">
        <f>IFERROR(VLOOKUP(Tableau2[[#This Row],[ID Ouvrier]],'Choix Employés'!$A$1:$B$100,2,FALSE),"")</f>
        <v/>
      </c>
      <c r="D225" s="39" t="s">
        <v>286</v>
      </c>
      <c r="E225" s="39">
        <v>2020</v>
      </c>
      <c r="F225" s="40">
        <f>DATE(Tableau2[[#This Row],[Année]],MONTH("1-"&amp;Tableau2[[#This Row],[Mois]]),1)</f>
        <v>43983</v>
      </c>
      <c r="G225" s="40">
        <f>EOMONTH(DATE(Tableau2[[#This Row],[Année]],MONTH("1-"&amp;Tableau2[[#This Row],[Mois]]),1),0)</f>
        <v>44012</v>
      </c>
      <c r="H225" s="41">
        <v>0</v>
      </c>
      <c r="I225" s="42">
        <f t="shared" si="51"/>
        <v>0</v>
      </c>
      <c r="J225" s="42">
        <v>8</v>
      </c>
      <c r="K225" s="42">
        <f t="shared" si="52"/>
        <v>8</v>
      </c>
      <c r="L225" s="42"/>
      <c r="M225" s="42">
        <f t="shared" si="47"/>
        <v>0</v>
      </c>
      <c r="N225" s="42">
        <v>160</v>
      </c>
      <c r="O225" s="42">
        <f t="shared" si="53"/>
        <v>160</v>
      </c>
      <c r="Q225" s="42">
        <f t="shared" si="49"/>
        <v>0</v>
      </c>
      <c r="R225" s="42">
        <v>3.01</v>
      </c>
      <c r="S225" s="42">
        <f t="shared" si="54"/>
        <v>3.0166666666666662</v>
      </c>
      <c r="T225" s="42"/>
      <c r="U225" s="42">
        <f t="shared" si="50"/>
        <v>0</v>
      </c>
      <c r="V225" s="42">
        <v>3.01</v>
      </c>
      <c r="W225" s="42">
        <f t="shared" si="55"/>
        <v>3.0166666666666662</v>
      </c>
      <c r="X225" s="42">
        <v>0</v>
      </c>
      <c r="Y225" s="42">
        <f t="shared" si="56"/>
        <v>0</v>
      </c>
      <c r="Z225" s="42">
        <v>0</v>
      </c>
      <c r="AA225" s="42">
        <f t="shared" si="57"/>
        <v>0</v>
      </c>
      <c r="AB225" s="43">
        <v>0</v>
      </c>
      <c r="AC225" s="43">
        <v>0</v>
      </c>
      <c r="AD225" s="42">
        <v>0</v>
      </c>
      <c r="AE225" s="42">
        <f t="shared" si="58"/>
        <v>0</v>
      </c>
      <c r="AF225" s="42">
        <v>0</v>
      </c>
      <c r="AG225" s="42">
        <f t="shared" si="59"/>
        <v>0</v>
      </c>
      <c r="AH225" s="43">
        <v>0</v>
      </c>
      <c r="AI225" s="42">
        <f>Tableau2[[#This Row],[Jour Accident déclaré]]</f>
        <v>0</v>
      </c>
      <c r="AJ225" s="42">
        <v>0</v>
      </c>
      <c r="AK225" s="43">
        <f t="shared" si="38"/>
        <v>0</v>
      </c>
      <c r="AL22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25" s="43">
        <f>SUM(Tableau2[[#This Row],[Jours de maladie payés]:[Jours de maladie non payés]])</f>
        <v>0</v>
      </c>
      <c r="AN225" s="43">
        <f>MONTH("02/"&amp;Tableau2[[#This Row],[Mois]]&amp;"/2019")</f>
        <v>6</v>
      </c>
    </row>
    <row r="226" spans="1:40" x14ac:dyDescent="0.3">
      <c r="A226" t="s">
        <v>298</v>
      </c>
      <c r="B226" s="26">
        <v>123</v>
      </c>
      <c r="C226" s="61" t="str">
        <f>IFERROR(VLOOKUP(Tableau2[[#This Row],[ID Ouvrier]],'Choix Employés'!$A$1:$B$100,2,FALSE),"")</f>
        <v/>
      </c>
      <c r="D226" s="39" t="s">
        <v>286</v>
      </c>
      <c r="E226" s="39">
        <v>2020</v>
      </c>
      <c r="F226" s="40">
        <f>DATE(Tableau2[[#This Row],[Année]],MONTH("1-"&amp;Tableau2[[#This Row],[Mois]]),1)</f>
        <v>43983</v>
      </c>
      <c r="G226" s="40">
        <f>EOMONTH(DATE(Tableau2[[#This Row],[Année]],MONTH("1-"&amp;Tableau2[[#This Row],[Mois]]),1),0)</f>
        <v>44012</v>
      </c>
      <c r="H226" s="41">
        <v>0</v>
      </c>
      <c r="I226" s="42">
        <f t="shared" si="51"/>
        <v>0</v>
      </c>
      <c r="J226" s="42">
        <v>0</v>
      </c>
      <c r="K226" s="42">
        <f t="shared" si="52"/>
        <v>0</v>
      </c>
      <c r="L226" s="42"/>
      <c r="M226" s="42">
        <f t="shared" si="47"/>
        <v>0</v>
      </c>
      <c r="N226" s="42">
        <v>112</v>
      </c>
      <c r="O226" s="42">
        <f t="shared" si="53"/>
        <v>112</v>
      </c>
      <c r="Q226" s="42">
        <f t="shared" si="49"/>
        <v>0</v>
      </c>
      <c r="R226" s="42">
        <v>0</v>
      </c>
      <c r="S226" s="42">
        <f t="shared" si="54"/>
        <v>0</v>
      </c>
      <c r="T226" s="42"/>
      <c r="U226" s="42">
        <f t="shared" si="50"/>
        <v>0</v>
      </c>
      <c r="V226" s="42">
        <v>0</v>
      </c>
      <c r="W226" s="42">
        <f t="shared" si="55"/>
        <v>0</v>
      </c>
      <c r="X226" s="42">
        <v>0</v>
      </c>
      <c r="Y226" s="42">
        <f t="shared" si="56"/>
        <v>0</v>
      </c>
      <c r="Z226" s="42">
        <v>0</v>
      </c>
      <c r="AA226" s="42">
        <f t="shared" si="57"/>
        <v>0</v>
      </c>
      <c r="AB226" s="43">
        <v>0</v>
      </c>
      <c r="AC226" s="43">
        <v>1</v>
      </c>
      <c r="AD226" s="42">
        <v>0</v>
      </c>
      <c r="AE226" s="42">
        <f t="shared" si="58"/>
        <v>0</v>
      </c>
      <c r="AF226" s="42">
        <v>0</v>
      </c>
      <c r="AG226" s="42">
        <f t="shared" si="59"/>
        <v>0</v>
      </c>
      <c r="AH226" s="43">
        <v>0</v>
      </c>
      <c r="AI226" s="42">
        <f>Tableau2[[#This Row],[Jour Accident déclaré]]</f>
        <v>0</v>
      </c>
      <c r="AJ226" s="42">
        <v>0</v>
      </c>
      <c r="AK226" s="43">
        <f t="shared" si="38"/>
        <v>0</v>
      </c>
      <c r="AL22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26" s="43">
        <f>SUM(Tableau2[[#This Row],[Jours de maladie payés]:[Jours de maladie non payés]])</f>
        <v>1</v>
      </c>
      <c r="AN226" s="43">
        <f>MONTH("02/"&amp;Tableau2[[#This Row],[Mois]]&amp;"/2019")</f>
        <v>6</v>
      </c>
    </row>
    <row r="227" spans="1:40" x14ac:dyDescent="0.3">
      <c r="A227" t="s">
        <v>299</v>
      </c>
      <c r="B227" s="26">
        <v>102</v>
      </c>
      <c r="C227" s="61" t="str">
        <f>IFERROR(VLOOKUP(Tableau2[[#This Row],[ID Ouvrier]],'Choix Employés'!$A$1:$B$100,2,FALSE),"")</f>
        <v/>
      </c>
      <c r="D227" s="39" t="s">
        <v>286</v>
      </c>
      <c r="E227" s="39">
        <v>2020</v>
      </c>
      <c r="F227" s="40">
        <f>DATE(Tableau2[[#This Row],[Année]],MONTH("1-"&amp;Tableau2[[#This Row],[Mois]]),1)</f>
        <v>43983</v>
      </c>
      <c r="G227" s="40">
        <f>EOMONTH(DATE(Tableau2[[#This Row],[Année]],MONTH("1-"&amp;Tableau2[[#This Row],[Mois]]),1),0)</f>
        <v>44012</v>
      </c>
      <c r="H227" s="41">
        <v>8</v>
      </c>
      <c r="I227" s="42">
        <f t="shared" si="51"/>
        <v>8</v>
      </c>
      <c r="J227" s="42">
        <v>8</v>
      </c>
      <c r="K227" s="42">
        <f t="shared" si="52"/>
        <v>8</v>
      </c>
      <c r="L227" s="42"/>
      <c r="M227" s="42">
        <f t="shared" si="47"/>
        <v>0</v>
      </c>
      <c r="N227" s="42">
        <v>88</v>
      </c>
      <c r="O227" s="42">
        <f t="shared" si="53"/>
        <v>88</v>
      </c>
      <c r="Q227" s="42">
        <f t="shared" si="49"/>
        <v>0</v>
      </c>
      <c r="R227" s="42">
        <v>0</v>
      </c>
      <c r="S227" s="42">
        <f t="shared" si="54"/>
        <v>0</v>
      </c>
      <c r="T227" s="42"/>
      <c r="U227" s="42">
        <f t="shared" si="50"/>
        <v>0</v>
      </c>
      <c r="V227" s="42">
        <v>0</v>
      </c>
      <c r="W227" s="42">
        <f t="shared" si="55"/>
        <v>0</v>
      </c>
      <c r="X227" s="42">
        <v>0</v>
      </c>
      <c r="Y227" s="42">
        <f t="shared" si="56"/>
        <v>0</v>
      </c>
      <c r="Z227" s="42">
        <v>0</v>
      </c>
      <c r="AA227" s="42">
        <f t="shared" si="57"/>
        <v>0</v>
      </c>
      <c r="AB227" s="43">
        <v>0</v>
      </c>
      <c r="AC227" s="43">
        <v>24</v>
      </c>
      <c r="AD227" s="42">
        <v>0</v>
      </c>
      <c r="AE227" s="42">
        <f t="shared" si="58"/>
        <v>0</v>
      </c>
      <c r="AF227" s="42">
        <v>0</v>
      </c>
      <c r="AG227" s="42">
        <f t="shared" si="59"/>
        <v>0</v>
      </c>
      <c r="AH227" s="43">
        <v>0</v>
      </c>
      <c r="AI227" s="42">
        <f>Tableau2[[#This Row],[Jour Accident déclaré]]</f>
        <v>0</v>
      </c>
      <c r="AJ227" s="42">
        <v>5</v>
      </c>
      <c r="AK227" s="43">
        <f t="shared" si="38"/>
        <v>5</v>
      </c>
      <c r="AL22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27" s="43">
        <f>SUM(Tableau2[[#This Row],[Jours de maladie payés]:[Jours de maladie non payés]])</f>
        <v>24</v>
      </c>
      <c r="AN227" s="43">
        <f>MONTH("02/"&amp;Tableau2[[#This Row],[Mois]]&amp;"/2019")</f>
        <v>6</v>
      </c>
    </row>
    <row r="228" spans="1:40" x14ac:dyDescent="0.3">
      <c r="A228" t="s">
        <v>300</v>
      </c>
      <c r="B228" s="26">
        <v>157</v>
      </c>
      <c r="C228" s="61" t="str">
        <f>IFERROR(VLOOKUP(Tableau2[[#This Row],[ID Ouvrier]],'Choix Employés'!$A$1:$B$100,2,FALSE),"")</f>
        <v/>
      </c>
      <c r="D228" s="39" t="s">
        <v>286</v>
      </c>
      <c r="E228" s="39">
        <v>2020</v>
      </c>
      <c r="F228" s="40">
        <f>DATE(Tableau2[[#This Row],[Année]],MONTH("1-"&amp;Tableau2[[#This Row],[Mois]]),1)</f>
        <v>43983</v>
      </c>
      <c r="G228" s="40">
        <f>EOMONTH(DATE(Tableau2[[#This Row],[Année]],MONTH("1-"&amp;Tableau2[[#This Row],[Mois]]),1),0)</f>
        <v>44012</v>
      </c>
      <c r="H228" s="41">
        <v>0</v>
      </c>
      <c r="I228" s="42">
        <f t="shared" si="51"/>
        <v>0</v>
      </c>
      <c r="J228" s="42">
        <v>8</v>
      </c>
      <c r="K228" s="42">
        <f t="shared" si="52"/>
        <v>8</v>
      </c>
      <c r="L228" s="42"/>
      <c r="M228" s="42">
        <f t="shared" si="47"/>
        <v>0</v>
      </c>
      <c r="N228" s="42">
        <v>120</v>
      </c>
      <c r="O228" s="42">
        <f t="shared" si="53"/>
        <v>120</v>
      </c>
      <c r="Q228" s="42">
        <f t="shared" si="49"/>
        <v>0</v>
      </c>
      <c r="R228" s="42">
        <v>7.1</v>
      </c>
      <c r="S228" s="42">
        <f t="shared" si="54"/>
        <v>7.1666666666666661</v>
      </c>
      <c r="T228" s="42"/>
      <c r="U228" s="42">
        <f t="shared" si="50"/>
        <v>0</v>
      </c>
      <c r="V228" s="42">
        <v>7.1</v>
      </c>
      <c r="W228" s="42">
        <f t="shared" si="55"/>
        <v>7.1666666666666661</v>
      </c>
      <c r="X228" s="42">
        <v>0</v>
      </c>
      <c r="Y228" s="42">
        <f t="shared" si="56"/>
        <v>0</v>
      </c>
      <c r="Z228" s="42">
        <v>0</v>
      </c>
      <c r="AA228" s="42">
        <f t="shared" si="57"/>
        <v>0</v>
      </c>
      <c r="AB228" s="43">
        <v>0</v>
      </c>
      <c r="AC228" s="43">
        <v>0</v>
      </c>
      <c r="AD228" s="42">
        <v>0</v>
      </c>
      <c r="AE228" s="42">
        <f t="shared" si="58"/>
        <v>0</v>
      </c>
      <c r="AF228" s="42">
        <v>0</v>
      </c>
      <c r="AG228" s="42">
        <f t="shared" si="59"/>
        <v>0</v>
      </c>
      <c r="AH228" s="43">
        <v>0</v>
      </c>
      <c r="AI228" s="42">
        <f>Tableau2[[#This Row],[Jour Accident déclaré]]</f>
        <v>0</v>
      </c>
      <c r="AJ228" s="42">
        <v>5</v>
      </c>
      <c r="AK228" s="43">
        <f t="shared" si="38"/>
        <v>5</v>
      </c>
      <c r="AL22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28" s="43">
        <f>SUM(Tableau2[[#This Row],[Jours de maladie payés]:[Jours de maladie non payés]])</f>
        <v>0</v>
      </c>
      <c r="AN228" s="43">
        <f>MONTH("02/"&amp;Tableau2[[#This Row],[Mois]]&amp;"/2019")</f>
        <v>6</v>
      </c>
    </row>
    <row r="229" spans="1:40" x14ac:dyDescent="0.3">
      <c r="A229" t="s">
        <v>301</v>
      </c>
      <c r="B229" s="26">
        <v>104</v>
      </c>
      <c r="C229" s="61" t="str">
        <f>IFERROR(VLOOKUP(Tableau2[[#This Row],[ID Ouvrier]],'Choix Employés'!$A$1:$B$100,2,FALSE),"")</f>
        <v/>
      </c>
      <c r="D229" s="39" t="s">
        <v>286</v>
      </c>
      <c r="E229" s="39">
        <v>2020</v>
      </c>
      <c r="F229" s="40">
        <f>DATE(Tableau2[[#This Row],[Année]],MONTH("1-"&amp;Tableau2[[#This Row],[Mois]]),1)</f>
        <v>43983</v>
      </c>
      <c r="G229" s="40">
        <f>EOMONTH(DATE(Tableau2[[#This Row],[Année]],MONTH("1-"&amp;Tableau2[[#This Row],[Mois]]),1),0)</f>
        <v>44012</v>
      </c>
      <c r="H229" s="41">
        <v>0</v>
      </c>
      <c r="I229" s="42">
        <f t="shared" si="51"/>
        <v>0</v>
      </c>
      <c r="J229" s="42">
        <v>8</v>
      </c>
      <c r="K229" s="42">
        <f t="shared" si="52"/>
        <v>8</v>
      </c>
      <c r="L229" s="42"/>
      <c r="M229" s="42">
        <f t="shared" si="47"/>
        <v>0</v>
      </c>
      <c r="N229" s="42">
        <v>120</v>
      </c>
      <c r="O229" s="42">
        <f t="shared" si="53"/>
        <v>120</v>
      </c>
      <c r="Q229" s="42">
        <f t="shared" si="49"/>
        <v>0</v>
      </c>
      <c r="R229" s="42">
        <v>9.3800000000000008</v>
      </c>
      <c r="S229" s="42">
        <f t="shared" si="54"/>
        <v>9.6333333333333346</v>
      </c>
      <c r="T229" s="42"/>
      <c r="U229" s="42">
        <f t="shared" si="50"/>
        <v>0</v>
      </c>
      <c r="V229" s="42">
        <v>9.3800000000000008</v>
      </c>
      <c r="W229" s="42">
        <f t="shared" si="55"/>
        <v>9.6333333333333346</v>
      </c>
      <c r="X229" s="42">
        <v>0</v>
      </c>
      <c r="Y229" s="42">
        <f t="shared" si="56"/>
        <v>0</v>
      </c>
      <c r="Z229" s="42">
        <v>0</v>
      </c>
      <c r="AA229" s="42">
        <f t="shared" si="57"/>
        <v>0</v>
      </c>
      <c r="AB229" s="43">
        <v>0</v>
      </c>
      <c r="AC229" s="43">
        <v>0</v>
      </c>
      <c r="AD229" s="42">
        <v>0</v>
      </c>
      <c r="AE229" s="42">
        <f t="shared" si="58"/>
        <v>0</v>
      </c>
      <c r="AF229" s="42">
        <v>0</v>
      </c>
      <c r="AG229" s="42">
        <f t="shared" si="59"/>
        <v>0</v>
      </c>
      <c r="AH229" s="43">
        <v>0</v>
      </c>
      <c r="AI229" s="42">
        <f>Tableau2[[#This Row],[Jour Accident déclaré]]</f>
        <v>0</v>
      </c>
      <c r="AJ229" s="42">
        <v>5</v>
      </c>
      <c r="AK229" s="43">
        <f t="shared" si="38"/>
        <v>5</v>
      </c>
      <c r="AL22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29" s="43">
        <f>SUM(Tableau2[[#This Row],[Jours de maladie payés]:[Jours de maladie non payés]])</f>
        <v>0</v>
      </c>
      <c r="AN229" s="43">
        <f>MONTH("02/"&amp;Tableau2[[#This Row],[Mois]]&amp;"/2019")</f>
        <v>6</v>
      </c>
    </row>
    <row r="230" spans="1:40" x14ac:dyDescent="0.3">
      <c r="A230" t="s">
        <v>302</v>
      </c>
      <c r="B230" s="26">
        <v>108</v>
      </c>
      <c r="C230" s="61" t="str">
        <f>IFERROR(VLOOKUP(Tableau2[[#This Row],[ID Ouvrier]],'Choix Employés'!$A$1:$B$100,2,FALSE),"")</f>
        <v>X</v>
      </c>
      <c r="D230" s="39" t="s">
        <v>286</v>
      </c>
      <c r="E230" s="39">
        <v>2020</v>
      </c>
      <c r="F230" s="40">
        <f>DATE(Tableau2[[#This Row],[Année]],MONTH("1-"&amp;Tableau2[[#This Row],[Mois]]),1)</f>
        <v>43983</v>
      </c>
      <c r="G230" s="40">
        <f>EOMONTH(DATE(Tableau2[[#This Row],[Année]],MONTH("1-"&amp;Tableau2[[#This Row],[Mois]]),1),0)</f>
        <v>44012</v>
      </c>
      <c r="H230" s="41">
        <v>8</v>
      </c>
      <c r="I230" s="42">
        <f t="shared" si="51"/>
        <v>8</v>
      </c>
      <c r="J230" s="42">
        <v>8</v>
      </c>
      <c r="K230" s="42">
        <f t="shared" si="52"/>
        <v>8</v>
      </c>
      <c r="L230" s="42"/>
      <c r="M230" s="42">
        <f t="shared" si="47"/>
        <v>0</v>
      </c>
      <c r="N230" s="42">
        <v>112</v>
      </c>
      <c r="O230" s="42">
        <f t="shared" si="53"/>
        <v>112</v>
      </c>
      <c r="Q230" s="42">
        <f t="shared" si="49"/>
        <v>0</v>
      </c>
      <c r="R230" s="42">
        <v>4.3099999999999996</v>
      </c>
      <c r="S230" s="42">
        <f t="shared" si="54"/>
        <v>4.5166666666666657</v>
      </c>
      <c r="T230" s="42"/>
      <c r="U230" s="42">
        <f t="shared" si="50"/>
        <v>0</v>
      </c>
      <c r="V230" s="42">
        <v>0</v>
      </c>
      <c r="W230" s="42">
        <f t="shared" si="55"/>
        <v>0</v>
      </c>
      <c r="X230" s="42">
        <v>4.3099999999999996</v>
      </c>
      <c r="Y230" s="42">
        <f t="shared" si="56"/>
        <v>4.5166666666666657</v>
      </c>
      <c r="Z230" s="42">
        <v>0</v>
      </c>
      <c r="AA230" s="42">
        <f t="shared" si="57"/>
        <v>0</v>
      </c>
      <c r="AB230" s="43">
        <v>0</v>
      </c>
      <c r="AC230" s="43">
        <v>0</v>
      </c>
      <c r="AD230" s="42">
        <v>0</v>
      </c>
      <c r="AE230" s="42">
        <f t="shared" si="58"/>
        <v>0</v>
      </c>
      <c r="AF230" s="42">
        <v>0</v>
      </c>
      <c r="AG230" s="42">
        <f t="shared" si="59"/>
        <v>0</v>
      </c>
      <c r="AH230" s="43">
        <v>0</v>
      </c>
      <c r="AI230" s="42">
        <f>Tableau2[[#This Row],[Jour Accident déclaré]]</f>
        <v>0</v>
      </c>
      <c r="AJ230" s="42">
        <v>5</v>
      </c>
      <c r="AK230" s="43">
        <f t="shared" si="38"/>
        <v>5</v>
      </c>
      <c r="AL23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30" s="43">
        <f>SUM(Tableau2[[#This Row],[Jours de maladie payés]:[Jours de maladie non payés]])</f>
        <v>0</v>
      </c>
      <c r="AN230" s="43">
        <f>MONTH("02/"&amp;Tableau2[[#This Row],[Mois]]&amp;"/2019")</f>
        <v>6</v>
      </c>
    </row>
    <row r="231" spans="1:40" x14ac:dyDescent="0.3">
      <c r="A231" t="s">
        <v>303</v>
      </c>
      <c r="B231" s="26">
        <v>149</v>
      </c>
      <c r="C231" s="61" t="str">
        <f>IFERROR(VLOOKUP(Tableau2[[#This Row],[ID Ouvrier]],'Choix Employés'!$A$1:$B$100,2,FALSE),"")</f>
        <v>X</v>
      </c>
      <c r="D231" s="39" t="s">
        <v>286</v>
      </c>
      <c r="E231" s="39">
        <v>2020</v>
      </c>
      <c r="F231" s="40">
        <f>DATE(Tableau2[[#This Row],[Année]],MONTH("1-"&amp;Tableau2[[#This Row],[Mois]]),1)</f>
        <v>43983</v>
      </c>
      <c r="G231" s="40">
        <f>EOMONTH(DATE(Tableau2[[#This Row],[Année]],MONTH("1-"&amp;Tableau2[[#This Row],[Mois]]),1),0)</f>
        <v>44012</v>
      </c>
      <c r="H231" s="41">
        <v>8</v>
      </c>
      <c r="I231" s="42">
        <f t="shared" si="51"/>
        <v>8</v>
      </c>
      <c r="J231" s="42">
        <v>8</v>
      </c>
      <c r="K231" s="42">
        <f t="shared" si="52"/>
        <v>8</v>
      </c>
      <c r="L231" s="42"/>
      <c r="M231" s="42">
        <f t="shared" si="47"/>
        <v>0</v>
      </c>
      <c r="N231" s="42">
        <v>128</v>
      </c>
      <c r="O231" s="42">
        <f t="shared" si="53"/>
        <v>128</v>
      </c>
      <c r="Q231" s="42">
        <f t="shared" si="49"/>
        <v>0</v>
      </c>
      <c r="R231" s="42">
        <v>10</v>
      </c>
      <c r="S231" s="42">
        <f t="shared" si="54"/>
        <v>10</v>
      </c>
      <c r="T231" s="42"/>
      <c r="U231" s="42">
        <f t="shared" si="50"/>
        <v>0</v>
      </c>
      <c r="V231" s="42">
        <v>0</v>
      </c>
      <c r="W231" s="42">
        <f t="shared" si="55"/>
        <v>0</v>
      </c>
      <c r="X231" s="42">
        <v>10</v>
      </c>
      <c r="Y231" s="42">
        <f t="shared" si="56"/>
        <v>10</v>
      </c>
      <c r="Z231" s="42">
        <v>0</v>
      </c>
      <c r="AA231" s="42">
        <f t="shared" si="57"/>
        <v>0</v>
      </c>
      <c r="AB231" s="43">
        <v>0</v>
      </c>
      <c r="AC231" s="43">
        <v>0</v>
      </c>
      <c r="AD231" s="42">
        <v>0</v>
      </c>
      <c r="AE231" s="42">
        <f t="shared" si="58"/>
        <v>0</v>
      </c>
      <c r="AF231" s="42">
        <v>0</v>
      </c>
      <c r="AG231" s="42">
        <f t="shared" si="59"/>
        <v>0</v>
      </c>
      <c r="AH231" s="43">
        <v>0</v>
      </c>
      <c r="AI231" s="42">
        <f>Tableau2[[#This Row],[Jour Accident déclaré]]</f>
        <v>0</v>
      </c>
      <c r="AJ231" s="42">
        <v>5</v>
      </c>
      <c r="AK231" s="43">
        <f t="shared" si="38"/>
        <v>5</v>
      </c>
      <c r="AL23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31" s="43">
        <f>SUM(Tableau2[[#This Row],[Jours de maladie payés]:[Jours de maladie non payés]])</f>
        <v>0</v>
      </c>
      <c r="AN231" s="43">
        <f>MONTH("02/"&amp;Tableau2[[#This Row],[Mois]]&amp;"/2019")</f>
        <v>6</v>
      </c>
    </row>
    <row r="232" spans="1:40" x14ac:dyDescent="0.3">
      <c r="A232" t="s">
        <v>304</v>
      </c>
      <c r="B232" s="26">
        <v>162</v>
      </c>
      <c r="C232" s="61" t="str">
        <f>IFERROR(VLOOKUP(Tableau2[[#This Row],[ID Ouvrier]],'Choix Employés'!$A$1:$B$100,2,FALSE),"")</f>
        <v/>
      </c>
      <c r="D232" s="39" t="s">
        <v>286</v>
      </c>
      <c r="E232" s="39">
        <v>2020</v>
      </c>
      <c r="F232" s="40">
        <f>DATE(Tableau2[[#This Row],[Année]],MONTH("1-"&amp;Tableau2[[#This Row],[Mois]]),1)</f>
        <v>43983</v>
      </c>
      <c r="G232" s="40">
        <f>EOMONTH(DATE(Tableau2[[#This Row],[Année]],MONTH("1-"&amp;Tableau2[[#This Row],[Mois]]),1),0)</f>
        <v>44012</v>
      </c>
      <c r="H232" s="41">
        <v>0</v>
      </c>
      <c r="I232" s="42">
        <f t="shared" si="51"/>
        <v>0</v>
      </c>
      <c r="J232" s="42">
        <v>8</v>
      </c>
      <c r="K232" s="42">
        <f t="shared" si="52"/>
        <v>8</v>
      </c>
      <c r="L232" s="42"/>
      <c r="M232" s="42">
        <f t="shared" si="47"/>
        <v>0</v>
      </c>
      <c r="N232" s="42">
        <v>120</v>
      </c>
      <c r="O232" s="42">
        <f t="shared" si="53"/>
        <v>120</v>
      </c>
      <c r="Q232" s="42">
        <f t="shared" si="49"/>
        <v>0</v>
      </c>
      <c r="R232" s="42">
        <v>9.11</v>
      </c>
      <c r="S232" s="42">
        <f t="shared" si="54"/>
        <v>9.1833333333333318</v>
      </c>
      <c r="T232" s="42"/>
      <c r="U232" s="42">
        <f t="shared" si="50"/>
        <v>0</v>
      </c>
      <c r="V232" s="42">
        <v>9.11</v>
      </c>
      <c r="W232" s="42">
        <f t="shared" si="55"/>
        <v>9.1833333333333318</v>
      </c>
      <c r="X232" s="42">
        <v>0</v>
      </c>
      <c r="Y232" s="42">
        <f t="shared" si="56"/>
        <v>0</v>
      </c>
      <c r="Z232" s="42">
        <v>0</v>
      </c>
      <c r="AA232" s="42">
        <f t="shared" si="57"/>
        <v>0</v>
      </c>
      <c r="AB232" s="43">
        <v>0</v>
      </c>
      <c r="AC232" s="43">
        <v>0</v>
      </c>
      <c r="AD232" s="42">
        <v>0</v>
      </c>
      <c r="AE232" s="42">
        <f t="shared" si="58"/>
        <v>0</v>
      </c>
      <c r="AF232" s="42">
        <v>0</v>
      </c>
      <c r="AG232" s="42">
        <f t="shared" si="59"/>
        <v>0</v>
      </c>
      <c r="AH232" s="43">
        <v>0</v>
      </c>
      <c r="AI232" s="42">
        <f>Tableau2[[#This Row],[Jour Accident déclaré]]</f>
        <v>0</v>
      </c>
      <c r="AJ232" s="42">
        <v>5</v>
      </c>
      <c r="AK232" s="43">
        <f t="shared" si="38"/>
        <v>5</v>
      </c>
      <c r="AL23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32" s="43">
        <f>SUM(Tableau2[[#This Row],[Jours de maladie payés]:[Jours de maladie non payés]])</f>
        <v>0</v>
      </c>
      <c r="AN232" s="43">
        <f>MONTH("02/"&amp;Tableau2[[#This Row],[Mois]]&amp;"/2019")</f>
        <v>6</v>
      </c>
    </row>
    <row r="233" spans="1:40" x14ac:dyDescent="0.3">
      <c r="A233" t="s">
        <v>305</v>
      </c>
      <c r="B233" s="26">
        <v>112</v>
      </c>
      <c r="C233" s="61" t="str">
        <f>IFERROR(VLOOKUP(Tableau2[[#This Row],[ID Ouvrier]],'Choix Employés'!$A$1:$B$100,2,FALSE),"")</f>
        <v/>
      </c>
      <c r="D233" s="39" t="s">
        <v>286</v>
      </c>
      <c r="E233" s="39">
        <v>2020</v>
      </c>
      <c r="F233" s="40">
        <f>DATE(Tableau2[[#This Row],[Année]],MONTH("1-"&amp;Tableau2[[#This Row],[Mois]]),1)</f>
        <v>43983</v>
      </c>
      <c r="G233" s="40">
        <f>EOMONTH(DATE(Tableau2[[#This Row],[Année]],MONTH("1-"&amp;Tableau2[[#This Row],[Mois]]),1),0)</f>
        <v>44012</v>
      </c>
      <c r="H233" s="41">
        <v>0</v>
      </c>
      <c r="I233" s="42">
        <f t="shared" si="51"/>
        <v>0</v>
      </c>
      <c r="J233" s="42">
        <v>8</v>
      </c>
      <c r="K233" s="42">
        <f t="shared" si="52"/>
        <v>8</v>
      </c>
      <c r="L233" s="42"/>
      <c r="M233" s="42">
        <f t="shared" si="47"/>
        <v>0</v>
      </c>
      <c r="N233" s="42">
        <v>120</v>
      </c>
      <c r="O233" s="42">
        <f t="shared" si="53"/>
        <v>120</v>
      </c>
      <c r="Q233" s="42">
        <f t="shared" si="49"/>
        <v>0</v>
      </c>
      <c r="R233" s="42">
        <v>13.45</v>
      </c>
      <c r="S233" s="42">
        <f t="shared" si="54"/>
        <v>13.749999999999998</v>
      </c>
      <c r="T233" s="42"/>
      <c r="U233" s="42">
        <f t="shared" si="50"/>
        <v>0</v>
      </c>
      <c r="V233" s="42">
        <v>0</v>
      </c>
      <c r="W233" s="42">
        <f t="shared" si="55"/>
        <v>0</v>
      </c>
      <c r="X233" s="42">
        <v>13.45</v>
      </c>
      <c r="Y233" s="42">
        <f t="shared" si="56"/>
        <v>13.749999999999998</v>
      </c>
      <c r="Z233" s="42">
        <v>0</v>
      </c>
      <c r="AA233" s="42">
        <f t="shared" si="57"/>
        <v>0</v>
      </c>
      <c r="AB233" s="43">
        <v>0</v>
      </c>
      <c r="AC233" s="43">
        <v>0</v>
      </c>
      <c r="AD233" s="42">
        <v>0</v>
      </c>
      <c r="AE233" s="42">
        <f t="shared" si="58"/>
        <v>0</v>
      </c>
      <c r="AF233" s="42">
        <v>0</v>
      </c>
      <c r="AG233" s="42">
        <f t="shared" si="59"/>
        <v>0</v>
      </c>
      <c r="AH233" s="43">
        <v>0</v>
      </c>
      <c r="AI233" s="42">
        <f>Tableau2[[#This Row],[Jour Accident déclaré]]</f>
        <v>0</v>
      </c>
      <c r="AJ233" s="42">
        <v>5</v>
      </c>
      <c r="AK233" s="43">
        <f t="shared" si="38"/>
        <v>5</v>
      </c>
      <c r="AL23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33" s="43">
        <f>SUM(Tableau2[[#This Row],[Jours de maladie payés]:[Jours de maladie non payés]])</f>
        <v>0</v>
      </c>
      <c r="AN233" s="43">
        <f>MONTH("02/"&amp;Tableau2[[#This Row],[Mois]]&amp;"/2019")</f>
        <v>6</v>
      </c>
    </row>
    <row r="234" spans="1:40" x14ac:dyDescent="0.3">
      <c r="A234" t="s">
        <v>306</v>
      </c>
      <c r="B234" s="26">
        <v>116</v>
      </c>
      <c r="C234" s="61" t="str">
        <f>IFERROR(VLOOKUP(Tableau2[[#This Row],[ID Ouvrier]],'Choix Employés'!$A$1:$B$100,2,FALSE),"")</f>
        <v/>
      </c>
      <c r="D234" s="39" t="s">
        <v>286</v>
      </c>
      <c r="E234" s="39">
        <v>2020</v>
      </c>
      <c r="F234" s="40">
        <f>DATE(Tableau2[[#This Row],[Année]],MONTH("1-"&amp;Tableau2[[#This Row],[Mois]]),1)</f>
        <v>43983</v>
      </c>
      <c r="G234" s="40">
        <f>EOMONTH(DATE(Tableau2[[#This Row],[Année]],MONTH("1-"&amp;Tableau2[[#This Row],[Mois]]),1),0)</f>
        <v>44012</v>
      </c>
      <c r="H234" s="41">
        <v>0</v>
      </c>
      <c r="I234" s="42">
        <f t="shared" si="51"/>
        <v>0</v>
      </c>
      <c r="J234" s="42">
        <v>8</v>
      </c>
      <c r="K234" s="42">
        <f t="shared" si="52"/>
        <v>8</v>
      </c>
      <c r="L234" s="42"/>
      <c r="M234" s="42">
        <f t="shared" si="47"/>
        <v>0</v>
      </c>
      <c r="N234" s="42">
        <v>120</v>
      </c>
      <c r="O234" s="42">
        <f t="shared" si="53"/>
        <v>120</v>
      </c>
      <c r="Q234" s="42">
        <f t="shared" si="49"/>
        <v>0</v>
      </c>
      <c r="R234" s="42">
        <v>6.25</v>
      </c>
      <c r="S234" s="42">
        <f t="shared" si="54"/>
        <v>6.416666666666667</v>
      </c>
      <c r="T234" s="42"/>
      <c r="U234" s="42">
        <f t="shared" si="50"/>
        <v>0</v>
      </c>
      <c r="V234" s="42">
        <v>6.25</v>
      </c>
      <c r="W234" s="42">
        <f t="shared" si="55"/>
        <v>6.416666666666667</v>
      </c>
      <c r="X234" s="42">
        <v>0</v>
      </c>
      <c r="Y234" s="42">
        <f t="shared" si="56"/>
        <v>0</v>
      </c>
      <c r="Z234" s="42">
        <v>0</v>
      </c>
      <c r="AA234" s="42">
        <f t="shared" si="57"/>
        <v>0</v>
      </c>
      <c r="AB234" s="43">
        <v>0</v>
      </c>
      <c r="AC234" s="43">
        <v>0</v>
      </c>
      <c r="AD234" s="42">
        <v>0</v>
      </c>
      <c r="AE234" s="42">
        <f t="shared" si="58"/>
        <v>0</v>
      </c>
      <c r="AF234" s="42">
        <v>0</v>
      </c>
      <c r="AG234" s="42">
        <f t="shared" si="59"/>
        <v>0</v>
      </c>
      <c r="AH234" s="43">
        <v>0</v>
      </c>
      <c r="AI234" s="42">
        <f>Tableau2[[#This Row],[Jour Accident déclaré]]</f>
        <v>0</v>
      </c>
      <c r="AJ234" s="42">
        <v>5</v>
      </c>
      <c r="AK234" s="43">
        <f t="shared" si="38"/>
        <v>5</v>
      </c>
      <c r="AL23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34" s="43">
        <f>SUM(Tableau2[[#This Row],[Jours de maladie payés]:[Jours de maladie non payés]])</f>
        <v>0</v>
      </c>
      <c r="AN234" s="43">
        <f>MONTH("02/"&amp;Tableau2[[#This Row],[Mois]]&amp;"/2019")</f>
        <v>6</v>
      </c>
    </row>
    <row r="235" spans="1:40" x14ac:dyDescent="0.3">
      <c r="A235" t="s">
        <v>307</v>
      </c>
      <c r="B235" s="26">
        <v>175</v>
      </c>
      <c r="C235" s="61" t="str">
        <f>IFERROR(VLOOKUP(Tableau2[[#This Row],[ID Ouvrier]],'Choix Employés'!$A$1:$B$100,2,FALSE),"")</f>
        <v/>
      </c>
      <c r="D235" s="39" t="s">
        <v>286</v>
      </c>
      <c r="E235" s="39">
        <v>2020</v>
      </c>
      <c r="F235" s="40">
        <f>DATE(Tableau2[[#This Row],[Année]],MONTH("1-"&amp;Tableau2[[#This Row],[Mois]]),1)</f>
        <v>43983</v>
      </c>
      <c r="G235" s="40">
        <f>EOMONTH(DATE(Tableau2[[#This Row],[Année]],MONTH("1-"&amp;Tableau2[[#This Row],[Mois]]),1),0)</f>
        <v>44012</v>
      </c>
      <c r="H235" s="41">
        <v>0</v>
      </c>
      <c r="I235" s="42">
        <f t="shared" si="51"/>
        <v>0</v>
      </c>
      <c r="J235" s="42">
        <v>0</v>
      </c>
      <c r="K235" s="42">
        <f t="shared" si="52"/>
        <v>0</v>
      </c>
      <c r="L235" s="42"/>
      <c r="M235" s="42">
        <f t="shared" si="47"/>
        <v>0</v>
      </c>
      <c r="N235" s="42">
        <v>0</v>
      </c>
      <c r="O235" s="42">
        <f t="shared" si="53"/>
        <v>0</v>
      </c>
      <c r="Q235" s="42">
        <f t="shared" si="49"/>
        <v>0</v>
      </c>
      <c r="R235" s="42">
        <v>0</v>
      </c>
      <c r="S235" s="42">
        <f t="shared" si="54"/>
        <v>0</v>
      </c>
      <c r="T235" s="42"/>
      <c r="U235" s="42">
        <f t="shared" si="50"/>
        <v>0</v>
      </c>
      <c r="V235" s="42">
        <v>0</v>
      </c>
      <c r="W235" s="42">
        <f t="shared" si="55"/>
        <v>0</v>
      </c>
      <c r="X235" s="42">
        <v>0</v>
      </c>
      <c r="Y235" s="42">
        <f t="shared" si="56"/>
        <v>0</v>
      </c>
      <c r="Z235" s="42">
        <v>0</v>
      </c>
      <c r="AA235" s="42">
        <f t="shared" si="57"/>
        <v>0</v>
      </c>
      <c r="AB235" s="43">
        <v>0</v>
      </c>
      <c r="AC235" s="43">
        <v>21</v>
      </c>
      <c r="AD235" s="42">
        <v>0</v>
      </c>
      <c r="AE235" s="42">
        <f t="shared" si="58"/>
        <v>0</v>
      </c>
      <c r="AF235" s="42">
        <v>0</v>
      </c>
      <c r="AG235" s="42">
        <f t="shared" si="59"/>
        <v>0</v>
      </c>
      <c r="AH235" s="43">
        <v>0</v>
      </c>
      <c r="AI235" s="42">
        <f>Tableau2[[#This Row],[Jour Accident déclaré]]</f>
        <v>0</v>
      </c>
      <c r="AJ235" s="42">
        <v>0</v>
      </c>
      <c r="AK235" s="43">
        <f t="shared" si="38"/>
        <v>0</v>
      </c>
      <c r="AL23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35" s="43">
        <f>SUM(Tableau2[[#This Row],[Jours de maladie payés]:[Jours de maladie non payés]])</f>
        <v>21</v>
      </c>
      <c r="AN235" s="43">
        <f>MONTH("02/"&amp;Tableau2[[#This Row],[Mois]]&amp;"/2019")</f>
        <v>6</v>
      </c>
    </row>
    <row r="236" spans="1:40" x14ac:dyDescent="0.3">
      <c r="A236" t="s">
        <v>308</v>
      </c>
      <c r="B236" s="26">
        <v>148</v>
      </c>
      <c r="C236" s="61" t="str">
        <f>IFERROR(VLOOKUP(Tableau2[[#This Row],[ID Ouvrier]],'Choix Employés'!$A$1:$B$100,2,FALSE),"")</f>
        <v/>
      </c>
      <c r="D236" s="39" t="s">
        <v>286</v>
      </c>
      <c r="E236" s="39">
        <v>2020</v>
      </c>
      <c r="F236" s="40">
        <f>DATE(Tableau2[[#This Row],[Année]],MONTH("1-"&amp;Tableau2[[#This Row],[Mois]]),1)</f>
        <v>43983</v>
      </c>
      <c r="G236" s="40">
        <f>EOMONTH(DATE(Tableau2[[#This Row],[Année]],MONTH("1-"&amp;Tableau2[[#This Row],[Mois]]),1),0)</f>
        <v>44012</v>
      </c>
      <c r="H236" s="41">
        <v>0</v>
      </c>
      <c r="I236" s="42">
        <f t="shared" si="51"/>
        <v>0</v>
      </c>
      <c r="J236" s="42">
        <v>0</v>
      </c>
      <c r="K236" s="42">
        <f t="shared" si="52"/>
        <v>0</v>
      </c>
      <c r="L236" s="42"/>
      <c r="M236" s="42">
        <f t="shared" si="47"/>
        <v>0</v>
      </c>
      <c r="N236" s="42">
        <v>168</v>
      </c>
      <c r="O236" s="42">
        <f t="shared" si="53"/>
        <v>168</v>
      </c>
      <c r="Q236" s="42">
        <f t="shared" si="49"/>
        <v>0</v>
      </c>
      <c r="R236" s="42">
        <v>2.4700000000000002</v>
      </c>
      <c r="S236" s="42">
        <f t="shared" si="54"/>
        <v>2.7833333333333337</v>
      </c>
      <c r="T236" s="42"/>
      <c r="U236" s="42">
        <f t="shared" si="50"/>
        <v>0</v>
      </c>
      <c r="V236" s="42">
        <v>2.4700000000000002</v>
      </c>
      <c r="W236" s="42">
        <f t="shared" si="55"/>
        <v>2.7833333333333337</v>
      </c>
      <c r="X236" s="42">
        <v>0</v>
      </c>
      <c r="Y236" s="42">
        <f t="shared" si="56"/>
        <v>0</v>
      </c>
      <c r="Z236" s="42">
        <v>0</v>
      </c>
      <c r="AA236" s="42">
        <f t="shared" si="57"/>
        <v>0</v>
      </c>
      <c r="AB236" s="43">
        <v>0</v>
      </c>
      <c r="AC236" s="43">
        <v>0</v>
      </c>
      <c r="AD236" s="42">
        <v>0</v>
      </c>
      <c r="AE236" s="42">
        <f t="shared" si="58"/>
        <v>0</v>
      </c>
      <c r="AF236" s="42">
        <v>0</v>
      </c>
      <c r="AG236" s="42">
        <f t="shared" si="59"/>
        <v>0</v>
      </c>
      <c r="AH236" s="43">
        <v>0</v>
      </c>
      <c r="AI236" s="42">
        <f>Tableau2[[#This Row],[Jour Accident déclaré]]</f>
        <v>0</v>
      </c>
      <c r="AJ236" s="42">
        <v>0</v>
      </c>
      <c r="AK236" s="43">
        <f t="shared" si="38"/>
        <v>0</v>
      </c>
      <c r="AL23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36" s="43">
        <f>SUM(Tableau2[[#This Row],[Jours de maladie payés]:[Jours de maladie non payés]])</f>
        <v>0</v>
      </c>
      <c r="AN236" s="43">
        <f>MONTH("02/"&amp;Tableau2[[#This Row],[Mois]]&amp;"/2019")</f>
        <v>6</v>
      </c>
    </row>
    <row r="237" spans="1:40" x14ac:dyDescent="0.3">
      <c r="A237" t="s">
        <v>309</v>
      </c>
      <c r="B237" s="26">
        <v>130</v>
      </c>
      <c r="C237" s="61" t="str">
        <f>IFERROR(VLOOKUP(Tableau2[[#This Row],[ID Ouvrier]],'Choix Employés'!$A$1:$B$100,2,FALSE),"")</f>
        <v/>
      </c>
      <c r="D237" s="39" t="s">
        <v>286</v>
      </c>
      <c r="E237" s="39">
        <v>2020</v>
      </c>
      <c r="F237" s="40">
        <f>DATE(Tableau2[[#This Row],[Année]],MONTH("1-"&amp;Tableau2[[#This Row],[Mois]]),1)</f>
        <v>43983</v>
      </c>
      <c r="G237" s="40">
        <f>EOMONTH(DATE(Tableau2[[#This Row],[Année]],MONTH("1-"&amp;Tableau2[[#This Row],[Mois]]),1),0)</f>
        <v>44012</v>
      </c>
      <c r="H237" s="41">
        <v>0</v>
      </c>
      <c r="I237" s="42">
        <f t="shared" si="51"/>
        <v>0</v>
      </c>
      <c r="J237" s="42">
        <v>8</v>
      </c>
      <c r="K237" s="42">
        <f t="shared" si="52"/>
        <v>8</v>
      </c>
      <c r="L237" s="42"/>
      <c r="M237" s="42">
        <f t="shared" si="47"/>
        <v>0</v>
      </c>
      <c r="N237" s="42">
        <v>160</v>
      </c>
      <c r="O237" s="42">
        <f t="shared" si="53"/>
        <v>160</v>
      </c>
      <c r="Q237" s="42">
        <f t="shared" si="49"/>
        <v>0</v>
      </c>
      <c r="R237" s="42">
        <v>3.29</v>
      </c>
      <c r="S237" s="42">
        <f t="shared" si="54"/>
        <v>3.4833333333333334</v>
      </c>
      <c r="T237" s="42"/>
      <c r="U237" s="42">
        <f t="shared" si="50"/>
        <v>0</v>
      </c>
      <c r="V237" s="42">
        <v>0</v>
      </c>
      <c r="W237" s="42">
        <f t="shared" si="55"/>
        <v>0</v>
      </c>
      <c r="X237" s="42">
        <v>3.29</v>
      </c>
      <c r="Y237" s="42">
        <f t="shared" si="56"/>
        <v>3.4833333333333334</v>
      </c>
      <c r="Z237" s="42">
        <v>0</v>
      </c>
      <c r="AA237" s="42">
        <f t="shared" si="57"/>
        <v>0</v>
      </c>
      <c r="AB237" s="43">
        <v>0</v>
      </c>
      <c r="AC237" s="43">
        <v>0</v>
      </c>
      <c r="AD237" s="42">
        <v>0</v>
      </c>
      <c r="AE237" s="42">
        <f t="shared" si="58"/>
        <v>0</v>
      </c>
      <c r="AF237" s="42">
        <v>0</v>
      </c>
      <c r="AG237" s="42">
        <f t="shared" si="59"/>
        <v>0</v>
      </c>
      <c r="AH237" s="43">
        <v>0</v>
      </c>
      <c r="AI237" s="42">
        <f>Tableau2[[#This Row],[Jour Accident déclaré]]</f>
        <v>0</v>
      </c>
      <c r="AJ237" s="42">
        <v>0</v>
      </c>
      <c r="AK237" s="43">
        <f t="shared" si="38"/>
        <v>0</v>
      </c>
      <c r="AL23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37" s="43">
        <f>SUM(Tableau2[[#This Row],[Jours de maladie payés]:[Jours de maladie non payés]])</f>
        <v>0</v>
      </c>
      <c r="AN237" s="43">
        <f>MONTH("02/"&amp;Tableau2[[#This Row],[Mois]]&amp;"/2019")</f>
        <v>6</v>
      </c>
    </row>
    <row r="238" spans="1:40" x14ac:dyDescent="0.3">
      <c r="A238" t="s">
        <v>310</v>
      </c>
      <c r="B238" s="26">
        <v>140</v>
      </c>
      <c r="C238" s="61" t="str">
        <f>IFERROR(VLOOKUP(Tableau2[[#This Row],[ID Ouvrier]],'Choix Employés'!$A$1:$B$100,2,FALSE),"")</f>
        <v/>
      </c>
      <c r="D238" s="39" t="s">
        <v>286</v>
      </c>
      <c r="E238" s="39">
        <v>2020</v>
      </c>
      <c r="F238" s="40">
        <f>DATE(Tableau2[[#This Row],[Année]],MONTH("1-"&amp;Tableau2[[#This Row],[Mois]]),1)</f>
        <v>43983</v>
      </c>
      <c r="G238" s="40">
        <f>EOMONTH(DATE(Tableau2[[#This Row],[Année]],MONTH("1-"&amp;Tableau2[[#This Row],[Mois]]),1),0)</f>
        <v>44012</v>
      </c>
      <c r="H238" s="41">
        <v>0</v>
      </c>
      <c r="I238" s="42">
        <f t="shared" si="51"/>
        <v>0</v>
      </c>
      <c r="J238" s="42">
        <v>0</v>
      </c>
      <c r="K238" s="42">
        <f t="shared" si="52"/>
        <v>0</v>
      </c>
      <c r="L238" s="42"/>
      <c r="M238" s="42">
        <f t="shared" si="47"/>
        <v>0</v>
      </c>
      <c r="N238" s="42">
        <v>168</v>
      </c>
      <c r="O238" s="42">
        <f t="shared" si="53"/>
        <v>168</v>
      </c>
      <c r="Q238" s="42">
        <f t="shared" si="49"/>
        <v>0</v>
      </c>
      <c r="R238" s="42">
        <v>3.06</v>
      </c>
      <c r="S238" s="42">
        <f t="shared" si="54"/>
        <v>3.1</v>
      </c>
      <c r="T238" s="42"/>
      <c r="U238" s="42">
        <f t="shared" si="50"/>
        <v>0</v>
      </c>
      <c r="V238" s="42">
        <v>0</v>
      </c>
      <c r="W238" s="42">
        <f t="shared" si="55"/>
        <v>0</v>
      </c>
      <c r="X238" s="42">
        <v>3.06</v>
      </c>
      <c r="Y238" s="42">
        <f t="shared" si="56"/>
        <v>3.1</v>
      </c>
      <c r="Z238" s="42">
        <v>0</v>
      </c>
      <c r="AA238" s="42">
        <f t="shared" si="57"/>
        <v>0</v>
      </c>
      <c r="AB238" s="43">
        <v>0</v>
      </c>
      <c r="AC238" s="43">
        <v>0</v>
      </c>
      <c r="AD238" s="42">
        <v>0</v>
      </c>
      <c r="AE238" s="42">
        <f t="shared" si="58"/>
        <v>0</v>
      </c>
      <c r="AF238" s="42">
        <v>0</v>
      </c>
      <c r="AG238" s="42">
        <f t="shared" si="59"/>
        <v>0</v>
      </c>
      <c r="AH238" s="43">
        <v>0</v>
      </c>
      <c r="AI238" s="42">
        <f>Tableau2[[#This Row],[Jour Accident déclaré]]</f>
        <v>0</v>
      </c>
      <c r="AJ238" s="42">
        <v>0</v>
      </c>
      <c r="AK238" s="43">
        <f t="shared" si="38"/>
        <v>0</v>
      </c>
      <c r="AL23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38" s="43">
        <f>SUM(Tableau2[[#This Row],[Jours de maladie payés]:[Jours de maladie non payés]])</f>
        <v>0</v>
      </c>
      <c r="AN238" s="43">
        <f>MONTH("02/"&amp;Tableau2[[#This Row],[Mois]]&amp;"/2019")</f>
        <v>6</v>
      </c>
    </row>
    <row r="239" spans="1:40" x14ac:dyDescent="0.3">
      <c r="A239" t="s">
        <v>311</v>
      </c>
      <c r="B239" s="26">
        <v>164</v>
      </c>
      <c r="C239" s="61" t="str">
        <f>IFERROR(VLOOKUP(Tableau2[[#This Row],[ID Ouvrier]],'Choix Employés'!$A$1:$B$100,2,FALSE),"")</f>
        <v>X</v>
      </c>
      <c r="D239" s="39" t="s">
        <v>286</v>
      </c>
      <c r="E239" s="39">
        <v>2020</v>
      </c>
      <c r="F239" s="40">
        <f>DATE(Tableau2[[#This Row],[Année]],MONTH("1-"&amp;Tableau2[[#This Row],[Mois]]),1)</f>
        <v>43983</v>
      </c>
      <c r="G239" s="40">
        <f>EOMONTH(DATE(Tableau2[[#This Row],[Année]],MONTH("1-"&amp;Tableau2[[#This Row],[Mois]]),1),0)</f>
        <v>44012</v>
      </c>
      <c r="H239" s="41">
        <v>0</v>
      </c>
      <c r="I239" s="42">
        <f t="shared" si="51"/>
        <v>0</v>
      </c>
      <c r="J239" s="42">
        <v>0</v>
      </c>
      <c r="K239" s="42">
        <f t="shared" si="52"/>
        <v>0</v>
      </c>
      <c r="L239" s="42"/>
      <c r="M239" s="42">
        <f t="shared" si="47"/>
        <v>0</v>
      </c>
      <c r="N239" s="42">
        <v>128</v>
      </c>
      <c r="O239" s="42">
        <f t="shared" si="53"/>
        <v>128</v>
      </c>
      <c r="Q239" s="42">
        <f t="shared" si="49"/>
        <v>0</v>
      </c>
      <c r="R239" s="42">
        <v>10.4</v>
      </c>
      <c r="S239" s="42">
        <f t="shared" si="54"/>
        <v>10.666666666666668</v>
      </c>
      <c r="T239" s="42"/>
      <c r="U239" s="42">
        <f t="shared" si="50"/>
        <v>0</v>
      </c>
      <c r="V239" s="42">
        <v>0</v>
      </c>
      <c r="W239" s="42">
        <f t="shared" si="55"/>
        <v>0</v>
      </c>
      <c r="X239" s="42">
        <v>10.4</v>
      </c>
      <c r="Y239" s="42">
        <f t="shared" si="56"/>
        <v>10.666666666666668</v>
      </c>
      <c r="Z239" s="42">
        <v>0</v>
      </c>
      <c r="AA239" s="42">
        <f t="shared" si="57"/>
        <v>0</v>
      </c>
      <c r="AB239" s="43">
        <v>0</v>
      </c>
      <c r="AC239" s="43">
        <v>0</v>
      </c>
      <c r="AD239" s="42">
        <v>0</v>
      </c>
      <c r="AE239" s="42">
        <f t="shared" si="58"/>
        <v>0</v>
      </c>
      <c r="AF239" s="42">
        <v>0</v>
      </c>
      <c r="AG239" s="42">
        <f t="shared" si="59"/>
        <v>0</v>
      </c>
      <c r="AH239" s="43">
        <v>0</v>
      </c>
      <c r="AI239" s="42">
        <f>Tableau2[[#This Row],[Jour Accident déclaré]]</f>
        <v>0</v>
      </c>
      <c r="AJ239" s="42">
        <v>5</v>
      </c>
      <c r="AK239" s="43">
        <f t="shared" si="38"/>
        <v>5</v>
      </c>
      <c r="AL23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39" s="43">
        <f>SUM(Tableau2[[#This Row],[Jours de maladie payés]:[Jours de maladie non payés]])</f>
        <v>0</v>
      </c>
      <c r="AN239" s="43">
        <f>MONTH("02/"&amp;Tableau2[[#This Row],[Mois]]&amp;"/2019")</f>
        <v>6</v>
      </c>
    </row>
    <row r="240" spans="1:40" x14ac:dyDescent="0.3">
      <c r="A240" t="s">
        <v>312</v>
      </c>
      <c r="B240" s="26">
        <v>142</v>
      </c>
      <c r="C240" s="61" t="str">
        <f>IFERROR(VLOOKUP(Tableau2[[#This Row],[ID Ouvrier]],'Choix Employés'!$A$1:$B$100,2,FALSE),"")</f>
        <v/>
      </c>
      <c r="D240" s="39" t="s">
        <v>286</v>
      </c>
      <c r="E240" s="39">
        <v>2020</v>
      </c>
      <c r="F240" s="40">
        <f>DATE(Tableau2[[#This Row],[Année]],MONTH("1-"&amp;Tableau2[[#This Row],[Mois]]),1)</f>
        <v>43983</v>
      </c>
      <c r="G240" s="40">
        <f>EOMONTH(DATE(Tableau2[[#This Row],[Année]],MONTH("1-"&amp;Tableau2[[#This Row],[Mois]]),1),0)</f>
        <v>44012</v>
      </c>
      <c r="H240" s="41">
        <v>0</v>
      </c>
      <c r="I240" s="42">
        <f t="shared" si="51"/>
        <v>0</v>
      </c>
      <c r="J240" s="42">
        <v>8</v>
      </c>
      <c r="K240" s="42">
        <f t="shared" si="52"/>
        <v>8</v>
      </c>
      <c r="L240" s="42"/>
      <c r="M240" s="42">
        <f t="shared" si="47"/>
        <v>0</v>
      </c>
      <c r="N240" s="42">
        <v>120</v>
      </c>
      <c r="O240" s="42">
        <f t="shared" si="53"/>
        <v>120</v>
      </c>
      <c r="Q240" s="42">
        <f t="shared" si="49"/>
        <v>0</v>
      </c>
      <c r="R240" s="42">
        <v>5.32</v>
      </c>
      <c r="S240" s="42">
        <f t="shared" si="54"/>
        <v>5.5333333333333341</v>
      </c>
      <c r="T240" s="42"/>
      <c r="U240" s="42">
        <f t="shared" si="50"/>
        <v>0</v>
      </c>
      <c r="V240" s="42">
        <v>5.32</v>
      </c>
      <c r="W240" s="42">
        <f t="shared" si="55"/>
        <v>5.5333333333333341</v>
      </c>
      <c r="X240" s="42">
        <v>0</v>
      </c>
      <c r="Y240" s="42">
        <f t="shared" si="56"/>
        <v>0</v>
      </c>
      <c r="Z240" s="42">
        <v>0</v>
      </c>
      <c r="AA240" s="42">
        <f t="shared" si="57"/>
        <v>0</v>
      </c>
      <c r="AB240" s="43">
        <v>0</v>
      </c>
      <c r="AC240" s="43">
        <v>0</v>
      </c>
      <c r="AD240" s="42">
        <v>0</v>
      </c>
      <c r="AE240" s="42">
        <f t="shared" si="58"/>
        <v>0</v>
      </c>
      <c r="AF240" s="42">
        <v>0</v>
      </c>
      <c r="AG240" s="42">
        <f t="shared" si="59"/>
        <v>0</v>
      </c>
      <c r="AH240" s="43">
        <v>0</v>
      </c>
      <c r="AI240" s="42">
        <f>Tableau2[[#This Row],[Jour Accident déclaré]]</f>
        <v>0</v>
      </c>
      <c r="AJ240" s="42">
        <v>5</v>
      </c>
      <c r="AK240" s="43">
        <f t="shared" si="38"/>
        <v>5</v>
      </c>
      <c r="AL24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40" s="43">
        <f>SUM(Tableau2[[#This Row],[Jours de maladie payés]:[Jours de maladie non payés]])</f>
        <v>0</v>
      </c>
      <c r="AN240" s="43">
        <f>MONTH("02/"&amp;Tableau2[[#This Row],[Mois]]&amp;"/2019")</f>
        <v>6</v>
      </c>
    </row>
    <row r="241" spans="1:40" x14ac:dyDescent="0.3">
      <c r="A241" t="s">
        <v>313</v>
      </c>
      <c r="B241" s="26">
        <v>137</v>
      </c>
      <c r="C241" s="61" t="str">
        <f>IFERROR(VLOOKUP(Tableau2[[#This Row],[ID Ouvrier]],'Choix Employés'!$A$1:$B$100,2,FALSE),"")</f>
        <v>X</v>
      </c>
      <c r="D241" s="39" t="s">
        <v>286</v>
      </c>
      <c r="E241" s="39">
        <v>2020</v>
      </c>
      <c r="F241" s="40">
        <f>DATE(Tableau2[[#This Row],[Année]],MONTH("1-"&amp;Tableau2[[#This Row],[Mois]]),1)</f>
        <v>43983</v>
      </c>
      <c r="G241" s="40">
        <f>EOMONTH(DATE(Tableau2[[#This Row],[Année]],MONTH("1-"&amp;Tableau2[[#This Row],[Mois]]),1),0)</f>
        <v>44012</v>
      </c>
      <c r="H241" s="41">
        <v>0</v>
      </c>
      <c r="I241" s="42">
        <f t="shared" si="51"/>
        <v>0</v>
      </c>
      <c r="J241" s="42">
        <v>0</v>
      </c>
      <c r="K241" s="42">
        <f t="shared" si="52"/>
        <v>0</v>
      </c>
      <c r="L241" s="42"/>
      <c r="M241" s="42">
        <f t="shared" si="47"/>
        <v>0</v>
      </c>
      <c r="N241" s="42">
        <v>160</v>
      </c>
      <c r="O241" s="42">
        <f t="shared" si="53"/>
        <v>160</v>
      </c>
      <c r="Q241" s="42">
        <f t="shared" si="49"/>
        <v>0</v>
      </c>
      <c r="R241" s="42">
        <v>0</v>
      </c>
      <c r="S241" s="42">
        <f t="shared" si="54"/>
        <v>0</v>
      </c>
      <c r="T241" s="42"/>
      <c r="U241" s="42">
        <f t="shared" si="50"/>
        <v>0</v>
      </c>
      <c r="V241" s="42">
        <v>0</v>
      </c>
      <c r="W241" s="42">
        <f t="shared" si="55"/>
        <v>0</v>
      </c>
      <c r="X241" s="42">
        <v>0</v>
      </c>
      <c r="Y241" s="42">
        <f t="shared" si="56"/>
        <v>0</v>
      </c>
      <c r="Z241" s="42">
        <v>0</v>
      </c>
      <c r="AA241" s="42">
        <f t="shared" si="57"/>
        <v>0</v>
      </c>
      <c r="AB241" s="43">
        <v>0</v>
      </c>
      <c r="AC241" s="43">
        <v>0</v>
      </c>
      <c r="AD241" s="42">
        <v>0</v>
      </c>
      <c r="AE241" s="42">
        <f t="shared" si="58"/>
        <v>0</v>
      </c>
      <c r="AF241" s="42">
        <v>0</v>
      </c>
      <c r="AG241" s="42">
        <f t="shared" si="59"/>
        <v>0</v>
      </c>
      <c r="AH241" s="43">
        <v>0</v>
      </c>
      <c r="AI241" s="42">
        <f>Tableau2[[#This Row],[Jour Accident déclaré]]</f>
        <v>0</v>
      </c>
      <c r="AJ241" s="42">
        <v>0</v>
      </c>
      <c r="AK241" s="43">
        <f t="shared" ref="AK241:AK244" si="60">IF($AJ241="",0,(($AJ241-ROUNDDOWN($AJ241,0))/0.6)+ROUNDDOWN($AJ241,0))</f>
        <v>0</v>
      </c>
      <c r="AL24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41" s="43">
        <f>SUM(Tableau2[[#This Row],[Jours de maladie payés]:[Jours de maladie non payés]])</f>
        <v>0</v>
      </c>
      <c r="AN241" s="43">
        <f>MONTH("02/"&amp;Tableau2[[#This Row],[Mois]]&amp;"/2019")</f>
        <v>6</v>
      </c>
    </row>
    <row r="242" spans="1:40" x14ac:dyDescent="0.3">
      <c r="A242" t="s">
        <v>314</v>
      </c>
      <c r="B242" s="26">
        <v>138</v>
      </c>
      <c r="C242" s="61" t="str">
        <f>IFERROR(VLOOKUP(Tableau2[[#This Row],[ID Ouvrier]],'Choix Employés'!$A$1:$B$100,2,FALSE),"")</f>
        <v>X</v>
      </c>
      <c r="D242" s="39" t="s">
        <v>286</v>
      </c>
      <c r="E242" s="39">
        <v>2020</v>
      </c>
      <c r="F242" s="40">
        <f>DATE(Tableau2[[#This Row],[Année]],MONTH("1-"&amp;Tableau2[[#This Row],[Mois]]),1)</f>
        <v>43983</v>
      </c>
      <c r="G242" s="40">
        <f>EOMONTH(DATE(Tableau2[[#This Row],[Année]],MONTH("1-"&amp;Tableau2[[#This Row],[Mois]]),1),0)</f>
        <v>44012</v>
      </c>
      <c r="H242" s="41">
        <v>0</v>
      </c>
      <c r="I242" s="42">
        <f t="shared" si="51"/>
        <v>0</v>
      </c>
      <c r="J242" s="42">
        <v>0</v>
      </c>
      <c r="K242" s="42">
        <f t="shared" si="52"/>
        <v>0</v>
      </c>
      <c r="L242" s="42"/>
      <c r="M242" s="42">
        <f t="shared" si="47"/>
        <v>0</v>
      </c>
      <c r="N242" s="42">
        <v>160</v>
      </c>
      <c r="O242" s="42">
        <f t="shared" si="53"/>
        <v>160</v>
      </c>
      <c r="Q242" s="42">
        <f t="shared" si="49"/>
        <v>0</v>
      </c>
      <c r="R242" s="42">
        <v>0</v>
      </c>
      <c r="S242" s="42">
        <f t="shared" si="54"/>
        <v>0</v>
      </c>
      <c r="T242" s="42"/>
      <c r="U242" s="42">
        <f t="shared" si="50"/>
        <v>0</v>
      </c>
      <c r="V242" s="42">
        <v>0</v>
      </c>
      <c r="W242" s="42">
        <f t="shared" si="55"/>
        <v>0</v>
      </c>
      <c r="X242" s="42">
        <v>0</v>
      </c>
      <c r="Y242" s="42">
        <f t="shared" si="56"/>
        <v>0</v>
      </c>
      <c r="Z242" s="42">
        <v>0</v>
      </c>
      <c r="AA242" s="42">
        <f t="shared" si="57"/>
        <v>0</v>
      </c>
      <c r="AB242" s="43">
        <v>0</v>
      </c>
      <c r="AC242" s="43">
        <v>0</v>
      </c>
      <c r="AD242" s="42">
        <v>0</v>
      </c>
      <c r="AE242" s="42">
        <f t="shared" si="58"/>
        <v>0</v>
      </c>
      <c r="AF242" s="42">
        <v>0</v>
      </c>
      <c r="AG242" s="42">
        <f t="shared" si="59"/>
        <v>0</v>
      </c>
      <c r="AH242" s="43">
        <v>0</v>
      </c>
      <c r="AI242" s="42">
        <f>Tableau2[[#This Row],[Jour Accident déclaré]]</f>
        <v>0</v>
      </c>
      <c r="AJ242" s="42">
        <v>0</v>
      </c>
      <c r="AK242" s="43">
        <f t="shared" si="60"/>
        <v>0</v>
      </c>
      <c r="AL24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42" s="43">
        <f>SUM(Tableau2[[#This Row],[Jours de maladie payés]:[Jours de maladie non payés]])</f>
        <v>0</v>
      </c>
      <c r="AN242" s="43">
        <f>MONTH("02/"&amp;Tableau2[[#This Row],[Mois]]&amp;"/2019")</f>
        <v>6</v>
      </c>
    </row>
    <row r="243" spans="1:40" x14ac:dyDescent="0.3">
      <c r="A243" t="s">
        <v>315</v>
      </c>
      <c r="B243" s="26">
        <v>114</v>
      </c>
      <c r="C243" s="61" t="str">
        <f>IFERROR(VLOOKUP(Tableau2[[#This Row],[ID Ouvrier]],'Choix Employés'!$A$1:$B$100,2,FALSE),"")</f>
        <v/>
      </c>
      <c r="D243" s="39" t="s">
        <v>286</v>
      </c>
      <c r="E243" s="39">
        <v>2020</v>
      </c>
      <c r="F243" s="40">
        <f>DATE(Tableau2[[#This Row],[Année]],MONTH("1-"&amp;Tableau2[[#This Row],[Mois]]),1)</f>
        <v>43983</v>
      </c>
      <c r="G243" s="40">
        <f>EOMONTH(DATE(Tableau2[[#This Row],[Année]],MONTH("1-"&amp;Tableau2[[#This Row],[Mois]]),1),0)</f>
        <v>44012</v>
      </c>
      <c r="H243" s="41">
        <v>22</v>
      </c>
      <c r="I243" s="42">
        <f t="shared" si="51"/>
        <v>22</v>
      </c>
      <c r="J243" s="42">
        <v>0</v>
      </c>
      <c r="K243" s="42">
        <f t="shared" si="52"/>
        <v>0</v>
      </c>
      <c r="L243" s="42"/>
      <c r="M243" s="42">
        <f t="shared" si="47"/>
        <v>0</v>
      </c>
      <c r="N243" s="42">
        <v>138</v>
      </c>
      <c r="O243" s="42">
        <f t="shared" si="53"/>
        <v>138</v>
      </c>
      <c r="Q243" s="42">
        <f t="shared" si="49"/>
        <v>0</v>
      </c>
      <c r="R243" s="42">
        <v>0</v>
      </c>
      <c r="S243" s="42">
        <f t="shared" si="54"/>
        <v>0</v>
      </c>
      <c r="T243" s="42"/>
      <c r="U243" s="42">
        <f t="shared" si="50"/>
        <v>0</v>
      </c>
      <c r="V243" s="42">
        <v>0</v>
      </c>
      <c r="W243" s="42">
        <f t="shared" si="55"/>
        <v>0</v>
      </c>
      <c r="X243" s="42">
        <v>0</v>
      </c>
      <c r="Y243" s="42">
        <f t="shared" si="56"/>
        <v>0</v>
      </c>
      <c r="Z243" s="42">
        <v>0</v>
      </c>
      <c r="AA243" s="42">
        <f t="shared" si="57"/>
        <v>0</v>
      </c>
      <c r="AB243" s="43">
        <v>0</v>
      </c>
      <c r="AC243" s="43">
        <v>0</v>
      </c>
      <c r="AD243" s="42">
        <v>0</v>
      </c>
      <c r="AE243" s="42">
        <f t="shared" si="58"/>
        <v>0</v>
      </c>
      <c r="AF243" s="42">
        <v>0</v>
      </c>
      <c r="AG243" s="42">
        <f t="shared" si="59"/>
        <v>0</v>
      </c>
      <c r="AH243" s="43">
        <v>0</v>
      </c>
      <c r="AI243" s="42">
        <f>Tableau2[[#This Row],[Jour Accident déclaré]]</f>
        <v>0</v>
      </c>
      <c r="AJ243" s="42">
        <v>0</v>
      </c>
      <c r="AK243" s="43">
        <f t="shared" si="60"/>
        <v>0</v>
      </c>
      <c r="AL24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43" s="43">
        <f>SUM(Tableau2[[#This Row],[Jours de maladie payés]:[Jours de maladie non payés]])</f>
        <v>0</v>
      </c>
      <c r="AN243" s="43">
        <f>MONTH("02/"&amp;Tableau2[[#This Row],[Mois]]&amp;"/2019")</f>
        <v>6</v>
      </c>
    </row>
    <row r="244" spans="1:40" x14ac:dyDescent="0.3">
      <c r="A244" t="s">
        <v>316</v>
      </c>
      <c r="B244" s="26">
        <v>145</v>
      </c>
      <c r="C244" s="61" t="str">
        <f>IFERROR(VLOOKUP(Tableau2[[#This Row],[ID Ouvrier]],'Choix Employés'!$A$1:$B$100,2,FALSE),"")</f>
        <v>X</v>
      </c>
      <c r="D244" s="39" t="s">
        <v>286</v>
      </c>
      <c r="E244" s="39">
        <v>2020</v>
      </c>
      <c r="F244" s="40">
        <f>DATE(Tableau2[[#This Row],[Année]],MONTH("1-"&amp;Tableau2[[#This Row],[Mois]]),1)</f>
        <v>43983</v>
      </c>
      <c r="G244" s="40">
        <f>EOMONTH(DATE(Tableau2[[#This Row],[Année]],MONTH("1-"&amp;Tableau2[[#This Row],[Mois]]),1),0)</f>
        <v>44012</v>
      </c>
      <c r="H244" s="41">
        <v>0</v>
      </c>
      <c r="I244" s="42">
        <f t="shared" si="51"/>
        <v>0</v>
      </c>
      <c r="J244" s="42">
        <v>0</v>
      </c>
      <c r="K244" s="42">
        <f t="shared" si="52"/>
        <v>0</v>
      </c>
      <c r="L244" s="42"/>
      <c r="M244" s="42">
        <f t="shared" si="47"/>
        <v>0</v>
      </c>
      <c r="N244" s="42">
        <v>160</v>
      </c>
      <c r="O244" s="42">
        <f t="shared" si="53"/>
        <v>160</v>
      </c>
      <c r="Q244" s="42">
        <f t="shared" si="49"/>
        <v>0</v>
      </c>
      <c r="R244" s="42">
        <v>0</v>
      </c>
      <c r="S244" s="42">
        <f t="shared" si="54"/>
        <v>0</v>
      </c>
      <c r="T244" s="42"/>
      <c r="U244" s="42">
        <f t="shared" si="50"/>
        <v>0</v>
      </c>
      <c r="V244" s="42">
        <v>0</v>
      </c>
      <c r="W244" s="42">
        <f t="shared" si="55"/>
        <v>0</v>
      </c>
      <c r="X244" s="42">
        <v>0</v>
      </c>
      <c r="Y244" s="42">
        <f t="shared" si="56"/>
        <v>0</v>
      </c>
      <c r="Z244" s="42">
        <v>0</v>
      </c>
      <c r="AA244" s="42">
        <f t="shared" si="57"/>
        <v>0</v>
      </c>
      <c r="AB244" s="43">
        <v>0</v>
      </c>
      <c r="AC244" s="43">
        <v>0</v>
      </c>
      <c r="AD244" s="42">
        <v>0</v>
      </c>
      <c r="AE244" s="42">
        <f t="shared" si="58"/>
        <v>0</v>
      </c>
      <c r="AF244" s="42">
        <v>0</v>
      </c>
      <c r="AG244" s="42">
        <f t="shared" si="59"/>
        <v>0</v>
      </c>
      <c r="AH244" s="43">
        <v>0</v>
      </c>
      <c r="AI244" s="42">
        <f>Tableau2[[#This Row],[Jour Accident déclaré]]</f>
        <v>0</v>
      </c>
      <c r="AJ244" s="42">
        <v>0</v>
      </c>
      <c r="AK244" s="43">
        <f t="shared" si="60"/>
        <v>0</v>
      </c>
      <c r="AL24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44" s="43">
        <f>SUM(Tableau2[[#This Row],[Jours de maladie payés]:[Jours de maladie non payés]])</f>
        <v>0</v>
      </c>
      <c r="AN244" s="43">
        <f>MONTH("02/"&amp;Tableau2[[#This Row],[Mois]]&amp;"/2019")</f>
        <v>6</v>
      </c>
    </row>
    <row r="245" spans="1:40" x14ac:dyDescent="0.3">
      <c r="A245" t="s">
        <v>317</v>
      </c>
      <c r="B245" s="26">
        <v>171</v>
      </c>
      <c r="C245" s="61">
        <f>IFERROR(VLOOKUP(Tableau2[[#This Row],[ID Ouvrier]],'Choix Employés'!$A$1:$B$100,2,FALSE),"")</f>
        <v>0</v>
      </c>
      <c r="D245" s="39" t="s">
        <v>318</v>
      </c>
      <c r="E245" s="39">
        <v>2020</v>
      </c>
      <c r="F245" s="40">
        <f>DATE(Tableau2[[#This Row],[Année]],MONTH("1-"&amp;Tableau2[[#This Row],[Mois]]),1)</f>
        <v>44013</v>
      </c>
      <c r="G245" s="40">
        <f>EOMONTH(DATE(Tableau2[[#This Row],[Année]],MONTH("1-"&amp;Tableau2[[#This Row],[Mois]]),1),0)</f>
        <v>44043</v>
      </c>
      <c r="H245" s="41">
        <v>72</v>
      </c>
      <c r="I245" s="42">
        <f>IF($H245="",0,(($H245-ROUNDDOWN($H245,0))/0.6)+ROUNDDOWN($H245,0))</f>
        <v>72</v>
      </c>
      <c r="J245" s="42">
        <v>0</v>
      </c>
      <c r="K245" s="42">
        <f>IF($J245="",0,(($J245-ROUNDDOWN($J245,0))/0.6)+ROUNDDOWN($J245,0))</f>
        <v>0</v>
      </c>
      <c r="L245" s="42"/>
      <c r="M245" s="42">
        <f t="shared" si="47"/>
        <v>0</v>
      </c>
      <c r="N245" s="42">
        <v>104</v>
      </c>
      <c r="O245" s="42">
        <f>IF($N245="",0,(($N245-ROUNDDOWN($N245,0))/0.6)+ROUNDDOWN($N245,0))</f>
        <v>104</v>
      </c>
      <c r="Q245" s="42">
        <f t="shared" si="49"/>
        <v>0</v>
      </c>
      <c r="R245" s="42">
        <v>0</v>
      </c>
      <c r="S245" s="42">
        <f>IF($R245="",0,(($R245-ROUNDDOWN($R245,0))/0.6)+ROUNDDOWN($R245,0))</f>
        <v>0</v>
      </c>
      <c r="T245" s="42"/>
      <c r="U245" s="42">
        <f t="shared" si="50"/>
        <v>0</v>
      </c>
      <c r="V245" s="42">
        <v>0</v>
      </c>
      <c r="W245" s="42">
        <f>IF($V245="",0,(($V245-ROUNDDOWN($V245,0))/0.6)+ROUNDDOWN($V245,0))</f>
        <v>0</v>
      </c>
      <c r="X245" s="42">
        <v>0</v>
      </c>
      <c r="Y245" s="42">
        <f>IF($X245="",0,(($X245-ROUNDDOWN($X245,0))/0.6)+ROUNDDOWN($X245,0))</f>
        <v>0</v>
      </c>
      <c r="Z245" s="42">
        <v>0</v>
      </c>
      <c r="AA245" s="42">
        <f>IF($Z245="",0,(($Z245-ROUNDDOWN($Z245,0))/0.6)+ROUNDDOWN($Z245,0))</f>
        <v>0</v>
      </c>
      <c r="AB245" s="43">
        <v>0</v>
      </c>
      <c r="AC245" s="43">
        <v>0</v>
      </c>
      <c r="AD245" s="42">
        <v>0</v>
      </c>
      <c r="AE245" s="42">
        <f>IF($AD245="",0,(($AD245-ROUNDDOWN($AD245,0))/0.6)+ROUNDDOWN($AD245,0))</f>
        <v>0</v>
      </c>
      <c r="AF245" s="42">
        <v>0</v>
      </c>
      <c r="AG245" s="42">
        <f>IF($AF245="",0,(($AF245-ROUNDDOWN($AF245,0))/0.6)+ROUNDDOWN($AF245,0))</f>
        <v>0</v>
      </c>
      <c r="AH245" s="43">
        <v>0</v>
      </c>
      <c r="AI245" s="42">
        <f>Tableau2[[#This Row],[Jour Accident déclaré]]</f>
        <v>0</v>
      </c>
      <c r="AJ245" s="42">
        <v>0</v>
      </c>
      <c r="AK245" s="43">
        <f>IF($AJ245="",0,(($AJ245-ROUNDDOWN($AJ245,0))/0.6)+ROUNDDOWN($AJ245,0))</f>
        <v>0</v>
      </c>
      <c r="AL24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245" s="43">
        <f>SUM(Tableau2[[#This Row],[Jours de maladie payés]:[Jours de maladie non payés]])</f>
        <v>0</v>
      </c>
      <c r="AN245" s="43">
        <f>MONTH("02/"&amp;Tableau2[[#This Row],[Mois]]&amp;"/2019")</f>
        <v>7</v>
      </c>
    </row>
    <row r="246" spans="1:40" x14ac:dyDescent="0.3">
      <c r="A246" t="s">
        <v>319</v>
      </c>
      <c r="B246" s="26">
        <v>109</v>
      </c>
      <c r="C246" s="61" t="str">
        <f>IFERROR(VLOOKUP(Tableau2[[#This Row],[ID Ouvrier]],'Choix Employés'!$A$1:$B$100,2,FALSE),"")</f>
        <v>X</v>
      </c>
      <c r="D246" s="39" t="s">
        <v>318</v>
      </c>
      <c r="E246" s="39">
        <v>2020</v>
      </c>
      <c r="F246" s="40">
        <f>DATE(Tableau2[[#This Row],[Année]],MONTH("1-"&amp;Tableau2[[#This Row],[Mois]]),1)</f>
        <v>44013</v>
      </c>
      <c r="G246" s="40">
        <f>EOMONTH(DATE(Tableau2[[#This Row],[Année]],MONTH("1-"&amp;Tableau2[[#This Row],[Mois]]),1),0)</f>
        <v>44043</v>
      </c>
      <c r="H246" s="41">
        <v>32</v>
      </c>
      <c r="I246" s="42">
        <f>IF($H246="",0,(($H246-ROUNDDOWN($H246,0))/0.6)+ROUNDDOWN($H246,0))</f>
        <v>32</v>
      </c>
      <c r="J246" s="42">
        <v>16</v>
      </c>
      <c r="K246" s="42">
        <f>IF($J246="",0,(($J246-ROUNDDOWN($J246,0))/0.6)+ROUNDDOWN($J246,0))</f>
        <v>16</v>
      </c>
      <c r="L246" s="42"/>
      <c r="M246" s="42">
        <f t="shared" si="47"/>
        <v>0</v>
      </c>
      <c r="N246" s="42">
        <v>104</v>
      </c>
      <c r="O246" s="42">
        <f>IF($N246="",0,(($N246-ROUNDDOWN($N246,0))/0.6)+ROUNDDOWN($N246,0))</f>
        <v>104</v>
      </c>
      <c r="Q246" s="42">
        <f t="shared" si="49"/>
        <v>0</v>
      </c>
      <c r="R246" s="42">
        <v>1.05</v>
      </c>
      <c r="S246" s="42">
        <f>IF($R246="",0,(($R246-ROUNDDOWN($R246,0))/0.6)+ROUNDDOWN($R246,0))</f>
        <v>1.0833333333333335</v>
      </c>
      <c r="T246" s="42"/>
      <c r="U246" s="42">
        <f t="shared" si="50"/>
        <v>0</v>
      </c>
      <c r="V246" s="42">
        <v>1.05</v>
      </c>
      <c r="W246" s="42">
        <f>IF($V246="",0,(($V246-ROUNDDOWN($V246,0))/0.6)+ROUNDDOWN($V246,0))</f>
        <v>1.0833333333333335</v>
      </c>
      <c r="X246" s="42">
        <v>0</v>
      </c>
      <c r="Y246" s="42">
        <f>IF($X246="",0,(($X246-ROUNDDOWN($X246,0))/0.6)+ROUNDDOWN($X246,0))</f>
        <v>0</v>
      </c>
      <c r="Z246" s="42">
        <v>0</v>
      </c>
      <c r="AA246" s="42">
        <f>IF($Z246="",0,(($Z246-ROUNDDOWN($Z246,0))/0.6)+ROUNDDOWN($Z246,0))</f>
        <v>0</v>
      </c>
      <c r="AB246" s="43">
        <v>0</v>
      </c>
      <c r="AC246" s="43">
        <v>0</v>
      </c>
      <c r="AD246" s="42">
        <v>0</v>
      </c>
      <c r="AE246" s="42">
        <f>IF($AD246="",0,(($AD246-ROUNDDOWN($AD246,0))/0.6)+ROUNDDOWN($AD246,0))</f>
        <v>0</v>
      </c>
      <c r="AF246" s="42">
        <v>0</v>
      </c>
      <c r="AG246" s="42">
        <f>IF($AF246="",0,(($AF246-ROUNDDOWN($AF246,0))/0.6)+ROUNDDOWN($AF246,0))</f>
        <v>0</v>
      </c>
      <c r="AH246" s="43">
        <v>0</v>
      </c>
      <c r="AI246" s="42">
        <f>Tableau2[[#This Row],[Jour Accident déclaré]]</f>
        <v>0</v>
      </c>
      <c r="AJ246" s="42">
        <v>0</v>
      </c>
      <c r="AK246" s="43">
        <f>IF($AJ246="",0,(($AJ246-ROUNDDOWN($AJ246,0))/0.6)+ROUNDDOWN($AJ246,0))</f>
        <v>0</v>
      </c>
      <c r="AL24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246" s="43">
        <f>SUM(Tableau2[[#This Row],[Jours de maladie payés]:[Jours de maladie non payés]])</f>
        <v>0</v>
      </c>
      <c r="AN246" s="43">
        <f>MONTH("02/"&amp;Tableau2[[#This Row],[Mois]]&amp;"/2019")</f>
        <v>7</v>
      </c>
    </row>
    <row r="247" spans="1:40" x14ac:dyDescent="0.3">
      <c r="A247" t="s">
        <v>320</v>
      </c>
      <c r="B247" s="26">
        <v>103</v>
      </c>
      <c r="C247" s="61" t="str">
        <f>IFERROR(VLOOKUP(Tableau2[[#This Row],[ID Ouvrier]],'Choix Employés'!$A$1:$B$100,2,FALSE),"")</f>
        <v>X</v>
      </c>
      <c r="D247" s="39" t="s">
        <v>318</v>
      </c>
      <c r="E247" s="39">
        <v>2020</v>
      </c>
      <c r="F247" s="40">
        <f>DATE(Tableau2[[#This Row],[Année]],MONTH("1-"&amp;Tableau2[[#This Row],[Mois]]),1)</f>
        <v>44013</v>
      </c>
      <c r="G247" s="40">
        <f>EOMONTH(DATE(Tableau2[[#This Row],[Année]],MONTH("1-"&amp;Tableau2[[#This Row],[Mois]]),1),0)</f>
        <v>44043</v>
      </c>
      <c r="H247" s="41">
        <v>72</v>
      </c>
      <c r="I247" s="42">
        <f>IF($H247="",0,(($H247-ROUNDDOWN($H247,0))/0.6)+ROUNDDOWN($H247,0))</f>
        <v>72</v>
      </c>
      <c r="J247" s="42">
        <v>0</v>
      </c>
      <c r="K247" s="42">
        <f>IF($J247="",0,(($J247-ROUNDDOWN($J247,0))/0.6)+ROUNDDOWN($J247,0))</f>
        <v>0</v>
      </c>
      <c r="L247" s="42"/>
      <c r="M247" s="42">
        <f t="shared" si="47"/>
        <v>0</v>
      </c>
      <c r="N247" s="42">
        <v>80</v>
      </c>
      <c r="O247" s="42">
        <f>IF($N247="",0,(($N247-ROUNDDOWN($N247,0))/0.6)+ROUNDDOWN($N247,0))</f>
        <v>80</v>
      </c>
      <c r="Q247" s="42">
        <f t="shared" si="49"/>
        <v>0</v>
      </c>
      <c r="R247" s="42">
        <v>0.51</v>
      </c>
      <c r="S247" s="42">
        <f>IF($R247="",0,(($R247-ROUNDDOWN($R247,0))/0.6)+ROUNDDOWN($R247,0))</f>
        <v>0.85000000000000009</v>
      </c>
      <c r="T247" s="42"/>
      <c r="U247" s="42">
        <f t="shared" si="50"/>
        <v>0</v>
      </c>
      <c r="V247" s="42">
        <v>0.51</v>
      </c>
      <c r="W247" s="42">
        <f>IF($V247="",0,(($V247-ROUNDDOWN($V247,0))/0.6)+ROUNDDOWN($V247,0))</f>
        <v>0.85000000000000009</v>
      </c>
      <c r="X247" s="42">
        <v>0</v>
      </c>
      <c r="Y247" s="42">
        <f>IF($X247="",0,(($X247-ROUNDDOWN($X247,0))/0.6)+ROUNDDOWN($X247,0))</f>
        <v>0</v>
      </c>
      <c r="Z247" s="42">
        <v>0</v>
      </c>
      <c r="AA247" s="42">
        <f>IF($Z247="",0,(($Z247-ROUNDDOWN($Z247,0))/0.6)+ROUNDDOWN($Z247,0))</f>
        <v>0</v>
      </c>
      <c r="AB247" s="43">
        <v>0</v>
      </c>
      <c r="AC247" s="43">
        <v>0</v>
      </c>
      <c r="AD247" s="42">
        <v>0</v>
      </c>
      <c r="AE247" s="42">
        <f>IF($AD247="",0,(($AD247-ROUNDDOWN($AD247,0))/0.6)+ROUNDDOWN($AD247,0))</f>
        <v>0</v>
      </c>
      <c r="AF247" s="42">
        <v>0</v>
      </c>
      <c r="AG247" s="42">
        <f>IF($AF247="",0,(($AF247-ROUNDDOWN($AF247,0))/0.6)+ROUNDDOWN($AF247,0))</f>
        <v>0</v>
      </c>
      <c r="AH247" s="43">
        <v>0</v>
      </c>
      <c r="AI247" s="42">
        <f>Tableau2[[#This Row],[Jour Accident déclaré]]</f>
        <v>0</v>
      </c>
      <c r="AJ247" s="42">
        <v>0</v>
      </c>
      <c r="AK247" s="43">
        <f>IF($AJ247="",0,(($AJ247-ROUNDDOWN($AJ247,0))/0.6)+ROUNDDOWN($AJ247,0))</f>
        <v>0</v>
      </c>
      <c r="AL24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247" s="43">
        <f>SUM(Tableau2[[#This Row],[Jours de maladie payés]:[Jours de maladie non payés]])</f>
        <v>0</v>
      </c>
      <c r="AN247" s="43">
        <f>MONTH("02/"&amp;Tableau2[[#This Row],[Mois]]&amp;"/2019")</f>
        <v>7</v>
      </c>
    </row>
    <row r="248" spans="1:40" x14ac:dyDescent="0.3">
      <c r="A248" t="s">
        <v>321</v>
      </c>
      <c r="B248" s="26">
        <v>134</v>
      </c>
      <c r="C248" s="61" t="str">
        <f>IFERROR(VLOOKUP(Tableau2[[#This Row],[ID Ouvrier]],'Choix Employés'!$A$1:$B$100,2,FALSE),"")</f>
        <v>X</v>
      </c>
      <c r="D248" s="39" t="s">
        <v>318</v>
      </c>
      <c r="E248" s="39">
        <v>2020</v>
      </c>
      <c r="F248" s="40">
        <f>DATE(Tableau2[[#This Row],[Année]],MONTH("1-"&amp;Tableau2[[#This Row],[Mois]]),1)</f>
        <v>44013</v>
      </c>
      <c r="G248" s="40">
        <f>EOMONTH(DATE(Tableau2[[#This Row],[Année]],MONTH("1-"&amp;Tableau2[[#This Row],[Mois]]),1),0)</f>
        <v>44043</v>
      </c>
      <c r="H248" s="41">
        <v>40</v>
      </c>
      <c r="I248" s="42">
        <f t="shared" ref="I248:I311" si="61">IF($H248="",0,(($H248-ROUNDDOWN($H248,0))/0.6)+ROUNDDOWN($H248,0))</f>
        <v>40</v>
      </c>
      <c r="J248" s="42">
        <v>0</v>
      </c>
      <c r="K248" s="42">
        <f t="shared" ref="K248:K311" si="62">IF($J248="",0,(($J248-ROUNDDOWN($J248,0))/0.6)+ROUNDDOWN($J248,0))</f>
        <v>0</v>
      </c>
      <c r="L248" s="42"/>
      <c r="M248" s="42">
        <f t="shared" si="47"/>
        <v>0</v>
      </c>
      <c r="N248" s="42">
        <v>136</v>
      </c>
      <c r="O248" s="42">
        <f t="shared" ref="O248:O311" si="63">IF($N248="",0,(($N248-ROUNDDOWN($N248,0))/0.6)+ROUNDDOWN($N248,0))</f>
        <v>136</v>
      </c>
      <c r="Q248" s="42">
        <f t="shared" si="49"/>
        <v>0</v>
      </c>
      <c r="R248" s="42">
        <v>17</v>
      </c>
      <c r="S248" s="42">
        <f t="shared" ref="S248:S311" si="64">IF($R248="",0,(($R248-ROUNDDOWN($R248,0))/0.6)+ROUNDDOWN($R248,0))</f>
        <v>17</v>
      </c>
      <c r="T248" s="42"/>
      <c r="U248" s="42">
        <f t="shared" si="50"/>
        <v>0</v>
      </c>
      <c r="V248" s="42">
        <v>17</v>
      </c>
      <c r="W248" s="42">
        <f t="shared" ref="W248:W311" si="65">IF($V248="",0,(($V248-ROUNDDOWN($V248,0))/0.6)+ROUNDDOWN($V248,0))</f>
        <v>17</v>
      </c>
      <c r="X248" s="42">
        <v>0</v>
      </c>
      <c r="Y248" s="42">
        <f t="shared" ref="Y248:Y311" si="66">IF($X248="",0,(($X248-ROUNDDOWN($X248,0))/0.6)+ROUNDDOWN($X248,0))</f>
        <v>0</v>
      </c>
      <c r="Z248" s="42">
        <v>0</v>
      </c>
      <c r="AA248" s="42">
        <f t="shared" ref="AA248:AA311" si="67">IF($Z248="",0,(($Z248-ROUNDDOWN($Z248,0))/0.6)+ROUNDDOWN($Z248,0))</f>
        <v>0</v>
      </c>
      <c r="AB248" s="43">
        <v>0</v>
      </c>
      <c r="AC248" s="43">
        <v>0</v>
      </c>
      <c r="AD248" s="42">
        <v>0</v>
      </c>
      <c r="AE248" s="42">
        <f t="shared" ref="AE248:AE311" si="68">IF($AD248="",0,(($AD248-ROUNDDOWN($AD248,0))/0.6)+ROUNDDOWN($AD248,0))</f>
        <v>0</v>
      </c>
      <c r="AF248" s="42">
        <v>0</v>
      </c>
      <c r="AG248" s="42">
        <f t="shared" ref="AG248:AG311" si="69">IF($AF248="",0,(($AF248-ROUNDDOWN($AF248,0))/0.6)+ROUNDDOWN($AF248,0))</f>
        <v>0</v>
      </c>
      <c r="AH248" s="43">
        <v>0</v>
      </c>
      <c r="AI248" s="42">
        <f>Tableau2[[#This Row],[Jour Accident déclaré]]</f>
        <v>0</v>
      </c>
      <c r="AJ248" s="42">
        <v>0</v>
      </c>
      <c r="AK248" s="43">
        <f t="shared" ref="AK248:AK311" si="70">IF($AJ248="",0,(($AJ248-ROUNDDOWN($AJ248,0))/0.6)+ROUNDDOWN($AJ248,0))</f>
        <v>0</v>
      </c>
      <c r="AL24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248" s="43">
        <f>SUM(Tableau2[[#This Row],[Jours de maladie payés]:[Jours de maladie non payés]])</f>
        <v>0</v>
      </c>
      <c r="AN248" s="43">
        <f>MONTH("02/"&amp;Tableau2[[#This Row],[Mois]]&amp;"/2019")</f>
        <v>7</v>
      </c>
    </row>
    <row r="249" spans="1:40" x14ac:dyDescent="0.3">
      <c r="A249" t="s">
        <v>292</v>
      </c>
      <c r="B249" s="26">
        <v>136</v>
      </c>
      <c r="C249" s="61" t="str">
        <f>IFERROR(VLOOKUP(Tableau2[[#This Row],[ID Ouvrier]],'Choix Employés'!$A$1:$B$100,2,FALSE),"")</f>
        <v>X</v>
      </c>
      <c r="D249" s="39" t="s">
        <v>286</v>
      </c>
      <c r="E249" s="39">
        <v>2020</v>
      </c>
      <c r="F249" s="40">
        <f>DATE(Tableau2[[#This Row],[Année]],MONTH("1-"&amp;Tableau2[[#This Row],[Mois]]),1)</f>
        <v>43983</v>
      </c>
      <c r="G249" s="40">
        <f>EOMONTH(DATE(Tableau2[[#This Row],[Année]],MONTH("1-"&amp;Tableau2[[#This Row],[Mois]]),1),0)</f>
        <v>44012</v>
      </c>
      <c r="H249" s="41">
        <v>0</v>
      </c>
      <c r="I249" s="42">
        <f t="shared" si="61"/>
        <v>0</v>
      </c>
      <c r="J249" s="42">
        <v>0</v>
      </c>
      <c r="K249" s="42">
        <f t="shared" si="62"/>
        <v>0</v>
      </c>
      <c r="L249" s="42"/>
      <c r="M249" s="42">
        <f t="shared" si="47"/>
        <v>0</v>
      </c>
      <c r="N249" s="42">
        <v>0</v>
      </c>
      <c r="O249" s="42">
        <f t="shared" si="63"/>
        <v>0</v>
      </c>
      <c r="Q249" s="42">
        <f t="shared" si="49"/>
        <v>0</v>
      </c>
      <c r="R249" s="42">
        <v>0</v>
      </c>
      <c r="S249" s="42">
        <f t="shared" si="64"/>
        <v>0</v>
      </c>
      <c r="T249" s="42"/>
      <c r="U249" s="42">
        <f t="shared" si="50"/>
        <v>0</v>
      </c>
      <c r="V249" s="42">
        <v>0</v>
      </c>
      <c r="W249" s="42">
        <f t="shared" si="65"/>
        <v>0</v>
      </c>
      <c r="X249" s="42">
        <v>0</v>
      </c>
      <c r="Y249" s="42">
        <f t="shared" si="66"/>
        <v>0</v>
      </c>
      <c r="Z249" s="42">
        <v>0</v>
      </c>
      <c r="AA249" s="42">
        <f t="shared" si="67"/>
        <v>0</v>
      </c>
      <c r="AB249" s="43">
        <v>0</v>
      </c>
      <c r="AC249" s="43">
        <v>23</v>
      </c>
      <c r="AD249" s="42">
        <v>0</v>
      </c>
      <c r="AE249" s="42">
        <f t="shared" si="68"/>
        <v>0</v>
      </c>
      <c r="AF249" s="42">
        <v>0</v>
      </c>
      <c r="AG249" s="42">
        <f t="shared" si="69"/>
        <v>0</v>
      </c>
      <c r="AH249" s="43">
        <v>0</v>
      </c>
      <c r="AI249" s="42">
        <f>Tableau2[[#This Row],[Jour Accident déclaré]]</f>
        <v>0</v>
      </c>
      <c r="AJ249" s="42">
        <v>0</v>
      </c>
      <c r="AK249" s="43">
        <f t="shared" si="70"/>
        <v>0</v>
      </c>
      <c r="AL24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249" s="43">
        <f>SUM(Tableau2[[#This Row],[Jours de maladie payés]:[Jours de maladie non payés]])</f>
        <v>23</v>
      </c>
      <c r="AN249" s="43">
        <f>MONTH("02/"&amp;Tableau2[[#This Row],[Mois]]&amp;"/2019")</f>
        <v>6</v>
      </c>
    </row>
    <row r="250" spans="1:40" x14ac:dyDescent="0.3">
      <c r="A250" t="s">
        <v>322</v>
      </c>
      <c r="B250" s="26">
        <v>136</v>
      </c>
      <c r="C250" s="61" t="str">
        <f>IFERROR(VLOOKUP(Tableau2[[#This Row],[ID Ouvrier]],'Choix Employés'!$A$1:$B$100,2,FALSE),"")</f>
        <v>X</v>
      </c>
      <c r="D250" s="39" t="s">
        <v>318</v>
      </c>
      <c r="E250" s="39">
        <v>2020</v>
      </c>
      <c r="F250" s="40">
        <f>DATE(Tableau2[[#This Row],[Année]],MONTH("1-"&amp;Tableau2[[#This Row],[Mois]]),1)</f>
        <v>44013</v>
      </c>
      <c r="G250" s="40">
        <f>EOMONTH(DATE(Tableau2[[#This Row],[Année]],MONTH("1-"&amp;Tableau2[[#This Row],[Mois]]),1),0)</f>
        <v>44043</v>
      </c>
      <c r="H250" s="41">
        <v>0</v>
      </c>
      <c r="I250" s="42">
        <f t="shared" si="61"/>
        <v>0</v>
      </c>
      <c r="J250" s="42">
        <v>0</v>
      </c>
      <c r="K250" s="42">
        <f t="shared" si="62"/>
        <v>0</v>
      </c>
      <c r="L250" s="42"/>
      <c r="M250" s="42">
        <f t="shared" si="47"/>
        <v>0</v>
      </c>
      <c r="N250" s="42">
        <v>0</v>
      </c>
      <c r="O250" s="42">
        <f t="shared" si="63"/>
        <v>0</v>
      </c>
      <c r="Q250" s="42">
        <f t="shared" si="49"/>
        <v>0</v>
      </c>
      <c r="R250" s="42">
        <v>0</v>
      </c>
      <c r="S250" s="42">
        <f t="shared" si="64"/>
        <v>0</v>
      </c>
      <c r="T250" s="42"/>
      <c r="U250" s="42">
        <f t="shared" si="50"/>
        <v>0</v>
      </c>
      <c r="V250" s="42">
        <v>0</v>
      </c>
      <c r="W250" s="42">
        <f t="shared" si="65"/>
        <v>0</v>
      </c>
      <c r="X250" s="42">
        <v>0</v>
      </c>
      <c r="Y250" s="42">
        <f t="shared" si="66"/>
        <v>0</v>
      </c>
      <c r="Z250" s="42">
        <v>0</v>
      </c>
      <c r="AA250" s="42">
        <f t="shared" si="67"/>
        <v>0</v>
      </c>
      <c r="AB250" s="43">
        <v>0</v>
      </c>
      <c r="AC250" s="43">
        <v>23</v>
      </c>
      <c r="AD250" s="42">
        <v>0</v>
      </c>
      <c r="AE250" s="42">
        <f t="shared" si="68"/>
        <v>0</v>
      </c>
      <c r="AF250" s="42">
        <v>0</v>
      </c>
      <c r="AG250" s="42">
        <f t="shared" si="69"/>
        <v>0</v>
      </c>
      <c r="AH250" s="43">
        <v>0</v>
      </c>
      <c r="AI250" s="42">
        <f>Tableau2[[#This Row],[Jour Accident déclaré]]</f>
        <v>0</v>
      </c>
      <c r="AJ250" s="42">
        <v>0</v>
      </c>
      <c r="AK250" s="43">
        <f t="shared" si="70"/>
        <v>0</v>
      </c>
      <c r="AL25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250" s="43">
        <f>SUM(Tableau2[[#This Row],[Jours de maladie payés]:[Jours de maladie non payés]])</f>
        <v>23</v>
      </c>
      <c r="AN250" s="43">
        <f>MONTH("02/"&amp;Tableau2[[#This Row],[Mois]]&amp;"/2019")</f>
        <v>7</v>
      </c>
    </row>
    <row r="251" spans="1:40" x14ac:dyDescent="0.3">
      <c r="A251" t="s">
        <v>323</v>
      </c>
      <c r="B251" s="26">
        <v>131</v>
      </c>
      <c r="C251" s="61" t="str">
        <f>IFERROR(VLOOKUP(Tableau2[[#This Row],[ID Ouvrier]],'Choix Employés'!$A$1:$B$100,2,FALSE),"")</f>
        <v/>
      </c>
      <c r="D251" s="39" t="s">
        <v>318</v>
      </c>
      <c r="E251" s="39">
        <v>2020</v>
      </c>
      <c r="F251" s="40">
        <f>DATE(Tableau2[[#This Row],[Année]],MONTH("1-"&amp;Tableau2[[#This Row],[Mois]]),1)</f>
        <v>44013</v>
      </c>
      <c r="G251" s="40">
        <f>EOMONTH(DATE(Tableau2[[#This Row],[Année]],MONTH("1-"&amp;Tableau2[[#This Row],[Mois]]),1),0)</f>
        <v>44043</v>
      </c>
      <c r="H251" s="41">
        <v>80</v>
      </c>
      <c r="I251" s="42">
        <f t="shared" si="61"/>
        <v>80</v>
      </c>
      <c r="J251" s="42">
        <v>8</v>
      </c>
      <c r="K251" s="42">
        <f t="shared" si="62"/>
        <v>8</v>
      </c>
      <c r="L251" s="42"/>
      <c r="M251" s="42">
        <f t="shared" si="47"/>
        <v>0</v>
      </c>
      <c r="N251" s="42">
        <v>80</v>
      </c>
      <c r="O251" s="42">
        <f t="shared" si="63"/>
        <v>80</v>
      </c>
      <c r="Q251" s="42">
        <f t="shared" si="49"/>
        <v>0</v>
      </c>
      <c r="R251" s="42">
        <v>0</v>
      </c>
      <c r="S251" s="42">
        <f t="shared" si="64"/>
        <v>0</v>
      </c>
      <c r="T251" s="42"/>
      <c r="U251" s="42">
        <f t="shared" si="50"/>
        <v>0</v>
      </c>
      <c r="V251" s="42">
        <v>0</v>
      </c>
      <c r="W251" s="42">
        <f t="shared" si="65"/>
        <v>0</v>
      </c>
      <c r="X251" s="42">
        <v>0</v>
      </c>
      <c r="Y251" s="42">
        <f t="shared" si="66"/>
        <v>0</v>
      </c>
      <c r="Z251" s="42">
        <v>0</v>
      </c>
      <c r="AA251" s="42">
        <f t="shared" si="67"/>
        <v>0</v>
      </c>
      <c r="AB251" s="43">
        <v>0</v>
      </c>
      <c r="AC251" s="43">
        <v>0</v>
      </c>
      <c r="AD251" s="42">
        <v>8</v>
      </c>
      <c r="AE251" s="42">
        <f t="shared" si="68"/>
        <v>8</v>
      </c>
      <c r="AF251" s="42">
        <v>0</v>
      </c>
      <c r="AG251" s="42">
        <f t="shared" si="69"/>
        <v>0</v>
      </c>
      <c r="AH251" s="43">
        <v>0</v>
      </c>
      <c r="AI251" s="42">
        <f>Tableau2[[#This Row],[Jour Accident déclaré]]</f>
        <v>0</v>
      </c>
      <c r="AJ251" s="42">
        <v>0</v>
      </c>
      <c r="AK251" s="43">
        <f t="shared" si="70"/>
        <v>0</v>
      </c>
      <c r="AL25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251" s="43">
        <f>SUM(Tableau2[[#This Row],[Jours de maladie payés]:[Jours de maladie non payés]])</f>
        <v>0</v>
      </c>
      <c r="AN251" s="43">
        <f>MONTH("02/"&amp;Tableau2[[#This Row],[Mois]]&amp;"/2019")</f>
        <v>7</v>
      </c>
    </row>
    <row r="252" spans="1:40" x14ac:dyDescent="0.3">
      <c r="A252" t="s">
        <v>324</v>
      </c>
      <c r="B252" s="26">
        <v>107</v>
      </c>
      <c r="C252" s="61" t="str">
        <f>IFERROR(VLOOKUP(Tableau2[[#This Row],[ID Ouvrier]],'Choix Employés'!$A$1:$B$100,2,FALSE),"")</f>
        <v>X</v>
      </c>
      <c r="D252" s="39" t="s">
        <v>318</v>
      </c>
      <c r="E252" s="39">
        <v>2020</v>
      </c>
      <c r="F252" s="40">
        <f>DATE(Tableau2[[#This Row],[Année]],MONTH("1-"&amp;Tableau2[[#This Row],[Mois]]),1)</f>
        <v>44013</v>
      </c>
      <c r="G252" s="40">
        <f>EOMONTH(DATE(Tableau2[[#This Row],[Année]],MONTH("1-"&amp;Tableau2[[#This Row],[Mois]]),1),0)</f>
        <v>44043</v>
      </c>
      <c r="H252" s="41">
        <v>48</v>
      </c>
      <c r="I252" s="42">
        <f t="shared" si="61"/>
        <v>48</v>
      </c>
      <c r="J252" s="42">
        <v>16</v>
      </c>
      <c r="K252" s="42">
        <f t="shared" si="62"/>
        <v>16</v>
      </c>
      <c r="L252" s="42"/>
      <c r="M252" s="42">
        <f t="shared" si="47"/>
        <v>0</v>
      </c>
      <c r="N252" s="42">
        <v>98</v>
      </c>
      <c r="O252" s="42">
        <f t="shared" si="63"/>
        <v>98</v>
      </c>
      <c r="Q252" s="42">
        <f t="shared" si="49"/>
        <v>0</v>
      </c>
      <c r="R252" s="42">
        <v>1.38</v>
      </c>
      <c r="S252" s="42">
        <f t="shared" si="64"/>
        <v>1.6333333333333333</v>
      </c>
      <c r="T252" s="42"/>
      <c r="U252" s="42">
        <f t="shared" si="50"/>
        <v>0</v>
      </c>
      <c r="V252" s="42">
        <v>1.38</v>
      </c>
      <c r="W252" s="42">
        <f t="shared" si="65"/>
        <v>1.6333333333333333</v>
      </c>
      <c r="X252" s="42">
        <v>0</v>
      </c>
      <c r="Y252" s="42">
        <f t="shared" si="66"/>
        <v>0</v>
      </c>
      <c r="Z252" s="42">
        <v>0</v>
      </c>
      <c r="AA252" s="42">
        <f t="shared" si="67"/>
        <v>0</v>
      </c>
      <c r="AB252" s="43">
        <v>0</v>
      </c>
      <c r="AC252" s="43">
        <v>0</v>
      </c>
      <c r="AD252" s="42">
        <v>0</v>
      </c>
      <c r="AE252" s="42">
        <f t="shared" si="68"/>
        <v>0</v>
      </c>
      <c r="AF252" s="42">
        <v>0</v>
      </c>
      <c r="AG252" s="42">
        <f t="shared" si="69"/>
        <v>0</v>
      </c>
      <c r="AH252" s="43">
        <v>0</v>
      </c>
      <c r="AI252" s="42">
        <f>Tableau2[[#This Row],[Jour Accident déclaré]]</f>
        <v>0</v>
      </c>
      <c r="AJ252" s="42">
        <v>0</v>
      </c>
      <c r="AK252" s="43">
        <f t="shared" si="70"/>
        <v>0</v>
      </c>
      <c r="AL25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252" s="43">
        <f>SUM(Tableau2[[#This Row],[Jours de maladie payés]:[Jours de maladie non payés]])</f>
        <v>0</v>
      </c>
      <c r="AN252" s="43">
        <f>MONTH("02/"&amp;Tableau2[[#This Row],[Mois]]&amp;"/2019")</f>
        <v>7</v>
      </c>
    </row>
    <row r="253" spans="1:40" x14ac:dyDescent="0.3">
      <c r="A253" t="s">
        <v>325</v>
      </c>
      <c r="B253" s="26">
        <v>110</v>
      </c>
      <c r="C253" s="61" t="str">
        <f>IFERROR(VLOOKUP(Tableau2[[#This Row],[ID Ouvrier]],'Choix Employés'!$A$1:$B$100,2,FALSE),"")</f>
        <v/>
      </c>
      <c r="D253" s="39" t="s">
        <v>318</v>
      </c>
      <c r="E253" s="39">
        <v>2020</v>
      </c>
      <c r="F253" s="40">
        <f>DATE(Tableau2[[#This Row],[Année]],MONTH("1-"&amp;Tableau2[[#This Row],[Mois]]),1)</f>
        <v>44013</v>
      </c>
      <c r="G253" s="40">
        <f>EOMONTH(DATE(Tableau2[[#This Row],[Année]],MONTH("1-"&amp;Tableau2[[#This Row],[Mois]]),1),0)</f>
        <v>44043</v>
      </c>
      <c r="H253" s="41">
        <v>64</v>
      </c>
      <c r="I253" s="42">
        <f t="shared" si="61"/>
        <v>64</v>
      </c>
      <c r="J253" s="42">
        <v>8</v>
      </c>
      <c r="K253" s="42">
        <f t="shared" si="62"/>
        <v>8</v>
      </c>
      <c r="L253" s="42"/>
      <c r="M253" s="42">
        <f t="shared" si="47"/>
        <v>0</v>
      </c>
      <c r="N253" s="42">
        <v>40</v>
      </c>
      <c r="O253" s="42">
        <f t="shared" si="63"/>
        <v>40</v>
      </c>
      <c r="Q253" s="42">
        <f t="shared" si="49"/>
        <v>0</v>
      </c>
      <c r="R253" s="42">
        <v>0.53</v>
      </c>
      <c r="S253" s="42">
        <f t="shared" si="64"/>
        <v>0.88333333333333341</v>
      </c>
      <c r="T253" s="42"/>
      <c r="U253" s="42">
        <f t="shared" si="50"/>
        <v>0</v>
      </c>
      <c r="V253" s="42">
        <v>0.53</v>
      </c>
      <c r="W253" s="42">
        <f t="shared" si="65"/>
        <v>0.88333333333333341</v>
      </c>
      <c r="X253" s="42">
        <v>0</v>
      </c>
      <c r="Y253" s="42">
        <f t="shared" si="66"/>
        <v>0</v>
      </c>
      <c r="Z253" s="42">
        <v>0</v>
      </c>
      <c r="AA253" s="42">
        <f t="shared" si="67"/>
        <v>0</v>
      </c>
      <c r="AB253" s="43">
        <v>0</v>
      </c>
      <c r="AC253" s="43">
        <v>4</v>
      </c>
      <c r="AD253" s="42">
        <v>0</v>
      </c>
      <c r="AE253" s="42">
        <f t="shared" si="68"/>
        <v>0</v>
      </c>
      <c r="AF253" s="42">
        <v>0</v>
      </c>
      <c r="AG253" s="42">
        <f t="shared" si="69"/>
        <v>0</v>
      </c>
      <c r="AH253" s="43">
        <v>0</v>
      </c>
      <c r="AI253" s="42">
        <f>Tableau2[[#This Row],[Jour Accident déclaré]]</f>
        <v>0</v>
      </c>
      <c r="AJ253" s="42">
        <v>0</v>
      </c>
      <c r="AK253" s="43">
        <f t="shared" si="70"/>
        <v>0</v>
      </c>
      <c r="AL25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253" s="43">
        <f>SUM(Tableau2[[#This Row],[Jours de maladie payés]:[Jours de maladie non payés]])</f>
        <v>4</v>
      </c>
      <c r="AN253" s="43">
        <f>MONTH("02/"&amp;Tableau2[[#This Row],[Mois]]&amp;"/2019")</f>
        <v>7</v>
      </c>
    </row>
    <row r="254" spans="1:40" x14ac:dyDescent="0.3">
      <c r="A254" t="s">
        <v>326</v>
      </c>
      <c r="B254" s="26">
        <v>133</v>
      </c>
      <c r="C254" s="61" t="str">
        <f>IFERROR(VLOOKUP(Tableau2[[#This Row],[ID Ouvrier]],'Choix Employés'!$A$1:$B$100,2,FALSE),"")</f>
        <v/>
      </c>
      <c r="D254" s="39" t="s">
        <v>318</v>
      </c>
      <c r="E254" s="39">
        <v>2020</v>
      </c>
      <c r="F254" s="40">
        <f>DATE(Tableau2[[#This Row],[Année]],MONTH("1-"&amp;Tableau2[[#This Row],[Mois]]),1)</f>
        <v>44013</v>
      </c>
      <c r="G254" s="40">
        <f>EOMONTH(DATE(Tableau2[[#This Row],[Année]],MONTH("1-"&amp;Tableau2[[#This Row],[Mois]]),1),0)</f>
        <v>44043</v>
      </c>
      <c r="H254" s="41">
        <v>40</v>
      </c>
      <c r="I254" s="42">
        <f t="shared" si="61"/>
        <v>40</v>
      </c>
      <c r="J254" s="42">
        <v>16</v>
      </c>
      <c r="K254" s="42">
        <f t="shared" si="62"/>
        <v>16</v>
      </c>
      <c r="L254" s="42"/>
      <c r="M254" s="42">
        <f t="shared" si="47"/>
        <v>0</v>
      </c>
      <c r="N254" s="42">
        <v>120</v>
      </c>
      <c r="O254" s="42">
        <f t="shared" si="63"/>
        <v>120</v>
      </c>
      <c r="Q254" s="42">
        <f t="shared" si="49"/>
        <v>0</v>
      </c>
      <c r="R254" s="42">
        <v>2.57</v>
      </c>
      <c r="S254" s="42">
        <f t="shared" si="64"/>
        <v>2.9499999999999997</v>
      </c>
      <c r="T254" s="42"/>
      <c r="U254" s="42">
        <f t="shared" si="50"/>
        <v>0</v>
      </c>
      <c r="V254" s="42">
        <v>2.57</v>
      </c>
      <c r="W254" s="42">
        <f t="shared" si="65"/>
        <v>2.9499999999999997</v>
      </c>
      <c r="X254" s="42">
        <v>0</v>
      </c>
      <c r="Y254" s="42">
        <f t="shared" si="66"/>
        <v>0</v>
      </c>
      <c r="Z254" s="42">
        <v>0</v>
      </c>
      <c r="AA254" s="42">
        <f t="shared" si="67"/>
        <v>0</v>
      </c>
      <c r="AB254" s="43">
        <v>0</v>
      </c>
      <c r="AC254" s="43">
        <v>0</v>
      </c>
      <c r="AD254" s="42">
        <v>0</v>
      </c>
      <c r="AE254" s="42">
        <f t="shared" si="68"/>
        <v>0</v>
      </c>
      <c r="AF254" s="42">
        <v>0</v>
      </c>
      <c r="AG254" s="42">
        <f t="shared" si="69"/>
        <v>0</v>
      </c>
      <c r="AH254" s="43">
        <v>0</v>
      </c>
      <c r="AI254" s="42">
        <f>Tableau2[[#This Row],[Jour Accident déclaré]]</f>
        <v>0</v>
      </c>
      <c r="AJ254" s="42">
        <v>0</v>
      </c>
      <c r="AK254" s="43">
        <f t="shared" si="70"/>
        <v>0</v>
      </c>
      <c r="AL25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254" s="43">
        <f>SUM(Tableau2[[#This Row],[Jours de maladie payés]:[Jours de maladie non payés]])</f>
        <v>0</v>
      </c>
      <c r="AN254" s="43">
        <f>MONTH("02/"&amp;Tableau2[[#This Row],[Mois]]&amp;"/2019")</f>
        <v>7</v>
      </c>
    </row>
    <row r="255" spans="1:40" x14ac:dyDescent="0.3">
      <c r="A255" t="s">
        <v>327</v>
      </c>
      <c r="B255" s="26">
        <v>123</v>
      </c>
      <c r="C255" s="61" t="str">
        <f>IFERROR(VLOOKUP(Tableau2[[#This Row],[ID Ouvrier]],'Choix Employés'!$A$1:$B$100,2,FALSE),"")</f>
        <v/>
      </c>
      <c r="D255" s="39" t="s">
        <v>318</v>
      </c>
      <c r="E255" s="39">
        <v>2020</v>
      </c>
      <c r="F255" s="40">
        <f>DATE(Tableau2[[#This Row],[Année]],MONTH("1-"&amp;Tableau2[[#This Row],[Mois]]),1)</f>
        <v>44013</v>
      </c>
      <c r="G255" s="40">
        <f>EOMONTH(DATE(Tableau2[[#This Row],[Année]],MONTH("1-"&amp;Tableau2[[#This Row],[Mois]]),1),0)</f>
        <v>44043</v>
      </c>
      <c r="H255" s="41">
        <v>80</v>
      </c>
      <c r="I255" s="42">
        <f t="shared" si="61"/>
        <v>80</v>
      </c>
      <c r="J255" s="42">
        <v>8</v>
      </c>
      <c r="K255" s="42">
        <f t="shared" si="62"/>
        <v>8</v>
      </c>
      <c r="L255" s="42"/>
      <c r="M255" s="42">
        <f t="shared" si="47"/>
        <v>0</v>
      </c>
      <c r="N255" s="42">
        <v>72</v>
      </c>
      <c r="O255" s="42">
        <f t="shared" si="63"/>
        <v>72</v>
      </c>
      <c r="Q255" s="42">
        <f t="shared" si="49"/>
        <v>0</v>
      </c>
      <c r="R255" s="42">
        <v>0</v>
      </c>
      <c r="S255" s="42">
        <f t="shared" si="64"/>
        <v>0</v>
      </c>
      <c r="T255" s="42"/>
      <c r="U255" s="42">
        <f t="shared" si="50"/>
        <v>0</v>
      </c>
      <c r="V255" s="42">
        <v>0</v>
      </c>
      <c r="W255" s="42">
        <f t="shared" si="65"/>
        <v>0</v>
      </c>
      <c r="X255" s="42">
        <v>0</v>
      </c>
      <c r="Y255" s="42">
        <f t="shared" si="66"/>
        <v>0</v>
      </c>
      <c r="Z255" s="42">
        <v>0</v>
      </c>
      <c r="AA255" s="42">
        <f t="shared" si="67"/>
        <v>0</v>
      </c>
      <c r="AB255" s="43">
        <v>0</v>
      </c>
      <c r="AC255" s="43">
        <v>2</v>
      </c>
      <c r="AD255" s="42">
        <v>0</v>
      </c>
      <c r="AE255" s="42">
        <f t="shared" si="68"/>
        <v>0</v>
      </c>
      <c r="AF255" s="42">
        <v>0</v>
      </c>
      <c r="AG255" s="42">
        <f t="shared" si="69"/>
        <v>0</v>
      </c>
      <c r="AH255" s="43">
        <v>0</v>
      </c>
      <c r="AI255" s="42">
        <f>Tableau2[[#This Row],[Jour Accident déclaré]]</f>
        <v>0</v>
      </c>
      <c r="AJ255" s="42">
        <v>0</v>
      </c>
      <c r="AK255" s="43">
        <f t="shared" si="70"/>
        <v>0</v>
      </c>
      <c r="AL25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255" s="43">
        <f>SUM(Tableau2[[#This Row],[Jours de maladie payés]:[Jours de maladie non payés]])</f>
        <v>2</v>
      </c>
      <c r="AN255" s="43">
        <f>MONTH("02/"&amp;Tableau2[[#This Row],[Mois]]&amp;"/2019")</f>
        <v>7</v>
      </c>
    </row>
    <row r="256" spans="1:40" x14ac:dyDescent="0.3">
      <c r="A256" t="s">
        <v>328</v>
      </c>
      <c r="B256" s="26">
        <v>161</v>
      </c>
      <c r="C256" s="61" t="str">
        <f>IFERROR(VLOOKUP(Tableau2[[#This Row],[ID Ouvrier]],'Choix Employés'!$A$1:$B$100,2,FALSE),"")</f>
        <v/>
      </c>
      <c r="D256" s="39" t="s">
        <v>318</v>
      </c>
      <c r="E256" s="39">
        <v>2020</v>
      </c>
      <c r="F256" s="40">
        <f>DATE(Tableau2[[#This Row],[Année]],MONTH("1-"&amp;Tableau2[[#This Row],[Mois]]),1)</f>
        <v>44013</v>
      </c>
      <c r="G256" s="40">
        <f>EOMONTH(DATE(Tableau2[[#This Row],[Année]],MONTH("1-"&amp;Tableau2[[#This Row],[Mois]]),1),0)</f>
        <v>44043</v>
      </c>
      <c r="H256" s="41">
        <v>80</v>
      </c>
      <c r="I256" s="42">
        <f t="shared" si="61"/>
        <v>80</v>
      </c>
      <c r="J256" s="42">
        <v>8</v>
      </c>
      <c r="K256" s="42">
        <f t="shared" si="62"/>
        <v>8</v>
      </c>
      <c r="L256" s="42"/>
      <c r="M256" s="42">
        <f t="shared" si="47"/>
        <v>0</v>
      </c>
      <c r="N256" s="42">
        <v>88</v>
      </c>
      <c r="O256" s="42">
        <f t="shared" si="63"/>
        <v>88</v>
      </c>
      <c r="Q256" s="42">
        <f t="shared" si="49"/>
        <v>0</v>
      </c>
      <c r="R256" s="42">
        <v>0</v>
      </c>
      <c r="S256" s="42">
        <f t="shared" si="64"/>
        <v>0</v>
      </c>
      <c r="T256" s="42"/>
      <c r="U256" s="42">
        <f t="shared" si="50"/>
        <v>0</v>
      </c>
      <c r="V256" s="42">
        <v>0</v>
      </c>
      <c r="W256" s="42">
        <f t="shared" si="65"/>
        <v>0</v>
      </c>
      <c r="X256" s="42">
        <v>0</v>
      </c>
      <c r="Y256" s="42">
        <f t="shared" si="66"/>
        <v>0</v>
      </c>
      <c r="Z256" s="42">
        <v>0</v>
      </c>
      <c r="AA256" s="42">
        <f t="shared" si="67"/>
        <v>0</v>
      </c>
      <c r="AB256" s="43">
        <v>0</v>
      </c>
      <c r="AC256" s="43">
        <v>0</v>
      </c>
      <c r="AD256" s="42">
        <v>0</v>
      </c>
      <c r="AE256" s="42">
        <f t="shared" si="68"/>
        <v>0</v>
      </c>
      <c r="AF256" s="42">
        <v>0</v>
      </c>
      <c r="AG256" s="42">
        <f t="shared" si="69"/>
        <v>0</v>
      </c>
      <c r="AH256" s="43">
        <v>0</v>
      </c>
      <c r="AI256" s="42">
        <f>Tableau2[[#This Row],[Jour Accident déclaré]]</f>
        <v>0</v>
      </c>
      <c r="AJ256" s="42">
        <v>0</v>
      </c>
      <c r="AK256" s="43">
        <f t="shared" si="70"/>
        <v>0</v>
      </c>
      <c r="AL25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256" s="43">
        <f>SUM(Tableau2[[#This Row],[Jours de maladie payés]:[Jours de maladie non payés]])</f>
        <v>0</v>
      </c>
      <c r="AN256" s="43">
        <f>MONTH("02/"&amp;Tableau2[[#This Row],[Mois]]&amp;"/2019")</f>
        <v>7</v>
      </c>
    </row>
    <row r="257" spans="1:40" x14ac:dyDescent="0.3">
      <c r="A257" t="s">
        <v>329</v>
      </c>
      <c r="B257" s="26">
        <v>102</v>
      </c>
      <c r="C257" s="61" t="str">
        <f>IFERROR(VLOOKUP(Tableau2[[#This Row],[ID Ouvrier]],'Choix Employés'!$A$1:$B$100,2,FALSE),"")</f>
        <v/>
      </c>
      <c r="D257" s="39" t="s">
        <v>318</v>
      </c>
      <c r="E257" s="39">
        <v>2020</v>
      </c>
      <c r="F257" s="40">
        <f>DATE(Tableau2[[#This Row],[Année]],MONTH("1-"&amp;Tableau2[[#This Row],[Mois]]),1)</f>
        <v>44013</v>
      </c>
      <c r="G257" s="40">
        <f>EOMONTH(DATE(Tableau2[[#This Row],[Année]],MONTH("1-"&amp;Tableau2[[#This Row],[Mois]]),1),0)</f>
        <v>44043</v>
      </c>
      <c r="H257" s="41">
        <v>80</v>
      </c>
      <c r="I257" s="42">
        <f t="shared" si="61"/>
        <v>80</v>
      </c>
      <c r="J257" s="42">
        <v>8</v>
      </c>
      <c r="K257" s="42">
        <f t="shared" si="62"/>
        <v>8</v>
      </c>
      <c r="L257" s="42"/>
      <c r="M257" s="42">
        <f t="shared" si="47"/>
        <v>0</v>
      </c>
      <c r="N257" s="42">
        <v>88</v>
      </c>
      <c r="O257" s="42">
        <f t="shared" si="63"/>
        <v>88</v>
      </c>
      <c r="Q257" s="42">
        <f t="shared" si="49"/>
        <v>0</v>
      </c>
      <c r="R257" s="42">
        <v>0</v>
      </c>
      <c r="S257" s="42">
        <f t="shared" si="64"/>
        <v>0</v>
      </c>
      <c r="T257" s="42"/>
      <c r="U257" s="42">
        <f t="shared" si="50"/>
        <v>0</v>
      </c>
      <c r="V257" s="42">
        <v>0</v>
      </c>
      <c r="W257" s="42">
        <f t="shared" si="65"/>
        <v>0</v>
      </c>
      <c r="X257" s="42">
        <v>0</v>
      </c>
      <c r="Y257" s="42">
        <f t="shared" si="66"/>
        <v>0</v>
      </c>
      <c r="Z257" s="42">
        <v>0</v>
      </c>
      <c r="AA257" s="42">
        <f t="shared" si="67"/>
        <v>0</v>
      </c>
      <c r="AB257" s="43">
        <v>0</v>
      </c>
      <c r="AC257" s="43">
        <v>0</v>
      </c>
      <c r="AD257" s="42">
        <v>0</v>
      </c>
      <c r="AE257" s="42">
        <f t="shared" si="68"/>
        <v>0</v>
      </c>
      <c r="AF257" s="42">
        <v>0</v>
      </c>
      <c r="AG257" s="42">
        <f t="shared" si="69"/>
        <v>0</v>
      </c>
      <c r="AH257" s="43">
        <v>0</v>
      </c>
      <c r="AI257" s="42">
        <f>Tableau2[[#This Row],[Jour Accident déclaré]]</f>
        <v>0</v>
      </c>
      <c r="AJ257" s="42">
        <v>0</v>
      </c>
      <c r="AK257" s="43">
        <f t="shared" si="70"/>
        <v>0</v>
      </c>
      <c r="AL25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257" s="43">
        <f>SUM(Tableau2[[#This Row],[Jours de maladie payés]:[Jours de maladie non payés]])</f>
        <v>0</v>
      </c>
      <c r="AN257" s="43">
        <f>MONTH("02/"&amp;Tableau2[[#This Row],[Mois]]&amp;"/2019")</f>
        <v>7</v>
      </c>
    </row>
    <row r="258" spans="1:40" x14ac:dyDescent="0.3">
      <c r="A258" t="s">
        <v>330</v>
      </c>
      <c r="B258" s="26">
        <v>157</v>
      </c>
      <c r="C258" s="61" t="str">
        <f>IFERROR(VLOOKUP(Tableau2[[#This Row],[ID Ouvrier]],'Choix Employés'!$A$1:$B$100,2,FALSE),"")</f>
        <v/>
      </c>
      <c r="D258" s="39" t="s">
        <v>318</v>
      </c>
      <c r="E258" s="39">
        <v>2020</v>
      </c>
      <c r="F258" s="40">
        <f>DATE(Tableau2[[#This Row],[Année]],MONTH("1-"&amp;Tableau2[[#This Row],[Mois]]),1)</f>
        <v>44013</v>
      </c>
      <c r="G258" s="40">
        <f>EOMONTH(DATE(Tableau2[[#This Row],[Année]],MONTH("1-"&amp;Tableau2[[#This Row],[Mois]]),1),0)</f>
        <v>44043</v>
      </c>
      <c r="H258" s="41">
        <v>72</v>
      </c>
      <c r="I258" s="42">
        <f t="shared" si="61"/>
        <v>72</v>
      </c>
      <c r="J258" s="42">
        <v>16</v>
      </c>
      <c r="K258" s="42">
        <f t="shared" si="62"/>
        <v>16</v>
      </c>
      <c r="L258" s="42"/>
      <c r="M258" s="42">
        <f t="shared" si="47"/>
        <v>0</v>
      </c>
      <c r="N258" s="42">
        <v>88</v>
      </c>
      <c r="O258" s="42">
        <f t="shared" si="63"/>
        <v>88</v>
      </c>
      <c r="Q258" s="42">
        <f t="shared" si="49"/>
        <v>0</v>
      </c>
      <c r="R258" s="42">
        <v>1.1200000000000001</v>
      </c>
      <c r="S258" s="42">
        <f t="shared" si="64"/>
        <v>1.2000000000000002</v>
      </c>
      <c r="T258" s="42"/>
      <c r="U258" s="42">
        <f t="shared" si="50"/>
        <v>0</v>
      </c>
      <c r="V258" s="42">
        <v>1.1200000000000001</v>
      </c>
      <c r="W258" s="42">
        <f t="shared" si="65"/>
        <v>1.2000000000000002</v>
      </c>
      <c r="X258" s="42">
        <v>0</v>
      </c>
      <c r="Y258" s="42">
        <f t="shared" si="66"/>
        <v>0</v>
      </c>
      <c r="Z258" s="42">
        <v>0</v>
      </c>
      <c r="AA258" s="42">
        <f t="shared" si="67"/>
        <v>0</v>
      </c>
      <c r="AB258" s="43">
        <v>0</v>
      </c>
      <c r="AC258" s="43">
        <v>0</v>
      </c>
      <c r="AD258" s="42">
        <v>0</v>
      </c>
      <c r="AE258" s="42">
        <f t="shared" si="68"/>
        <v>0</v>
      </c>
      <c r="AF258" s="42">
        <v>0</v>
      </c>
      <c r="AG258" s="42">
        <f t="shared" si="69"/>
        <v>0</v>
      </c>
      <c r="AH258" s="43">
        <v>0</v>
      </c>
      <c r="AI258" s="42">
        <f>Tableau2[[#This Row],[Jour Accident déclaré]]</f>
        <v>0</v>
      </c>
      <c r="AJ258" s="42">
        <v>0</v>
      </c>
      <c r="AK258" s="43">
        <f t="shared" si="70"/>
        <v>0</v>
      </c>
      <c r="AL25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258" s="43">
        <f>SUM(Tableau2[[#This Row],[Jours de maladie payés]:[Jours de maladie non payés]])</f>
        <v>0</v>
      </c>
      <c r="AN258" s="43">
        <f>MONTH("02/"&amp;Tableau2[[#This Row],[Mois]]&amp;"/2019")</f>
        <v>7</v>
      </c>
    </row>
    <row r="259" spans="1:40" x14ac:dyDescent="0.3">
      <c r="A259" t="s">
        <v>331</v>
      </c>
      <c r="B259" s="26">
        <v>104</v>
      </c>
      <c r="C259" s="61" t="str">
        <f>IFERROR(VLOOKUP(Tableau2[[#This Row],[ID Ouvrier]],'Choix Employés'!$A$1:$B$100,2,FALSE),"")</f>
        <v/>
      </c>
      <c r="D259" s="39" t="s">
        <v>318</v>
      </c>
      <c r="E259" s="39">
        <v>2020</v>
      </c>
      <c r="F259" s="40">
        <f>DATE(Tableau2[[#This Row],[Année]],MONTH("1-"&amp;Tableau2[[#This Row],[Mois]]),1)</f>
        <v>44013</v>
      </c>
      <c r="G259" s="40">
        <f>EOMONTH(DATE(Tableau2[[#This Row],[Année]],MONTH("1-"&amp;Tableau2[[#This Row],[Mois]]),1),0)</f>
        <v>44043</v>
      </c>
      <c r="H259" s="41">
        <v>40</v>
      </c>
      <c r="I259" s="42">
        <f t="shared" si="61"/>
        <v>40</v>
      </c>
      <c r="J259" s="42">
        <v>16</v>
      </c>
      <c r="K259" s="42">
        <f t="shared" si="62"/>
        <v>16</v>
      </c>
      <c r="L259" s="42"/>
      <c r="M259" s="42">
        <f t="shared" ref="M259:M322" si="71">IF($L259="",0,(($L259-ROUNDDOWN($L259,0))/0.6)+ROUNDDOWN($L259,0))</f>
        <v>0</v>
      </c>
      <c r="N259" s="42">
        <v>120</v>
      </c>
      <c r="O259" s="42">
        <f t="shared" si="63"/>
        <v>120</v>
      </c>
      <c r="Q259" s="42">
        <f t="shared" ref="Q259:Q322" si="72">IF($P259="",0,(($P259-ROUNDDOWN($P259,0))/0.6)+ROUNDDOWN($P259,0))</f>
        <v>0</v>
      </c>
      <c r="R259" s="42">
        <v>11.33</v>
      </c>
      <c r="S259" s="42">
        <f t="shared" si="64"/>
        <v>11.55</v>
      </c>
      <c r="T259" s="42"/>
      <c r="U259" s="42">
        <f t="shared" ref="U259:U322" si="73">IF($T259="",0,(($T259-ROUNDDOWN($T259,0))/0.6)+ROUNDDOWN($T259,0))</f>
        <v>0</v>
      </c>
      <c r="V259" s="42">
        <v>11.33</v>
      </c>
      <c r="W259" s="42">
        <f t="shared" si="65"/>
        <v>11.55</v>
      </c>
      <c r="X259" s="42">
        <v>0</v>
      </c>
      <c r="Y259" s="42">
        <f t="shared" si="66"/>
        <v>0</v>
      </c>
      <c r="Z259" s="42">
        <v>0</v>
      </c>
      <c r="AA259" s="42">
        <f t="shared" si="67"/>
        <v>0</v>
      </c>
      <c r="AB259" s="43">
        <v>0</v>
      </c>
      <c r="AC259" s="43">
        <v>0</v>
      </c>
      <c r="AD259" s="42">
        <v>0</v>
      </c>
      <c r="AE259" s="42">
        <f t="shared" si="68"/>
        <v>0</v>
      </c>
      <c r="AF259" s="42">
        <v>0</v>
      </c>
      <c r="AG259" s="42">
        <f t="shared" si="69"/>
        <v>0</v>
      </c>
      <c r="AH259" s="43">
        <v>0</v>
      </c>
      <c r="AI259" s="42">
        <f>Tableau2[[#This Row],[Jour Accident déclaré]]</f>
        <v>0</v>
      </c>
      <c r="AJ259" s="42">
        <v>0</v>
      </c>
      <c r="AK259" s="43">
        <f t="shared" si="70"/>
        <v>0</v>
      </c>
      <c r="AL25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259" s="43">
        <f>SUM(Tableau2[[#This Row],[Jours de maladie payés]:[Jours de maladie non payés]])</f>
        <v>0</v>
      </c>
      <c r="AN259" s="43">
        <f>MONTH("02/"&amp;Tableau2[[#This Row],[Mois]]&amp;"/2019")</f>
        <v>7</v>
      </c>
    </row>
    <row r="260" spans="1:40" x14ac:dyDescent="0.3">
      <c r="A260" t="s">
        <v>332</v>
      </c>
      <c r="B260" s="26">
        <v>108</v>
      </c>
      <c r="C260" s="61" t="str">
        <f>IFERROR(VLOOKUP(Tableau2[[#This Row],[ID Ouvrier]],'Choix Employés'!$A$1:$B$100,2,FALSE),"")</f>
        <v>X</v>
      </c>
      <c r="D260" s="39" t="s">
        <v>318</v>
      </c>
      <c r="E260" s="39">
        <v>2020</v>
      </c>
      <c r="F260" s="40">
        <f>DATE(Tableau2[[#This Row],[Année]],MONTH("1-"&amp;Tableau2[[#This Row],[Mois]]),1)</f>
        <v>44013</v>
      </c>
      <c r="G260" s="40">
        <f>EOMONTH(DATE(Tableau2[[#This Row],[Année]],MONTH("1-"&amp;Tableau2[[#This Row],[Mois]]),1),0)</f>
        <v>44043</v>
      </c>
      <c r="H260" s="41">
        <v>0</v>
      </c>
      <c r="I260" s="42">
        <f t="shared" si="61"/>
        <v>0</v>
      </c>
      <c r="J260" s="42">
        <v>16</v>
      </c>
      <c r="K260" s="42">
        <f t="shared" si="62"/>
        <v>16</v>
      </c>
      <c r="L260" s="42"/>
      <c r="M260" s="42">
        <f t="shared" si="71"/>
        <v>0</v>
      </c>
      <c r="N260" s="42">
        <v>72</v>
      </c>
      <c r="O260" s="42">
        <f t="shared" si="63"/>
        <v>72</v>
      </c>
      <c r="Q260" s="42">
        <f t="shared" si="72"/>
        <v>0</v>
      </c>
      <c r="R260" s="42">
        <v>6.41</v>
      </c>
      <c r="S260" s="42">
        <f t="shared" si="64"/>
        <v>6.6833333333333336</v>
      </c>
      <c r="T260" s="42"/>
      <c r="U260" s="42">
        <f t="shared" si="73"/>
        <v>0</v>
      </c>
      <c r="V260" s="42">
        <v>0</v>
      </c>
      <c r="W260" s="42">
        <f t="shared" si="65"/>
        <v>0</v>
      </c>
      <c r="X260" s="42">
        <v>6.41</v>
      </c>
      <c r="Y260" s="42">
        <f t="shared" si="66"/>
        <v>6.6833333333333336</v>
      </c>
      <c r="Z260" s="42">
        <v>0</v>
      </c>
      <c r="AA260" s="42">
        <f t="shared" si="67"/>
        <v>0</v>
      </c>
      <c r="AB260" s="43">
        <v>0</v>
      </c>
      <c r="AC260" s="43">
        <v>11</v>
      </c>
      <c r="AD260" s="42">
        <v>0</v>
      </c>
      <c r="AE260" s="42">
        <f t="shared" si="68"/>
        <v>0</v>
      </c>
      <c r="AF260" s="42">
        <v>0</v>
      </c>
      <c r="AG260" s="42">
        <f t="shared" si="69"/>
        <v>0</v>
      </c>
      <c r="AH260" s="43">
        <v>0</v>
      </c>
      <c r="AI260" s="42">
        <f>Tableau2[[#This Row],[Jour Accident déclaré]]</f>
        <v>0</v>
      </c>
      <c r="AJ260" s="42">
        <v>0</v>
      </c>
      <c r="AK260" s="43">
        <f t="shared" si="70"/>
        <v>0</v>
      </c>
      <c r="AL26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260" s="43">
        <f>SUM(Tableau2[[#This Row],[Jours de maladie payés]:[Jours de maladie non payés]])</f>
        <v>11</v>
      </c>
      <c r="AN260" s="43">
        <f>MONTH("02/"&amp;Tableau2[[#This Row],[Mois]]&amp;"/2019")</f>
        <v>7</v>
      </c>
    </row>
    <row r="261" spans="1:40" x14ac:dyDescent="0.3">
      <c r="A261" t="s">
        <v>333</v>
      </c>
      <c r="B261" s="26">
        <v>149</v>
      </c>
      <c r="C261" s="61" t="str">
        <f>IFERROR(VLOOKUP(Tableau2[[#This Row],[ID Ouvrier]],'Choix Employés'!$A$1:$B$100,2,FALSE),"")</f>
        <v>X</v>
      </c>
      <c r="D261" s="39" t="s">
        <v>318</v>
      </c>
      <c r="E261" s="39">
        <v>2020</v>
      </c>
      <c r="F261" s="40">
        <f>DATE(Tableau2[[#This Row],[Année]],MONTH("1-"&amp;Tableau2[[#This Row],[Mois]]),1)</f>
        <v>44013</v>
      </c>
      <c r="G261" s="40">
        <f>EOMONTH(DATE(Tableau2[[#This Row],[Année]],MONTH("1-"&amp;Tableau2[[#This Row],[Mois]]),1),0)</f>
        <v>44043</v>
      </c>
      <c r="H261" s="41">
        <v>72</v>
      </c>
      <c r="I261" s="42">
        <f t="shared" si="61"/>
        <v>72</v>
      </c>
      <c r="J261" s="42">
        <v>16</v>
      </c>
      <c r="K261" s="42">
        <f t="shared" si="62"/>
        <v>16</v>
      </c>
      <c r="L261" s="42"/>
      <c r="M261" s="42">
        <f t="shared" si="71"/>
        <v>0</v>
      </c>
      <c r="N261" s="42">
        <v>88</v>
      </c>
      <c r="O261" s="42">
        <f t="shared" si="63"/>
        <v>88</v>
      </c>
      <c r="Q261" s="42">
        <f t="shared" si="72"/>
        <v>0</v>
      </c>
      <c r="R261" s="42">
        <v>7.15</v>
      </c>
      <c r="S261" s="42">
        <f t="shared" si="64"/>
        <v>7.2500000000000009</v>
      </c>
      <c r="T261" s="42"/>
      <c r="U261" s="42">
        <f t="shared" si="73"/>
        <v>0</v>
      </c>
      <c r="V261" s="42">
        <v>0</v>
      </c>
      <c r="W261" s="42">
        <f t="shared" si="65"/>
        <v>0</v>
      </c>
      <c r="X261" s="42">
        <v>7.15</v>
      </c>
      <c r="Y261" s="42">
        <f t="shared" si="66"/>
        <v>7.2500000000000009</v>
      </c>
      <c r="Z261" s="42">
        <v>0</v>
      </c>
      <c r="AA261" s="42">
        <f t="shared" si="67"/>
        <v>0</v>
      </c>
      <c r="AB261" s="43">
        <v>0</v>
      </c>
      <c r="AC261" s="43">
        <v>0</v>
      </c>
      <c r="AD261" s="42">
        <v>0</v>
      </c>
      <c r="AE261" s="42">
        <f t="shared" si="68"/>
        <v>0</v>
      </c>
      <c r="AF261" s="42">
        <v>0</v>
      </c>
      <c r="AG261" s="42">
        <f t="shared" si="69"/>
        <v>0</v>
      </c>
      <c r="AH261" s="43">
        <v>0</v>
      </c>
      <c r="AI261" s="42">
        <f>Tableau2[[#This Row],[Jour Accident déclaré]]</f>
        <v>0</v>
      </c>
      <c r="AJ261" s="42">
        <v>0</v>
      </c>
      <c r="AK261" s="43">
        <f t="shared" si="70"/>
        <v>0</v>
      </c>
      <c r="AL26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261" s="43">
        <f>SUM(Tableau2[[#This Row],[Jours de maladie payés]:[Jours de maladie non payés]])</f>
        <v>0</v>
      </c>
      <c r="AN261" s="43">
        <f>MONTH("02/"&amp;Tableau2[[#This Row],[Mois]]&amp;"/2019")</f>
        <v>7</v>
      </c>
    </row>
    <row r="262" spans="1:40" x14ac:dyDescent="0.3">
      <c r="A262" t="s">
        <v>334</v>
      </c>
      <c r="B262" s="26">
        <v>162</v>
      </c>
      <c r="C262" s="61" t="str">
        <f>IFERROR(VLOOKUP(Tableau2[[#This Row],[ID Ouvrier]],'Choix Employés'!$A$1:$B$100,2,FALSE),"")</f>
        <v/>
      </c>
      <c r="D262" s="39" t="s">
        <v>318</v>
      </c>
      <c r="E262" s="39">
        <v>2020</v>
      </c>
      <c r="F262" s="40">
        <f>DATE(Tableau2[[#This Row],[Année]],MONTH("1-"&amp;Tableau2[[#This Row],[Mois]]),1)</f>
        <v>44013</v>
      </c>
      <c r="G262" s="40">
        <f>EOMONTH(DATE(Tableau2[[#This Row],[Année]],MONTH("1-"&amp;Tableau2[[#This Row],[Mois]]),1),0)</f>
        <v>44043</v>
      </c>
      <c r="H262" s="41">
        <v>72</v>
      </c>
      <c r="I262" s="42">
        <f t="shared" si="61"/>
        <v>72</v>
      </c>
      <c r="J262" s="42">
        <v>16</v>
      </c>
      <c r="K262" s="42">
        <f t="shared" si="62"/>
        <v>16</v>
      </c>
      <c r="L262" s="42"/>
      <c r="M262" s="42">
        <f t="shared" si="71"/>
        <v>0</v>
      </c>
      <c r="N262" s="42">
        <v>88</v>
      </c>
      <c r="O262" s="42">
        <f t="shared" si="63"/>
        <v>88</v>
      </c>
      <c r="Q262" s="42">
        <f t="shared" si="72"/>
        <v>0</v>
      </c>
      <c r="R262" s="42">
        <v>6.1</v>
      </c>
      <c r="S262" s="42">
        <f t="shared" si="64"/>
        <v>6.1666666666666661</v>
      </c>
      <c r="T262" s="42"/>
      <c r="U262" s="42">
        <f t="shared" si="73"/>
        <v>0</v>
      </c>
      <c r="V262" s="42">
        <v>6.1</v>
      </c>
      <c r="W262" s="42">
        <f t="shared" si="65"/>
        <v>6.1666666666666661</v>
      </c>
      <c r="X262" s="42">
        <v>0</v>
      </c>
      <c r="Y262" s="42">
        <f t="shared" si="66"/>
        <v>0</v>
      </c>
      <c r="Z262" s="42">
        <v>0</v>
      </c>
      <c r="AA262" s="42">
        <f t="shared" si="67"/>
        <v>0</v>
      </c>
      <c r="AB262" s="43">
        <v>0</v>
      </c>
      <c r="AC262" s="43">
        <v>0</v>
      </c>
      <c r="AD262" s="42">
        <v>0</v>
      </c>
      <c r="AE262" s="42">
        <f t="shared" si="68"/>
        <v>0</v>
      </c>
      <c r="AF262" s="42">
        <v>0</v>
      </c>
      <c r="AG262" s="42">
        <f t="shared" si="69"/>
        <v>0</v>
      </c>
      <c r="AH262" s="43">
        <v>0</v>
      </c>
      <c r="AI262" s="42">
        <f>Tableau2[[#This Row],[Jour Accident déclaré]]</f>
        <v>0</v>
      </c>
      <c r="AJ262" s="42">
        <v>0</v>
      </c>
      <c r="AK262" s="43">
        <f t="shared" si="70"/>
        <v>0</v>
      </c>
      <c r="AL26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262" s="43">
        <f>SUM(Tableau2[[#This Row],[Jours de maladie payés]:[Jours de maladie non payés]])</f>
        <v>0</v>
      </c>
      <c r="AN262" s="43">
        <f>MONTH("02/"&amp;Tableau2[[#This Row],[Mois]]&amp;"/2019")</f>
        <v>7</v>
      </c>
    </row>
    <row r="263" spans="1:40" x14ac:dyDescent="0.3">
      <c r="A263" t="s">
        <v>335</v>
      </c>
      <c r="B263" s="26">
        <v>112</v>
      </c>
      <c r="C263" s="61" t="str">
        <f>IFERROR(VLOOKUP(Tableau2[[#This Row],[ID Ouvrier]],'Choix Employés'!$A$1:$B$100,2,FALSE),"")</f>
        <v/>
      </c>
      <c r="D263" s="39" t="s">
        <v>318</v>
      </c>
      <c r="E263" s="39">
        <v>2020</v>
      </c>
      <c r="F263" s="40">
        <f>DATE(Tableau2[[#This Row],[Année]],MONTH("1-"&amp;Tableau2[[#This Row],[Mois]]),1)</f>
        <v>44013</v>
      </c>
      <c r="G263" s="40">
        <f>EOMONTH(DATE(Tableau2[[#This Row],[Année]],MONTH("1-"&amp;Tableau2[[#This Row],[Mois]]),1),0)</f>
        <v>44043</v>
      </c>
      <c r="H263" s="41">
        <v>72</v>
      </c>
      <c r="I263" s="42">
        <f t="shared" si="61"/>
        <v>72</v>
      </c>
      <c r="J263" s="42">
        <v>8</v>
      </c>
      <c r="K263" s="42">
        <f t="shared" si="62"/>
        <v>8</v>
      </c>
      <c r="L263" s="42"/>
      <c r="M263" s="42">
        <f t="shared" si="71"/>
        <v>0</v>
      </c>
      <c r="N263" s="42">
        <v>96</v>
      </c>
      <c r="O263" s="42">
        <f t="shared" si="63"/>
        <v>96</v>
      </c>
      <c r="Q263" s="42">
        <f t="shared" si="72"/>
        <v>0</v>
      </c>
      <c r="R263" s="42">
        <v>12.3</v>
      </c>
      <c r="S263" s="42">
        <f t="shared" si="64"/>
        <v>12.500000000000002</v>
      </c>
      <c r="T263" s="42"/>
      <c r="U263" s="42">
        <f t="shared" si="73"/>
        <v>0</v>
      </c>
      <c r="V263" s="42">
        <v>0</v>
      </c>
      <c r="W263" s="42">
        <f t="shared" si="65"/>
        <v>0</v>
      </c>
      <c r="X263" s="42">
        <v>12.3</v>
      </c>
      <c r="Y263" s="42">
        <f t="shared" si="66"/>
        <v>12.500000000000002</v>
      </c>
      <c r="Z263" s="42">
        <v>0</v>
      </c>
      <c r="AA263" s="42">
        <f t="shared" si="67"/>
        <v>0</v>
      </c>
      <c r="AB263" s="43">
        <v>0</v>
      </c>
      <c r="AC263" s="43">
        <v>0</v>
      </c>
      <c r="AD263" s="42">
        <v>0</v>
      </c>
      <c r="AE263" s="42">
        <f t="shared" si="68"/>
        <v>0</v>
      </c>
      <c r="AF263" s="42">
        <v>0</v>
      </c>
      <c r="AG263" s="42">
        <f t="shared" si="69"/>
        <v>0</v>
      </c>
      <c r="AH263" s="43">
        <v>0</v>
      </c>
      <c r="AI263" s="42">
        <f>Tableau2[[#This Row],[Jour Accident déclaré]]</f>
        <v>0</v>
      </c>
      <c r="AJ263" s="42">
        <v>0</v>
      </c>
      <c r="AK263" s="43">
        <f t="shared" si="70"/>
        <v>0</v>
      </c>
      <c r="AL26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263" s="43">
        <f>SUM(Tableau2[[#This Row],[Jours de maladie payés]:[Jours de maladie non payés]])</f>
        <v>0</v>
      </c>
      <c r="AN263" s="43">
        <f>MONTH("02/"&amp;Tableau2[[#This Row],[Mois]]&amp;"/2019")</f>
        <v>7</v>
      </c>
    </row>
    <row r="264" spans="1:40" x14ac:dyDescent="0.3">
      <c r="A264" t="s">
        <v>336</v>
      </c>
      <c r="B264" s="26">
        <v>116</v>
      </c>
      <c r="C264" s="61" t="str">
        <f>IFERROR(VLOOKUP(Tableau2[[#This Row],[ID Ouvrier]],'Choix Employés'!$A$1:$B$100,2,FALSE),"")</f>
        <v/>
      </c>
      <c r="D264" s="39" t="s">
        <v>318</v>
      </c>
      <c r="E264" s="39">
        <v>2020</v>
      </c>
      <c r="F264" s="40">
        <f>DATE(Tableau2[[#This Row],[Année]],MONTH("1-"&amp;Tableau2[[#This Row],[Mois]]),1)</f>
        <v>44013</v>
      </c>
      <c r="G264" s="40">
        <f>EOMONTH(DATE(Tableau2[[#This Row],[Année]],MONTH("1-"&amp;Tableau2[[#This Row],[Mois]]),1),0)</f>
        <v>44043</v>
      </c>
      <c r="H264" s="41">
        <v>72</v>
      </c>
      <c r="I264" s="42">
        <f t="shared" si="61"/>
        <v>72</v>
      </c>
      <c r="J264" s="42">
        <v>16</v>
      </c>
      <c r="K264" s="42">
        <f t="shared" si="62"/>
        <v>16</v>
      </c>
      <c r="L264" s="42"/>
      <c r="M264" s="42">
        <f t="shared" si="71"/>
        <v>0</v>
      </c>
      <c r="N264" s="42">
        <v>88</v>
      </c>
      <c r="O264" s="42">
        <f t="shared" si="63"/>
        <v>88</v>
      </c>
      <c r="Q264" s="42">
        <f t="shared" si="72"/>
        <v>0</v>
      </c>
      <c r="R264" s="42">
        <v>1.1200000000000001</v>
      </c>
      <c r="S264" s="42">
        <f t="shared" si="64"/>
        <v>1.2000000000000002</v>
      </c>
      <c r="T264" s="42"/>
      <c r="U264" s="42">
        <f t="shared" si="73"/>
        <v>0</v>
      </c>
      <c r="V264" s="42">
        <v>1.1200000000000001</v>
      </c>
      <c r="W264" s="42">
        <f t="shared" si="65"/>
        <v>1.2000000000000002</v>
      </c>
      <c r="X264" s="42">
        <v>0</v>
      </c>
      <c r="Y264" s="42">
        <f t="shared" si="66"/>
        <v>0</v>
      </c>
      <c r="Z264" s="42">
        <v>0</v>
      </c>
      <c r="AA264" s="42">
        <f t="shared" si="67"/>
        <v>0</v>
      </c>
      <c r="AB264" s="43">
        <v>0</v>
      </c>
      <c r="AC264" s="43">
        <v>0</v>
      </c>
      <c r="AD264" s="42">
        <v>0</v>
      </c>
      <c r="AE264" s="42">
        <f t="shared" si="68"/>
        <v>0</v>
      </c>
      <c r="AF264" s="42">
        <v>0</v>
      </c>
      <c r="AG264" s="42">
        <f t="shared" si="69"/>
        <v>0</v>
      </c>
      <c r="AH264" s="43">
        <v>0</v>
      </c>
      <c r="AI264" s="42">
        <f>Tableau2[[#This Row],[Jour Accident déclaré]]</f>
        <v>0</v>
      </c>
      <c r="AJ264" s="42">
        <v>0</v>
      </c>
      <c r="AK264" s="43">
        <f t="shared" si="70"/>
        <v>0</v>
      </c>
      <c r="AL26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264" s="43">
        <f>SUM(Tableau2[[#This Row],[Jours de maladie payés]:[Jours de maladie non payés]])</f>
        <v>0</v>
      </c>
      <c r="AN264" s="43">
        <f>MONTH("02/"&amp;Tableau2[[#This Row],[Mois]]&amp;"/2019")</f>
        <v>7</v>
      </c>
    </row>
    <row r="265" spans="1:40" x14ac:dyDescent="0.3">
      <c r="A265" t="s">
        <v>337</v>
      </c>
      <c r="B265" s="26">
        <v>148</v>
      </c>
      <c r="C265" s="61" t="str">
        <f>IFERROR(VLOOKUP(Tableau2[[#This Row],[ID Ouvrier]],'Choix Employés'!$A$1:$B$100,2,FALSE),"")</f>
        <v/>
      </c>
      <c r="D265" s="39" t="s">
        <v>318</v>
      </c>
      <c r="E265" s="39">
        <v>2020</v>
      </c>
      <c r="F265" s="40">
        <f>DATE(Tableau2[[#This Row],[Année]],MONTH("1-"&amp;Tableau2[[#This Row],[Mois]]),1)</f>
        <v>44013</v>
      </c>
      <c r="G265" s="40">
        <f>EOMONTH(DATE(Tableau2[[#This Row],[Année]],MONTH("1-"&amp;Tableau2[[#This Row],[Mois]]),1),0)</f>
        <v>44043</v>
      </c>
      <c r="H265" s="41">
        <v>0</v>
      </c>
      <c r="I265" s="42">
        <f t="shared" si="61"/>
        <v>0</v>
      </c>
      <c r="J265" s="42">
        <v>16</v>
      </c>
      <c r="K265" s="42">
        <f t="shared" si="62"/>
        <v>16</v>
      </c>
      <c r="L265" s="42"/>
      <c r="M265" s="42">
        <f t="shared" si="71"/>
        <v>0</v>
      </c>
      <c r="N265" s="42">
        <v>128</v>
      </c>
      <c r="O265" s="42">
        <f t="shared" si="63"/>
        <v>128</v>
      </c>
      <c r="Q265" s="42">
        <f t="shared" si="72"/>
        <v>0</v>
      </c>
      <c r="R265" s="42">
        <v>4.37</v>
      </c>
      <c r="S265" s="42">
        <f t="shared" si="64"/>
        <v>4.6166666666666671</v>
      </c>
      <c r="T265" s="42"/>
      <c r="U265" s="42">
        <f t="shared" si="73"/>
        <v>0</v>
      </c>
      <c r="V265" s="42">
        <v>4.37</v>
      </c>
      <c r="W265" s="42">
        <f t="shared" si="65"/>
        <v>4.6166666666666671</v>
      </c>
      <c r="X265" s="42">
        <v>0</v>
      </c>
      <c r="Y265" s="42">
        <f t="shared" si="66"/>
        <v>0</v>
      </c>
      <c r="Z265" s="42">
        <v>16</v>
      </c>
      <c r="AA265" s="42">
        <f t="shared" si="67"/>
        <v>16</v>
      </c>
      <c r="AB265" s="43">
        <v>0</v>
      </c>
      <c r="AC265" s="43">
        <v>0</v>
      </c>
      <c r="AD265" s="42">
        <v>16</v>
      </c>
      <c r="AE265" s="42">
        <f t="shared" si="68"/>
        <v>16</v>
      </c>
      <c r="AF265" s="42">
        <v>0</v>
      </c>
      <c r="AG265" s="42">
        <f t="shared" si="69"/>
        <v>0</v>
      </c>
      <c r="AH265" s="43">
        <v>0</v>
      </c>
      <c r="AI265" s="42">
        <f>Tableau2[[#This Row],[Jour Accident déclaré]]</f>
        <v>0</v>
      </c>
      <c r="AJ265" s="42">
        <v>0</v>
      </c>
      <c r="AK265" s="43">
        <f t="shared" si="70"/>
        <v>0</v>
      </c>
      <c r="AL26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265" s="43">
        <f>SUM(Tableau2[[#This Row],[Jours de maladie payés]:[Jours de maladie non payés]])</f>
        <v>0</v>
      </c>
      <c r="AN265" s="43">
        <f>MONTH("02/"&amp;Tableau2[[#This Row],[Mois]]&amp;"/2019")</f>
        <v>7</v>
      </c>
    </row>
    <row r="266" spans="1:40" x14ac:dyDescent="0.3">
      <c r="A266" t="s">
        <v>338</v>
      </c>
      <c r="B266" s="26">
        <v>130</v>
      </c>
      <c r="C266" s="61" t="str">
        <f>IFERROR(VLOOKUP(Tableau2[[#This Row],[ID Ouvrier]],'Choix Employés'!$A$1:$B$100,2,FALSE),"")</f>
        <v/>
      </c>
      <c r="D266" s="39" t="s">
        <v>318</v>
      </c>
      <c r="E266" s="39">
        <v>2020</v>
      </c>
      <c r="F266" s="40">
        <f>DATE(Tableau2[[#This Row],[Année]],MONTH("1-"&amp;Tableau2[[#This Row],[Mois]]),1)</f>
        <v>44013</v>
      </c>
      <c r="G266" s="40">
        <f>EOMONTH(DATE(Tableau2[[#This Row],[Année]],MONTH("1-"&amp;Tableau2[[#This Row],[Mois]]),1),0)</f>
        <v>44043</v>
      </c>
      <c r="H266" s="41">
        <v>40</v>
      </c>
      <c r="I266" s="42">
        <f t="shared" si="61"/>
        <v>40</v>
      </c>
      <c r="J266" s="42">
        <v>16</v>
      </c>
      <c r="K266" s="42">
        <f t="shared" si="62"/>
        <v>16</v>
      </c>
      <c r="L266" s="42"/>
      <c r="M266" s="42">
        <f t="shared" si="71"/>
        <v>0</v>
      </c>
      <c r="N266" s="42">
        <v>120</v>
      </c>
      <c r="O266" s="42">
        <f t="shared" si="63"/>
        <v>120</v>
      </c>
      <c r="Q266" s="42">
        <f t="shared" si="72"/>
        <v>0</v>
      </c>
      <c r="R266" s="42">
        <v>3.15</v>
      </c>
      <c r="S266" s="42">
        <f t="shared" si="64"/>
        <v>3.25</v>
      </c>
      <c r="T266" s="42"/>
      <c r="U266" s="42">
        <f t="shared" si="73"/>
        <v>0</v>
      </c>
      <c r="V266" s="42">
        <v>3.15</v>
      </c>
      <c r="W266" s="42">
        <f t="shared" si="65"/>
        <v>3.25</v>
      </c>
      <c r="X266" s="42">
        <v>0</v>
      </c>
      <c r="Y266" s="42">
        <f t="shared" si="66"/>
        <v>0</v>
      </c>
      <c r="Z266" s="42">
        <v>0</v>
      </c>
      <c r="AA266" s="42">
        <f t="shared" si="67"/>
        <v>0</v>
      </c>
      <c r="AB266" s="43">
        <v>0</v>
      </c>
      <c r="AC266" s="43">
        <v>0</v>
      </c>
      <c r="AD266" s="42">
        <v>0</v>
      </c>
      <c r="AE266" s="42">
        <f t="shared" si="68"/>
        <v>0</v>
      </c>
      <c r="AF266" s="42">
        <v>0</v>
      </c>
      <c r="AG266" s="42">
        <f t="shared" si="69"/>
        <v>0</v>
      </c>
      <c r="AH266" s="43">
        <v>0</v>
      </c>
      <c r="AI266" s="42">
        <f>Tableau2[[#This Row],[Jour Accident déclaré]]</f>
        <v>0</v>
      </c>
      <c r="AJ266" s="42">
        <v>0</v>
      </c>
      <c r="AK266" s="43">
        <f t="shared" si="70"/>
        <v>0</v>
      </c>
      <c r="AL26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266" s="43">
        <f>SUM(Tableau2[[#This Row],[Jours de maladie payés]:[Jours de maladie non payés]])</f>
        <v>0</v>
      </c>
      <c r="AN266" s="43">
        <f>MONTH("02/"&amp;Tableau2[[#This Row],[Mois]]&amp;"/2019")</f>
        <v>7</v>
      </c>
    </row>
    <row r="267" spans="1:40" x14ac:dyDescent="0.3">
      <c r="A267" t="s">
        <v>339</v>
      </c>
      <c r="B267" s="26">
        <v>140</v>
      </c>
      <c r="C267" s="61" t="str">
        <f>IFERROR(VLOOKUP(Tableau2[[#This Row],[ID Ouvrier]],'Choix Employés'!$A$1:$B$100,2,FALSE),"")</f>
        <v/>
      </c>
      <c r="D267" s="39" t="s">
        <v>318</v>
      </c>
      <c r="E267" s="39">
        <v>2020</v>
      </c>
      <c r="F267" s="40">
        <f>DATE(Tableau2[[#This Row],[Année]],MONTH("1-"&amp;Tableau2[[#This Row],[Mois]]),1)</f>
        <v>44013</v>
      </c>
      <c r="G267" s="40">
        <f>EOMONTH(DATE(Tableau2[[#This Row],[Année]],MONTH("1-"&amp;Tableau2[[#This Row],[Mois]]),1),0)</f>
        <v>44043</v>
      </c>
      <c r="H267" s="41">
        <v>0</v>
      </c>
      <c r="I267" s="42">
        <f t="shared" si="61"/>
        <v>0</v>
      </c>
      <c r="J267" s="42">
        <v>16</v>
      </c>
      <c r="K267" s="42">
        <f t="shared" si="62"/>
        <v>16</v>
      </c>
      <c r="L267" s="42"/>
      <c r="M267" s="42">
        <f t="shared" si="71"/>
        <v>0</v>
      </c>
      <c r="N267" s="42">
        <v>144</v>
      </c>
      <c r="O267" s="42">
        <f t="shared" si="63"/>
        <v>144</v>
      </c>
      <c r="Q267" s="42">
        <f t="shared" si="72"/>
        <v>0</v>
      </c>
      <c r="R267" s="42">
        <v>4.09</v>
      </c>
      <c r="S267" s="42">
        <f t="shared" si="64"/>
        <v>4.1499999999999995</v>
      </c>
      <c r="T267" s="42"/>
      <c r="U267" s="42">
        <f t="shared" si="73"/>
        <v>0</v>
      </c>
      <c r="V267" s="42">
        <v>4.09</v>
      </c>
      <c r="W267" s="42">
        <f t="shared" si="65"/>
        <v>4.1499999999999995</v>
      </c>
      <c r="X267" s="42">
        <v>0</v>
      </c>
      <c r="Y267" s="42">
        <f t="shared" si="66"/>
        <v>0</v>
      </c>
      <c r="Z267" s="42">
        <v>0</v>
      </c>
      <c r="AA267" s="42">
        <f t="shared" si="67"/>
        <v>0</v>
      </c>
      <c r="AB267" s="43">
        <v>0</v>
      </c>
      <c r="AC267" s="43">
        <v>2</v>
      </c>
      <c r="AD267" s="42">
        <v>0</v>
      </c>
      <c r="AE267" s="42">
        <f t="shared" si="68"/>
        <v>0</v>
      </c>
      <c r="AF267" s="42">
        <v>0</v>
      </c>
      <c r="AG267" s="42">
        <f t="shared" si="69"/>
        <v>0</v>
      </c>
      <c r="AH267" s="43">
        <v>0</v>
      </c>
      <c r="AI267" s="42">
        <f>Tableau2[[#This Row],[Jour Accident déclaré]]</f>
        <v>0</v>
      </c>
      <c r="AJ267" s="42">
        <v>0</v>
      </c>
      <c r="AK267" s="43">
        <f t="shared" si="70"/>
        <v>0</v>
      </c>
      <c r="AL26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267" s="43">
        <f>SUM(Tableau2[[#This Row],[Jours de maladie payés]:[Jours de maladie non payés]])</f>
        <v>2</v>
      </c>
      <c r="AN267" s="43">
        <f>MONTH("02/"&amp;Tableau2[[#This Row],[Mois]]&amp;"/2019")</f>
        <v>7</v>
      </c>
    </row>
    <row r="268" spans="1:40" x14ac:dyDescent="0.3">
      <c r="A268" t="s">
        <v>340</v>
      </c>
      <c r="B268" s="26">
        <v>164</v>
      </c>
      <c r="C268" s="61" t="str">
        <f>IFERROR(VLOOKUP(Tableau2[[#This Row],[ID Ouvrier]],'Choix Employés'!$A$1:$B$100,2,FALSE),"")</f>
        <v>X</v>
      </c>
      <c r="D268" s="39" t="s">
        <v>318</v>
      </c>
      <c r="E268" s="39">
        <v>2020</v>
      </c>
      <c r="F268" s="40">
        <f>DATE(Tableau2[[#This Row],[Année]],MONTH("1-"&amp;Tableau2[[#This Row],[Mois]]),1)</f>
        <v>44013</v>
      </c>
      <c r="G268" s="40">
        <f>EOMONTH(DATE(Tableau2[[#This Row],[Année]],MONTH("1-"&amp;Tableau2[[#This Row],[Mois]]),1),0)</f>
        <v>44043</v>
      </c>
      <c r="H268" s="41">
        <v>72</v>
      </c>
      <c r="I268" s="42">
        <f t="shared" si="61"/>
        <v>72</v>
      </c>
      <c r="J268" s="42">
        <v>16</v>
      </c>
      <c r="K268" s="42">
        <f t="shared" si="62"/>
        <v>16</v>
      </c>
      <c r="L268" s="42"/>
      <c r="M268" s="42">
        <f t="shared" si="71"/>
        <v>0</v>
      </c>
      <c r="N268" s="42">
        <v>88</v>
      </c>
      <c r="O268" s="42">
        <f t="shared" si="63"/>
        <v>88</v>
      </c>
      <c r="Q268" s="42">
        <f t="shared" si="72"/>
        <v>0</v>
      </c>
      <c r="R268" s="42">
        <v>8.5500000000000007</v>
      </c>
      <c r="S268" s="42">
        <f t="shared" si="64"/>
        <v>8.9166666666666679</v>
      </c>
      <c r="T268" s="42"/>
      <c r="U268" s="42">
        <f t="shared" si="73"/>
        <v>0</v>
      </c>
      <c r="V268" s="42">
        <v>0</v>
      </c>
      <c r="W268" s="42">
        <f t="shared" si="65"/>
        <v>0</v>
      </c>
      <c r="X268" s="42">
        <v>8.5500000000000007</v>
      </c>
      <c r="Y268" s="42">
        <f t="shared" si="66"/>
        <v>8.9166666666666679</v>
      </c>
      <c r="Z268" s="42">
        <v>0</v>
      </c>
      <c r="AA268" s="42">
        <f t="shared" si="67"/>
        <v>0</v>
      </c>
      <c r="AB268" s="43">
        <v>0</v>
      </c>
      <c r="AC268" s="43">
        <v>0</v>
      </c>
      <c r="AD268" s="42">
        <v>0</v>
      </c>
      <c r="AE268" s="42">
        <f t="shared" si="68"/>
        <v>0</v>
      </c>
      <c r="AF268" s="42">
        <v>0</v>
      </c>
      <c r="AG268" s="42">
        <f t="shared" si="69"/>
        <v>0</v>
      </c>
      <c r="AH268" s="43">
        <v>0</v>
      </c>
      <c r="AI268" s="42">
        <f>Tableau2[[#This Row],[Jour Accident déclaré]]</f>
        <v>0</v>
      </c>
      <c r="AJ268" s="42">
        <v>0</v>
      </c>
      <c r="AK268" s="43">
        <f t="shared" si="70"/>
        <v>0</v>
      </c>
      <c r="AL26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268" s="43">
        <f>SUM(Tableau2[[#This Row],[Jours de maladie payés]:[Jours de maladie non payés]])</f>
        <v>0</v>
      </c>
      <c r="AN268" s="43">
        <f>MONTH("02/"&amp;Tableau2[[#This Row],[Mois]]&amp;"/2019")</f>
        <v>7</v>
      </c>
    </row>
    <row r="269" spans="1:40" x14ac:dyDescent="0.3">
      <c r="A269" t="s">
        <v>341</v>
      </c>
      <c r="B269" s="26">
        <v>142</v>
      </c>
      <c r="C269" s="61" t="str">
        <f>IFERROR(VLOOKUP(Tableau2[[#This Row],[ID Ouvrier]],'Choix Employés'!$A$1:$B$100,2,FALSE),"")</f>
        <v/>
      </c>
      <c r="D269" s="39" t="s">
        <v>318</v>
      </c>
      <c r="E269" s="39">
        <v>2020</v>
      </c>
      <c r="F269" s="40">
        <f>DATE(Tableau2[[#This Row],[Année]],MONTH("1-"&amp;Tableau2[[#This Row],[Mois]]),1)</f>
        <v>44013</v>
      </c>
      <c r="G269" s="40">
        <f>EOMONTH(DATE(Tableau2[[#This Row],[Année]],MONTH("1-"&amp;Tableau2[[#This Row],[Mois]]),1),0)</f>
        <v>44043</v>
      </c>
      <c r="H269" s="41">
        <v>72</v>
      </c>
      <c r="I269" s="42">
        <f t="shared" si="61"/>
        <v>72</v>
      </c>
      <c r="J269" s="42">
        <v>16</v>
      </c>
      <c r="K269" s="42">
        <f t="shared" si="62"/>
        <v>16</v>
      </c>
      <c r="L269" s="42"/>
      <c r="M269" s="42">
        <f t="shared" si="71"/>
        <v>0</v>
      </c>
      <c r="N269" s="42">
        <v>87.16</v>
      </c>
      <c r="O269" s="42">
        <f t="shared" si="63"/>
        <v>87.266666666666666</v>
      </c>
      <c r="Q269" s="42">
        <f t="shared" si="72"/>
        <v>0</v>
      </c>
      <c r="R269" s="42">
        <v>0</v>
      </c>
      <c r="S269" s="42">
        <f t="shared" si="64"/>
        <v>0</v>
      </c>
      <c r="T269" s="42"/>
      <c r="U269" s="42">
        <f t="shared" si="73"/>
        <v>0</v>
      </c>
      <c r="V269" s="42">
        <v>0</v>
      </c>
      <c r="W269" s="42">
        <f t="shared" si="65"/>
        <v>0</v>
      </c>
      <c r="X269" s="42">
        <v>0</v>
      </c>
      <c r="Y269" s="42">
        <f t="shared" si="66"/>
        <v>0</v>
      </c>
      <c r="Z269" s="42">
        <v>0</v>
      </c>
      <c r="AA269" s="42">
        <f t="shared" si="67"/>
        <v>0</v>
      </c>
      <c r="AB269" s="43">
        <v>0</v>
      </c>
      <c r="AC269" s="43">
        <v>0</v>
      </c>
      <c r="AD269" s="42">
        <v>0</v>
      </c>
      <c r="AE269" s="42">
        <f t="shared" si="68"/>
        <v>0</v>
      </c>
      <c r="AF269" s="42">
        <v>0.44</v>
      </c>
      <c r="AG269" s="42">
        <f t="shared" si="69"/>
        <v>0.73333333333333339</v>
      </c>
      <c r="AH269" s="43">
        <v>0</v>
      </c>
      <c r="AI269" s="42">
        <f>Tableau2[[#This Row],[Jour Accident déclaré]]</f>
        <v>0</v>
      </c>
      <c r="AJ269" s="42">
        <v>0</v>
      </c>
      <c r="AK269" s="43">
        <f t="shared" si="70"/>
        <v>0</v>
      </c>
      <c r="AL26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269" s="43">
        <f>SUM(Tableau2[[#This Row],[Jours de maladie payés]:[Jours de maladie non payés]])</f>
        <v>0</v>
      </c>
      <c r="AN269" s="43">
        <f>MONTH("02/"&amp;Tableau2[[#This Row],[Mois]]&amp;"/2019")</f>
        <v>7</v>
      </c>
    </row>
    <row r="270" spans="1:40" x14ac:dyDescent="0.3">
      <c r="A270" t="s">
        <v>342</v>
      </c>
      <c r="B270" s="26">
        <v>114</v>
      </c>
      <c r="C270" s="61" t="str">
        <f>IFERROR(VLOOKUP(Tableau2[[#This Row],[ID Ouvrier]],'Choix Employés'!$A$1:$B$100,2,FALSE),"")</f>
        <v/>
      </c>
      <c r="D270" s="39" t="s">
        <v>318</v>
      </c>
      <c r="E270" s="39">
        <v>2020</v>
      </c>
      <c r="F270" s="40">
        <f>DATE(Tableau2[[#This Row],[Année]],MONTH("1-"&amp;Tableau2[[#This Row],[Mois]]),1)</f>
        <v>44013</v>
      </c>
      <c r="G270" s="40">
        <f>EOMONTH(DATE(Tableau2[[#This Row],[Année]],MONTH("1-"&amp;Tableau2[[#This Row],[Mois]]),1),0)</f>
        <v>44043</v>
      </c>
      <c r="H270" s="41">
        <v>68</v>
      </c>
      <c r="I270" s="42">
        <f t="shared" si="61"/>
        <v>68</v>
      </c>
      <c r="J270" s="42">
        <v>0</v>
      </c>
      <c r="K270" s="42">
        <f t="shared" si="62"/>
        <v>0</v>
      </c>
      <c r="L270" s="42"/>
      <c r="M270" s="42">
        <f t="shared" si="71"/>
        <v>0</v>
      </c>
      <c r="N270" s="42">
        <v>98</v>
      </c>
      <c r="O270" s="42">
        <f t="shared" si="63"/>
        <v>98</v>
      </c>
      <c r="Q270" s="42">
        <f t="shared" si="72"/>
        <v>0</v>
      </c>
      <c r="R270" s="42">
        <v>6</v>
      </c>
      <c r="S270" s="42">
        <f t="shared" si="64"/>
        <v>6</v>
      </c>
      <c r="T270" s="42"/>
      <c r="U270" s="42">
        <f t="shared" si="73"/>
        <v>0</v>
      </c>
      <c r="V270" s="42">
        <v>0</v>
      </c>
      <c r="W270" s="42">
        <f t="shared" si="65"/>
        <v>0</v>
      </c>
      <c r="X270" s="42">
        <v>6</v>
      </c>
      <c r="Y270" s="42">
        <f t="shared" si="66"/>
        <v>6</v>
      </c>
      <c r="Z270" s="42">
        <v>0</v>
      </c>
      <c r="AA270" s="42">
        <f t="shared" si="67"/>
        <v>0</v>
      </c>
      <c r="AB270" s="43">
        <v>0</v>
      </c>
      <c r="AC270" s="43">
        <v>0</v>
      </c>
      <c r="AD270" s="42">
        <v>0</v>
      </c>
      <c r="AE270" s="42">
        <f t="shared" si="68"/>
        <v>0</v>
      </c>
      <c r="AF270" s="42">
        <v>0</v>
      </c>
      <c r="AG270" s="42">
        <f t="shared" si="69"/>
        <v>0</v>
      </c>
      <c r="AH270" s="43">
        <v>0</v>
      </c>
      <c r="AI270" s="42">
        <f>Tableau2[[#This Row],[Jour Accident déclaré]]</f>
        <v>0</v>
      </c>
      <c r="AJ270" s="42">
        <v>0</v>
      </c>
      <c r="AK270" s="43">
        <f t="shared" si="70"/>
        <v>0</v>
      </c>
      <c r="AL27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270" s="43">
        <f>SUM(Tableau2[[#This Row],[Jours de maladie payés]:[Jours de maladie non payés]])</f>
        <v>0</v>
      </c>
      <c r="AN270" s="43">
        <f>MONTH("02/"&amp;Tableau2[[#This Row],[Mois]]&amp;"/2019")</f>
        <v>7</v>
      </c>
    </row>
    <row r="271" spans="1:40" x14ac:dyDescent="0.3">
      <c r="A271" t="s">
        <v>343</v>
      </c>
      <c r="B271" s="26">
        <v>138</v>
      </c>
      <c r="C271" s="61" t="str">
        <f>IFERROR(VLOOKUP(Tableau2[[#This Row],[ID Ouvrier]],'Choix Employés'!$A$1:$B$100,2,FALSE),"")</f>
        <v>X</v>
      </c>
      <c r="D271" s="39" t="s">
        <v>318</v>
      </c>
      <c r="E271" s="39">
        <v>2020</v>
      </c>
      <c r="F271" s="40">
        <f>DATE(Tableau2[[#This Row],[Année]],MONTH("1-"&amp;Tableau2[[#This Row],[Mois]]),1)</f>
        <v>44013</v>
      </c>
      <c r="G271" s="40">
        <f>EOMONTH(DATE(Tableau2[[#This Row],[Année]],MONTH("1-"&amp;Tableau2[[#This Row],[Mois]]),1),0)</f>
        <v>44043</v>
      </c>
      <c r="H271" s="41">
        <v>68</v>
      </c>
      <c r="I271" s="42">
        <f t="shared" si="61"/>
        <v>68</v>
      </c>
      <c r="J271" s="42">
        <v>0</v>
      </c>
      <c r="K271" s="42">
        <f t="shared" si="62"/>
        <v>0</v>
      </c>
      <c r="L271" s="42"/>
      <c r="M271" s="42">
        <f t="shared" si="71"/>
        <v>0</v>
      </c>
      <c r="N271" s="42">
        <v>98</v>
      </c>
      <c r="O271" s="42">
        <f t="shared" si="63"/>
        <v>98</v>
      </c>
      <c r="Q271" s="42">
        <f t="shared" si="72"/>
        <v>0</v>
      </c>
      <c r="R271" s="42">
        <v>6</v>
      </c>
      <c r="S271" s="42">
        <f t="shared" si="64"/>
        <v>6</v>
      </c>
      <c r="T271" s="42"/>
      <c r="U271" s="42">
        <f t="shared" si="73"/>
        <v>0</v>
      </c>
      <c r="V271" s="42">
        <v>0</v>
      </c>
      <c r="W271" s="42">
        <f t="shared" si="65"/>
        <v>0</v>
      </c>
      <c r="X271" s="42">
        <v>6</v>
      </c>
      <c r="Y271" s="42">
        <f t="shared" si="66"/>
        <v>6</v>
      </c>
      <c r="Z271" s="42">
        <v>0</v>
      </c>
      <c r="AA271" s="42">
        <f t="shared" si="67"/>
        <v>0</v>
      </c>
      <c r="AB271" s="43">
        <v>0</v>
      </c>
      <c r="AC271" s="43">
        <v>0</v>
      </c>
      <c r="AD271" s="42">
        <v>0</v>
      </c>
      <c r="AE271" s="42">
        <f t="shared" si="68"/>
        <v>0</v>
      </c>
      <c r="AF271" s="42">
        <v>0</v>
      </c>
      <c r="AG271" s="42">
        <f t="shared" si="69"/>
        <v>0</v>
      </c>
      <c r="AH271" s="43">
        <v>0</v>
      </c>
      <c r="AI271" s="42">
        <f>Tableau2[[#This Row],[Jour Accident déclaré]]</f>
        <v>0</v>
      </c>
      <c r="AJ271" s="42">
        <v>0</v>
      </c>
      <c r="AK271" s="43">
        <f t="shared" si="70"/>
        <v>0</v>
      </c>
      <c r="AL27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271" s="43">
        <f>SUM(Tableau2[[#This Row],[Jours de maladie payés]:[Jours de maladie non payés]])</f>
        <v>0</v>
      </c>
      <c r="AN271" s="43">
        <f>MONTH("02/"&amp;Tableau2[[#This Row],[Mois]]&amp;"/2019")</f>
        <v>7</v>
      </c>
    </row>
    <row r="272" spans="1:40" x14ac:dyDescent="0.3">
      <c r="A272" t="s">
        <v>344</v>
      </c>
      <c r="B272" s="26">
        <v>137</v>
      </c>
      <c r="C272" s="61" t="str">
        <f>IFERROR(VLOOKUP(Tableau2[[#This Row],[ID Ouvrier]],'Choix Employés'!$A$1:$B$100,2,FALSE),"")</f>
        <v>X</v>
      </c>
      <c r="D272" s="39" t="s">
        <v>318</v>
      </c>
      <c r="E272" s="39">
        <v>2020</v>
      </c>
      <c r="F272" s="40">
        <f>DATE(Tableau2[[#This Row],[Année]],MONTH("1-"&amp;Tableau2[[#This Row],[Mois]]),1)</f>
        <v>44013</v>
      </c>
      <c r="G272" s="40">
        <f>EOMONTH(DATE(Tableau2[[#This Row],[Année]],MONTH("1-"&amp;Tableau2[[#This Row],[Mois]]),1),0)</f>
        <v>44043</v>
      </c>
      <c r="H272" s="41">
        <v>74</v>
      </c>
      <c r="I272" s="42">
        <f t="shared" si="61"/>
        <v>74</v>
      </c>
      <c r="J272" s="42">
        <v>0</v>
      </c>
      <c r="K272" s="42">
        <f t="shared" si="62"/>
        <v>0</v>
      </c>
      <c r="L272" s="42"/>
      <c r="M272" s="42">
        <f t="shared" si="71"/>
        <v>0</v>
      </c>
      <c r="N272" s="42">
        <v>92</v>
      </c>
      <c r="O272" s="42">
        <f t="shared" si="63"/>
        <v>92</v>
      </c>
      <c r="Q272" s="42">
        <f t="shared" si="72"/>
        <v>0</v>
      </c>
      <c r="R272" s="42">
        <v>4</v>
      </c>
      <c r="S272" s="42">
        <f t="shared" si="64"/>
        <v>4</v>
      </c>
      <c r="T272" s="42"/>
      <c r="U272" s="42">
        <f t="shared" si="73"/>
        <v>0</v>
      </c>
      <c r="V272" s="42">
        <v>0</v>
      </c>
      <c r="W272" s="42">
        <f t="shared" si="65"/>
        <v>0</v>
      </c>
      <c r="X272" s="42">
        <v>4</v>
      </c>
      <c r="Y272" s="42">
        <f t="shared" si="66"/>
        <v>4</v>
      </c>
      <c r="Z272" s="42">
        <v>0</v>
      </c>
      <c r="AA272" s="42">
        <f t="shared" si="67"/>
        <v>0</v>
      </c>
      <c r="AB272" s="43">
        <v>0</v>
      </c>
      <c r="AC272" s="43">
        <v>0</v>
      </c>
      <c r="AD272" s="42">
        <v>0</v>
      </c>
      <c r="AE272" s="42">
        <f t="shared" si="68"/>
        <v>0</v>
      </c>
      <c r="AF272" s="42">
        <v>0</v>
      </c>
      <c r="AG272" s="42">
        <f t="shared" si="69"/>
        <v>0</v>
      </c>
      <c r="AH272" s="43">
        <v>0</v>
      </c>
      <c r="AI272" s="42">
        <f>Tableau2[[#This Row],[Jour Accident déclaré]]</f>
        <v>0</v>
      </c>
      <c r="AJ272" s="42">
        <v>0</v>
      </c>
      <c r="AK272" s="43">
        <f t="shared" si="70"/>
        <v>0</v>
      </c>
      <c r="AL27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272" s="43">
        <f>SUM(Tableau2[[#This Row],[Jours de maladie payés]:[Jours de maladie non payés]])</f>
        <v>0</v>
      </c>
      <c r="AN272" s="43">
        <f>MONTH("02/"&amp;Tableau2[[#This Row],[Mois]]&amp;"/2019")</f>
        <v>7</v>
      </c>
    </row>
    <row r="273" spans="1:40" x14ac:dyDescent="0.3">
      <c r="A273" t="s">
        <v>345</v>
      </c>
      <c r="B273" s="26">
        <v>145</v>
      </c>
      <c r="C273" s="61" t="str">
        <f>IFERROR(VLOOKUP(Tableau2[[#This Row],[ID Ouvrier]],'Choix Employés'!$A$1:$B$100,2,FALSE),"")</f>
        <v>X</v>
      </c>
      <c r="D273" s="39" t="s">
        <v>318</v>
      </c>
      <c r="E273" s="39">
        <v>2020</v>
      </c>
      <c r="F273" s="40">
        <f>DATE(Tableau2[[#This Row],[Année]],MONTH("1-"&amp;Tableau2[[#This Row],[Mois]]),1)</f>
        <v>44013</v>
      </c>
      <c r="G273" s="40">
        <f>EOMONTH(DATE(Tableau2[[#This Row],[Année]],MONTH("1-"&amp;Tableau2[[#This Row],[Mois]]),1),0)</f>
        <v>44043</v>
      </c>
      <c r="H273" s="41">
        <v>68</v>
      </c>
      <c r="I273" s="42">
        <f t="shared" si="61"/>
        <v>68</v>
      </c>
      <c r="J273" s="42">
        <v>0</v>
      </c>
      <c r="K273" s="42">
        <f t="shared" si="62"/>
        <v>0</v>
      </c>
      <c r="L273" s="42"/>
      <c r="M273" s="42">
        <f t="shared" si="71"/>
        <v>0</v>
      </c>
      <c r="N273" s="42">
        <v>98</v>
      </c>
      <c r="O273" s="42">
        <f t="shared" si="63"/>
        <v>98</v>
      </c>
      <c r="Q273" s="42">
        <f t="shared" si="72"/>
        <v>0</v>
      </c>
      <c r="R273" s="42">
        <v>6</v>
      </c>
      <c r="S273" s="42">
        <f t="shared" si="64"/>
        <v>6</v>
      </c>
      <c r="T273" s="42"/>
      <c r="U273" s="42">
        <f t="shared" si="73"/>
        <v>0</v>
      </c>
      <c r="V273" s="42">
        <v>0</v>
      </c>
      <c r="W273" s="42">
        <f t="shared" si="65"/>
        <v>0</v>
      </c>
      <c r="X273" s="42">
        <v>6</v>
      </c>
      <c r="Y273" s="42">
        <f t="shared" si="66"/>
        <v>6</v>
      </c>
      <c r="Z273" s="42">
        <v>0</v>
      </c>
      <c r="AA273" s="42">
        <f t="shared" si="67"/>
        <v>0</v>
      </c>
      <c r="AB273" s="43">
        <v>0</v>
      </c>
      <c r="AC273" s="43">
        <v>0</v>
      </c>
      <c r="AD273" s="42">
        <v>0</v>
      </c>
      <c r="AE273" s="42">
        <f t="shared" si="68"/>
        <v>0</v>
      </c>
      <c r="AF273" s="42">
        <v>0</v>
      </c>
      <c r="AG273" s="42">
        <f t="shared" si="69"/>
        <v>0</v>
      </c>
      <c r="AH273" s="43">
        <v>0</v>
      </c>
      <c r="AI273" s="42">
        <f>Tableau2[[#This Row],[Jour Accident déclaré]]</f>
        <v>0</v>
      </c>
      <c r="AJ273" s="42">
        <v>0</v>
      </c>
      <c r="AK273" s="43">
        <f t="shared" si="70"/>
        <v>0</v>
      </c>
      <c r="AL27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273" s="43">
        <f>SUM(Tableau2[[#This Row],[Jours de maladie payés]:[Jours de maladie non payés]])</f>
        <v>0</v>
      </c>
      <c r="AN273" s="43">
        <f>MONTH("02/"&amp;Tableau2[[#This Row],[Mois]]&amp;"/2019")</f>
        <v>7</v>
      </c>
    </row>
    <row r="274" spans="1:40" x14ac:dyDescent="0.3">
      <c r="A274" t="s">
        <v>346</v>
      </c>
      <c r="B274" s="26">
        <v>132</v>
      </c>
      <c r="C274" s="61" t="str">
        <f>IFERROR(VLOOKUP(Tableau2[[#This Row],[ID Ouvrier]],'Choix Employés'!$A$1:$B$100,2,FALSE),"")</f>
        <v/>
      </c>
      <c r="D274" s="39" t="s">
        <v>318</v>
      </c>
      <c r="E274" s="39">
        <v>2020</v>
      </c>
      <c r="F274" s="40">
        <f>DATE(Tableau2[[#This Row],[Année]],MONTH("1-"&amp;Tableau2[[#This Row],[Mois]]),1)</f>
        <v>44013</v>
      </c>
      <c r="G274" s="40">
        <f>EOMONTH(DATE(Tableau2[[#This Row],[Année]],MONTH("1-"&amp;Tableau2[[#This Row],[Mois]]),1),0)</f>
        <v>44043</v>
      </c>
      <c r="H274" s="41">
        <v>72</v>
      </c>
      <c r="I274" s="42">
        <f t="shared" si="61"/>
        <v>72</v>
      </c>
      <c r="J274" s="42">
        <v>8</v>
      </c>
      <c r="K274" s="42">
        <f t="shared" si="62"/>
        <v>8</v>
      </c>
      <c r="L274" s="42"/>
      <c r="M274" s="42">
        <f t="shared" si="71"/>
        <v>0</v>
      </c>
      <c r="N274" s="42">
        <v>96</v>
      </c>
      <c r="O274" s="42">
        <f t="shared" si="63"/>
        <v>96</v>
      </c>
      <c r="Q274" s="42">
        <f t="shared" si="72"/>
        <v>0</v>
      </c>
      <c r="R274" s="42">
        <v>12</v>
      </c>
      <c r="S274" s="42">
        <f t="shared" si="64"/>
        <v>12</v>
      </c>
      <c r="T274" s="42"/>
      <c r="U274" s="42">
        <f t="shared" si="73"/>
        <v>0</v>
      </c>
      <c r="V274" s="42">
        <v>12</v>
      </c>
      <c r="W274" s="42">
        <f t="shared" si="65"/>
        <v>12</v>
      </c>
      <c r="X274" s="42">
        <v>0</v>
      </c>
      <c r="Y274" s="42">
        <f t="shared" si="66"/>
        <v>0</v>
      </c>
      <c r="Z274" s="42">
        <v>16</v>
      </c>
      <c r="AA274" s="42">
        <f t="shared" si="67"/>
        <v>16</v>
      </c>
      <c r="AB274" s="43">
        <v>0</v>
      </c>
      <c r="AC274" s="43">
        <v>0</v>
      </c>
      <c r="AD274" s="42">
        <v>0</v>
      </c>
      <c r="AE274" s="42">
        <f t="shared" si="68"/>
        <v>0</v>
      </c>
      <c r="AF274" s="42">
        <v>0</v>
      </c>
      <c r="AG274" s="42">
        <f t="shared" si="69"/>
        <v>0</v>
      </c>
      <c r="AH274" s="43">
        <v>0</v>
      </c>
      <c r="AI274" s="42">
        <f>Tableau2[[#This Row],[Jour Accident déclaré]]</f>
        <v>0</v>
      </c>
      <c r="AJ274" s="42">
        <v>0</v>
      </c>
      <c r="AK274" s="43">
        <f t="shared" si="70"/>
        <v>0</v>
      </c>
      <c r="AL27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274" s="43">
        <f>SUM(Tableau2[[#This Row],[Jours de maladie payés]:[Jours de maladie non payés]])</f>
        <v>0</v>
      </c>
      <c r="AN274" s="43">
        <f>MONTH("02/"&amp;Tableau2[[#This Row],[Mois]]&amp;"/2019")</f>
        <v>7</v>
      </c>
    </row>
    <row r="275" spans="1:40" x14ac:dyDescent="0.3">
      <c r="A275" t="s">
        <v>347</v>
      </c>
      <c r="B275" s="26">
        <v>108</v>
      </c>
      <c r="C275" s="61" t="str">
        <f>IFERROR(VLOOKUP(Tableau2[[#This Row],[ID Ouvrier]],'Choix Employés'!$A$1:$B$100,2,FALSE),"")</f>
        <v>X</v>
      </c>
      <c r="D275" s="39" t="s">
        <v>348</v>
      </c>
      <c r="E275" s="39">
        <v>2020</v>
      </c>
      <c r="F275" s="40">
        <f>DATE(Tableau2[[#This Row],[Année]],MONTH("1-"&amp;Tableau2[[#This Row],[Mois]]),1)</f>
        <v>44044</v>
      </c>
      <c r="G275" s="40">
        <f>EOMONTH(DATE(Tableau2[[#This Row],[Année]],MONTH("1-"&amp;Tableau2[[#This Row],[Mois]]),1),0)</f>
        <v>44074</v>
      </c>
      <c r="H275" s="41">
        <v>0</v>
      </c>
      <c r="I275" s="42">
        <f t="shared" si="61"/>
        <v>0</v>
      </c>
      <c r="J275" s="42">
        <v>0</v>
      </c>
      <c r="K275" s="42">
        <f t="shared" si="62"/>
        <v>0</v>
      </c>
      <c r="L275" s="42"/>
      <c r="M275" s="42">
        <f t="shared" si="71"/>
        <v>0</v>
      </c>
      <c r="N275" s="42">
        <v>48</v>
      </c>
      <c r="O275" s="42">
        <f t="shared" si="63"/>
        <v>48</v>
      </c>
      <c r="Q275" s="42">
        <f t="shared" si="72"/>
        <v>0</v>
      </c>
      <c r="R275" s="42">
        <v>0</v>
      </c>
      <c r="S275" s="42">
        <f t="shared" si="64"/>
        <v>0</v>
      </c>
      <c r="T275" s="42"/>
      <c r="U275" s="42">
        <f t="shared" si="73"/>
        <v>0</v>
      </c>
      <c r="V275" s="42">
        <v>0</v>
      </c>
      <c r="W275" s="42">
        <f t="shared" si="65"/>
        <v>0</v>
      </c>
      <c r="X275" s="42">
        <v>0</v>
      </c>
      <c r="Y275" s="42">
        <f t="shared" si="66"/>
        <v>0</v>
      </c>
      <c r="Z275" s="42">
        <v>0</v>
      </c>
      <c r="AA275" s="42">
        <f t="shared" si="67"/>
        <v>0</v>
      </c>
      <c r="AB275" s="43">
        <v>0</v>
      </c>
      <c r="AC275" s="43">
        <v>10</v>
      </c>
      <c r="AD275" s="42">
        <v>0</v>
      </c>
      <c r="AE275" s="42">
        <f t="shared" si="68"/>
        <v>0</v>
      </c>
      <c r="AF275" s="42">
        <v>0</v>
      </c>
      <c r="AG275" s="42">
        <f t="shared" si="69"/>
        <v>0</v>
      </c>
      <c r="AH275" s="43">
        <v>0</v>
      </c>
      <c r="AI275" s="42">
        <f>Tableau2[[#This Row],[Jour Accident déclaré]]</f>
        <v>0</v>
      </c>
      <c r="AJ275" s="42">
        <v>0</v>
      </c>
      <c r="AK275" s="43">
        <f t="shared" si="70"/>
        <v>0</v>
      </c>
      <c r="AL27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275" s="43">
        <f>SUM(Tableau2[[#This Row],[Jours de maladie payés]:[Jours de maladie non payés]])</f>
        <v>10</v>
      </c>
      <c r="AN275" s="43">
        <f>MONTH("02/"&amp;Tableau2[[#This Row],[Mois]]&amp;"/2019")</f>
        <v>8</v>
      </c>
    </row>
    <row r="276" spans="1:40" x14ac:dyDescent="0.3">
      <c r="A276" t="s">
        <v>349</v>
      </c>
      <c r="B276" s="26">
        <v>102</v>
      </c>
      <c r="C276" s="61" t="str">
        <f>IFERROR(VLOOKUP(Tableau2[[#This Row],[ID Ouvrier]],'Choix Employés'!$A$1:$B$100,2,FALSE),"")</f>
        <v/>
      </c>
      <c r="D276" s="39" t="s">
        <v>348</v>
      </c>
      <c r="E276" s="39">
        <v>2020</v>
      </c>
      <c r="F276" s="40">
        <f>DATE(Tableau2[[#This Row],[Année]],MONTH("1-"&amp;Tableau2[[#This Row],[Mois]]),1)</f>
        <v>44044</v>
      </c>
      <c r="G276" s="40">
        <f>EOMONTH(DATE(Tableau2[[#This Row],[Année]],MONTH("1-"&amp;Tableau2[[#This Row],[Mois]]),1),0)</f>
        <v>44074</v>
      </c>
      <c r="H276" s="41">
        <v>0</v>
      </c>
      <c r="I276" s="42">
        <f t="shared" si="61"/>
        <v>0</v>
      </c>
      <c r="J276" s="42">
        <v>40</v>
      </c>
      <c r="K276" s="42">
        <f t="shared" si="62"/>
        <v>40</v>
      </c>
      <c r="L276" s="42"/>
      <c r="M276" s="42">
        <f t="shared" si="71"/>
        <v>0</v>
      </c>
      <c r="N276" s="42">
        <v>112</v>
      </c>
      <c r="O276" s="42">
        <f t="shared" si="63"/>
        <v>112</v>
      </c>
      <c r="Q276" s="42">
        <f t="shared" si="72"/>
        <v>0</v>
      </c>
      <c r="R276" s="42">
        <v>1.55</v>
      </c>
      <c r="S276" s="42">
        <f t="shared" si="64"/>
        <v>1.9166666666666667</v>
      </c>
      <c r="T276" s="42"/>
      <c r="U276" s="42">
        <f t="shared" si="73"/>
        <v>0</v>
      </c>
      <c r="V276" s="42">
        <v>1.55</v>
      </c>
      <c r="W276" s="42">
        <f t="shared" si="65"/>
        <v>1.9166666666666667</v>
      </c>
      <c r="X276" s="42">
        <v>0</v>
      </c>
      <c r="Y276" s="42">
        <f t="shared" si="66"/>
        <v>0</v>
      </c>
      <c r="Z276" s="42">
        <v>0</v>
      </c>
      <c r="AA276" s="42">
        <f t="shared" si="67"/>
        <v>0</v>
      </c>
      <c r="AB276" s="43">
        <v>0</v>
      </c>
      <c r="AC276" s="43">
        <v>0</v>
      </c>
      <c r="AD276" s="42">
        <v>0</v>
      </c>
      <c r="AE276" s="42">
        <f t="shared" si="68"/>
        <v>0</v>
      </c>
      <c r="AF276" s="42">
        <v>8</v>
      </c>
      <c r="AG276" s="42">
        <f t="shared" si="69"/>
        <v>8</v>
      </c>
      <c r="AH276" s="43">
        <v>0</v>
      </c>
      <c r="AI276" s="42">
        <f>Tableau2[[#This Row],[Jour Accident déclaré]]</f>
        <v>0</v>
      </c>
      <c r="AJ276" s="42">
        <v>0</v>
      </c>
      <c r="AK276" s="43">
        <f t="shared" si="70"/>
        <v>0</v>
      </c>
      <c r="AL27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276" s="43">
        <f>SUM(Tableau2[[#This Row],[Jours de maladie payés]:[Jours de maladie non payés]])</f>
        <v>0</v>
      </c>
      <c r="AN276" s="43">
        <f>MONTH("02/"&amp;Tableau2[[#This Row],[Mois]]&amp;"/2019")</f>
        <v>8</v>
      </c>
    </row>
    <row r="277" spans="1:40" x14ac:dyDescent="0.3">
      <c r="A277" t="s">
        <v>350</v>
      </c>
      <c r="B277" s="26">
        <v>104</v>
      </c>
      <c r="C277" s="61" t="str">
        <f>IFERROR(VLOOKUP(Tableau2[[#This Row],[ID Ouvrier]],'Choix Employés'!$A$1:$B$100,2,FALSE),"")</f>
        <v/>
      </c>
      <c r="D277" s="39" t="s">
        <v>348</v>
      </c>
      <c r="E277" s="39">
        <v>2020</v>
      </c>
      <c r="F277" s="40">
        <f>DATE(Tableau2[[#This Row],[Année]],MONTH("1-"&amp;Tableau2[[#This Row],[Mois]]),1)</f>
        <v>44044</v>
      </c>
      <c r="G277" s="40">
        <f>EOMONTH(DATE(Tableau2[[#This Row],[Année]],MONTH("1-"&amp;Tableau2[[#This Row],[Mois]]),1),0)</f>
        <v>44074</v>
      </c>
      <c r="H277" s="41">
        <v>40</v>
      </c>
      <c r="I277" s="42">
        <f t="shared" si="61"/>
        <v>40</v>
      </c>
      <c r="J277" s="42">
        <v>24</v>
      </c>
      <c r="K277" s="42">
        <f t="shared" si="62"/>
        <v>24</v>
      </c>
      <c r="L277" s="42"/>
      <c r="M277" s="42">
        <f t="shared" si="71"/>
        <v>0</v>
      </c>
      <c r="N277" s="42">
        <v>96</v>
      </c>
      <c r="O277" s="42">
        <f t="shared" si="63"/>
        <v>96</v>
      </c>
      <c r="Q277" s="42">
        <f t="shared" si="72"/>
        <v>0</v>
      </c>
      <c r="R277" s="42">
        <v>3.19</v>
      </c>
      <c r="S277" s="42">
        <f t="shared" si="64"/>
        <v>3.3166666666666664</v>
      </c>
      <c r="T277" s="42"/>
      <c r="U277" s="42">
        <f t="shared" si="73"/>
        <v>0</v>
      </c>
      <c r="V277" s="42">
        <v>3.19</v>
      </c>
      <c r="W277" s="42">
        <f t="shared" si="65"/>
        <v>3.3166666666666664</v>
      </c>
      <c r="X277" s="42">
        <v>0</v>
      </c>
      <c r="Y277" s="42">
        <f t="shared" si="66"/>
        <v>0</v>
      </c>
      <c r="Z277" s="42">
        <v>0</v>
      </c>
      <c r="AA277" s="42">
        <f t="shared" si="67"/>
        <v>0</v>
      </c>
      <c r="AB277" s="43">
        <v>0</v>
      </c>
      <c r="AC277" s="43">
        <v>0</v>
      </c>
      <c r="AD277" s="42">
        <v>0</v>
      </c>
      <c r="AE277" s="42">
        <f t="shared" si="68"/>
        <v>0</v>
      </c>
      <c r="AF277" s="42">
        <v>0</v>
      </c>
      <c r="AG277" s="42">
        <f t="shared" si="69"/>
        <v>0</v>
      </c>
      <c r="AH277" s="43">
        <v>0</v>
      </c>
      <c r="AI277" s="42">
        <f>Tableau2[[#This Row],[Jour Accident déclaré]]</f>
        <v>0</v>
      </c>
      <c r="AJ277" s="42">
        <v>0</v>
      </c>
      <c r="AK277" s="43">
        <f t="shared" si="70"/>
        <v>0</v>
      </c>
      <c r="AL27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277" s="43">
        <f>SUM(Tableau2[[#This Row],[Jours de maladie payés]:[Jours de maladie non payés]])</f>
        <v>0</v>
      </c>
      <c r="AN277" s="43">
        <f>MONTH("02/"&amp;Tableau2[[#This Row],[Mois]]&amp;"/2019")</f>
        <v>8</v>
      </c>
    </row>
    <row r="278" spans="1:40" x14ac:dyDescent="0.3">
      <c r="A278" t="s">
        <v>351</v>
      </c>
      <c r="B278" s="26">
        <v>140</v>
      </c>
      <c r="C278" s="61" t="str">
        <f>IFERROR(VLOOKUP(Tableau2[[#This Row],[ID Ouvrier]],'Choix Employés'!$A$1:$B$100,2,FALSE),"")</f>
        <v/>
      </c>
      <c r="D278" s="39" t="s">
        <v>348</v>
      </c>
      <c r="E278" s="39">
        <v>2020</v>
      </c>
      <c r="F278" s="40">
        <f>DATE(Tableau2[[#This Row],[Année]],MONTH("1-"&amp;Tableau2[[#This Row],[Mois]]),1)</f>
        <v>44044</v>
      </c>
      <c r="G278" s="40">
        <f>EOMONTH(DATE(Tableau2[[#This Row],[Année]],MONTH("1-"&amp;Tableau2[[#This Row],[Mois]]),1),0)</f>
        <v>44074</v>
      </c>
      <c r="H278" s="41">
        <v>24</v>
      </c>
      <c r="I278" s="42">
        <f t="shared" si="61"/>
        <v>24</v>
      </c>
      <c r="J278" s="42">
        <v>32</v>
      </c>
      <c r="K278" s="42">
        <f t="shared" si="62"/>
        <v>32</v>
      </c>
      <c r="L278" s="42"/>
      <c r="M278" s="42">
        <f t="shared" si="71"/>
        <v>0</v>
      </c>
      <c r="N278" s="42">
        <v>104</v>
      </c>
      <c r="O278" s="42">
        <f t="shared" si="63"/>
        <v>104</v>
      </c>
      <c r="Q278" s="42">
        <f t="shared" si="72"/>
        <v>0</v>
      </c>
      <c r="R278" s="42">
        <v>2.57</v>
      </c>
      <c r="S278" s="42">
        <f t="shared" si="64"/>
        <v>2.9499999999999997</v>
      </c>
      <c r="T278" s="42"/>
      <c r="U278" s="42">
        <f t="shared" si="73"/>
        <v>0</v>
      </c>
      <c r="V278" s="42">
        <v>2.57</v>
      </c>
      <c r="W278" s="42">
        <f t="shared" si="65"/>
        <v>2.9499999999999997</v>
      </c>
      <c r="X278" s="42">
        <v>0</v>
      </c>
      <c r="Y278" s="42">
        <f t="shared" si="66"/>
        <v>0</v>
      </c>
      <c r="Z278" s="42">
        <v>0</v>
      </c>
      <c r="AA278" s="42">
        <f t="shared" si="67"/>
        <v>0</v>
      </c>
      <c r="AB278" s="43">
        <v>0</v>
      </c>
      <c r="AC278" s="43">
        <v>0</v>
      </c>
      <c r="AD278" s="42">
        <v>0</v>
      </c>
      <c r="AE278" s="42">
        <f t="shared" si="68"/>
        <v>0</v>
      </c>
      <c r="AF278" s="42">
        <v>0</v>
      </c>
      <c r="AG278" s="42">
        <f t="shared" si="69"/>
        <v>0</v>
      </c>
      <c r="AH278" s="43">
        <v>0</v>
      </c>
      <c r="AI278" s="42">
        <f>Tableau2[[#This Row],[Jour Accident déclaré]]</f>
        <v>0</v>
      </c>
      <c r="AJ278" s="42">
        <v>0</v>
      </c>
      <c r="AK278" s="43">
        <f t="shared" si="70"/>
        <v>0</v>
      </c>
      <c r="AL27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278" s="43">
        <f>SUM(Tableau2[[#This Row],[Jours de maladie payés]:[Jours de maladie non payés]])</f>
        <v>0</v>
      </c>
      <c r="AN278" s="43">
        <f>MONTH("02/"&amp;Tableau2[[#This Row],[Mois]]&amp;"/2019")</f>
        <v>8</v>
      </c>
    </row>
    <row r="279" spans="1:40" x14ac:dyDescent="0.3">
      <c r="A279" t="s">
        <v>352</v>
      </c>
      <c r="B279" s="26">
        <v>116</v>
      </c>
      <c r="C279" s="61" t="str">
        <f>IFERROR(VLOOKUP(Tableau2[[#This Row],[ID Ouvrier]],'Choix Employés'!$A$1:$B$100,2,FALSE),"")</f>
        <v/>
      </c>
      <c r="D279" s="39" t="s">
        <v>348</v>
      </c>
      <c r="E279" s="39">
        <v>2020</v>
      </c>
      <c r="F279" s="40">
        <f>DATE(Tableau2[[#This Row],[Année]],MONTH("1-"&amp;Tableau2[[#This Row],[Mois]]),1)</f>
        <v>44044</v>
      </c>
      <c r="G279" s="40">
        <f>EOMONTH(DATE(Tableau2[[#This Row],[Année]],MONTH("1-"&amp;Tableau2[[#This Row],[Mois]]),1),0)</f>
        <v>44074</v>
      </c>
      <c r="H279" s="41">
        <v>0</v>
      </c>
      <c r="I279" s="42">
        <f t="shared" si="61"/>
        <v>0</v>
      </c>
      <c r="J279" s="42">
        <v>40</v>
      </c>
      <c r="K279" s="42">
        <f t="shared" si="62"/>
        <v>40</v>
      </c>
      <c r="L279" s="42"/>
      <c r="M279" s="42">
        <f t="shared" si="71"/>
        <v>0</v>
      </c>
      <c r="N279" s="42">
        <v>120</v>
      </c>
      <c r="O279" s="42">
        <f t="shared" si="63"/>
        <v>120</v>
      </c>
      <c r="Q279" s="42">
        <f t="shared" si="72"/>
        <v>0</v>
      </c>
      <c r="R279" s="42">
        <v>0</v>
      </c>
      <c r="S279" s="42">
        <f t="shared" si="64"/>
        <v>0</v>
      </c>
      <c r="T279" s="42"/>
      <c r="U279" s="42">
        <f t="shared" si="73"/>
        <v>0</v>
      </c>
      <c r="V279" s="42">
        <v>0</v>
      </c>
      <c r="W279" s="42">
        <f t="shared" si="65"/>
        <v>0</v>
      </c>
      <c r="X279" s="42">
        <v>0</v>
      </c>
      <c r="Y279" s="42">
        <f t="shared" si="66"/>
        <v>0</v>
      </c>
      <c r="Z279" s="42">
        <v>0</v>
      </c>
      <c r="AA279" s="42">
        <f t="shared" si="67"/>
        <v>0</v>
      </c>
      <c r="AB279" s="43">
        <v>0</v>
      </c>
      <c r="AC279" s="43">
        <v>0</v>
      </c>
      <c r="AD279" s="42">
        <v>0</v>
      </c>
      <c r="AE279" s="42">
        <f t="shared" si="68"/>
        <v>0</v>
      </c>
      <c r="AF279" s="42">
        <v>0</v>
      </c>
      <c r="AG279" s="42">
        <f t="shared" si="69"/>
        <v>0</v>
      </c>
      <c r="AH279" s="43">
        <v>0</v>
      </c>
      <c r="AI279" s="42">
        <f>Tableau2[[#This Row],[Jour Accident déclaré]]</f>
        <v>0</v>
      </c>
      <c r="AJ279" s="42">
        <v>0</v>
      </c>
      <c r="AK279" s="43">
        <f t="shared" si="70"/>
        <v>0</v>
      </c>
      <c r="AL27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279" s="43">
        <f>SUM(Tableau2[[#This Row],[Jours de maladie payés]:[Jours de maladie non payés]])</f>
        <v>0</v>
      </c>
      <c r="AN279" s="43">
        <f>MONTH("02/"&amp;Tableau2[[#This Row],[Mois]]&amp;"/2019")</f>
        <v>8</v>
      </c>
    </row>
    <row r="280" spans="1:40" x14ac:dyDescent="0.3">
      <c r="A280" t="s">
        <v>353</v>
      </c>
      <c r="B280" s="26">
        <v>149</v>
      </c>
      <c r="C280" s="61" t="str">
        <f>IFERROR(VLOOKUP(Tableau2[[#This Row],[ID Ouvrier]],'Choix Employés'!$A$1:$B$100,2,FALSE),"")</f>
        <v>X</v>
      </c>
      <c r="D280" s="39" t="s">
        <v>348</v>
      </c>
      <c r="E280" s="39">
        <v>2020</v>
      </c>
      <c r="F280" s="40">
        <f>DATE(Tableau2[[#This Row],[Année]],MONTH("1-"&amp;Tableau2[[#This Row],[Mois]]),1)</f>
        <v>44044</v>
      </c>
      <c r="G280" s="40">
        <f>EOMONTH(DATE(Tableau2[[#This Row],[Année]],MONTH("1-"&amp;Tableau2[[#This Row],[Mois]]),1),0)</f>
        <v>44074</v>
      </c>
      <c r="H280" s="41">
        <v>8</v>
      </c>
      <c r="I280" s="42">
        <f t="shared" si="61"/>
        <v>8</v>
      </c>
      <c r="J280" s="42">
        <v>32</v>
      </c>
      <c r="K280" s="42">
        <f t="shared" si="62"/>
        <v>32</v>
      </c>
      <c r="L280" s="42"/>
      <c r="M280" s="42">
        <f t="shared" si="71"/>
        <v>0</v>
      </c>
      <c r="N280" s="42">
        <v>64</v>
      </c>
      <c r="O280" s="42">
        <f t="shared" si="63"/>
        <v>64</v>
      </c>
      <c r="Q280" s="42">
        <f t="shared" si="72"/>
        <v>0</v>
      </c>
      <c r="R280" s="42">
        <v>5.3</v>
      </c>
      <c r="S280" s="42">
        <f t="shared" si="64"/>
        <v>5.5</v>
      </c>
      <c r="T280" s="42"/>
      <c r="U280" s="42">
        <f t="shared" si="73"/>
        <v>0</v>
      </c>
      <c r="V280" s="42">
        <v>0</v>
      </c>
      <c r="W280" s="42">
        <f t="shared" si="65"/>
        <v>0</v>
      </c>
      <c r="X280" s="42">
        <v>5.3</v>
      </c>
      <c r="Y280" s="42">
        <f t="shared" si="66"/>
        <v>5.5</v>
      </c>
      <c r="Z280" s="42">
        <v>0</v>
      </c>
      <c r="AA280" s="42">
        <f t="shared" si="67"/>
        <v>0</v>
      </c>
      <c r="AB280" s="43">
        <v>0</v>
      </c>
      <c r="AC280" s="43">
        <v>2</v>
      </c>
      <c r="AD280" s="42">
        <v>0</v>
      </c>
      <c r="AE280" s="42">
        <f t="shared" si="68"/>
        <v>0</v>
      </c>
      <c r="AF280" s="42">
        <v>0</v>
      </c>
      <c r="AG280" s="42">
        <f t="shared" si="69"/>
        <v>0</v>
      </c>
      <c r="AH280" s="43">
        <v>0</v>
      </c>
      <c r="AI280" s="42">
        <f>Tableau2[[#This Row],[Jour Accident déclaré]]</f>
        <v>0</v>
      </c>
      <c r="AJ280" s="42">
        <v>5</v>
      </c>
      <c r="AK280" s="43">
        <f t="shared" si="70"/>
        <v>5</v>
      </c>
      <c r="AL28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280" s="43">
        <f>SUM(Tableau2[[#This Row],[Jours de maladie payés]:[Jours de maladie non payés]])</f>
        <v>2</v>
      </c>
      <c r="AN280" s="43">
        <f>MONTH("02/"&amp;Tableau2[[#This Row],[Mois]]&amp;"/2019")</f>
        <v>8</v>
      </c>
    </row>
    <row r="281" spans="1:40" x14ac:dyDescent="0.3">
      <c r="A281" t="s">
        <v>354</v>
      </c>
      <c r="B281" s="26">
        <v>157</v>
      </c>
      <c r="C281" s="61" t="str">
        <f>IFERROR(VLOOKUP(Tableau2[[#This Row],[ID Ouvrier]],'Choix Employés'!$A$1:$B$100,2,FALSE),"")</f>
        <v/>
      </c>
      <c r="D281" s="39" t="s">
        <v>348</v>
      </c>
      <c r="E281" s="39">
        <v>2020</v>
      </c>
      <c r="F281" s="40">
        <f>DATE(Tableau2[[#This Row],[Année]],MONTH("1-"&amp;Tableau2[[#This Row],[Mois]]),1)</f>
        <v>44044</v>
      </c>
      <c r="G281" s="40">
        <f>EOMONTH(DATE(Tableau2[[#This Row],[Année]],MONTH("1-"&amp;Tableau2[[#This Row],[Mois]]),1),0)</f>
        <v>44074</v>
      </c>
      <c r="H281" s="41">
        <v>0</v>
      </c>
      <c r="I281" s="42">
        <f t="shared" si="61"/>
        <v>0</v>
      </c>
      <c r="J281" s="42">
        <v>40</v>
      </c>
      <c r="K281" s="42">
        <f t="shared" si="62"/>
        <v>40</v>
      </c>
      <c r="L281" s="42"/>
      <c r="M281" s="42">
        <f t="shared" si="71"/>
        <v>0</v>
      </c>
      <c r="N281" s="42">
        <v>120</v>
      </c>
      <c r="O281" s="42">
        <f t="shared" si="63"/>
        <v>120</v>
      </c>
      <c r="Q281" s="42">
        <f t="shared" si="72"/>
        <v>0</v>
      </c>
      <c r="R281" s="42">
        <v>0</v>
      </c>
      <c r="S281" s="42">
        <f t="shared" si="64"/>
        <v>0</v>
      </c>
      <c r="T281" s="42"/>
      <c r="U281" s="42">
        <f t="shared" si="73"/>
        <v>0</v>
      </c>
      <c r="V281" s="42">
        <v>0</v>
      </c>
      <c r="W281" s="42">
        <f t="shared" si="65"/>
        <v>0</v>
      </c>
      <c r="X281" s="42">
        <v>0</v>
      </c>
      <c r="Y281" s="42">
        <f t="shared" si="66"/>
        <v>0</v>
      </c>
      <c r="Z281" s="42">
        <v>0</v>
      </c>
      <c r="AA281" s="42">
        <f t="shared" si="67"/>
        <v>0</v>
      </c>
      <c r="AB281" s="43">
        <v>0</v>
      </c>
      <c r="AC281" s="43">
        <v>0</v>
      </c>
      <c r="AD281" s="42">
        <v>0</v>
      </c>
      <c r="AE281" s="42">
        <f t="shared" si="68"/>
        <v>0</v>
      </c>
      <c r="AF281" s="42">
        <v>0</v>
      </c>
      <c r="AG281" s="42">
        <f t="shared" si="69"/>
        <v>0</v>
      </c>
      <c r="AH281" s="43">
        <v>0</v>
      </c>
      <c r="AI281" s="42">
        <f>Tableau2[[#This Row],[Jour Accident déclaré]]</f>
        <v>0</v>
      </c>
      <c r="AJ281" s="42">
        <v>0</v>
      </c>
      <c r="AK281" s="43">
        <f t="shared" si="70"/>
        <v>0</v>
      </c>
      <c r="AL28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281" s="43">
        <f>SUM(Tableau2[[#This Row],[Jours de maladie payés]:[Jours de maladie non payés]])</f>
        <v>0</v>
      </c>
      <c r="AN281" s="43">
        <f>MONTH("02/"&amp;Tableau2[[#This Row],[Mois]]&amp;"/2019")</f>
        <v>8</v>
      </c>
    </row>
    <row r="282" spans="1:40" x14ac:dyDescent="0.3">
      <c r="A282" t="s">
        <v>355</v>
      </c>
      <c r="B282" s="26">
        <v>142</v>
      </c>
      <c r="C282" s="61" t="str">
        <f>IFERROR(VLOOKUP(Tableau2[[#This Row],[ID Ouvrier]],'Choix Employés'!$A$1:$B$100,2,FALSE),"")</f>
        <v/>
      </c>
      <c r="D282" s="39" t="s">
        <v>348</v>
      </c>
      <c r="E282" s="39">
        <v>2020</v>
      </c>
      <c r="F282" s="40">
        <f>DATE(Tableau2[[#This Row],[Année]],MONTH("1-"&amp;Tableau2[[#This Row],[Mois]]),1)</f>
        <v>44044</v>
      </c>
      <c r="G282" s="40">
        <f>EOMONTH(DATE(Tableau2[[#This Row],[Année]],MONTH("1-"&amp;Tableau2[[#This Row],[Mois]]),1),0)</f>
        <v>44074</v>
      </c>
      <c r="H282" s="41">
        <v>0</v>
      </c>
      <c r="I282" s="42">
        <f t="shared" si="61"/>
        <v>0</v>
      </c>
      <c r="J282" s="42">
        <v>32</v>
      </c>
      <c r="K282" s="42">
        <f t="shared" si="62"/>
        <v>32</v>
      </c>
      <c r="L282" s="42"/>
      <c r="M282" s="42">
        <f t="shared" si="71"/>
        <v>0</v>
      </c>
      <c r="N282" s="42">
        <v>128</v>
      </c>
      <c r="O282" s="42">
        <f t="shared" si="63"/>
        <v>128</v>
      </c>
      <c r="Q282" s="42">
        <f t="shared" si="72"/>
        <v>0</v>
      </c>
      <c r="R282" s="42">
        <v>5.25</v>
      </c>
      <c r="S282" s="42">
        <f t="shared" si="64"/>
        <v>5.416666666666667</v>
      </c>
      <c r="T282" s="42"/>
      <c r="U282" s="42">
        <f t="shared" si="73"/>
        <v>0</v>
      </c>
      <c r="V282" s="42">
        <v>2</v>
      </c>
      <c r="W282" s="42">
        <f t="shared" si="65"/>
        <v>2</v>
      </c>
      <c r="X282" s="42">
        <v>3</v>
      </c>
      <c r="Y282" s="42">
        <f t="shared" si="66"/>
        <v>3</v>
      </c>
      <c r="Z282" s="42">
        <v>0</v>
      </c>
      <c r="AA282" s="42">
        <f t="shared" si="67"/>
        <v>0</v>
      </c>
      <c r="AB282" s="43">
        <v>0</v>
      </c>
      <c r="AC282" s="43">
        <v>0</v>
      </c>
      <c r="AD282" s="42">
        <v>0</v>
      </c>
      <c r="AE282" s="42">
        <f t="shared" si="68"/>
        <v>0</v>
      </c>
      <c r="AF282" s="42">
        <v>0</v>
      </c>
      <c r="AG282" s="42">
        <f t="shared" si="69"/>
        <v>0</v>
      </c>
      <c r="AH282" s="43">
        <v>0</v>
      </c>
      <c r="AI282" s="42">
        <f>Tableau2[[#This Row],[Jour Accident déclaré]]</f>
        <v>0</v>
      </c>
      <c r="AJ282" s="42">
        <v>0</v>
      </c>
      <c r="AK282" s="43">
        <f t="shared" si="70"/>
        <v>0</v>
      </c>
      <c r="AL28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282" s="43">
        <f>SUM(Tableau2[[#This Row],[Jours de maladie payés]:[Jours de maladie non payés]])</f>
        <v>0</v>
      </c>
      <c r="AN282" s="43">
        <f>MONTH("02/"&amp;Tableau2[[#This Row],[Mois]]&amp;"/2019")</f>
        <v>8</v>
      </c>
    </row>
    <row r="283" spans="1:40" x14ac:dyDescent="0.3">
      <c r="A283" t="s">
        <v>356</v>
      </c>
      <c r="B283" s="26">
        <v>162</v>
      </c>
      <c r="C283" s="61" t="str">
        <f>IFERROR(VLOOKUP(Tableau2[[#This Row],[ID Ouvrier]],'Choix Employés'!$A$1:$B$100,2,FALSE),"")</f>
        <v/>
      </c>
      <c r="D283" s="39" t="s">
        <v>348</v>
      </c>
      <c r="E283" s="39">
        <v>2020</v>
      </c>
      <c r="F283" s="40">
        <f>DATE(Tableau2[[#This Row],[Année]],MONTH("1-"&amp;Tableau2[[#This Row],[Mois]]),1)</f>
        <v>44044</v>
      </c>
      <c r="G283" s="40">
        <f>EOMONTH(DATE(Tableau2[[#This Row],[Année]],MONTH("1-"&amp;Tableau2[[#This Row],[Mois]]),1),0)</f>
        <v>44074</v>
      </c>
      <c r="H283" s="41">
        <v>0</v>
      </c>
      <c r="I283" s="42">
        <f t="shared" si="61"/>
        <v>0</v>
      </c>
      <c r="J283" s="42">
        <v>32</v>
      </c>
      <c r="K283" s="42">
        <f t="shared" si="62"/>
        <v>32</v>
      </c>
      <c r="L283" s="42"/>
      <c r="M283" s="42">
        <f t="shared" si="71"/>
        <v>0</v>
      </c>
      <c r="N283" s="42">
        <v>128</v>
      </c>
      <c r="O283" s="42">
        <f t="shared" si="63"/>
        <v>128</v>
      </c>
      <c r="Q283" s="42">
        <f t="shared" si="72"/>
        <v>0</v>
      </c>
      <c r="R283" s="42">
        <v>4.4400000000000004</v>
      </c>
      <c r="S283" s="42">
        <f t="shared" si="64"/>
        <v>4.7333333333333343</v>
      </c>
      <c r="T283" s="42"/>
      <c r="U283" s="42">
        <f t="shared" si="73"/>
        <v>0</v>
      </c>
      <c r="V283" s="42">
        <v>4.4400000000000004</v>
      </c>
      <c r="W283" s="42">
        <f t="shared" si="65"/>
        <v>4.7333333333333343</v>
      </c>
      <c r="X283" s="42">
        <v>0</v>
      </c>
      <c r="Y283" s="42">
        <f t="shared" si="66"/>
        <v>0</v>
      </c>
      <c r="Z283" s="42">
        <v>0</v>
      </c>
      <c r="AA283" s="42">
        <f t="shared" si="67"/>
        <v>0</v>
      </c>
      <c r="AB283" s="43">
        <v>0</v>
      </c>
      <c r="AC283" s="43">
        <v>0</v>
      </c>
      <c r="AD283" s="42">
        <v>0</v>
      </c>
      <c r="AE283" s="42">
        <f t="shared" si="68"/>
        <v>0</v>
      </c>
      <c r="AF283" s="42">
        <v>0</v>
      </c>
      <c r="AG283" s="42">
        <f t="shared" si="69"/>
        <v>0</v>
      </c>
      <c r="AH283" s="43">
        <v>0</v>
      </c>
      <c r="AI283" s="42">
        <f>Tableau2[[#This Row],[Jour Accident déclaré]]</f>
        <v>0</v>
      </c>
      <c r="AJ283" s="42">
        <v>0</v>
      </c>
      <c r="AK283" s="43">
        <f t="shared" si="70"/>
        <v>0</v>
      </c>
      <c r="AL28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283" s="43">
        <f>SUM(Tableau2[[#This Row],[Jours de maladie payés]:[Jours de maladie non payés]])</f>
        <v>0</v>
      </c>
      <c r="AN283" s="43">
        <f>MONTH("02/"&amp;Tableau2[[#This Row],[Mois]]&amp;"/2019")</f>
        <v>8</v>
      </c>
    </row>
    <row r="284" spans="1:40" x14ac:dyDescent="0.3">
      <c r="A284" t="s">
        <v>357</v>
      </c>
      <c r="B284" s="26">
        <v>164</v>
      </c>
      <c r="C284" s="61" t="str">
        <f>IFERROR(VLOOKUP(Tableau2[[#This Row],[ID Ouvrier]],'Choix Employés'!$A$1:$B$100,2,FALSE),"")</f>
        <v>X</v>
      </c>
      <c r="D284" s="39" t="s">
        <v>348</v>
      </c>
      <c r="E284" s="39">
        <v>2020</v>
      </c>
      <c r="F284" s="40">
        <f>DATE(Tableau2[[#This Row],[Année]],MONTH("1-"&amp;Tableau2[[#This Row],[Mois]]),1)</f>
        <v>44044</v>
      </c>
      <c r="G284" s="40">
        <f>EOMONTH(DATE(Tableau2[[#This Row],[Année]],MONTH("1-"&amp;Tableau2[[#This Row],[Mois]]),1),0)</f>
        <v>44074</v>
      </c>
      <c r="H284" s="41">
        <v>0</v>
      </c>
      <c r="I284" s="42">
        <f t="shared" si="61"/>
        <v>0</v>
      </c>
      <c r="J284" s="42">
        <v>32</v>
      </c>
      <c r="K284" s="42">
        <f t="shared" si="62"/>
        <v>32</v>
      </c>
      <c r="L284" s="42"/>
      <c r="M284" s="42">
        <f t="shared" si="71"/>
        <v>0</v>
      </c>
      <c r="N284" s="42">
        <v>88</v>
      </c>
      <c r="O284" s="42">
        <f t="shared" si="63"/>
        <v>88</v>
      </c>
      <c r="Q284" s="42">
        <f t="shared" si="72"/>
        <v>0</v>
      </c>
      <c r="R284" s="42">
        <v>7.55</v>
      </c>
      <c r="S284" s="42">
        <f t="shared" si="64"/>
        <v>7.9166666666666661</v>
      </c>
      <c r="T284" s="42"/>
      <c r="U284" s="42">
        <f t="shared" si="73"/>
        <v>0</v>
      </c>
      <c r="V284" s="42">
        <v>0</v>
      </c>
      <c r="W284" s="42">
        <f t="shared" si="65"/>
        <v>0</v>
      </c>
      <c r="X284" s="42">
        <v>7.55</v>
      </c>
      <c r="Y284" s="42">
        <f t="shared" si="66"/>
        <v>7.9166666666666661</v>
      </c>
      <c r="Z284" s="42">
        <v>0</v>
      </c>
      <c r="AA284" s="42">
        <f t="shared" si="67"/>
        <v>0</v>
      </c>
      <c r="AB284" s="43">
        <v>0</v>
      </c>
      <c r="AC284" s="43">
        <v>0</v>
      </c>
      <c r="AD284" s="42">
        <v>0</v>
      </c>
      <c r="AE284" s="42">
        <f t="shared" si="68"/>
        <v>0</v>
      </c>
      <c r="AF284" s="42">
        <v>0</v>
      </c>
      <c r="AG284" s="42">
        <f t="shared" si="69"/>
        <v>0</v>
      </c>
      <c r="AH284" s="43">
        <v>0</v>
      </c>
      <c r="AI284" s="42">
        <f>Tableau2[[#This Row],[Jour Accident déclaré]]</f>
        <v>0</v>
      </c>
      <c r="AJ284" s="42">
        <v>5</v>
      </c>
      <c r="AK284" s="43">
        <f t="shared" si="70"/>
        <v>5</v>
      </c>
      <c r="AL28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284" s="43">
        <f>SUM(Tableau2[[#This Row],[Jours de maladie payés]:[Jours de maladie non payés]])</f>
        <v>0</v>
      </c>
      <c r="AN284" s="43">
        <f>MONTH("02/"&amp;Tableau2[[#This Row],[Mois]]&amp;"/2019")</f>
        <v>8</v>
      </c>
    </row>
    <row r="285" spans="1:40" x14ac:dyDescent="0.3">
      <c r="A285" t="s">
        <v>358</v>
      </c>
      <c r="B285" s="26">
        <v>155</v>
      </c>
      <c r="C285" s="61" t="str">
        <f>IFERROR(VLOOKUP(Tableau2[[#This Row],[ID Ouvrier]],'Choix Employés'!$A$1:$B$100,2,FALSE),"")</f>
        <v/>
      </c>
      <c r="D285" s="39" t="s">
        <v>348</v>
      </c>
      <c r="E285" s="39">
        <v>2020</v>
      </c>
      <c r="F285" s="40">
        <f>DATE(Tableau2[[#This Row],[Année]],MONTH("1-"&amp;Tableau2[[#This Row],[Mois]]),1)</f>
        <v>44044</v>
      </c>
      <c r="G285" s="40">
        <f>EOMONTH(DATE(Tableau2[[#This Row],[Année]],MONTH("1-"&amp;Tableau2[[#This Row],[Mois]]),1),0)</f>
        <v>44074</v>
      </c>
      <c r="H285" s="41">
        <v>0</v>
      </c>
      <c r="I285" s="42">
        <f t="shared" si="61"/>
        <v>0</v>
      </c>
      <c r="J285" s="42">
        <v>16</v>
      </c>
      <c r="K285" s="42">
        <f t="shared" si="62"/>
        <v>16</v>
      </c>
      <c r="L285" s="42"/>
      <c r="M285" s="42">
        <f t="shared" si="71"/>
        <v>0</v>
      </c>
      <c r="N285" s="42">
        <v>96</v>
      </c>
      <c r="O285" s="42">
        <f t="shared" si="63"/>
        <v>96</v>
      </c>
      <c r="Q285" s="42">
        <f t="shared" si="72"/>
        <v>0</v>
      </c>
      <c r="R285" s="42">
        <v>5.35</v>
      </c>
      <c r="S285" s="42">
        <f t="shared" si="64"/>
        <v>5.583333333333333</v>
      </c>
      <c r="T285" s="42"/>
      <c r="U285" s="42">
        <f t="shared" si="73"/>
        <v>0</v>
      </c>
      <c r="V285" s="42">
        <v>0</v>
      </c>
      <c r="W285" s="42">
        <f t="shared" si="65"/>
        <v>0</v>
      </c>
      <c r="X285" s="42">
        <v>5.35</v>
      </c>
      <c r="Y285" s="42">
        <f t="shared" si="66"/>
        <v>5.583333333333333</v>
      </c>
      <c r="Z285" s="42">
        <v>0</v>
      </c>
      <c r="AA285" s="42">
        <f t="shared" si="67"/>
        <v>0</v>
      </c>
      <c r="AB285" s="43">
        <v>0</v>
      </c>
      <c r="AC285" s="43">
        <v>0</v>
      </c>
      <c r="AD285" s="42">
        <v>0</v>
      </c>
      <c r="AE285" s="42">
        <f t="shared" si="68"/>
        <v>0</v>
      </c>
      <c r="AF285" s="42">
        <v>0</v>
      </c>
      <c r="AG285" s="42">
        <f t="shared" si="69"/>
        <v>0</v>
      </c>
      <c r="AH285" s="43">
        <v>0</v>
      </c>
      <c r="AI285" s="42">
        <f>Tableau2[[#This Row],[Jour Accident déclaré]]</f>
        <v>0</v>
      </c>
      <c r="AJ285" s="42">
        <v>0</v>
      </c>
      <c r="AK285" s="43">
        <f t="shared" si="70"/>
        <v>0</v>
      </c>
      <c r="AL28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285" s="43">
        <f>SUM(Tableau2[[#This Row],[Jours de maladie payés]:[Jours de maladie non payés]])</f>
        <v>0</v>
      </c>
      <c r="AN285" s="43">
        <f>MONTH("02/"&amp;Tableau2[[#This Row],[Mois]]&amp;"/2019")</f>
        <v>8</v>
      </c>
    </row>
    <row r="286" spans="1:40" x14ac:dyDescent="0.3">
      <c r="A286" t="s">
        <v>359</v>
      </c>
      <c r="B286" s="26">
        <v>161</v>
      </c>
      <c r="C286" s="61" t="str">
        <f>IFERROR(VLOOKUP(Tableau2[[#This Row],[ID Ouvrier]],'Choix Employés'!$A$1:$B$100,2,FALSE),"")</f>
        <v/>
      </c>
      <c r="D286" s="39" t="s">
        <v>348</v>
      </c>
      <c r="E286" s="39">
        <v>2020</v>
      </c>
      <c r="F286" s="40">
        <f>DATE(Tableau2[[#This Row],[Année]],MONTH("1-"&amp;Tableau2[[#This Row],[Mois]]),1)</f>
        <v>44044</v>
      </c>
      <c r="G286" s="40">
        <f>EOMONTH(DATE(Tableau2[[#This Row],[Année]],MONTH("1-"&amp;Tableau2[[#This Row],[Mois]]),1),0)</f>
        <v>44074</v>
      </c>
      <c r="H286" s="41">
        <v>0</v>
      </c>
      <c r="I286" s="42">
        <f t="shared" si="61"/>
        <v>0</v>
      </c>
      <c r="J286" s="42">
        <v>40</v>
      </c>
      <c r="K286" s="42">
        <f t="shared" si="62"/>
        <v>40</v>
      </c>
      <c r="L286" s="42"/>
      <c r="M286" s="42">
        <f t="shared" si="71"/>
        <v>0</v>
      </c>
      <c r="N286" s="42">
        <v>120</v>
      </c>
      <c r="O286" s="42">
        <f t="shared" si="63"/>
        <v>120</v>
      </c>
      <c r="Q286" s="42">
        <f t="shared" si="72"/>
        <v>0</v>
      </c>
      <c r="R286" s="42">
        <v>2.5</v>
      </c>
      <c r="S286" s="42">
        <f t="shared" si="64"/>
        <v>2.8333333333333335</v>
      </c>
      <c r="T286" s="42"/>
      <c r="U286" s="42">
        <f t="shared" si="73"/>
        <v>0</v>
      </c>
      <c r="V286" s="42">
        <v>0</v>
      </c>
      <c r="W286" s="42">
        <f t="shared" si="65"/>
        <v>0</v>
      </c>
      <c r="X286" s="42">
        <v>2.5</v>
      </c>
      <c r="Y286" s="42">
        <f t="shared" si="66"/>
        <v>2.8333333333333335</v>
      </c>
      <c r="Z286" s="42">
        <v>0</v>
      </c>
      <c r="AA286" s="42">
        <f t="shared" si="67"/>
        <v>0</v>
      </c>
      <c r="AB286" s="43">
        <v>0</v>
      </c>
      <c r="AC286" s="43">
        <v>0</v>
      </c>
      <c r="AD286" s="42">
        <v>0</v>
      </c>
      <c r="AE286" s="42">
        <f t="shared" si="68"/>
        <v>0</v>
      </c>
      <c r="AF286" s="42">
        <v>0</v>
      </c>
      <c r="AG286" s="42">
        <f t="shared" si="69"/>
        <v>0</v>
      </c>
      <c r="AH286" s="43">
        <v>0</v>
      </c>
      <c r="AI286" s="42">
        <f>Tableau2[[#This Row],[Jour Accident déclaré]]</f>
        <v>0</v>
      </c>
      <c r="AJ286" s="42">
        <v>0</v>
      </c>
      <c r="AK286" s="43">
        <f t="shared" si="70"/>
        <v>0</v>
      </c>
      <c r="AL28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286" s="43">
        <f>SUM(Tableau2[[#This Row],[Jours de maladie payés]:[Jours de maladie non payés]])</f>
        <v>0</v>
      </c>
      <c r="AN286" s="43">
        <f>MONTH("02/"&amp;Tableau2[[#This Row],[Mois]]&amp;"/2019")</f>
        <v>8</v>
      </c>
    </row>
    <row r="287" spans="1:40" x14ac:dyDescent="0.3">
      <c r="A287" t="s">
        <v>360</v>
      </c>
      <c r="B287" s="26">
        <v>109</v>
      </c>
      <c r="C287" s="61" t="str">
        <f>IFERROR(VLOOKUP(Tableau2[[#This Row],[ID Ouvrier]],'Choix Employés'!$A$1:$B$100,2,FALSE),"")</f>
        <v>X</v>
      </c>
      <c r="D287" s="39" t="s">
        <v>348</v>
      </c>
      <c r="E287" s="39">
        <v>2020</v>
      </c>
      <c r="F287" s="40">
        <f>DATE(Tableau2[[#This Row],[Année]],MONTH("1-"&amp;Tableau2[[#This Row],[Mois]]),1)</f>
        <v>44044</v>
      </c>
      <c r="G287" s="40">
        <f>EOMONTH(DATE(Tableau2[[#This Row],[Année]],MONTH("1-"&amp;Tableau2[[#This Row],[Mois]]),1),0)</f>
        <v>44074</v>
      </c>
      <c r="H287" s="41">
        <v>40</v>
      </c>
      <c r="I287" s="42">
        <f t="shared" si="61"/>
        <v>40</v>
      </c>
      <c r="J287" s="42">
        <v>0</v>
      </c>
      <c r="K287" s="42">
        <f t="shared" si="62"/>
        <v>0</v>
      </c>
      <c r="L287" s="42"/>
      <c r="M287" s="42">
        <f t="shared" si="71"/>
        <v>0</v>
      </c>
      <c r="N287" s="42">
        <v>0</v>
      </c>
      <c r="O287" s="42">
        <f t="shared" si="63"/>
        <v>0</v>
      </c>
      <c r="Q287" s="42">
        <f t="shared" si="72"/>
        <v>0</v>
      </c>
      <c r="R287" s="42">
        <v>0</v>
      </c>
      <c r="S287" s="42">
        <f t="shared" si="64"/>
        <v>0</v>
      </c>
      <c r="T287" s="42"/>
      <c r="U287" s="42">
        <f t="shared" si="73"/>
        <v>0</v>
      </c>
      <c r="V287" s="42">
        <v>0</v>
      </c>
      <c r="W287" s="42">
        <f t="shared" si="65"/>
        <v>0</v>
      </c>
      <c r="X287" s="42">
        <v>0</v>
      </c>
      <c r="Y287" s="42">
        <f t="shared" si="66"/>
        <v>0</v>
      </c>
      <c r="Z287" s="42">
        <v>0</v>
      </c>
      <c r="AA287" s="42">
        <f t="shared" si="67"/>
        <v>0</v>
      </c>
      <c r="AB287" s="43">
        <v>0</v>
      </c>
      <c r="AC287" s="43">
        <v>0</v>
      </c>
      <c r="AD287" s="42">
        <v>0</v>
      </c>
      <c r="AE287" s="42">
        <f t="shared" si="68"/>
        <v>0</v>
      </c>
      <c r="AF287" s="42">
        <v>0</v>
      </c>
      <c r="AG287" s="42">
        <f t="shared" si="69"/>
        <v>0</v>
      </c>
      <c r="AH287" s="43">
        <v>0</v>
      </c>
      <c r="AI287" s="42">
        <f>Tableau2[[#This Row],[Jour Accident déclaré]]</f>
        <v>0</v>
      </c>
      <c r="AJ287" s="42">
        <v>0</v>
      </c>
      <c r="AK287" s="43">
        <f t="shared" si="70"/>
        <v>0</v>
      </c>
      <c r="AL28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287" s="43">
        <f>SUM(Tableau2[[#This Row],[Jours de maladie payés]:[Jours de maladie non payés]])</f>
        <v>0</v>
      </c>
      <c r="AN287" s="43">
        <f>MONTH("02/"&amp;Tableau2[[#This Row],[Mois]]&amp;"/2019")</f>
        <v>8</v>
      </c>
    </row>
    <row r="288" spans="1:40" x14ac:dyDescent="0.3">
      <c r="A288" t="s">
        <v>361</v>
      </c>
      <c r="B288" s="26">
        <v>127</v>
      </c>
      <c r="C288" s="61" t="str">
        <f>IFERROR(VLOOKUP(Tableau2[[#This Row],[ID Ouvrier]],'Choix Employés'!$A$1:$B$100,2,FALSE),"")</f>
        <v>X</v>
      </c>
      <c r="D288" s="39" t="s">
        <v>348</v>
      </c>
      <c r="E288" s="39">
        <v>2020</v>
      </c>
      <c r="F288" s="40">
        <f>DATE(Tableau2[[#This Row],[Année]],MONTH("1-"&amp;Tableau2[[#This Row],[Mois]]),1)</f>
        <v>44044</v>
      </c>
      <c r="G288" s="40">
        <f>EOMONTH(DATE(Tableau2[[#This Row],[Année]],MONTH("1-"&amp;Tableau2[[#This Row],[Mois]]),1),0)</f>
        <v>44074</v>
      </c>
      <c r="H288" s="41">
        <v>80</v>
      </c>
      <c r="I288" s="42">
        <f t="shared" si="61"/>
        <v>80</v>
      </c>
      <c r="J288" s="42">
        <v>0</v>
      </c>
      <c r="K288" s="42">
        <f t="shared" si="62"/>
        <v>0</v>
      </c>
      <c r="L288" s="42"/>
      <c r="M288" s="42">
        <f t="shared" si="71"/>
        <v>0</v>
      </c>
      <c r="N288" s="42">
        <v>80</v>
      </c>
      <c r="O288" s="42">
        <f t="shared" si="63"/>
        <v>80</v>
      </c>
      <c r="Q288" s="42">
        <f t="shared" si="72"/>
        <v>0</v>
      </c>
      <c r="R288" s="42">
        <v>2.2599999999999998</v>
      </c>
      <c r="S288" s="42">
        <f t="shared" si="64"/>
        <v>2.4333333333333331</v>
      </c>
      <c r="T288" s="42"/>
      <c r="U288" s="42">
        <f t="shared" si="73"/>
        <v>0</v>
      </c>
      <c r="V288" s="42">
        <v>2.2599999999999998</v>
      </c>
      <c r="W288" s="42">
        <f t="shared" si="65"/>
        <v>2.4333333333333331</v>
      </c>
      <c r="X288" s="42">
        <v>0</v>
      </c>
      <c r="Y288" s="42">
        <f t="shared" si="66"/>
        <v>0</v>
      </c>
      <c r="Z288" s="42">
        <v>0</v>
      </c>
      <c r="AA288" s="42">
        <f t="shared" si="67"/>
        <v>0</v>
      </c>
      <c r="AB288" s="43">
        <v>0</v>
      </c>
      <c r="AC288" s="43">
        <v>0</v>
      </c>
      <c r="AD288" s="42">
        <v>0</v>
      </c>
      <c r="AE288" s="42">
        <f t="shared" si="68"/>
        <v>0</v>
      </c>
      <c r="AF288" s="42">
        <v>0</v>
      </c>
      <c r="AG288" s="42">
        <f t="shared" si="69"/>
        <v>0</v>
      </c>
      <c r="AH288" s="43">
        <v>0</v>
      </c>
      <c r="AI288" s="42">
        <f>Tableau2[[#This Row],[Jour Accident déclaré]]</f>
        <v>0</v>
      </c>
      <c r="AJ288" s="42">
        <v>0</v>
      </c>
      <c r="AK288" s="43">
        <f t="shared" si="70"/>
        <v>0</v>
      </c>
      <c r="AL28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288" s="43">
        <f>SUM(Tableau2[[#This Row],[Jours de maladie payés]:[Jours de maladie non payés]])</f>
        <v>0</v>
      </c>
      <c r="AN288" s="43">
        <f>MONTH("02/"&amp;Tableau2[[#This Row],[Mois]]&amp;"/2019")</f>
        <v>8</v>
      </c>
    </row>
    <row r="289" spans="1:40" x14ac:dyDescent="0.3">
      <c r="A289" t="s">
        <v>362</v>
      </c>
      <c r="B289" s="26">
        <v>134</v>
      </c>
      <c r="C289" s="61" t="str">
        <f>IFERROR(VLOOKUP(Tableau2[[#This Row],[ID Ouvrier]],'Choix Employés'!$A$1:$B$100,2,FALSE),"")</f>
        <v>X</v>
      </c>
      <c r="D289" s="39" t="s">
        <v>348</v>
      </c>
      <c r="E289" s="39">
        <v>2020</v>
      </c>
      <c r="F289" s="40">
        <f>DATE(Tableau2[[#This Row],[Année]],MONTH("1-"&amp;Tableau2[[#This Row],[Mois]]),1)</f>
        <v>44044</v>
      </c>
      <c r="G289" s="40">
        <f>EOMONTH(DATE(Tableau2[[#This Row],[Année]],MONTH("1-"&amp;Tableau2[[#This Row],[Mois]]),1),0)</f>
        <v>44074</v>
      </c>
      <c r="H289" s="41">
        <v>32</v>
      </c>
      <c r="I289" s="42">
        <f t="shared" si="61"/>
        <v>32</v>
      </c>
      <c r="J289" s="42">
        <v>0</v>
      </c>
      <c r="K289" s="42">
        <f t="shared" si="62"/>
        <v>0</v>
      </c>
      <c r="L289" s="42"/>
      <c r="M289" s="42">
        <f t="shared" si="71"/>
        <v>0</v>
      </c>
      <c r="N289" s="42">
        <v>128</v>
      </c>
      <c r="O289" s="42">
        <f t="shared" si="63"/>
        <v>128</v>
      </c>
      <c r="Q289" s="42">
        <f t="shared" si="72"/>
        <v>0</v>
      </c>
      <c r="R289" s="42">
        <v>16</v>
      </c>
      <c r="S289" s="42">
        <f t="shared" si="64"/>
        <v>16</v>
      </c>
      <c r="T289" s="42"/>
      <c r="U289" s="42">
        <f t="shared" si="73"/>
        <v>0</v>
      </c>
      <c r="V289" s="42">
        <v>16</v>
      </c>
      <c r="W289" s="42">
        <f t="shared" si="65"/>
        <v>16</v>
      </c>
      <c r="X289" s="42">
        <v>0</v>
      </c>
      <c r="Y289" s="42">
        <f t="shared" si="66"/>
        <v>0</v>
      </c>
      <c r="Z289" s="42">
        <v>0</v>
      </c>
      <c r="AA289" s="42">
        <f t="shared" si="67"/>
        <v>0</v>
      </c>
      <c r="AB289" s="43">
        <v>0</v>
      </c>
      <c r="AC289" s="43">
        <v>0</v>
      </c>
      <c r="AD289" s="42">
        <v>0</v>
      </c>
      <c r="AE289" s="42">
        <f t="shared" si="68"/>
        <v>0</v>
      </c>
      <c r="AF289" s="42">
        <v>0</v>
      </c>
      <c r="AG289" s="42">
        <f t="shared" si="69"/>
        <v>0</v>
      </c>
      <c r="AH289" s="43">
        <v>0</v>
      </c>
      <c r="AI289" s="42">
        <f>Tableau2[[#This Row],[Jour Accident déclaré]]</f>
        <v>0</v>
      </c>
      <c r="AJ289" s="42">
        <v>0</v>
      </c>
      <c r="AK289" s="43">
        <f t="shared" si="70"/>
        <v>0</v>
      </c>
      <c r="AL28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289" s="43">
        <f>SUM(Tableau2[[#This Row],[Jours de maladie payés]:[Jours de maladie non payés]])</f>
        <v>0</v>
      </c>
      <c r="AN289" s="43">
        <f>MONTH("02/"&amp;Tableau2[[#This Row],[Mois]]&amp;"/2019")</f>
        <v>8</v>
      </c>
    </row>
    <row r="290" spans="1:40" x14ac:dyDescent="0.3">
      <c r="A290" t="s">
        <v>363</v>
      </c>
      <c r="B290" s="26">
        <v>136</v>
      </c>
      <c r="C290" s="61" t="str">
        <f>IFERROR(VLOOKUP(Tableau2[[#This Row],[ID Ouvrier]],'Choix Employés'!$A$1:$B$100,2,FALSE),"")</f>
        <v>X</v>
      </c>
      <c r="D290" s="39" t="s">
        <v>348</v>
      </c>
      <c r="E290" s="39">
        <v>2020</v>
      </c>
      <c r="F290" s="40">
        <f>DATE(Tableau2[[#This Row],[Année]],MONTH("1-"&amp;Tableau2[[#This Row],[Mois]]),1)</f>
        <v>44044</v>
      </c>
      <c r="G290" s="40">
        <f>EOMONTH(DATE(Tableau2[[#This Row],[Année]],MONTH("1-"&amp;Tableau2[[#This Row],[Mois]]),1),0)</f>
        <v>44074</v>
      </c>
      <c r="H290" s="41">
        <v>0</v>
      </c>
      <c r="I290" s="42">
        <f t="shared" si="61"/>
        <v>0</v>
      </c>
      <c r="J290" s="42">
        <v>0</v>
      </c>
      <c r="K290" s="42">
        <f t="shared" si="62"/>
        <v>0</v>
      </c>
      <c r="L290" s="42"/>
      <c r="M290" s="42">
        <f t="shared" si="71"/>
        <v>0</v>
      </c>
      <c r="N290" s="42">
        <v>0</v>
      </c>
      <c r="O290" s="42">
        <f t="shared" si="63"/>
        <v>0</v>
      </c>
      <c r="Q290" s="42">
        <f t="shared" si="72"/>
        <v>0</v>
      </c>
      <c r="R290" s="42">
        <v>0</v>
      </c>
      <c r="S290" s="42">
        <f t="shared" si="64"/>
        <v>0</v>
      </c>
      <c r="T290" s="42"/>
      <c r="U290" s="42">
        <f t="shared" si="73"/>
        <v>0</v>
      </c>
      <c r="V290" s="42">
        <v>0</v>
      </c>
      <c r="W290" s="42">
        <f t="shared" si="65"/>
        <v>0</v>
      </c>
      <c r="X290" s="42">
        <v>0</v>
      </c>
      <c r="Y290" s="42">
        <f t="shared" si="66"/>
        <v>0</v>
      </c>
      <c r="Z290" s="42">
        <v>0</v>
      </c>
      <c r="AA290" s="42">
        <f t="shared" si="67"/>
        <v>0</v>
      </c>
      <c r="AB290" s="43">
        <v>0</v>
      </c>
      <c r="AC290" s="43">
        <v>21</v>
      </c>
      <c r="AD290" s="42">
        <v>0</v>
      </c>
      <c r="AE290" s="42">
        <f t="shared" si="68"/>
        <v>0</v>
      </c>
      <c r="AF290" s="42">
        <v>0</v>
      </c>
      <c r="AG290" s="42">
        <f t="shared" si="69"/>
        <v>0</v>
      </c>
      <c r="AH290" s="43">
        <v>0</v>
      </c>
      <c r="AI290" s="42">
        <f>Tableau2[[#This Row],[Jour Accident déclaré]]</f>
        <v>0</v>
      </c>
      <c r="AJ290" s="42">
        <v>0</v>
      </c>
      <c r="AK290" s="43">
        <f t="shared" si="70"/>
        <v>0</v>
      </c>
      <c r="AL29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290" s="43">
        <f>SUM(Tableau2[[#This Row],[Jours de maladie payés]:[Jours de maladie non payés]])</f>
        <v>21</v>
      </c>
      <c r="AN290" s="43">
        <f>MONTH("02/"&amp;Tableau2[[#This Row],[Mois]]&amp;"/2019")</f>
        <v>8</v>
      </c>
    </row>
    <row r="291" spans="1:40" x14ac:dyDescent="0.3">
      <c r="A291" t="s">
        <v>364</v>
      </c>
      <c r="B291" s="26">
        <v>131</v>
      </c>
      <c r="C291" s="61" t="str">
        <f>IFERROR(VLOOKUP(Tableau2[[#This Row],[ID Ouvrier]],'Choix Employés'!$A$1:$B$100,2,FALSE),"")</f>
        <v/>
      </c>
      <c r="D291" s="39" t="s">
        <v>348</v>
      </c>
      <c r="E291" s="39">
        <v>2020</v>
      </c>
      <c r="F291" s="40">
        <f>DATE(Tableau2[[#This Row],[Année]],MONTH("1-"&amp;Tableau2[[#This Row],[Mois]]),1)</f>
        <v>44044</v>
      </c>
      <c r="G291" s="40">
        <f>EOMONTH(DATE(Tableau2[[#This Row],[Année]],MONTH("1-"&amp;Tableau2[[#This Row],[Mois]]),1),0)</f>
        <v>44074</v>
      </c>
      <c r="H291" s="41">
        <v>0</v>
      </c>
      <c r="I291" s="42">
        <f t="shared" si="61"/>
        <v>0</v>
      </c>
      <c r="J291" s="42">
        <v>8</v>
      </c>
      <c r="K291" s="42">
        <f t="shared" si="62"/>
        <v>8</v>
      </c>
      <c r="L291" s="42"/>
      <c r="M291" s="42">
        <f t="shared" si="71"/>
        <v>0</v>
      </c>
      <c r="N291" s="42">
        <v>32</v>
      </c>
      <c r="O291" s="42">
        <f t="shared" si="63"/>
        <v>32</v>
      </c>
      <c r="Q291" s="42">
        <f t="shared" si="72"/>
        <v>0</v>
      </c>
      <c r="R291" s="42">
        <v>0</v>
      </c>
      <c r="S291" s="42">
        <f t="shared" si="64"/>
        <v>0</v>
      </c>
      <c r="T291" s="42"/>
      <c r="U291" s="42">
        <f t="shared" si="73"/>
        <v>0</v>
      </c>
      <c r="V291" s="42">
        <v>0</v>
      </c>
      <c r="W291" s="42">
        <f t="shared" si="65"/>
        <v>0</v>
      </c>
      <c r="X291" s="42">
        <v>0</v>
      </c>
      <c r="Y291" s="42">
        <f t="shared" si="66"/>
        <v>0</v>
      </c>
      <c r="Z291" s="42">
        <v>0</v>
      </c>
      <c r="AA291" s="42">
        <f t="shared" si="67"/>
        <v>0</v>
      </c>
      <c r="AB291" s="43">
        <v>0</v>
      </c>
      <c r="AC291" s="43">
        <v>15</v>
      </c>
      <c r="AD291" s="42">
        <v>0</v>
      </c>
      <c r="AE291" s="42">
        <f t="shared" si="68"/>
        <v>0</v>
      </c>
      <c r="AF291" s="42">
        <v>0</v>
      </c>
      <c r="AG291" s="42">
        <f t="shared" si="69"/>
        <v>0</v>
      </c>
      <c r="AH291" s="43">
        <v>0</v>
      </c>
      <c r="AI291" s="42">
        <f>Tableau2[[#This Row],[Jour Accident déclaré]]</f>
        <v>0</v>
      </c>
      <c r="AJ291" s="42">
        <v>0</v>
      </c>
      <c r="AK291" s="43">
        <f t="shared" si="70"/>
        <v>0</v>
      </c>
      <c r="AL29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291" s="43">
        <f>SUM(Tableau2[[#This Row],[Jours de maladie payés]:[Jours de maladie non payés]])</f>
        <v>15</v>
      </c>
      <c r="AN291" s="43">
        <f>MONTH("02/"&amp;Tableau2[[#This Row],[Mois]]&amp;"/2019")</f>
        <v>8</v>
      </c>
    </row>
    <row r="292" spans="1:40" x14ac:dyDescent="0.3">
      <c r="A292" t="s">
        <v>365</v>
      </c>
      <c r="B292" s="26">
        <v>107</v>
      </c>
      <c r="C292" s="61" t="str">
        <f>IFERROR(VLOOKUP(Tableau2[[#This Row],[ID Ouvrier]],'Choix Employés'!$A$1:$B$100,2,FALSE),"")</f>
        <v>X</v>
      </c>
      <c r="D292" s="39" t="s">
        <v>348</v>
      </c>
      <c r="E292" s="39">
        <v>2020</v>
      </c>
      <c r="F292" s="40">
        <f>DATE(Tableau2[[#This Row],[Année]],MONTH("1-"&amp;Tableau2[[#This Row],[Mois]]),1)</f>
        <v>44044</v>
      </c>
      <c r="G292" s="40">
        <f>EOMONTH(DATE(Tableau2[[#This Row],[Année]],MONTH("1-"&amp;Tableau2[[#This Row],[Mois]]),1),0)</f>
        <v>44074</v>
      </c>
      <c r="H292" s="41">
        <v>40</v>
      </c>
      <c r="I292" s="42">
        <f t="shared" si="61"/>
        <v>40</v>
      </c>
      <c r="J292" s="42">
        <v>24</v>
      </c>
      <c r="K292" s="42">
        <f t="shared" si="62"/>
        <v>24</v>
      </c>
      <c r="L292" s="42"/>
      <c r="M292" s="42">
        <f t="shared" si="71"/>
        <v>0</v>
      </c>
      <c r="N292" s="42">
        <v>72</v>
      </c>
      <c r="O292" s="42">
        <f t="shared" si="63"/>
        <v>72</v>
      </c>
      <c r="Q292" s="42">
        <f t="shared" si="72"/>
        <v>0</v>
      </c>
      <c r="R292" s="42">
        <v>1.51</v>
      </c>
      <c r="S292" s="42">
        <f t="shared" si="64"/>
        <v>1.85</v>
      </c>
      <c r="T292" s="42"/>
      <c r="U292" s="42">
        <f t="shared" si="73"/>
        <v>0</v>
      </c>
      <c r="V292" s="42">
        <v>1.51</v>
      </c>
      <c r="W292" s="42">
        <f t="shared" si="65"/>
        <v>1.85</v>
      </c>
      <c r="X292" s="42">
        <v>0</v>
      </c>
      <c r="Y292" s="42">
        <f t="shared" si="66"/>
        <v>0</v>
      </c>
      <c r="Z292" s="42">
        <v>0</v>
      </c>
      <c r="AA292" s="42">
        <f t="shared" si="67"/>
        <v>0</v>
      </c>
      <c r="AB292" s="43">
        <v>0</v>
      </c>
      <c r="AC292" s="43">
        <v>3</v>
      </c>
      <c r="AD292" s="42">
        <v>0</v>
      </c>
      <c r="AE292" s="42">
        <f t="shared" si="68"/>
        <v>0</v>
      </c>
      <c r="AF292" s="42">
        <v>0</v>
      </c>
      <c r="AG292" s="42">
        <f t="shared" si="69"/>
        <v>0</v>
      </c>
      <c r="AH292" s="43">
        <v>0</v>
      </c>
      <c r="AI292" s="42">
        <f>Tableau2[[#This Row],[Jour Accident déclaré]]</f>
        <v>0</v>
      </c>
      <c r="AJ292" s="42">
        <v>0</v>
      </c>
      <c r="AK292" s="43">
        <f t="shared" si="70"/>
        <v>0</v>
      </c>
      <c r="AL29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292" s="43">
        <f>SUM(Tableau2[[#This Row],[Jours de maladie payés]:[Jours de maladie non payés]])</f>
        <v>3</v>
      </c>
      <c r="AN292" s="43">
        <f>MONTH("02/"&amp;Tableau2[[#This Row],[Mois]]&amp;"/2019")</f>
        <v>8</v>
      </c>
    </row>
    <row r="293" spans="1:40" x14ac:dyDescent="0.3">
      <c r="A293" t="s">
        <v>366</v>
      </c>
      <c r="B293" s="26">
        <v>123</v>
      </c>
      <c r="C293" s="61" t="str">
        <f>IFERROR(VLOOKUP(Tableau2[[#This Row],[ID Ouvrier]],'Choix Employés'!$A$1:$B$100,2,FALSE),"")</f>
        <v/>
      </c>
      <c r="D293" s="39" t="s">
        <v>348</v>
      </c>
      <c r="E293" s="39">
        <v>2020</v>
      </c>
      <c r="F293" s="40">
        <f>DATE(Tableau2[[#This Row],[Année]],MONTH("1-"&amp;Tableau2[[#This Row],[Mois]]),1)</f>
        <v>44044</v>
      </c>
      <c r="G293" s="40">
        <f>EOMONTH(DATE(Tableau2[[#This Row],[Année]],MONTH("1-"&amp;Tableau2[[#This Row],[Mois]]),1),0)</f>
        <v>44074</v>
      </c>
      <c r="H293" s="41">
        <v>8</v>
      </c>
      <c r="I293" s="42">
        <f t="shared" si="61"/>
        <v>8</v>
      </c>
      <c r="J293" s="42">
        <v>32</v>
      </c>
      <c r="K293" s="42">
        <f t="shared" si="62"/>
        <v>32</v>
      </c>
      <c r="L293" s="42"/>
      <c r="M293" s="42">
        <f t="shared" si="71"/>
        <v>0</v>
      </c>
      <c r="N293" s="42">
        <v>120</v>
      </c>
      <c r="O293" s="42">
        <f t="shared" si="63"/>
        <v>120</v>
      </c>
      <c r="Q293" s="42">
        <f t="shared" si="72"/>
        <v>0</v>
      </c>
      <c r="R293" s="42">
        <v>0</v>
      </c>
      <c r="S293" s="42">
        <f t="shared" si="64"/>
        <v>0</v>
      </c>
      <c r="T293" s="42"/>
      <c r="U293" s="42">
        <f t="shared" si="73"/>
        <v>0</v>
      </c>
      <c r="V293" s="42">
        <v>0</v>
      </c>
      <c r="W293" s="42">
        <f t="shared" si="65"/>
        <v>0</v>
      </c>
      <c r="X293" s="42">
        <v>0</v>
      </c>
      <c r="Y293" s="42">
        <f t="shared" si="66"/>
        <v>0</v>
      </c>
      <c r="Z293" s="42">
        <v>0</v>
      </c>
      <c r="AA293" s="42">
        <f t="shared" si="67"/>
        <v>0</v>
      </c>
      <c r="AB293" s="43">
        <v>0</v>
      </c>
      <c r="AC293" s="43">
        <v>0</v>
      </c>
      <c r="AD293" s="42">
        <v>0</v>
      </c>
      <c r="AE293" s="42">
        <f t="shared" si="68"/>
        <v>0</v>
      </c>
      <c r="AF293" s="42">
        <v>0</v>
      </c>
      <c r="AG293" s="42">
        <f t="shared" si="69"/>
        <v>0</v>
      </c>
      <c r="AH293" s="43">
        <v>0</v>
      </c>
      <c r="AI293" s="42">
        <f>Tableau2[[#This Row],[Jour Accident déclaré]]</f>
        <v>0</v>
      </c>
      <c r="AJ293" s="42">
        <v>0</v>
      </c>
      <c r="AK293" s="43">
        <f t="shared" si="70"/>
        <v>0</v>
      </c>
      <c r="AL29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293" s="43">
        <f>SUM(Tableau2[[#This Row],[Jours de maladie payés]:[Jours de maladie non payés]])</f>
        <v>0</v>
      </c>
      <c r="AN293" s="43">
        <f>MONTH("02/"&amp;Tableau2[[#This Row],[Mois]]&amp;"/2019")</f>
        <v>8</v>
      </c>
    </row>
    <row r="294" spans="1:40" x14ac:dyDescent="0.3">
      <c r="A294" t="s">
        <v>367</v>
      </c>
      <c r="B294" s="26">
        <v>171</v>
      </c>
      <c r="C294" s="61">
        <f>IFERROR(VLOOKUP(Tableau2[[#This Row],[ID Ouvrier]],'Choix Employés'!$A$1:$B$100,2,FALSE),"")</f>
        <v>0</v>
      </c>
      <c r="D294" s="39" t="s">
        <v>348</v>
      </c>
      <c r="E294" s="39">
        <v>2020</v>
      </c>
      <c r="F294" s="40">
        <f>DATE(Tableau2[[#This Row],[Année]],MONTH("1-"&amp;Tableau2[[#This Row],[Mois]]),1)</f>
        <v>44044</v>
      </c>
      <c r="G294" s="40">
        <f>EOMONTH(DATE(Tableau2[[#This Row],[Année]],MONTH("1-"&amp;Tableau2[[#This Row],[Mois]]),1),0)</f>
        <v>44074</v>
      </c>
      <c r="H294" s="41">
        <v>24</v>
      </c>
      <c r="I294" s="42">
        <f t="shared" si="61"/>
        <v>24</v>
      </c>
      <c r="J294" s="42">
        <v>0</v>
      </c>
      <c r="K294" s="42">
        <f t="shared" si="62"/>
        <v>0</v>
      </c>
      <c r="L294" s="42"/>
      <c r="M294" s="42">
        <f t="shared" si="71"/>
        <v>0</v>
      </c>
      <c r="N294" s="42">
        <v>136</v>
      </c>
      <c r="O294" s="42">
        <f t="shared" si="63"/>
        <v>136</v>
      </c>
      <c r="Q294" s="42">
        <f t="shared" si="72"/>
        <v>0</v>
      </c>
      <c r="R294" s="42">
        <v>0</v>
      </c>
      <c r="S294" s="42">
        <f t="shared" si="64"/>
        <v>0</v>
      </c>
      <c r="T294" s="42"/>
      <c r="U294" s="42">
        <f t="shared" si="73"/>
        <v>0</v>
      </c>
      <c r="V294" s="42">
        <v>0</v>
      </c>
      <c r="W294" s="42">
        <f t="shared" si="65"/>
        <v>0</v>
      </c>
      <c r="X294" s="42">
        <v>0</v>
      </c>
      <c r="Y294" s="42">
        <f t="shared" si="66"/>
        <v>0</v>
      </c>
      <c r="Z294" s="42">
        <v>0</v>
      </c>
      <c r="AA294" s="42">
        <f t="shared" si="67"/>
        <v>0</v>
      </c>
      <c r="AB294" s="43">
        <v>0</v>
      </c>
      <c r="AC294" s="43">
        <v>0</v>
      </c>
      <c r="AD294" s="42">
        <v>0</v>
      </c>
      <c r="AE294" s="42">
        <f t="shared" si="68"/>
        <v>0</v>
      </c>
      <c r="AF294" s="42">
        <v>0</v>
      </c>
      <c r="AG294" s="42">
        <f t="shared" si="69"/>
        <v>0</v>
      </c>
      <c r="AH294" s="43">
        <v>0</v>
      </c>
      <c r="AI294" s="42">
        <f>Tableau2[[#This Row],[Jour Accident déclaré]]</f>
        <v>0</v>
      </c>
      <c r="AJ294" s="42">
        <v>0</v>
      </c>
      <c r="AK294" s="43">
        <f t="shared" si="70"/>
        <v>0</v>
      </c>
      <c r="AL29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294" s="43">
        <f>SUM(Tableau2[[#This Row],[Jours de maladie payés]:[Jours de maladie non payés]])</f>
        <v>0</v>
      </c>
      <c r="AN294" s="43">
        <f>MONTH("02/"&amp;Tableau2[[#This Row],[Mois]]&amp;"/2019")</f>
        <v>8</v>
      </c>
    </row>
    <row r="295" spans="1:40" x14ac:dyDescent="0.3">
      <c r="A295" t="s">
        <v>368</v>
      </c>
      <c r="B295" s="26">
        <v>103</v>
      </c>
      <c r="C295" s="61" t="str">
        <f>IFERROR(VLOOKUP(Tableau2[[#This Row],[ID Ouvrier]],'Choix Employés'!$A$1:$B$100,2,FALSE),"")</f>
        <v>X</v>
      </c>
      <c r="D295" s="39" t="s">
        <v>348</v>
      </c>
      <c r="E295" s="39">
        <v>2020</v>
      </c>
      <c r="F295" s="40">
        <f>DATE(Tableau2[[#This Row],[Année]],MONTH("1-"&amp;Tableau2[[#This Row],[Mois]]),1)</f>
        <v>44044</v>
      </c>
      <c r="G295" s="40">
        <f>EOMONTH(DATE(Tableau2[[#This Row],[Année]],MONTH("1-"&amp;Tableau2[[#This Row],[Mois]]),1),0)</f>
        <v>44074</v>
      </c>
      <c r="H295" s="41">
        <v>40</v>
      </c>
      <c r="I295" s="42">
        <f t="shared" si="61"/>
        <v>40</v>
      </c>
      <c r="J295" s="42">
        <v>0</v>
      </c>
      <c r="K295" s="42">
        <f t="shared" si="62"/>
        <v>0</v>
      </c>
      <c r="L295" s="42"/>
      <c r="M295" s="42">
        <f t="shared" si="71"/>
        <v>0</v>
      </c>
      <c r="N295" s="42">
        <v>0</v>
      </c>
      <c r="O295" s="42">
        <f t="shared" si="63"/>
        <v>0</v>
      </c>
      <c r="Q295" s="42">
        <f t="shared" si="72"/>
        <v>0</v>
      </c>
      <c r="R295" s="42">
        <v>0</v>
      </c>
      <c r="S295" s="42">
        <f t="shared" si="64"/>
        <v>0</v>
      </c>
      <c r="T295" s="42"/>
      <c r="U295" s="42">
        <f t="shared" si="73"/>
        <v>0</v>
      </c>
      <c r="V295" s="42">
        <v>0</v>
      </c>
      <c r="W295" s="42">
        <f t="shared" si="65"/>
        <v>0</v>
      </c>
      <c r="X295" s="42">
        <v>0</v>
      </c>
      <c r="Y295" s="42">
        <f t="shared" si="66"/>
        <v>0</v>
      </c>
      <c r="Z295" s="42">
        <v>21.02</v>
      </c>
      <c r="AA295" s="42">
        <f t="shared" si="67"/>
        <v>21.033333333333331</v>
      </c>
      <c r="AB295" s="43">
        <v>0</v>
      </c>
      <c r="AC295" s="43">
        <v>0</v>
      </c>
      <c r="AD295" s="42">
        <v>8</v>
      </c>
      <c r="AE295" s="42">
        <f t="shared" si="68"/>
        <v>8</v>
      </c>
      <c r="AF295" s="42">
        <v>0</v>
      </c>
      <c r="AG295" s="42">
        <f t="shared" si="69"/>
        <v>0</v>
      </c>
      <c r="AH295" s="43">
        <v>0</v>
      </c>
      <c r="AI295" s="42">
        <f>Tableau2[[#This Row],[Jour Accident déclaré]]</f>
        <v>0</v>
      </c>
      <c r="AJ295" s="42">
        <v>0</v>
      </c>
      <c r="AK295" s="43">
        <f t="shared" si="70"/>
        <v>0</v>
      </c>
      <c r="AL29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295" s="43">
        <f>SUM(Tableau2[[#This Row],[Jours de maladie payés]:[Jours de maladie non payés]])</f>
        <v>0</v>
      </c>
      <c r="AN295" s="43">
        <f>MONTH("02/"&amp;Tableau2[[#This Row],[Mois]]&amp;"/2019")</f>
        <v>8</v>
      </c>
    </row>
    <row r="296" spans="1:40" x14ac:dyDescent="0.3">
      <c r="A296" t="s">
        <v>369</v>
      </c>
      <c r="B296" s="26">
        <v>110</v>
      </c>
      <c r="C296" s="61" t="str">
        <f>IFERROR(VLOOKUP(Tableau2[[#This Row],[ID Ouvrier]],'Choix Employés'!$A$1:$B$100,2,FALSE),"")</f>
        <v/>
      </c>
      <c r="D296" s="39" t="s">
        <v>348</v>
      </c>
      <c r="E296" s="39">
        <v>2020</v>
      </c>
      <c r="F296" s="40">
        <f>DATE(Tableau2[[#This Row],[Année]],MONTH("1-"&amp;Tableau2[[#This Row],[Mois]]),1)</f>
        <v>44044</v>
      </c>
      <c r="G296" s="40">
        <f>EOMONTH(DATE(Tableau2[[#This Row],[Année]],MONTH("1-"&amp;Tableau2[[#This Row],[Mois]]),1),0)</f>
        <v>44074</v>
      </c>
      <c r="H296" s="41">
        <v>0</v>
      </c>
      <c r="I296" s="42">
        <f t="shared" si="61"/>
        <v>0</v>
      </c>
      <c r="J296" s="42">
        <v>0</v>
      </c>
      <c r="K296" s="42">
        <f t="shared" si="62"/>
        <v>0</v>
      </c>
      <c r="L296" s="42"/>
      <c r="M296" s="42">
        <f t="shared" si="71"/>
        <v>0</v>
      </c>
      <c r="N296" s="42">
        <v>32</v>
      </c>
      <c r="O296" s="42">
        <f t="shared" si="63"/>
        <v>32</v>
      </c>
      <c r="Q296" s="42">
        <f t="shared" si="72"/>
        <v>0</v>
      </c>
      <c r="R296" s="42">
        <v>3.31</v>
      </c>
      <c r="S296" s="42">
        <f t="shared" si="64"/>
        <v>3.5166666666666666</v>
      </c>
      <c r="T296" s="42"/>
      <c r="U296" s="42">
        <f t="shared" si="73"/>
        <v>0</v>
      </c>
      <c r="V296" s="42">
        <v>0</v>
      </c>
      <c r="W296" s="42">
        <f t="shared" si="65"/>
        <v>0</v>
      </c>
      <c r="X296" s="42">
        <v>0</v>
      </c>
      <c r="Y296" s="42">
        <f t="shared" si="66"/>
        <v>0</v>
      </c>
      <c r="Z296" s="42">
        <v>24</v>
      </c>
      <c r="AA296" s="42">
        <f t="shared" si="67"/>
        <v>24</v>
      </c>
      <c r="AB296" s="43">
        <v>0</v>
      </c>
      <c r="AC296" s="43">
        <v>0</v>
      </c>
      <c r="AD296" s="42">
        <v>0</v>
      </c>
      <c r="AE296" s="42">
        <f t="shared" si="68"/>
        <v>0</v>
      </c>
      <c r="AF296" s="42">
        <v>0</v>
      </c>
      <c r="AG296" s="42">
        <f t="shared" si="69"/>
        <v>0</v>
      </c>
      <c r="AH296" s="43">
        <v>0</v>
      </c>
      <c r="AI296" s="42">
        <f>Tableau2[[#This Row],[Jour Accident déclaré]]</f>
        <v>0</v>
      </c>
      <c r="AJ296" s="42">
        <v>0</v>
      </c>
      <c r="AK296" s="43">
        <f t="shared" si="70"/>
        <v>0</v>
      </c>
      <c r="AL29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296" s="43">
        <f>SUM(Tableau2[[#This Row],[Jours de maladie payés]:[Jours de maladie non payés]])</f>
        <v>0</v>
      </c>
      <c r="AN296" s="43">
        <f>MONTH("02/"&amp;Tableau2[[#This Row],[Mois]]&amp;"/2019")</f>
        <v>8</v>
      </c>
    </row>
    <row r="297" spans="1:40" x14ac:dyDescent="0.3">
      <c r="A297" t="s">
        <v>370</v>
      </c>
      <c r="B297" s="26">
        <v>130</v>
      </c>
      <c r="C297" s="61" t="str">
        <f>IFERROR(VLOOKUP(Tableau2[[#This Row],[ID Ouvrier]],'Choix Employés'!$A$1:$B$100,2,FALSE),"")</f>
        <v/>
      </c>
      <c r="D297" s="39" t="s">
        <v>348</v>
      </c>
      <c r="E297" s="39">
        <v>2020</v>
      </c>
      <c r="F297" s="40">
        <f>DATE(Tableau2[[#This Row],[Année]],MONTH("1-"&amp;Tableau2[[#This Row],[Mois]]),1)</f>
        <v>44044</v>
      </c>
      <c r="G297" s="40">
        <f>EOMONTH(DATE(Tableau2[[#This Row],[Année]],MONTH("1-"&amp;Tableau2[[#This Row],[Mois]]),1),0)</f>
        <v>44074</v>
      </c>
      <c r="H297" s="41">
        <v>40</v>
      </c>
      <c r="I297" s="42">
        <f t="shared" si="61"/>
        <v>40</v>
      </c>
      <c r="J297" s="42">
        <v>0</v>
      </c>
      <c r="K297" s="42">
        <f t="shared" si="62"/>
        <v>0</v>
      </c>
      <c r="L297" s="42"/>
      <c r="M297" s="42">
        <f t="shared" si="71"/>
        <v>0</v>
      </c>
      <c r="N297" s="42">
        <v>0</v>
      </c>
      <c r="O297" s="42">
        <f t="shared" si="63"/>
        <v>0</v>
      </c>
      <c r="Q297" s="42">
        <f t="shared" si="72"/>
        <v>0</v>
      </c>
      <c r="R297" s="42">
        <v>0</v>
      </c>
      <c r="S297" s="42">
        <f t="shared" si="64"/>
        <v>0</v>
      </c>
      <c r="T297" s="42"/>
      <c r="U297" s="42">
        <f t="shared" si="73"/>
        <v>0</v>
      </c>
      <c r="V297" s="42">
        <v>0</v>
      </c>
      <c r="W297" s="42">
        <f t="shared" si="65"/>
        <v>0</v>
      </c>
      <c r="X297" s="42">
        <v>0</v>
      </c>
      <c r="Y297" s="42">
        <f t="shared" si="66"/>
        <v>0</v>
      </c>
      <c r="Z297" s="42">
        <v>16.14</v>
      </c>
      <c r="AA297" s="42">
        <f t="shared" si="67"/>
        <v>16.233333333333334</v>
      </c>
      <c r="AB297" s="43">
        <v>0</v>
      </c>
      <c r="AC297" s="43">
        <v>0</v>
      </c>
      <c r="AD297" s="42">
        <v>0</v>
      </c>
      <c r="AE297" s="42">
        <f t="shared" si="68"/>
        <v>0</v>
      </c>
      <c r="AF297" s="42">
        <v>0</v>
      </c>
      <c r="AG297" s="42">
        <f t="shared" si="69"/>
        <v>0</v>
      </c>
      <c r="AH297" s="43">
        <v>0</v>
      </c>
      <c r="AI297" s="42">
        <f>Tableau2[[#This Row],[Jour Accident déclaré]]</f>
        <v>0</v>
      </c>
      <c r="AJ297" s="42">
        <v>0</v>
      </c>
      <c r="AK297" s="43">
        <f t="shared" si="70"/>
        <v>0</v>
      </c>
      <c r="AL29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297" s="43">
        <f>SUM(Tableau2[[#This Row],[Jours de maladie payés]:[Jours de maladie non payés]])</f>
        <v>0</v>
      </c>
      <c r="AN297" s="43">
        <f>MONTH("02/"&amp;Tableau2[[#This Row],[Mois]]&amp;"/2019")</f>
        <v>8</v>
      </c>
    </row>
    <row r="298" spans="1:40" x14ac:dyDescent="0.3">
      <c r="A298" t="s">
        <v>371</v>
      </c>
      <c r="B298" s="26">
        <v>148</v>
      </c>
      <c r="C298" s="61" t="str">
        <f>IFERROR(VLOOKUP(Tableau2[[#This Row],[ID Ouvrier]],'Choix Employés'!$A$1:$B$100,2,FALSE),"")</f>
        <v/>
      </c>
      <c r="D298" s="39" t="s">
        <v>348</v>
      </c>
      <c r="E298" s="39">
        <v>2020</v>
      </c>
      <c r="F298" s="40">
        <f>DATE(Tableau2[[#This Row],[Année]],MONTH("1-"&amp;Tableau2[[#This Row],[Mois]]),1)</f>
        <v>44044</v>
      </c>
      <c r="G298" s="40">
        <f>EOMONTH(DATE(Tableau2[[#This Row],[Année]],MONTH("1-"&amp;Tableau2[[#This Row],[Mois]]),1),0)</f>
        <v>44074</v>
      </c>
      <c r="H298" s="41">
        <v>16</v>
      </c>
      <c r="I298" s="42">
        <f t="shared" si="61"/>
        <v>16</v>
      </c>
      <c r="J298" s="42">
        <v>0</v>
      </c>
      <c r="K298" s="42">
        <f t="shared" si="62"/>
        <v>0</v>
      </c>
      <c r="L298" s="42"/>
      <c r="M298" s="42">
        <f t="shared" si="71"/>
        <v>0</v>
      </c>
      <c r="N298" s="42">
        <v>32</v>
      </c>
      <c r="O298" s="42">
        <f t="shared" si="63"/>
        <v>32</v>
      </c>
      <c r="Q298" s="42">
        <f t="shared" si="72"/>
        <v>0</v>
      </c>
      <c r="R298" s="42">
        <v>2.14</v>
      </c>
      <c r="S298" s="42">
        <f t="shared" si="64"/>
        <v>2.2333333333333334</v>
      </c>
      <c r="T298" s="42"/>
      <c r="U298" s="42">
        <f t="shared" si="73"/>
        <v>0</v>
      </c>
      <c r="V298" s="42">
        <v>0</v>
      </c>
      <c r="W298" s="42">
        <f t="shared" si="65"/>
        <v>0</v>
      </c>
      <c r="X298" s="42">
        <v>0</v>
      </c>
      <c r="Y298" s="42">
        <f t="shared" si="66"/>
        <v>0</v>
      </c>
      <c r="Z298" s="42">
        <v>30.49</v>
      </c>
      <c r="AA298" s="42">
        <f t="shared" si="67"/>
        <v>30.816666666666663</v>
      </c>
      <c r="AB298" s="43">
        <v>0</v>
      </c>
      <c r="AC298" s="43">
        <v>0</v>
      </c>
      <c r="AD298" s="42">
        <v>0</v>
      </c>
      <c r="AE298" s="42">
        <f t="shared" si="68"/>
        <v>0</v>
      </c>
      <c r="AF298" s="42">
        <v>0</v>
      </c>
      <c r="AG298" s="42">
        <f t="shared" si="69"/>
        <v>0</v>
      </c>
      <c r="AH298" s="43">
        <v>0</v>
      </c>
      <c r="AI298" s="42">
        <f>Tableau2[[#This Row],[Jour Accident déclaré]]</f>
        <v>0</v>
      </c>
      <c r="AJ298" s="42">
        <v>0</v>
      </c>
      <c r="AK298" s="43">
        <f t="shared" si="70"/>
        <v>0</v>
      </c>
      <c r="AL29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298" s="43">
        <f>SUM(Tableau2[[#This Row],[Jours de maladie payés]:[Jours de maladie non payés]])</f>
        <v>0</v>
      </c>
      <c r="AN298" s="43">
        <f>MONTH("02/"&amp;Tableau2[[#This Row],[Mois]]&amp;"/2019")</f>
        <v>8</v>
      </c>
    </row>
    <row r="299" spans="1:40" x14ac:dyDescent="0.3">
      <c r="A299" t="s">
        <v>372</v>
      </c>
      <c r="B299" s="26">
        <v>133</v>
      </c>
      <c r="C299" s="61" t="str">
        <f>IFERROR(VLOOKUP(Tableau2[[#This Row],[ID Ouvrier]],'Choix Employés'!$A$1:$B$100,2,FALSE),"")</f>
        <v/>
      </c>
      <c r="D299" s="39" t="s">
        <v>348</v>
      </c>
      <c r="E299" s="39">
        <v>2020</v>
      </c>
      <c r="F299" s="40">
        <f>DATE(Tableau2[[#This Row],[Année]],MONTH("1-"&amp;Tableau2[[#This Row],[Mois]]),1)</f>
        <v>44044</v>
      </c>
      <c r="G299" s="40">
        <f>EOMONTH(DATE(Tableau2[[#This Row],[Année]],MONTH("1-"&amp;Tableau2[[#This Row],[Mois]]),1),0)</f>
        <v>44074</v>
      </c>
      <c r="H299" s="41">
        <v>40</v>
      </c>
      <c r="I299" s="42">
        <f t="shared" si="61"/>
        <v>40</v>
      </c>
      <c r="J299" s="42">
        <v>0</v>
      </c>
      <c r="K299" s="42">
        <f t="shared" si="62"/>
        <v>0</v>
      </c>
      <c r="L299" s="42"/>
      <c r="M299" s="42">
        <f t="shared" si="71"/>
        <v>0</v>
      </c>
      <c r="N299" s="42">
        <v>0</v>
      </c>
      <c r="O299" s="42">
        <f t="shared" si="63"/>
        <v>0</v>
      </c>
      <c r="Q299" s="42">
        <f t="shared" si="72"/>
        <v>0</v>
      </c>
      <c r="R299" s="42">
        <v>0</v>
      </c>
      <c r="S299" s="42">
        <f t="shared" si="64"/>
        <v>0</v>
      </c>
      <c r="T299" s="42"/>
      <c r="U299" s="42">
        <f t="shared" si="73"/>
        <v>0</v>
      </c>
      <c r="V299" s="42">
        <v>0</v>
      </c>
      <c r="W299" s="42">
        <f t="shared" si="65"/>
        <v>0</v>
      </c>
      <c r="X299" s="42">
        <v>0</v>
      </c>
      <c r="Y299" s="42">
        <f t="shared" si="66"/>
        <v>0</v>
      </c>
      <c r="Z299" s="42">
        <v>16.03</v>
      </c>
      <c r="AA299" s="42">
        <f t="shared" si="67"/>
        <v>16.05</v>
      </c>
      <c r="AB299" s="43">
        <v>0</v>
      </c>
      <c r="AC299" s="43">
        <v>0</v>
      </c>
      <c r="AD299" s="42">
        <v>0</v>
      </c>
      <c r="AE299" s="42">
        <f t="shared" si="68"/>
        <v>0</v>
      </c>
      <c r="AF299" s="42">
        <v>0</v>
      </c>
      <c r="AG299" s="42">
        <f t="shared" si="69"/>
        <v>0</v>
      </c>
      <c r="AH299" s="43">
        <v>0</v>
      </c>
      <c r="AI299" s="42">
        <f>Tableau2[[#This Row],[Jour Accident déclaré]]</f>
        <v>0</v>
      </c>
      <c r="AJ299" s="42">
        <v>0</v>
      </c>
      <c r="AK299" s="43">
        <f t="shared" si="70"/>
        <v>0</v>
      </c>
      <c r="AL29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299" s="43">
        <f>SUM(Tableau2[[#This Row],[Jours de maladie payés]:[Jours de maladie non payés]])</f>
        <v>0</v>
      </c>
      <c r="AN299" s="43">
        <f>MONTH("02/"&amp;Tableau2[[#This Row],[Mois]]&amp;"/2019")</f>
        <v>8</v>
      </c>
    </row>
    <row r="300" spans="1:40" x14ac:dyDescent="0.3">
      <c r="A300" t="s">
        <v>373</v>
      </c>
      <c r="B300" s="26">
        <v>114</v>
      </c>
      <c r="C300" s="61" t="str">
        <f>IFERROR(VLOOKUP(Tableau2[[#This Row],[ID Ouvrier]],'Choix Employés'!$A$1:$B$100,2,FALSE),"")</f>
        <v/>
      </c>
      <c r="D300" s="39" t="s">
        <v>348</v>
      </c>
      <c r="E300" s="39">
        <v>2020</v>
      </c>
      <c r="F300" s="40">
        <f>DATE(Tableau2[[#This Row],[Année]],MONTH("1-"&amp;Tableau2[[#This Row],[Mois]]),1)</f>
        <v>44044</v>
      </c>
      <c r="G300" s="40">
        <f>EOMONTH(DATE(Tableau2[[#This Row],[Année]],MONTH("1-"&amp;Tableau2[[#This Row],[Mois]]),1),0)</f>
        <v>44074</v>
      </c>
      <c r="H300" s="41">
        <v>0</v>
      </c>
      <c r="I300" s="42">
        <f t="shared" si="61"/>
        <v>0</v>
      </c>
      <c r="J300" s="42">
        <v>0</v>
      </c>
      <c r="K300" s="42">
        <f t="shared" si="62"/>
        <v>0</v>
      </c>
      <c r="L300" s="42"/>
      <c r="M300" s="42">
        <f t="shared" si="71"/>
        <v>0</v>
      </c>
      <c r="N300" s="42">
        <v>114</v>
      </c>
      <c r="O300" s="42">
        <f t="shared" si="63"/>
        <v>114</v>
      </c>
      <c r="Q300" s="42">
        <f t="shared" si="72"/>
        <v>0</v>
      </c>
      <c r="R300" s="42">
        <v>6</v>
      </c>
      <c r="S300" s="42">
        <f t="shared" si="64"/>
        <v>6</v>
      </c>
      <c r="T300" s="42"/>
      <c r="U300" s="42">
        <f t="shared" si="73"/>
        <v>0</v>
      </c>
      <c r="V300" s="42">
        <v>0</v>
      </c>
      <c r="W300" s="42">
        <f t="shared" si="65"/>
        <v>0</v>
      </c>
      <c r="X300" s="42">
        <v>6</v>
      </c>
      <c r="Y300" s="42">
        <f t="shared" si="66"/>
        <v>6</v>
      </c>
      <c r="Z300" s="42">
        <v>0</v>
      </c>
      <c r="AA300" s="42">
        <f t="shared" si="67"/>
        <v>0</v>
      </c>
      <c r="AB300" s="43">
        <v>0</v>
      </c>
      <c r="AC300" s="43">
        <v>0</v>
      </c>
      <c r="AD300" s="42">
        <v>0</v>
      </c>
      <c r="AE300" s="42">
        <f t="shared" si="68"/>
        <v>0</v>
      </c>
      <c r="AF300" s="42">
        <v>0</v>
      </c>
      <c r="AG300" s="42">
        <f t="shared" si="69"/>
        <v>0</v>
      </c>
      <c r="AH300" s="43">
        <v>0</v>
      </c>
      <c r="AI300" s="42">
        <f>Tableau2[[#This Row],[Jour Accident déclaré]]</f>
        <v>0</v>
      </c>
      <c r="AJ300" s="42">
        <v>5</v>
      </c>
      <c r="AK300" s="43">
        <f t="shared" si="70"/>
        <v>5</v>
      </c>
      <c r="AL30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300" s="43">
        <f>SUM(Tableau2[[#This Row],[Jours de maladie payés]:[Jours de maladie non payés]])</f>
        <v>0</v>
      </c>
      <c r="AN300" s="43">
        <f>MONTH("02/"&amp;Tableau2[[#This Row],[Mois]]&amp;"/2019")</f>
        <v>8</v>
      </c>
    </row>
    <row r="301" spans="1:40" x14ac:dyDescent="0.3">
      <c r="A301" t="s">
        <v>374</v>
      </c>
      <c r="B301" s="26">
        <v>145</v>
      </c>
      <c r="C301" s="61" t="str">
        <f>IFERROR(VLOOKUP(Tableau2[[#This Row],[ID Ouvrier]],'Choix Employés'!$A$1:$B$100,2,FALSE),"")</f>
        <v>X</v>
      </c>
      <c r="D301" s="39" t="s">
        <v>348</v>
      </c>
      <c r="E301" s="39">
        <v>2020</v>
      </c>
      <c r="F301" s="40">
        <f>DATE(Tableau2[[#This Row],[Année]],MONTH("1-"&amp;Tableau2[[#This Row],[Mois]]),1)</f>
        <v>44044</v>
      </c>
      <c r="G301" s="40">
        <f>EOMONTH(DATE(Tableau2[[#This Row],[Année]],MONTH("1-"&amp;Tableau2[[#This Row],[Mois]]),1),0)</f>
        <v>44074</v>
      </c>
      <c r="H301" s="41">
        <v>0</v>
      </c>
      <c r="I301" s="42">
        <f t="shared" si="61"/>
        <v>0</v>
      </c>
      <c r="J301" s="42">
        <v>0</v>
      </c>
      <c r="K301" s="42">
        <f t="shared" si="62"/>
        <v>0</v>
      </c>
      <c r="L301" s="42"/>
      <c r="M301" s="42">
        <f t="shared" si="71"/>
        <v>0</v>
      </c>
      <c r="N301" s="42">
        <v>100</v>
      </c>
      <c r="O301" s="42">
        <f t="shared" si="63"/>
        <v>100</v>
      </c>
      <c r="Q301" s="42">
        <f t="shared" si="72"/>
        <v>0</v>
      </c>
      <c r="R301" s="42">
        <v>4</v>
      </c>
      <c r="S301" s="42">
        <f t="shared" si="64"/>
        <v>4</v>
      </c>
      <c r="T301" s="42"/>
      <c r="U301" s="42">
        <f t="shared" si="73"/>
        <v>0</v>
      </c>
      <c r="V301" s="42">
        <v>0</v>
      </c>
      <c r="W301" s="42">
        <f t="shared" si="65"/>
        <v>0</v>
      </c>
      <c r="X301" s="42">
        <v>4</v>
      </c>
      <c r="Y301" s="42">
        <f t="shared" si="66"/>
        <v>4</v>
      </c>
      <c r="Z301" s="42">
        <v>0</v>
      </c>
      <c r="AA301" s="42">
        <f t="shared" si="67"/>
        <v>0</v>
      </c>
      <c r="AB301" s="43">
        <v>0</v>
      </c>
      <c r="AC301" s="43">
        <v>0</v>
      </c>
      <c r="AD301" s="42">
        <v>0</v>
      </c>
      <c r="AE301" s="42">
        <f t="shared" si="68"/>
        <v>0</v>
      </c>
      <c r="AF301" s="42">
        <v>0</v>
      </c>
      <c r="AG301" s="42">
        <f t="shared" si="69"/>
        <v>0</v>
      </c>
      <c r="AH301" s="43">
        <v>0</v>
      </c>
      <c r="AI301" s="42">
        <f>Tableau2[[#This Row],[Jour Accident déclaré]]</f>
        <v>0</v>
      </c>
      <c r="AJ301" s="42">
        <v>7</v>
      </c>
      <c r="AK301" s="43">
        <f t="shared" si="70"/>
        <v>7</v>
      </c>
      <c r="AL30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301" s="43">
        <f>SUM(Tableau2[[#This Row],[Jours de maladie payés]:[Jours de maladie non payés]])</f>
        <v>0</v>
      </c>
      <c r="AN301" s="43">
        <f>MONTH("02/"&amp;Tableau2[[#This Row],[Mois]]&amp;"/2019")</f>
        <v>8</v>
      </c>
    </row>
    <row r="302" spans="1:40" x14ac:dyDescent="0.3">
      <c r="A302" t="s">
        <v>375</v>
      </c>
      <c r="B302" s="26">
        <v>132</v>
      </c>
      <c r="C302" s="61" t="str">
        <f>IFERROR(VLOOKUP(Tableau2[[#This Row],[ID Ouvrier]],'Choix Employés'!$A$1:$B$100,2,FALSE),"")</f>
        <v/>
      </c>
      <c r="D302" s="39" t="s">
        <v>348</v>
      </c>
      <c r="E302" s="39">
        <v>2020</v>
      </c>
      <c r="F302" s="40">
        <f>DATE(Tableau2[[#This Row],[Année]],MONTH("1-"&amp;Tableau2[[#This Row],[Mois]]),1)</f>
        <v>44044</v>
      </c>
      <c r="G302" s="40">
        <f>EOMONTH(DATE(Tableau2[[#This Row],[Année]],MONTH("1-"&amp;Tableau2[[#This Row],[Mois]]),1),0)</f>
        <v>44074</v>
      </c>
      <c r="H302" s="41">
        <v>0</v>
      </c>
      <c r="I302" s="42">
        <f t="shared" si="61"/>
        <v>0</v>
      </c>
      <c r="J302" s="42">
        <v>0</v>
      </c>
      <c r="K302" s="42">
        <f t="shared" si="62"/>
        <v>0</v>
      </c>
      <c r="L302" s="42"/>
      <c r="M302" s="42">
        <f t="shared" si="71"/>
        <v>0</v>
      </c>
      <c r="N302" s="42">
        <v>152</v>
      </c>
      <c r="O302" s="42">
        <f t="shared" si="63"/>
        <v>152</v>
      </c>
      <c r="Q302" s="42">
        <f t="shared" si="72"/>
        <v>0</v>
      </c>
      <c r="R302" s="42">
        <v>8</v>
      </c>
      <c r="S302" s="42">
        <f t="shared" si="64"/>
        <v>8</v>
      </c>
      <c r="T302" s="42"/>
      <c r="U302" s="42">
        <f t="shared" si="73"/>
        <v>0</v>
      </c>
      <c r="V302" s="42">
        <v>0</v>
      </c>
      <c r="W302" s="42">
        <f t="shared" si="65"/>
        <v>0</v>
      </c>
      <c r="X302" s="42">
        <v>8</v>
      </c>
      <c r="Y302" s="42">
        <f t="shared" si="66"/>
        <v>8</v>
      </c>
      <c r="Z302" s="42">
        <v>0</v>
      </c>
      <c r="AA302" s="42">
        <f t="shared" si="67"/>
        <v>0</v>
      </c>
      <c r="AB302" s="43">
        <v>0</v>
      </c>
      <c r="AC302" s="43">
        <v>0</v>
      </c>
      <c r="AD302" s="42">
        <v>0</v>
      </c>
      <c r="AE302" s="42">
        <f t="shared" si="68"/>
        <v>0</v>
      </c>
      <c r="AF302" s="42">
        <v>0</v>
      </c>
      <c r="AG302" s="42">
        <f t="shared" si="69"/>
        <v>0</v>
      </c>
      <c r="AH302" s="43">
        <v>0</v>
      </c>
      <c r="AI302" s="42">
        <f>Tableau2[[#This Row],[Jour Accident déclaré]]</f>
        <v>0</v>
      </c>
      <c r="AJ302" s="42">
        <v>0</v>
      </c>
      <c r="AK302" s="43">
        <f t="shared" si="70"/>
        <v>0</v>
      </c>
      <c r="AL30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302" s="43">
        <f>SUM(Tableau2[[#This Row],[Jours de maladie payés]:[Jours de maladie non payés]])</f>
        <v>0</v>
      </c>
      <c r="AN302" s="43">
        <f>MONTH("02/"&amp;Tableau2[[#This Row],[Mois]]&amp;"/2019")</f>
        <v>8</v>
      </c>
    </row>
    <row r="303" spans="1:40" x14ac:dyDescent="0.3">
      <c r="A303" t="s">
        <v>376</v>
      </c>
      <c r="B303" s="26">
        <v>138</v>
      </c>
      <c r="C303" s="61" t="str">
        <f>IFERROR(VLOOKUP(Tableau2[[#This Row],[ID Ouvrier]],'Choix Employés'!$A$1:$B$100,2,FALSE),"")</f>
        <v>X</v>
      </c>
      <c r="D303" s="39" t="s">
        <v>348</v>
      </c>
      <c r="E303" s="39">
        <v>2020</v>
      </c>
      <c r="F303" s="40">
        <f>DATE(Tableau2[[#This Row],[Année]],MONTH("1-"&amp;Tableau2[[#This Row],[Mois]]),1)</f>
        <v>44044</v>
      </c>
      <c r="G303" s="40">
        <f>EOMONTH(DATE(Tableau2[[#This Row],[Année]],MONTH("1-"&amp;Tableau2[[#This Row],[Mois]]),1),0)</f>
        <v>44074</v>
      </c>
      <c r="H303" s="41">
        <v>0</v>
      </c>
      <c r="I303" s="42">
        <f t="shared" si="61"/>
        <v>0</v>
      </c>
      <c r="J303" s="42">
        <v>0</v>
      </c>
      <c r="K303" s="42">
        <f t="shared" si="62"/>
        <v>0</v>
      </c>
      <c r="L303" s="42"/>
      <c r="M303" s="42">
        <f t="shared" si="71"/>
        <v>0</v>
      </c>
      <c r="N303" s="42">
        <v>152</v>
      </c>
      <c r="O303" s="42">
        <f t="shared" si="63"/>
        <v>152</v>
      </c>
      <c r="Q303" s="42">
        <f t="shared" si="72"/>
        <v>0</v>
      </c>
      <c r="R303" s="42">
        <v>8</v>
      </c>
      <c r="S303" s="42">
        <f t="shared" si="64"/>
        <v>8</v>
      </c>
      <c r="T303" s="42"/>
      <c r="U303" s="42">
        <f t="shared" si="73"/>
        <v>0</v>
      </c>
      <c r="V303" s="42">
        <v>0</v>
      </c>
      <c r="W303" s="42">
        <f t="shared" si="65"/>
        <v>0</v>
      </c>
      <c r="X303" s="42">
        <v>8</v>
      </c>
      <c r="Y303" s="42">
        <f t="shared" si="66"/>
        <v>8</v>
      </c>
      <c r="Z303" s="42">
        <v>0</v>
      </c>
      <c r="AA303" s="42">
        <f t="shared" si="67"/>
        <v>0</v>
      </c>
      <c r="AB303" s="43">
        <v>0</v>
      </c>
      <c r="AC303" s="43">
        <v>0</v>
      </c>
      <c r="AD303" s="42">
        <v>0</v>
      </c>
      <c r="AE303" s="42">
        <f t="shared" si="68"/>
        <v>0</v>
      </c>
      <c r="AF303" s="42">
        <v>0</v>
      </c>
      <c r="AG303" s="42">
        <f t="shared" si="69"/>
        <v>0</v>
      </c>
      <c r="AH303" s="43">
        <v>0</v>
      </c>
      <c r="AI303" s="42">
        <f>Tableau2[[#This Row],[Jour Accident déclaré]]</f>
        <v>0</v>
      </c>
      <c r="AJ303" s="42">
        <v>0</v>
      </c>
      <c r="AK303" s="43">
        <f t="shared" si="70"/>
        <v>0</v>
      </c>
      <c r="AL30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303" s="43">
        <f>SUM(Tableau2[[#This Row],[Jours de maladie payés]:[Jours de maladie non payés]])</f>
        <v>0</v>
      </c>
      <c r="AN303" s="43">
        <f>MONTH("02/"&amp;Tableau2[[#This Row],[Mois]]&amp;"/2019")</f>
        <v>8</v>
      </c>
    </row>
    <row r="304" spans="1:40" x14ac:dyDescent="0.3">
      <c r="A304" t="s">
        <v>377</v>
      </c>
      <c r="B304" s="26">
        <v>137</v>
      </c>
      <c r="C304" s="61" t="str">
        <f>IFERROR(VLOOKUP(Tableau2[[#This Row],[ID Ouvrier]],'Choix Employés'!$A$1:$B$100,2,FALSE),"")</f>
        <v>X</v>
      </c>
      <c r="D304" s="39" t="s">
        <v>348</v>
      </c>
      <c r="E304" s="39">
        <v>2020</v>
      </c>
      <c r="F304" s="40">
        <f>DATE(Tableau2[[#This Row],[Année]],MONTH("1-"&amp;Tableau2[[#This Row],[Mois]]),1)</f>
        <v>44044</v>
      </c>
      <c r="G304" s="40">
        <f>EOMONTH(DATE(Tableau2[[#This Row],[Année]],MONTH("1-"&amp;Tableau2[[#This Row],[Mois]]),1),0)</f>
        <v>44074</v>
      </c>
      <c r="H304" s="41">
        <v>0</v>
      </c>
      <c r="I304" s="42">
        <f t="shared" si="61"/>
        <v>0</v>
      </c>
      <c r="J304" s="42">
        <v>0</v>
      </c>
      <c r="K304" s="42">
        <f t="shared" si="62"/>
        <v>0</v>
      </c>
      <c r="L304" s="42"/>
      <c r="M304" s="42">
        <f t="shared" si="71"/>
        <v>0</v>
      </c>
      <c r="N304" s="42">
        <v>138</v>
      </c>
      <c r="O304" s="42">
        <f t="shared" si="63"/>
        <v>138</v>
      </c>
      <c r="Q304" s="42">
        <f t="shared" si="72"/>
        <v>0</v>
      </c>
      <c r="R304" s="42">
        <v>6</v>
      </c>
      <c r="S304" s="42">
        <f t="shared" si="64"/>
        <v>6</v>
      </c>
      <c r="T304" s="42"/>
      <c r="U304" s="42">
        <f t="shared" si="73"/>
        <v>0</v>
      </c>
      <c r="V304" s="42">
        <v>0</v>
      </c>
      <c r="W304" s="42">
        <f t="shared" si="65"/>
        <v>0</v>
      </c>
      <c r="X304" s="42">
        <v>6</v>
      </c>
      <c r="Y304" s="42">
        <f t="shared" si="66"/>
        <v>6</v>
      </c>
      <c r="Z304" s="42">
        <v>0</v>
      </c>
      <c r="AA304" s="42">
        <f t="shared" si="67"/>
        <v>0</v>
      </c>
      <c r="AB304" s="43">
        <v>0</v>
      </c>
      <c r="AC304" s="43">
        <v>0</v>
      </c>
      <c r="AD304" s="42">
        <v>0</v>
      </c>
      <c r="AE304" s="42">
        <f t="shared" si="68"/>
        <v>0</v>
      </c>
      <c r="AF304" s="42">
        <v>0</v>
      </c>
      <c r="AG304" s="42">
        <f t="shared" si="69"/>
        <v>0</v>
      </c>
      <c r="AH304" s="43">
        <v>0</v>
      </c>
      <c r="AI304" s="42">
        <f>Tableau2[[#This Row],[Jour Accident déclaré]]</f>
        <v>0</v>
      </c>
      <c r="AJ304" s="42">
        <v>14</v>
      </c>
      <c r="AK304" s="43">
        <f t="shared" si="70"/>
        <v>14</v>
      </c>
      <c r="AL30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304" s="43">
        <f>SUM(Tableau2[[#This Row],[Jours de maladie payés]:[Jours de maladie non payés]])</f>
        <v>0</v>
      </c>
      <c r="AN304" s="43">
        <f>MONTH("02/"&amp;Tableau2[[#This Row],[Mois]]&amp;"/2019")</f>
        <v>8</v>
      </c>
    </row>
    <row r="305" spans="1:40" x14ac:dyDescent="0.3">
      <c r="A305" t="s">
        <v>378</v>
      </c>
      <c r="B305" s="26">
        <v>178</v>
      </c>
      <c r="C305" s="61" t="str">
        <f>IFERROR(VLOOKUP(Tableau2[[#This Row],[ID Ouvrier]],'Choix Employés'!$A$1:$B$100,2,FALSE),"")</f>
        <v/>
      </c>
      <c r="D305" s="39" t="s">
        <v>348</v>
      </c>
      <c r="E305" s="39">
        <v>2020</v>
      </c>
      <c r="F305" s="40">
        <f>DATE(Tableau2[[#This Row],[Année]],MONTH("1-"&amp;Tableau2[[#This Row],[Mois]]),1)</f>
        <v>44044</v>
      </c>
      <c r="G305" s="40">
        <f>EOMONTH(DATE(Tableau2[[#This Row],[Année]],MONTH("1-"&amp;Tableau2[[#This Row],[Mois]]),1),0)</f>
        <v>44074</v>
      </c>
      <c r="H305" s="41">
        <v>0</v>
      </c>
      <c r="I305" s="42">
        <f t="shared" si="61"/>
        <v>0</v>
      </c>
      <c r="J305" s="42">
        <v>0</v>
      </c>
      <c r="K305" s="42">
        <f t="shared" si="62"/>
        <v>0</v>
      </c>
      <c r="L305" s="42"/>
      <c r="M305" s="42">
        <f t="shared" si="71"/>
        <v>0</v>
      </c>
      <c r="N305" s="42">
        <v>152</v>
      </c>
      <c r="O305" s="42">
        <f t="shared" si="63"/>
        <v>152</v>
      </c>
      <c r="Q305" s="42">
        <f t="shared" si="72"/>
        <v>0</v>
      </c>
      <c r="R305" s="42">
        <v>8</v>
      </c>
      <c r="S305" s="42">
        <f t="shared" si="64"/>
        <v>8</v>
      </c>
      <c r="T305" s="42"/>
      <c r="U305" s="42">
        <f t="shared" si="73"/>
        <v>0</v>
      </c>
      <c r="V305" s="42">
        <v>0</v>
      </c>
      <c r="W305" s="42">
        <f t="shared" si="65"/>
        <v>0</v>
      </c>
      <c r="X305" s="42">
        <v>8</v>
      </c>
      <c r="Y305" s="42">
        <f t="shared" si="66"/>
        <v>8</v>
      </c>
      <c r="Z305" s="42">
        <v>0</v>
      </c>
      <c r="AA305" s="42">
        <f t="shared" si="67"/>
        <v>0</v>
      </c>
      <c r="AB305" s="43">
        <v>0</v>
      </c>
      <c r="AC305" s="43">
        <v>0</v>
      </c>
      <c r="AD305" s="42">
        <v>0</v>
      </c>
      <c r="AE305" s="42">
        <f t="shared" si="68"/>
        <v>0</v>
      </c>
      <c r="AF305" s="42">
        <v>0</v>
      </c>
      <c r="AG305" s="42">
        <f t="shared" si="69"/>
        <v>0</v>
      </c>
      <c r="AH305" s="43">
        <v>0</v>
      </c>
      <c r="AI305" s="42">
        <f>Tableau2[[#This Row],[Jour Accident déclaré]]</f>
        <v>0</v>
      </c>
      <c r="AJ305" s="42">
        <v>0</v>
      </c>
      <c r="AK305" s="43">
        <f t="shared" si="70"/>
        <v>0</v>
      </c>
      <c r="AL30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305" s="43">
        <f>SUM(Tableau2[[#This Row],[Jours de maladie payés]:[Jours de maladie non payés]])</f>
        <v>0</v>
      </c>
      <c r="AN305" s="43">
        <f>MONTH("02/"&amp;Tableau2[[#This Row],[Mois]]&amp;"/2019")</f>
        <v>8</v>
      </c>
    </row>
    <row r="306" spans="1:40" x14ac:dyDescent="0.3">
      <c r="A306" t="s">
        <v>379</v>
      </c>
      <c r="B306" s="26">
        <v>172</v>
      </c>
      <c r="C306" s="61">
        <f>IFERROR(VLOOKUP(Tableau2[[#This Row],[ID Ouvrier]],'Choix Employés'!$A$1:$B$100,2,FALSE),"")</f>
        <v>0</v>
      </c>
      <c r="D306" s="39" t="s">
        <v>348</v>
      </c>
      <c r="E306" s="39">
        <v>2020</v>
      </c>
      <c r="F306" s="40">
        <f>DATE(Tableau2[[#This Row],[Année]],MONTH("1-"&amp;Tableau2[[#This Row],[Mois]]),1)</f>
        <v>44044</v>
      </c>
      <c r="G306" s="40">
        <f>EOMONTH(DATE(Tableau2[[#This Row],[Année]],MONTH("1-"&amp;Tableau2[[#This Row],[Mois]]),1),0)</f>
        <v>44074</v>
      </c>
      <c r="H306" s="41">
        <v>0</v>
      </c>
      <c r="I306" s="42">
        <f t="shared" si="61"/>
        <v>0</v>
      </c>
      <c r="J306" s="42">
        <v>0</v>
      </c>
      <c r="K306" s="42">
        <f t="shared" si="62"/>
        <v>0</v>
      </c>
      <c r="L306" s="42"/>
      <c r="M306" s="42">
        <f t="shared" si="71"/>
        <v>0</v>
      </c>
      <c r="N306" s="42">
        <v>120</v>
      </c>
      <c r="O306" s="42">
        <f t="shared" si="63"/>
        <v>120</v>
      </c>
      <c r="Q306" s="42">
        <f t="shared" si="72"/>
        <v>0</v>
      </c>
      <c r="R306" s="42">
        <v>0</v>
      </c>
      <c r="S306" s="42">
        <f t="shared" si="64"/>
        <v>0</v>
      </c>
      <c r="T306" s="42"/>
      <c r="U306" s="42">
        <f t="shared" si="73"/>
        <v>0</v>
      </c>
      <c r="V306" s="42">
        <v>0</v>
      </c>
      <c r="W306" s="42">
        <f t="shared" si="65"/>
        <v>0</v>
      </c>
      <c r="X306" s="42">
        <v>0</v>
      </c>
      <c r="Y306" s="42">
        <f t="shared" si="66"/>
        <v>0</v>
      </c>
      <c r="Z306" s="42">
        <v>0</v>
      </c>
      <c r="AA306" s="42">
        <f t="shared" si="67"/>
        <v>0</v>
      </c>
      <c r="AB306" s="43">
        <v>0</v>
      </c>
      <c r="AC306" s="43">
        <v>0</v>
      </c>
      <c r="AD306" s="42">
        <v>0</v>
      </c>
      <c r="AE306" s="42">
        <f t="shared" si="68"/>
        <v>0</v>
      </c>
      <c r="AF306" s="42">
        <v>5</v>
      </c>
      <c r="AG306" s="42">
        <f t="shared" si="69"/>
        <v>5</v>
      </c>
      <c r="AH306" s="43">
        <v>0</v>
      </c>
      <c r="AI306" s="42">
        <f>Tableau2[[#This Row],[Jour Accident déclaré]]</f>
        <v>0</v>
      </c>
      <c r="AJ306" s="42">
        <v>0</v>
      </c>
      <c r="AK306" s="43">
        <f t="shared" si="70"/>
        <v>0</v>
      </c>
      <c r="AL30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306" s="43">
        <f>SUM(Tableau2[[#This Row],[Jours de maladie payés]:[Jours de maladie non payés]])</f>
        <v>0</v>
      </c>
      <c r="AN306" s="43">
        <f>MONTH("02/"&amp;Tableau2[[#This Row],[Mois]]&amp;"/2019")</f>
        <v>8</v>
      </c>
    </row>
    <row r="307" spans="1:40" x14ac:dyDescent="0.3">
      <c r="A307" t="s">
        <v>380</v>
      </c>
      <c r="B307" s="26">
        <v>112</v>
      </c>
      <c r="C307" s="61" t="str">
        <f>IFERROR(VLOOKUP(Tableau2[[#This Row],[ID Ouvrier]],'Choix Employés'!$A$1:$B$100,2,FALSE),"")</f>
        <v/>
      </c>
      <c r="D307" s="39" t="s">
        <v>348</v>
      </c>
      <c r="E307" s="39">
        <v>2020</v>
      </c>
      <c r="F307" s="40">
        <f>DATE(Tableau2[[#This Row],[Année]],MONTH("1-"&amp;Tableau2[[#This Row],[Mois]]),1)</f>
        <v>44044</v>
      </c>
      <c r="G307" s="40">
        <f>EOMONTH(DATE(Tableau2[[#This Row],[Année]],MONTH("1-"&amp;Tableau2[[#This Row],[Mois]]),1),0)</f>
        <v>44074</v>
      </c>
      <c r="H307" s="41">
        <v>0</v>
      </c>
      <c r="I307" s="42">
        <f t="shared" si="61"/>
        <v>0</v>
      </c>
      <c r="J307" s="42">
        <v>32</v>
      </c>
      <c r="K307" s="42">
        <f t="shared" si="62"/>
        <v>32</v>
      </c>
      <c r="L307" s="42"/>
      <c r="M307" s="42">
        <f t="shared" si="71"/>
        <v>0</v>
      </c>
      <c r="N307" s="42">
        <v>128</v>
      </c>
      <c r="O307" s="42">
        <f t="shared" si="63"/>
        <v>128</v>
      </c>
      <c r="Q307" s="42">
        <f t="shared" si="72"/>
        <v>0</v>
      </c>
      <c r="R307" s="42">
        <v>9</v>
      </c>
      <c r="S307" s="42">
        <f t="shared" si="64"/>
        <v>9</v>
      </c>
      <c r="T307" s="42"/>
      <c r="U307" s="42">
        <f t="shared" si="73"/>
        <v>0</v>
      </c>
      <c r="V307" s="42">
        <v>0</v>
      </c>
      <c r="W307" s="42">
        <f t="shared" si="65"/>
        <v>0</v>
      </c>
      <c r="X307" s="42">
        <v>9</v>
      </c>
      <c r="Y307" s="42">
        <f t="shared" si="66"/>
        <v>9</v>
      </c>
      <c r="Z307" s="42">
        <v>0</v>
      </c>
      <c r="AA307" s="42">
        <f t="shared" si="67"/>
        <v>0</v>
      </c>
      <c r="AB307" s="43">
        <v>0</v>
      </c>
      <c r="AC307" s="43">
        <v>0</v>
      </c>
      <c r="AD307" s="42">
        <v>0</v>
      </c>
      <c r="AE307" s="42">
        <f t="shared" si="68"/>
        <v>0</v>
      </c>
      <c r="AF307" s="42">
        <v>0</v>
      </c>
      <c r="AG307" s="42">
        <f t="shared" si="69"/>
        <v>0</v>
      </c>
      <c r="AH307" s="43">
        <v>0</v>
      </c>
      <c r="AI307" s="42">
        <f>Tableau2[[#This Row],[Jour Accident déclaré]]</f>
        <v>0</v>
      </c>
      <c r="AJ307" s="42">
        <v>0</v>
      </c>
      <c r="AK307" s="43">
        <f t="shared" si="70"/>
        <v>0</v>
      </c>
      <c r="AL30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307" s="43">
        <f>SUM(Tableau2[[#This Row],[Jours de maladie payés]:[Jours de maladie non payés]])</f>
        <v>0</v>
      </c>
      <c r="AN307" s="43">
        <f>MONTH("02/"&amp;Tableau2[[#This Row],[Mois]]&amp;"/2019")</f>
        <v>8</v>
      </c>
    </row>
    <row r="308" spans="1:40" x14ac:dyDescent="0.3">
      <c r="A308" t="s">
        <v>381</v>
      </c>
      <c r="B308" s="26">
        <v>161</v>
      </c>
      <c r="C308" s="61" t="str">
        <f>IFERROR(VLOOKUP(Tableau2[[#This Row],[ID Ouvrier]],'Choix Employés'!$A$1:$B$100,2,FALSE),"")</f>
        <v/>
      </c>
      <c r="D308" s="39" t="s">
        <v>382</v>
      </c>
      <c r="E308" s="39">
        <v>2020</v>
      </c>
      <c r="F308" s="40">
        <f>DATE(Tableau2[[#This Row],[Année]],MONTH("1-"&amp;Tableau2[[#This Row],[Mois]]),1)</f>
        <v>44075</v>
      </c>
      <c r="G308" s="40">
        <f>EOMONTH(DATE(Tableau2[[#This Row],[Année]],MONTH("1-"&amp;Tableau2[[#This Row],[Mois]]),1),0)</f>
        <v>44104</v>
      </c>
      <c r="H308" s="41">
        <v>8</v>
      </c>
      <c r="I308" s="42">
        <f t="shared" si="61"/>
        <v>8</v>
      </c>
      <c r="J308" s="42">
        <v>8</v>
      </c>
      <c r="K308" s="42">
        <f t="shared" si="62"/>
        <v>8</v>
      </c>
      <c r="L308" s="42"/>
      <c r="M308" s="42">
        <f t="shared" si="71"/>
        <v>0</v>
      </c>
      <c r="N308" s="42">
        <v>160</v>
      </c>
      <c r="O308" s="42">
        <f t="shared" si="63"/>
        <v>160</v>
      </c>
      <c r="Q308" s="42">
        <f t="shared" si="72"/>
        <v>0</v>
      </c>
      <c r="R308" s="42">
        <v>0</v>
      </c>
      <c r="S308" s="42">
        <f t="shared" si="64"/>
        <v>0</v>
      </c>
      <c r="T308" s="42"/>
      <c r="U308" s="42">
        <f t="shared" si="73"/>
        <v>0</v>
      </c>
      <c r="V308" s="42">
        <v>0</v>
      </c>
      <c r="W308" s="42">
        <f t="shared" si="65"/>
        <v>0</v>
      </c>
      <c r="X308" s="42">
        <v>0</v>
      </c>
      <c r="Y308" s="42">
        <f t="shared" si="66"/>
        <v>0</v>
      </c>
      <c r="Z308" s="42">
        <v>0</v>
      </c>
      <c r="AA308" s="42">
        <f t="shared" si="67"/>
        <v>0</v>
      </c>
      <c r="AB308" s="43">
        <v>0</v>
      </c>
      <c r="AC308" s="43">
        <v>0</v>
      </c>
      <c r="AD308" s="42">
        <v>0</v>
      </c>
      <c r="AE308" s="42">
        <f t="shared" si="68"/>
        <v>0</v>
      </c>
      <c r="AF308" s="42">
        <v>0</v>
      </c>
      <c r="AG308" s="42">
        <f t="shared" si="69"/>
        <v>0</v>
      </c>
      <c r="AH308" s="43">
        <v>0</v>
      </c>
      <c r="AI308" s="42">
        <f>Tableau2[[#This Row],[Jour Accident déclaré]]</f>
        <v>0</v>
      </c>
      <c r="AJ308" s="42">
        <v>0</v>
      </c>
      <c r="AK308" s="43">
        <f t="shared" si="70"/>
        <v>0</v>
      </c>
      <c r="AL30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308" s="43">
        <f>SUM(Tableau2[[#This Row],[Jours de maladie payés]:[Jours de maladie non payés]])</f>
        <v>0</v>
      </c>
      <c r="AN308" s="43">
        <f>MONTH("02/"&amp;Tableau2[[#This Row],[Mois]]&amp;"/2019")</f>
        <v>9</v>
      </c>
    </row>
    <row r="309" spans="1:40" x14ac:dyDescent="0.3">
      <c r="A309" t="s">
        <v>383</v>
      </c>
      <c r="B309" s="26">
        <v>109</v>
      </c>
      <c r="C309" s="61" t="str">
        <f>IFERROR(VLOOKUP(Tableau2[[#This Row],[ID Ouvrier]],'Choix Employés'!$A$1:$B$100,2,FALSE),"")</f>
        <v>X</v>
      </c>
      <c r="D309" s="39" t="s">
        <v>382</v>
      </c>
      <c r="E309" s="39">
        <v>2020</v>
      </c>
      <c r="F309" s="40">
        <f>DATE(Tableau2[[#This Row],[Année]],MONTH("1-"&amp;Tableau2[[#This Row],[Mois]]),1)</f>
        <v>44075</v>
      </c>
      <c r="G309" s="40">
        <f>EOMONTH(DATE(Tableau2[[#This Row],[Année]],MONTH("1-"&amp;Tableau2[[#This Row],[Mois]]),1),0)</f>
        <v>44104</v>
      </c>
      <c r="H309" s="41">
        <v>0</v>
      </c>
      <c r="I309" s="42">
        <f t="shared" si="61"/>
        <v>0</v>
      </c>
      <c r="J309" s="42">
        <v>0</v>
      </c>
      <c r="K309" s="42">
        <f t="shared" si="62"/>
        <v>0</v>
      </c>
      <c r="L309" s="42"/>
      <c r="M309" s="42">
        <f t="shared" si="71"/>
        <v>0</v>
      </c>
      <c r="N309" s="42">
        <v>0</v>
      </c>
      <c r="O309" s="42">
        <f t="shared" si="63"/>
        <v>0</v>
      </c>
      <c r="Q309" s="42">
        <f t="shared" si="72"/>
        <v>0</v>
      </c>
      <c r="R309" s="42">
        <v>0</v>
      </c>
      <c r="S309" s="42">
        <f t="shared" si="64"/>
        <v>0</v>
      </c>
      <c r="T309" s="42"/>
      <c r="U309" s="42">
        <f t="shared" si="73"/>
        <v>0</v>
      </c>
      <c r="V309" s="42">
        <v>0</v>
      </c>
      <c r="W309" s="42">
        <f t="shared" si="65"/>
        <v>0</v>
      </c>
      <c r="X309" s="42">
        <v>0</v>
      </c>
      <c r="Y309" s="42">
        <f t="shared" si="66"/>
        <v>0</v>
      </c>
      <c r="Z309" s="42">
        <v>0</v>
      </c>
      <c r="AA309" s="42">
        <f t="shared" si="67"/>
        <v>0</v>
      </c>
      <c r="AB309" s="43">
        <v>0</v>
      </c>
      <c r="AC309" s="43">
        <v>22</v>
      </c>
      <c r="AD309" s="42">
        <v>0</v>
      </c>
      <c r="AE309" s="42">
        <f t="shared" si="68"/>
        <v>0</v>
      </c>
      <c r="AF309" s="42">
        <v>0</v>
      </c>
      <c r="AG309" s="42">
        <f t="shared" si="69"/>
        <v>0</v>
      </c>
      <c r="AH309" s="43">
        <v>0</v>
      </c>
      <c r="AI309" s="42">
        <f>Tableau2[[#This Row],[Jour Accident déclaré]]</f>
        <v>0</v>
      </c>
      <c r="AJ309" s="42">
        <v>0</v>
      </c>
      <c r="AK309" s="43">
        <f t="shared" si="70"/>
        <v>0</v>
      </c>
      <c r="AL30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309" s="43">
        <f>SUM(Tableau2[[#This Row],[Jours de maladie payés]:[Jours de maladie non payés]])</f>
        <v>22</v>
      </c>
      <c r="AN309" s="43">
        <f>MONTH("02/"&amp;Tableau2[[#This Row],[Mois]]&amp;"/2019")</f>
        <v>9</v>
      </c>
    </row>
    <row r="310" spans="1:40" x14ac:dyDescent="0.3">
      <c r="A310" t="s">
        <v>384</v>
      </c>
      <c r="B310" s="26">
        <v>127</v>
      </c>
      <c r="C310" s="61" t="str">
        <f>IFERROR(VLOOKUP(Tableau2[[#This Row],[ID Ouvrier]],'Choix Employés'!$A$1:$B$100,2,FALSE),"")</f>
        <v>X</v>
      </c>
      <c r="D310" s="39" t="s">
        <v>382</v>
      </c>
      <c r="E310" s="39">
        <v>2020</v>
      </c>
      <c r="F310" s="40">
        <f>DATE(Tableau2[[#This Row],[Année]],MONTH("1-"&amp;Tableau2[[#This Row],[Mois]]),1)</f>
        <v>44075</v>
      </c>
      <c r="G310" s="40">
        <f>EOMONTH(DATE(Tableau2[[#This Row],[Année]],MONTH("1-"&amp;Tableau2[[#This Row],[Mois]]),1),0)</f>
        <v>44104</v>
      </c>
      <c r="H310" s="41">
        <v>0</v>
      </c>
      <c r="I310" s="42">
        <f t="shared" si="61"/>
        <v>0</v>
      </c>
      <c r="J310" s="42">
        <v>8</v>
      </c>
      <c r="K310" s="42">
        <f t="shared" si="62"/>
        <v>8</v>
      </c>
      <c r="L310" s="42"/>
      <c r="M310" s="42">
        <f t="shared" si="71"/>
        <v>0</v>
      </c>
      <c r="N310" s="42">
        <v>168</v>
      </c>
      <c r="O310" s="42">
        <f t="shared" si="63"/>
        <v>168</v>
      </c>
      <c r="Q310" s="42">
        <f t="shared" si="72"/>
        <v>0</v>
      </c>
      <c r="R310" s="42">
        <v>3.42</v>
      </c>
      <c r="S310" s="42">
        <f t="shared" si="64"/>
        <v>3.7</v>
      </c>
      <c r="T310" s="42"/>
      <c r="U310" s="42">
        <f t="shared" si="73"/>
        <v>0</v>
      </c>
      <c r="V310" s="42">
        <v>3.42</v>
      </c>
      <c r="W310" s="42">
        <f t="shared" si="65"/>
        <v>3.7</v>
      </c>
      <c r="X310" s="42">
        <v>0</v>
      </c>
      <c r="Y310" s="42">
        <f t="shared" si="66"/>
        <v>0</v>
      </c>
      <c r="Z310" s="42">
        <v>0</v>
      </c>
      <c r="AA310" s="42">
        <f t="shared" si="67"/>
        <v>0</v>
      </c>
      <c r="AB310" s="43">
        <v>0</v>
      </c>
      <c r="AC310" s="43">
        <v>0</v>
      </c>
      <c r="AD310" s="42">
        <v>0</v>
      </c>
      <c r="AE310" s="42">
        <f t="shared" si="68"/>
        <v>0</v>
      </c>
      <c r="AF310" s="42">
        <v>0</v>
      </c>
      <c r="AG310" s="42">
        <f t="shared" si="69"/>
        <v>0</v>
      </c>
      <c r="AH310" s="43">
        <v>0</v>
      </c>
      <c r="AI310" s="42">
        <f>Tableau2[[#This Row],[Jour Accident déclaré]]</f>
        <v>0</v>
      </c>
      <c r="AJ310" s="42">
        <v>0</v>
      </c>
      <c r="AK310" s="43">
        <f t="shared" si="70"/>
        <v>0</v>
      </c>
      <c r="AL310" s="43">
        <v>9</v>
      </c>
      <c r="AM310" s="43">
        <f>SUM(Tableau2[[#This Row],[Jours de maladie payés]:[Jours de maladie non payés]])</f>
        <v>0</v>
      </c>
      <c r="AN310" s="43">
        <f>MONTH("02/"&amp;Tableau2[[#This Row],[Mois]]&amp;"/2019")</f>
        <v>9</v>
      </c>
    </row>
    <row r="311" spans="1:40" x14ac:dyDescent="0.3">
      <c r="A311" t="s">
        <v>385</v>
      </c>
      <c r="B311" s="26">
        <v>136</v>
      </c>
      <c r="C311" s="61" t="str">
        <f>IFERROR(VLOOKUP(Tableau2[[#This Row],[ID Ouvrier]],'Choix Employés'!$A$1:$B$100,2,FALSE),"")</f>
        <v>X</v>
      </c>
      <c r="D311" s="39" t="s">
        <v>382</v>
      </c>
      <c r="E311" s="39">
        <v>2020</v>
      </c>
      <c r="F311" s="40">
        <f>DATE(Tableau2[[#This Row],[Année]],MONTH("1-"&amp;Tableau2[[#This Row],[Mois]]),1)</f>
        <v>44075</v>
      </c>
      <c r="G311" s="40">
        <f>EOMONTH(DATE(Tableau2[[#This Row],[Année]],MONTH("1-"&amp;Tableau2[[#This Row],[Mois]]),1),0)</f>
        <v>44104</v>
      </c>
      <c r="H311" s="41">
        <v>0</v>
      </c>
      <c r="I311" s="42">
        <f t="shared" si="61"/>
        <v>0</v>
      </c>
      <c r="J311" s="42">
        <v>0</v>
      </c>
      <c r="K311" s="42">
        <f t="shared" si="62"/>
        <v>0</v>
      </c>
      <c r="L311" s="42"/>
      <c r="M311" s="42">
        <f t="shared" si="71"/>
        <v>0</v>
      </c>
      <c r="N311" s="42">
        <v>0</v>
      </c>
      <c r="O311" s="42">
        <f t="shared" si="63"/>
        <v>0</v>
      </c>
      <c r="Q311" s="42">
        <f t="shared" si="72"/>
        <v>0</v>
      </c>
      <c r="R311" s="42">
        <v>0</v>
      </c>
      <c r="S311" s="42">
        <f t="shared" si="64"/>
        <v>0</v>
      </c>
      <c r="T311" s="42"/>
      <c r="U311" s="42">
        <f t="shared" si="73"/>
        <v>0</v>
      </c>
      <c r="V311" s="42">
        <v>0</v>
      </c>
      <c r="W311" s="42">
        <f t="shared" si="65"/>
        <v>0</v>
      </c>
      <c r="X311" s="42">
        <v>0</v>
      </c>
      <c r="Y311" s="42">
        <f t="shared" si="66"/>
        <v>0</v>
      </c>
      <c r="Z311" s="42">
        <v>0</v>
      </c>
      <c r="AA311" s="42">
        <f t="shared" si="67"/>
        <v>0</v>
      </c>
      <c r="AB311" s="43">
        <v>0</v>
      </c>
      <c r="AC311" s="43">
        <v>22</v>
      </c>
      <c r="AD311" s="42">
        <v>0</v>
      </c>
      <c r="AE311" s="42">
        <f t="shared" si="68"/>
        <v>0</v>
      </c>
      <c r="AF311" s="42">
        <v>0</v>
      </c>
      <c r="AG311" s="42">
        <f t="shared" si="69"/>
        <v>0</v>
      </c>
      <c r="AH311" s="43">
        <v>0</v>
      </c>
      <c r="AI311" s="42">
        <f>Tableau2[[#This Row],[Jour Accident déclaré]]</f>
        <v>0</v>
      </c>
      <c r="AJ311" s="42">
        <v>0</v>
      </c>
      <c r="AK311" s="43">
        <f t="shared" si="70"/>
        <v>0</v>
      </c>
      <c r="AL31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311" s="43">
        <f>SUM(Tableau2[[#This Row],[Jours de maladie payés]:[Jours de maladie non payés]])</f>
        <v>22</v>
      </c>
      <c r="AN311" s="43">
        <f>MONTH("02/"&amp;Tableau2[[#This Row],[Mois]]&amp;"/2019")</f>
        <v>9</v>
      </c>
    </row>
    <row r="312" spans="1:40" x14ac:dyDescent="0.3">
      <c r="A312" t="s">
        <v>386</v>
      </c>
      <c r="B312" s="26">
        <v>131</v>
      </c>
      <c r="C312" s="61" t="str">
        <f>IFERROR(VLOOKUP(Tableau2[[#This Row],[ID Ouvrier]],'Choix Employés'!$A$1:$B$100,2,FALSE),"")</f>
        <v/>
      </c>
      <c r="D312" s="39" t="s">
        <v>382</v>
      </c>
      <c r="E312" s="39">
        <v>2020</v>
      </c>
      <c r="F312" s="40">
        <f>DATE(Tableau2[[#This Row],[Année]],MONTH("1-"&amp;Tableau2[[#This Row],[Mois]]),1)</f>
        <v>44075</v>
      </c>
      <c r="G312" s="40">
        <f>EOMONTH(DATE(Tableau2[[#This Row],[Année]],MONTH("1-"&amp;Tableau2[[#This Row],[Mois]]),1),0)</f>
        <v>44104</v>
      </c>
      <c r="H312" s="41">
        <v>0</v>
      </c>
      <c r="I312" s="42">
        <f t="shared" ref="I312:I375" si="74">IF($H312="",0,(($H312-ROUNDDOWN($H312,0))/0.6)+ROUNDDOWN($H312,0))</f>
        <v>0</v>
      </c>
      <c r="J312" s="42">
        <v>0</v>
      </c>
      <c r="K312" s="42">
        <f t="shared" ref="K312:K375" si="75">IF($J312="",0,(($J312-ROUNDDOWN($J312,0))/0.6)+ROUNDDOWN($J312,0))</f>
        <v>0</v>
      </c>
      <c r="L312" s="42"/>
      <c r="M312" s="42">
        <f t="shared" si="71"/>
        <v>0</v>
      </c>
      <c r="N312" s="42">
        <v>0</v>
      </c>
      <c r="O312" s="42">
        <f t="shared" ref="O312:O375" si="76">IF($N312="",0,(($N312-ROUNDDOWN($N312,0))/0.6)+ROUNDDOWN($N312,0))</f>
        <v>0</v>
      </c>
      <c r="Q312" s="42">
        <f t="shared" si="72"/>
        <v>0</v>
      </c>
      <c r="R312" s="42">
        <v>0</v>
      </c>
      <c r="S312" s="42">
        <f t="shared" ref="S312:S375" si="77">IF($R312="",0,(($R312-ROUNDDOWN($R312,0))/0.6)+ROUNDDOWN($R312,0))</f>
        <v>0</v>
      </c>
      <c r="T312" s="42"/>
      <c r="U312" s="42">
        <f t="shared" si="73"/>
        <v>0</v>
      </c>
      <c r="V312" s="42">
        <v>0</v>
      </c>
      <c r="W312" s="42">
        <f t="shared" ref="W312:W375" si="78">IF($V312="",0,(($V312-ROUNDDOWN($V312,0))/0.6)+ROUNDDOWN($V312,0))</f>
        <v>0</v>
      </c>
      <c r="X312" s="42">
        <v>0</v>
      </c>
      <c r="Y312" s="42">
        <f t="shared" ref="Y312:Y375" si="79">IF($X312="",0,(($X312-ROUNDDOWN($X312,0))/0.6)+ROUNDDOWN($X312,0))</f>
        <v>0</v>
      </c>
      <c r="Z312" s="42">
        <v>0</v>
      </c>
      <c r="AA312" s="42">
        <f t="shared" ref="AA312:AA375" si="80">IF($Z312="",0,(($Z312-ROUNDDOWN($Z312,0))/0.6)+ROUNDDOWN($Z312,0))</f>
        <v>0</v>
      </c>
      <c r="AB312" s="43">
        <v>0</v>
      </c>
      <c r="AC312" s="43">
        <v>22</v>
      </c>
      <c r="AD312" s="42">
        <v>0</v>
      </c>
      <c r="AE312" s="42">
        <f t="shared" ref="AE312:AE375" si="81">IF($AD312="",0,(($AD312-ROUNDDOWN($AD312,0))/0.6)+ROUNDDOWN($AD312,0))</f>
        <v>0</v>
      </c>
      <c r="AF312" s="42">
        <v>0</v>
      </c>
      <c r="AG312" s="42">
        <f t="shared" ref="AG312:AG375" si="82">IF($AF312="",0,(($AF312-ROUNDDOWN($AF312,0))/0.6)+ROUNDDOWN($AF312,0))</f>
        <v>0</v>
      </c>
      <c r="AH312" s="43">
        <v>0</v>
      </c>
      <c r="AI312" s="42">
        <f>Tableau2[[#This Row],[Jour Accident déclaré]]</f>
        <v>0</v>
      </c>
      <c r="AJ312" s="42">
        <v>0</v>
      </c>
      <c r="AK312" s="43">
        <f t="shared" ref="AK312:AK375" si="83">IF($AJ312="",0,(($AJ312-ROUNDDOWN($AJ312,0))/0.6)+ROUNDDOWN($AJ312,0))</f>
        <v>0</v>
      </c>
      <c r="AL31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312" s="43">
        <f>SUM(Tableau2[[#This Row],[Jours de maladie payés]:[Jours de maladie non payés]])</f>
        <v>22</v>
      </c>
      <c r="AN312" s="43">
        <f>MONTH("02/"&amp;Tableau2[[#This Row],[Mois]]&amp;"/2019")</f>
        <v>9</v>
      </c>
    </row>
    <row r="313" spans="1:40" x14ac:dyDescent="0.3">
      <c r="A313" t="s">
        <v>387</v>
      </c>
      <c r="B313" s="26">
        <v>107</v>
      </c>
      <c r="C313" s="61" t="str">
        <f>IFERROR(VLOOKUP(Tableau2[[#This Row],[ID Ouvrier]],'Choix Employés'!$A$1:$B$100,2,FALSE),"")</f>
        <v>X</v>
      </c>
      <c r="D313" s="39" t="s">
        <v>382</v>
      </c>
      <c r="E313" s="39">
        <v>2020</v>
      </c>
      <c r="F313" s="40">
        <f>DATE(Tableau2[[#This Row],[Année]],MONTH("1-"&amp;Tableau2[[#This Row],[Mois]]),1)</f>
        <v>44075</v>
      </c>
      <c r="G313" s="40">
        <f>EOMONTH(DATE(Tableau2[[#This Row],[Année]],MONTH("1-"&amp;Tableau2[[#This Row],[Mois]]),1),0)</f>
        <v>44104</v>
      </c>
      <c r="H313" s="41">
        <v>24</v>
      </c>
      <c r="I313" s="42">
        <f t="shared" si="74"/>
        <v>24</v>
      </c>
      <c r="J313" s="42">
        <v>0</v>
      </c>
      <c r="K313" s="42">
        <f t="shared" si="75"/>
        <v>0</v>
      </c>
      <c r="L313" s="42"/>
      <c r="M313" s="42">
        <f t="shared" si="71"/>
        <v>0</v>
      </c>
      <c r="N313" s="42">
        <v>128</v>
      </c>
      <c r="O313" s="42">
        <f t="shared" si="76"/>
        <v>128</v>
      </c>
      <c r="Q313" s="42">
        <f t="shared" si="72"/>
        <v>0</v>
      </c>
      <c r="R313" s="42">
        <v>2.4700000000000002</v>
      </c>
      <c r="S313" s="42">
        <f t="shared" si="77"/>
        <v>2.7833333333333337</v>
      </c>
      <c r="T313" s="42"/>
      <c r="U313" s="42">
        <f t="shared" si="73"/>
        <v>0</v>
      </c>
      <c r="V313" s="42">
        <v>2.4700000000000002</v>
      </c>
      <c r="W313" s="42">
        <f t="shared" si="78"/>
        <v>2.7833333333333337</v>
      </c>
      <c r="X313" s="42">
        <v>0</v>
      </c>
      <c r="Y313" s="42">
        <f t="shared" si="79"/>
        <v>0</v>
      </c>
      <c r="Z313" s="42">
        <v>0</v>
      </c>
      <c r="AA313" s="42">
        <f t="shared" si="80"/>
        <v>0</v>
      </c>
      <c r="AB313" s="43">
        <v>0</v>
      </c>
      <c r="AC313" s="43">
        <v>3</v>
      </c>
      <c r="AD313" s="42">
        <v>0</v>
      </c>
      <c r="AE313" s="42">
        <f t="shared" si="81"/>
        <v>0</v>
      </c>
      <c r="AF313" s="42">
        <v>0</v>
      </c>
      <c r="AG313" s="42">
        <f t="shared" si="82"/>
        <v>0</v>
      </c>
      <c r="AH313" s="43">
        <v>0</v>
      </c>
      <c r="AI313" s="42">
        <f>Tableau2[[#This Row],[Jour Accident déclaré]]</f>
        <v>0</v>
      </c>
      <c r="AJ313" s="42">
        <v>0</v>
      </c>
      <c r="AK313" s="43">
        <f t="shared" si="83"/>
        <v>0</v>
      </c>
      <c r="AL31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313" s="43">
        <f>SUM(Tableau2[[#This Row],[Jours de maladie payés]:[Jours de maladie non payés]])</f>
        <v>3</v>
      </c>
      <c r="AN313" s="43">
        <f>MONTH("02/"&amp;Tableau2[[#This Row],[Mois]]&amp;"/2019")</f>
        <v>9</v>
      </c>
    </row>
    <row r="314" spans="1:40" x14ac:dyDescent="0.3">
      <c r="A314" t="s">
        <v>388</v>
      </c>
      <c r="B314" s="26">
        <v>123</v>
      </c>
      <c r="C314" s="61" t="str">
        <f>IFERROR(VLOOKUP(Tableau2[[#This Row],[ID Ouvrier]],'Choix Employés'!$A$1:$B$100,2,FALSE),"")</f>
        <v/>
      </c>
      <c r="D314" s="39" t="s">
        <v>382</v>
      </c>
      <c r="E314" s="39">
        <v>2020</v>
      </c>
      <c r="F314" s="40">
        <f>DATE(Tableau2[[#This Row],[Année]],MONTH("1-"&amp;Tableau2[[#This Row],[Mois]]),1)</f>
        <v>44075</v>
      </c>
      <c r="G314" s="40">
        <f>EOMONTH(DATE(Tableau2[[#This Row],[Année]],MONTH("1-"&amp;Tableau2[[#This Row],[Mois]]),1),0)</f>
        <v>44104</v>
      </c>
      <c r="H314" s="41">
        <v>32</v>
      </c>
      <c r="I314" s="42">
        <f t="shared" si="74"/>
        <v>32</v>
      </c>
      <c r="J314" s="42">
        <v>0</v>
      </c>
      <c r="K314" s="42">
        <f t="shared" si="75"/>
        <v>0</v>
      </c>
      <c r="L314" s="42"/>
      <c r="M314" s="42">
        <f t="shared" si="71"/>
        <v>0</v>
      </c>
      <c r="N314" s="42">
        <v>80</v>
      </c>
      <c r="O314" s="42">
        <f t="shared" si="76"/>
        <v>80</v>
      </c>
      <c r="Q314" s="42">
        <f t="shared" si="72"/>
        <v>0</v>
      </c>
      <c r="R314" s="42">
        <v>0</v>
      </c>
      <c r="S314" s="42">
        <f t="shared" si="77"/>
        <v>0</v>
      </c>
      <c r="T314" s="42"/>
      <c r="U314" s="42">
        <f t="shared" si="73"/>
        <v>0</v>
      </c>
      <c r="V314" s="42">
        <v>0</v>
      </c>
      <c r="W314" s="42">
        <f t="shared" si="78"/>
        <v>0</v>
      </c>
      <c r="X314" s="42">
        <v>0</v>
      </c>
      <c r="Y314" s="42">
        <f t="shared" si="79"/>
        <v>0</v>
      </c>
      <c r="Z314" s="42">
        <v>0</v>
      </c>
      <c r="AA314" s="42">
        <f t="shared" si="80"/>
        <v>0</v>
      </c>
      <c r="AB314" s="43">
        <v>0</v>
      </c>
      <c r="AC314" s="43">
        <v>0</v>
      </c>
      <c r="AD314" s="42">
        <v>0</v>
      </c>
      <c r="AE314" s="42">
        <f t="shared" si="81"/>
        <v>0</v>
      </c>
      <c r="AF314" s="42">
        <v>0</v>
      </c>
      <c r="AG314" s="42">
        <f t="shared" si="82"/>
        <v>0</v>
      </c>
      <c r="AH314" s="43">
        <v>0</v>
      </c>
      <c r="AI314" s="42">
        <f>Tableau2[[#This Row],[Jour Accident déclaré]]</f>
        <v>0</v>
      </c>
      <c r="AJ314" s="42">
        <v>0</v>
      </c>
      <c r="AK314" s="43">
        <f t="shared" si="83"/>
        <v>0</v>
      </c>
      <c r="AL31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314" s="43">
        <f>SUM(Tableau2[[#This Row],[Jours de maladie payés]:[Jours de maladie non payés]])</f>
        <v>0</v>
      </c>
      <c r="AN314" s="43">
        <f>MONTH("02/"&amp;Tableau2[[#This Row],[Mois]]&amp;"/2019")</f>
        <v>9</v>
      </c>
    </row>
    <row r="315" spans="1:40" x14ac:dyDescent="0.3">
      <c r="A315" t="s">
        <v>389</v>
      </c>
      <c r="B315" s="26">
        <v>132</v>
      </c>
      <c r="C315" s="61" t="str">
        <f>IFERROR(VLOOKUP(Tableau2[[#This Row],[ID Ouvrier]],'Choix Employés'!$A$1:$B$100,2,FALSE),"")</f>
        <v/>
      </c>
      <c r="D315" s="39" t="s">
        <v>382</v>
      </c>
      <c r="E315" s="39">
        <v>2020</v>
      </c>
      <c r="F315" s="40">
        <f>DATE(Tableau2[[#This Row],[Année]],MONTH("1-"&amp;Tableau2[[#This Row],[Mois]]),1)</f>
        <v>44075</v>
      </c>
      <c r="G315" s="40">
        <f>EOMONTH(DATE(Tableau2[[#This Row],[Année]],MONTH("1-"&amp;Tableau2[[#This Row],[Mois]]),1),0)</f>
        <v>44104</v>
      </c>
      <c r="H315" s="41">
        <v>0</v>
      </c>
      <c r="I315" s="42">
        <f t="shared" si="74"/>
        <v>0</v>
      </c>
      <c r="J315" s="42">
        <v>0</v>
      </c>
      <c r="K315" s="42">
        <f t="shared" si="75"/>
        <v>0</v>
      </c>
      <c r="L315" s="42"/>
      <c r="M315" s="42">
        <f t="shared" si="71"/>
        <v>0</v>
      </c>
      <c r="N315" s="42">
        <v>168</v>
      </c>
      <c r="O315" s="42">
        <f t="shared" si="76"/>
        <v>168</v>
      </c>
      <c r="Q315" s="42">
        <f t="shared" si="72"/>
        <v>0</v>
      </c>
      <c r="R315" s="42">
        <v>8</v>
      </c>
      <c r="S315" s="42">
        <f t="shared" si="77"/>
        <v>8</v>
      </c>
      <c r="T315" s="42"/>
      <c r="U315" s="42">
        <f t="shared" si="73"/>
        <v>0</v>
      </c>
      <c r="V315" s="42">
        <v>0</v>
      </c>
      <c r="W315" s="42">
        <f t="shared" si="78"/>
        <v>0</v>
      </c>
      <c r="X315" s="42">
        <v>8</v>
      </c>
      <c r="Y315" s="42">
        <f t="shared" si="79"/>
        <v>8</v>
      </c>
      <c r="Z315" s="42">
        <v>0</v>
      </c>
      <c r="AA315" s="42">
        <f t="shared" si="80"/>
        <v>0</v>
      </c>
      <c r="AB315" s="43">
        <v>0</v>
      </c>
      <c r="AC315" s="43">
        <v>0</v>
      </c>
      <c r="AD315" s="42">
        <v>0</v>
      </c>
      <c r="AE315" s="42">
        <f t="shared" si="81"/>
        <v>0</v>
      </c>
      <c r="AF315" s="42">
        <v>0</v>
      </c>
      <c r="AG315" s="42">
        <f t="shared" si="82"/>
        <v>0</v>
      </c>
      <c r="AH315" s="43">
        <v>0</v>
      </c>
      <c r="AI315" s="42">
        <f>Tableau2[[#This Row],[Jour Accident déclaré]]</f>
        <v>0</v>
      </c>
      <c r="AJ315" s="42">
        <v>0</v>
      </c>
      <c r="AK315" s="43">
        <f t="shared" si="83"/>
        <v>0</v>
      </c>
      <c r="AL31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315" s="43">
        <f>SUM(Tableau2[[#This Row],[Jours de maladie payés]:[Jours de maladie non payés]])</f>
        <v>0</v>
      </c>
      <c r="AN315" s="43">
        <f>MONTH("02/"&amp;Tableau2[[#This Row],[Mois]]&amp;"/2019")</f>
        <v>9</v>
      </c>
    </row>
    <row r="316" spans="1:40" x14ac:dyDescent="0.3">
      <c r="A316" t="s">
        <v>390</v>
      </c>
      <c r="B316" s="26">
        <v>145</v>
      </c>
      <c r="C316" s="61" t="str">
        <f>IFERROR(VLOOKUP(Tableau2[[#This Row],[ID Ouvrier]],'Choix Employés'!$A$1:$B$100,2,FALSE),"")</f>
        <v>X</v>
      </c>
      <c r="D316" s="39" t="s">
        <v>382</v>
      </c>
      <c r="E316" s="39">
        <v>2020</v>
      </c>
      <c r="F316" s="40">
        <f>DATE(Tableau2[[#This Row],[Année]],MONTH("1-"&amp;Tableau2[[#This Row],[Mois]]),1)</f>
        <v>44075</v>
      </c>
      <c r="G316" s="40">
        <f>EOMONTH(DATE(Tableau2[[#This Row],[Année]],MONTH("1-"&amp;Tableau2[[#This Row],[Mois]]),1),0)</f>
        <v>44104</v>
      </c>
      <c r="H316" s="41">
        <v>6</v>
      </c>
      <c r="I316" s="42">
        <f t="shared" si="74"/>
        <v>6</v>
      </c>
      <c r="J316" s="42">
        <v>0</v>
      </c>
      <c r="K316" s="42">
        <f t="shared" si="75"/>
        <v>0</v>
      </c>
      <c r="L316" s="42"/>
      <c r="M316" s="42">
        <f t="shared" si="71"/>
        <v>0</v>
      </c>
      <c r="N316" s="42">
        <v>162</v>
      </c>
      <c r="O316" s="42">
        <f t="shared" si="76"/>
        <v>162</v>
      </c>
      <c r="Q316" s="42">
        <f t="shared" si="72"/>
        <v>0</v>
      </c>
      <c r="R316" s="42">
        <v>6</v>
      </c>
      <c r="S316" s="42">
        <f t="shared" si="77"/>
        <v>6</v>
      </c>
      <c r="T316" s="42"/>
      <c r="U316" s="42">
        <f t="shared" si="73"/>
        <v>0</v>
      </c>
      <c r="V316" s="42">
        <v>0</v>
      </c>
      <c r="W316" s="42">
        <f t="shared" si="78"/>
        <v>0</v>
      </c>
      <c r="X316" s="42">
        <v>6</v>
      </c>
      <c r="Y316" s="42">
        <f t="shared" si="79"/>
        <v>6</v>
      </c>
      <c r="Z316" s="42">
        <v>0</v>
      </c>
      <c r="AA316" s="42">
        <f t="shared" si="80"/>
        <v>0</v>
      </c>
      <c r="AB316" s="43">
        <v>0</v>
      </c>
      <c r="AC316" s="43">
        <v>0</v>
      </c>
      <c r="AD316" s="42">
        <v>0</v>
      </c>
      <c r="AE316" s="42">
        <f t="shared" si="81"/>
        <v>0</v>
      </c>
      <c r="AF316" s="42">
        <v>0</v>
      </c>
      <c r="AG316" s="42">
        <f t="shared" si="82"/>
        <v>0</v>
      </c>
      <c r="AH316" s="43">
        <v>0</v>
      </c>
      <c r="AI316" s="42">
        <f>Tableau2[[#This Row],[Jour Accident déclaré]]</f>
        <v>0</v>
      </c>
      <c r="AJ316" s="42">
        <v>0</v>
      </c>
      <c r="AK316" s="43">
        <f t="shared" si="83"/>
        <v>0</v>
      </c>
      <c r="AL31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316" s="43">
        <f>SUM(Tableau2[[#This Row],[Jours de maladie payés]:[Jours de maladie non payés]])</f>
        <v>0</v>
      </c>
      <c r="AN316" s="43">
        <f>MONTH("02/"&amp;Tableau2[[#This Row],[Mois]]&amp;"/2019")</f>
        <v>9</v>
      </c>
    </row>
    <row r="317" spans="1:40" x14ac:dyDescent="0.3">
      <c r="A317" t="s">
        <v>391</v>
      </c>
      <c r="B317" s="26">
        <v>114</v>
      </c>
      <c r="C317" s="61" t="str">
        <f>IFERROR(VLOOKUP(Tableau2[[#This Row],[ID Ouvrier]],'Choix Employés'!$A$1:$B$100,2,FALSE),"")</f>
        <v/>
      </c>
      <c r="D317" s="39" t="s">
        <v>382</v>
      </c>
      <c r="E317" s="39">
        <v>2020</v>
      </c>
      <c r="F317" s="40">
        <f>DATE(Tableau2[[#This Row],[Année]],MONTH("1-"&amp;Tableau2[[#This Row],[Mois]]),1)</f>
        <v>44075</v>
      </c>
      <c r="G317" s="40">
        <f>EOMONTH(DATE(Tableau2[[#This Row],[Année]],MONTH("1-"&amp;Tableau2[[#This Row],[Mois]]),1),0)</f>
        <v>44104</v>
      </c>
      <c r="H317" s="41">
        <v>6</v>
      </c>
      <c r="I317" s="42">
        <f t="shared" si="74"/>
        <v>6</v>
      </c>
      <c r="J317" s="42">
        <v>0</v>
      </c>
      <c r="K317" s="42">
        <f t="shared" si="75"/>
        <v>0</v>
      </c>
      <c r="L317" s="42"/>
      <c r="M317" s="42">
        <f t="shared" si="71"/>
        <v>0</v>
      </c>
      <c r="N317" s="42">
        <v>130</v>
      </c>
      <c r="O317" s="42">
        <f t="shared" si="76"/>
        <v>130</v>
      </c>
      <c r="Q317" s="42">
        <f t="shared" si="72"/>
        <v>0</v>
      </c>
      <c r="R317" s="42">
        <v>6</v>
      </c>
      <c r="S317" s="42">
        <f t="shared" si="77"/>
        <v>6</v>
      </c>
      <c r="T317" s="42"/>
      <c r="U317" s="42">
        <f t="shared" si="73"/>
        <v>0</v>
      </c>
      <c r="V317" s="42">
        <v>0</v>
      </c>
      <c r="W317" s="42">
        <f t="shared" si="78"/>
        <v>0</v>
      </c>
      <c r="X317" s="42">
        <v>6</v>
      </c>
      <c r="Y317" s="42">
        <f t="shared" si="79"/>
        <v>6</v>
      </c>
      <c r="Z317" s="42">
        <v>0</v>
      </c>
      <c r="AA317" s="42">
        <f t="shared" si="80"/>
        <v>0</v>
      </c>
      <c r="AB317" s="43">
        <v>0</v>
      </c>
      <c r="AC317" s="43">
        <v>0</v>
      </c>
      <c r="AD317" s="42">
        <v>0</v>
      </c>
      <c r="AE317" s="42">
        <f t="shared" si="81"/>
        <v>0</v>
      </c>
      <c r="AF317" s="42">
        <v>0</v>
      </c>
      <c r="AG317" s="42">
        <f t="shared" si="82"/>
        <v>0</v>
      </c>
      <c r="AH317" s="43">
        <v>0</v>
      </c>
      <c r="AI317" s="42">
        <f>Tableau2[[#This Row],[Jour Accident déclaré]]</f>
        <v>0</v>
      </c>
      <c r="AJ317" s="42">
        <v>4</v>
      </c>
      <c r="AK317" s="43">
        <f t="shared" si="83"/>
        <v>4</v>
      </c>
      <c r="AL31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317" s="43">
        <f>SUM(Tableau2[[#This Row],[Jours de maladie payés]:[Jours de maladie non payés]])</f>
        <v>0</v>
      </c>
      <c r="AN317" s="43">
        <f>MONTH("02/"&amp;Tableau2[[#This Row],[Mois]]&amp;"/2019")</f>
        <v>9</v>
      </c>
    </row>
    <row r="318" spans="1:40" x14ac:dyDescent="0.3">
      <c r="A318" t="s">
        <v>392</v>
      </c>
      <c r="B318" s="26">
        <v>137</v>
      </c>
      <c r="C318" s="61" t="str">
        <f>IFERROR(VLOOKUP(Tableau2[[#This Row],[ID Ouvrier]],'Choix Employés'!$A$1:$B$100,2,FALSE),"")</f>
        <v>X</v>
      </c>
      <c r="D318" s="39" t="s">
        <v>382</v>
      </c>
      <c r="E318" s="39">
        <v>2020</v>
      </c>
      <c r="F318" s="40">
        <f>DATE(Tableau2[[#This Row],[Année]],MONTH("1-"&amp;Tableau2[[#This Row],[Mois]]),1)</f>
        <v>44075</v>
      </c>
      <c r="G318" s="40">
        <f>EOMONTH(DATE(Tableau2[[#This Row],[Année]],MONTH("1-"&amp;Tableau2[[#This Row],[Mois]]),1),0)</f>
        <v>44104</v>
      </c>
      <c r="H318" s="41">
        <v>0</v>
      </c>
      <c r="I318" s="42">
        <f t="shared" si="74"/>
        <v>0</v>
      </c>
      <c r="J318" s="42">
        <v>0</v>
      </c>
      <c r="K318" s="42">
        <f t="shared" si="75"/>
        <v>0</v>
      </c>
      <c r="L318" s="42"/>
      <c r="M318" s="42">
        <f t="shared" si="71"/>
        <v>0</v>
      </c>
      <c r="N318" s="42">
        <v>168</v>
      </c>
      <c r="O318" s="42">
        <f t="shared" si="76"/>
        <v>168</v>
      </c>
      <c r="Q318" s="42">
        <f t="shared" si="72"/>
        <v>0</v>
      </c>
      <c r="R318" s="42">
        <v>8</v>
      </c>
      <c r="S318" s="42">
        <f t="shared" si="77"/>
        <v>8</v>
      </c>
      <c r="T318" s="42"/>
      <c r="U318" s="42">
        <f t="shared" si="73"/>
        <v>0</v>
      </c>
      <c r="V318" s="42">
        <v>0</v>
      </c>
      <c r="W318" s="42">
        <f t="shared" si="78"/>
        <v>0</v>
      </c>
      <c r="X318" s="42">
        <v>8</v>
      </c>
      <c r="Y318" s="42">
        <f t="shared" si="79"/>
        <v>8</v>
      </c>
      <c r="Z318" s="42">
        <v>0</v>
      </c>
      <c r="AA318" s="42">
        <f t="shared" si="80"/>
        <v>0</v>
      </c>
      <c r="AB318" s="43">
        <v>0</v>
      </c>
      <c r="AC318" s="43">
        <v>0</v>
      </c>
      <c r="AD318" s="42">
        <v>0</v>
      </c>
      <c r="AE318" s="42">
        <f t="shared" si="81"/>
        <v>0</v>
      </c>
      <c r="AF318" s="42">
        <v>0</v>
      </c>
      <c r="AG318" s="42">
        <f t="shared" si="82"/>
        <v>0</v>
      </c>
      <c r="AH318" s="43">
        <v>0</v>
      </c>
      <c r="AI318" s="42">
        <f>Tableau2[[#This Row],[Jour Accident déclaré]]</f>
        <v>0</v>
      </c>
      <c r="AJ318" s="42">
        <v>0</v>
      </c>
      <c r="AK318" s="43">
        <f t="shared" si="83"/>
        <v>0</v>
      </c>
      <c r="AL31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318" s="43">
        <f>SUM(Tableau2[[#This Row],[Jours de maladie payés]:[Jours de maladie non payés]])</f>
        <v>0</v>
      </c>
      <c r="AN318" s="43">
        <f>MONTH("02/"&amp;Tableau2[[#This Row],[Mois]]&amp;"/2019")</f>
        <v>9</v>
      </c>
    </row>
    <row r="319" spans="1:40" x14ac:dyDescent="0.3">
      <c r="A319" t="s">
        <v>393</v>
      </c>
      <c r="B319" s="26">
        <v>138</v>
      </c>
      <c r="C319" s="61" t="str">
        <f>IFERROR(VLOOKUP(Tableau2[[#This Row],[ID Ouvrier]],'Choix Employés'!$A$1:$B$100,2,FALSE),"")</f>
        <v>X</v>
      </c>
      <c r="D319" s="39" t="s">
        <v>382</v>
      </c>
      <c r="E319" s="39">
        <v>2020</v>
      </c>
      <c r="F319" s="40">
        <f>DATE(Tableau2[[#This Row],[Année]],MONTH("1-"&amp;Tableau2[[#This Row],[Mois]]),1)</f>
        <v>44075</v>
      </c>
      <c r="G319" s="40">
        <f>EOMONTH(DATE(Tableau2[[#This Row],[Année]],MONTH("1-"&amp;Tableau2[[#This Row],[Mois]]),1),0)</f>
        <v>44104</v>
      </c>
      <c r="H319" s="41">
        <v>0</v>
      </c>
      <c r="I319" s="42">
        <f t="shared" si="74"/>
        <v>0</v>
      </c>
      <c r="J319" s="42">
        <v>0</v>
      </c>
      <c r="K319" s="42">
        <f t="shared" si="75"/>
        <v>0</v>
      </c>
      <c r="L319" s="42"/>
      <c r="M319" s="42">
        <f t="shared" si="71"/>
        <v>0</v>
      </c>
      <c r="N319" s="42">
        <v>168</v>
      </c>
      <c r="O319" s="42">
        <f t="shared" si="76"/>
        <v>168</v>
      </c>
      <c r="Q319" s="42">
        <f t="shared" si="72"/>
        <v>0</v>
      </c>
      <c r="R319" s="42">
        <v>8</v>
      </c>
      <c r="S319" s="42">
        <f t="shared" si="77"/>
        <v>8</v>
      </c>
      <c r="T319" s="42"/>
      <c r="U319" s="42">
        <f t="shared" si="73"/>
        <v>0</v>
      </c>
      <c r="V319" s="42">
        <v>0</v>
      </c>
      <c r="W319" s="42">
        <f t="shared" si="78"/>
        <v>0</v>
      </c>
      <c r="X319" s="42">
        <v>8</v>
      </c>
      <c r="Y319" s="42">
        <f t="shared" si="79"/>
        <v>8</v>
      </c>
      <c r="Z319" s="42">
        <v>0</v>
      </c>
      <c r="AA319" s="42">
        <f t="shared" si="80"/>
        <v>0</v>
      </c>
      <c r="AB319" s="43">
        <v>0</v>
      </c>
      <c r="AC319" s="43">
        <v>0</v>
      </c>
      <c r="AD319" s="42">
        <v>0</v>
      </c>
      <c r="AE319" s="42">
        <f t="shared" si="81"/>
        <v>0</v>
      </c>
      <c r="AF319" s="42">
        <v>0</v>
      </c>
      <c r="AG319" s="42">
        <f t="shared" si="82"/>
        <v>0</v>
      </c>
      <c r="AH319" s="43">
        <v>0</v>
      </c>
      <c r="AI319" s="42">
        <f>Tableau2[[#This Row],[Jour Accident déclaré]]</f>
        <v>0</v>
      </c>
      <c r="AJ319" s="42">
        <v>0</v>
      </c>
      <c r="AK319" s="43">
        <f t="shared" si="83"/>
        <v>0</v>
      </c>
      <c r="AL31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319" s="43">
        <f>SUM(Tableau2[[#This Row],[Jours de maladie payés]:[Jours de maladie non payés]])</f>
        <v>0</v>
      </c>
      <c r="AN319" s="43">
        <f>MONTH("02/"&amp;Tableau2[[#This Row],[Mois]]&amp;"/2019")</f>
        <v>9</v>
      </c>
    </row>
    <row r="320" spans="1:40" x14ac:dyDescent="0.3">
      <c r="A320" t="s">
        <v>394</v>
      </c>
      <c r="B320" s="26">
        <v>178</v>
      </c>
      <c r="C320" s="61" t="str">
        <f>IFERROR(VLOOKUP(Tableau2[[#This Row],[ID Ouvrier]],'Choix Employés'!$A$1:$B$100,2,FALSE),"")</f>
        <v/>
      </c>
      <c r="D320" s="39" t="s">
        <v>382</v>
      </c>
      <c r="E320" s="39">
        <v>2020</v>
      </c>
      <c r="F320" s="40">
        <f>DATE(Tableau2[[#This Row],[Année]],MONTH("1-"&amp;Tableau2[[#This Row],[Mois]]),1)</f>
        <v>44075</v>
      </c>
      <c r="G320" s="40">
        <f>EOMONTH(DATE(Tableau2[[#This Row],[Année]],MONTH("1-"&amp;Tableau2[[#This Row],[Mois]]),1),0)</f>
        <v>44104</v>
      </c>
      <c r="H320" s="41">
        <v>0</v>
      </c>
      <c r="I320" s="42">
        <f t="shared" si="74"/>
        <v>0</v>
      </c>
      <c r="J320" s="42">
        <v>0</v>
      </c>
      <c r="K320" s="42">
        <f t="shared" si="75"/>
        <v>0</v>
      </c>
      <c r="L320" s="42"/>
      <c r="M320" s="42">
        <f t="shared" si="71"/>
        <v>0</v>
      </c>
      <c r="N320" s="42">
        <v>168</v>
      </c>
      <c r="O320" s="42">
        <f t="shared" si="76"/>
        <v>168</v>
      </c>
      <c r="Q320" s="42">
        <f t="shared" si="72"/>
        <v>0</v>
      </c>
      <c r="R320" s="42">
        <v>8</v>
      </c>
      <c r="S320" s="42">
        <f t="shared" si="77"/>
        <v>8</v>
      </c>
      <c r="T320" s="42"/>
      <c r="U320" s="42">
        <f t="shared" si="73"/>
        <v>0</v>
      </c>
      <c r="V320" s="42">
        <v>0</v>
      </c>
      <c r="W320" s="42">
        <f t="shared" si="78"/>
        <v>0</v>
      </c>
      <c r="X320" s="42">
        <v>8</v>
      </c>
      <c r="Y320" s="42">
        <f t="shared" si="79"/>
        <v>8</v>
      </c>
      <c r="Z320" s="42">
        <v>0</v>
      </c>
      <c r="AA320" s="42">
        <f t="shared" si="80"/>
        <v>0</v>
      </c>
      <c r="AB320" s="43">
        <v>0</v>
      </c>
      <c r="AC320" s="43">
        <v>0</v>
      </c>
      <c r="AD320" s="42">
        <v>0</v>
      </c>
      <c r="AE320" s="42">
        <f t="shared" si="81"/>
        <v>0</v>
      </c>
      <c r="AF320" s="42">
        <v>0</v>
      </c>
      <c r="AG320" s="42">
        <f t="shared" si="82"/>
        <v>0</v>
      </c>
      <c r="AH320" s="43">
        <v>0</v>
      </c>
      <c r="AI320" s="42">
        <f>Tableau2[[#This Row],[Jour Accident déclaré]]</f>
        <v>0</v>
      </c>
      <c r="AJ320" s="42">
        <v>0</v>
      </c>
      <c r="AK320" s="43">
        <f t="shared" si="83"/>
        <v>0</v>
      </c>
      <c r="AL32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320" s="43">
        <f>SUM(Tableau2[[#This Row],[Jours de maladie payés]:[Jours de maladie non payés]])</f>
        <v>0</v>
      </c>
      <c r="AN320" s="43">
        <f>MONTH("02/"&amp;Tableau2[[#This Row],[Mois]]&amp;"/2019")</f>
        <v>9</v>
      </c>
    </row>
    <row r="321" spans="1:40" x14ac:dyDescent="0.3">
      <c r="A321" t="s">
        <v>395</v>
      </c>
      <c r="B321" s="26">
        <v>177</v>
      </c>
      <c r="C321" s="61" t="str">
        <f>IFERROR(VLOOKUP(Tableau2[[#This Row],[ID Ouvrier]],'Choix Employés'!$A$1:$B$100,2,FALSE),"")</f>
        <v/>
      </c>
      <c r="D321" s="39" t="s">
        <v>382</v>
      </c>
      <c r="E321" s="39">
        <v>2020</v>
      </c>
      <c r="F321" s="40">
        <f>DATE(Tableau2[[#This Row],[Année]],MONTH("1-"&amp;Tableau2[[#This Row],[Mois]]),1)</f>
        <v>44075</v>
      </c>
      <c r="G321" s="40">
        <f>EOMONTH(DATE(Tableau2[[#This Row],[Année]],MONTH("1-"&amp;Tableau2[[#This Row],[Mois]]),1),0)</f>
        <v>44104</v>
      </c>
      <c r="H321" s="41">
        <v>0</v>
      </c>
      <c r="I321" s="42">
        <f t="shared" si="74"/>
        <v>0</v>
      </c>
      <c r="J321" s="42">
        <v>0</v>
      </c>
      <c r="K321" s="42">
        <f t="shared" si="75"/>
        <v>0</v>
      </c>
      <c r="L321" s="42"/>
      <c r="M321" s="42">
        <f t="shared" si="71"/>
        <v>0</v>
      </c>
      <c r="N321" s="42">
        <v>159.36000000000001</v>
      </c>
      <c r="O321" s="42">
        <f t="shared" si="76"/>
        <v>159.60000000000002</v>
      </c>
      <c r="Q321" s="42">
        <f t="shared" si="72"/>
        <v>0</v>
      </c>
      <c r="R321" s="42">
        <v>8</v>
      </c>
      <c r="S321" s="42">
        <f t="shared" si="77"/>
        <v>8</v>
      </c>
      <c r="T321" s="42"/>
      <c r="U321" s="42">
        <f t="shared" si="73"/>
        <v>0</v>
      </c>
      <c r="V321" s="42">
        <v>0</v>
      </c>
      <c r="W321" s="42">
        <f t="shared" si="78"/>
        <v>0</v>
      </c>
      <c r="X321" s="42">
        <v>8</v>
      </c>
      <c r="Y321" s="42">
        <f t="shared" si="79"/>
        <v>8</v>
      </c>
      <c r="Z321" s="42">
        <v>0</v>
      </c>
      <c r="AA321" s="42">
        <f t="shared" si="80"/>
        <v>0</v>
      </c>
      <c r="AB321" s="43">
        <v>0</v>
      </c>
      <c r="AC321" s="43">
        <v>0</v>
      </c>
      <c r="AD321" s="42">
        <v>0</v>
      </c>
      <c r="AE321" s="42">
        <f t="shared" si="81"/>
        <v>0</v>
      </c>
      <c r="AF321" s="42">
        <v>0</v>
      </c>
      <c r="AG321" s="42">
        <f t="shared" si="82"/>
        <v>0</v>
      </c>
      <c r="AH321" s="43">
        <v>0</v>
      </c>
      <c r="AI321" s="42">
        <f>Tableau2[[#This Row],[Jour Accident déclaré]]</f>
        <v>0</v>
      </c>
      <c r="AJ321" s="42">
        <v>0</v>
      </c>
      <c r="AK321" s="43">
        <f t="shared" si="83"/>
        <v>0</v>
      </c>
      <c r="AL32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321" s="43">
        <f>SUM(Tableau2[[#This Row],[Jours de maladie payés]:[Jours de maladie non payés]])</f>
        <v>0</v>
      </c>
      <c r="AN321" s="43">
        <f>MONTH("02/"&amp;Tableau2[[#This Row],[Mois]]&amp;"/2019")</f>
        <v>9</v>
      </c>
    </row>
    <row r="322" spans="1:40" x14ac:dyDescent="0.3">
      <c r="A322" t="s">
        <v>396</v>
      </c>
      <c r="B322" s="26">
        <v>171</v>
      </c>
      <c r="C322" s="61">
        <f>IFERROR(VLOOKUP(Tableau2[[#This Row],[ID Ouvrier]],'Choix Employés'!$A$1:$B$100,2,FALSE),"")</f>
        <v>0</v>
      </c>
      <c r="D322" s="39" t="s">
        <v>382</v>
      </c>
      <c r="E322" s="39">
        <v>2020</v>
      </c>
      <c r="F322" s="40">
        <f>DATE(Tableau2[[#This Row],[Année]],MONTH("1-"&amp;Tableau2[[#This Row],[Mois]]),1)</f>
        <v>44075</v>
      </c>
      <c r="G322" s="40">
        <f>EOMONTH(DATE(Tableau2[[#This Row],[Année]],MONTH("1-"&amp;Tableau2[[#This Row],[Mois]]),1),0)</f>
        <v>44104</v>
      </c>
      <c r="H322" s="41">
        <v>0</v>
      </c>
      <c r="I322" s="42">
        <f t="shared" si="74"/>
        <v>0</v>
      </c>
      <c r="J322" s="42">
        <v>0</v>
      </c>
      <c r="K322" s="42">
        <f t="shared" si="75"/>
        <v>0</v>
      </c>
      <c r="L322" s="42"/>
      <c r="M322" s="42">
        <f t="shared" si="71"/>
        <v>0</v>
      </c>
      <c r="N322" s="42">
        <v>160</v>
      </c>
      <c r="O322" s="42">
        <f t="shared" si="76"/>
        <v>160</v>
      </c>
      <c r="Q322" s="42">
        <f t="shared" si="72"/>
        <v>0</v>
      </c>
      <c r="R322" s="42">
        <v>0</v>
      </c>
      <c r="S322" s="42">
        <f t="shared" si="77"/>
        <v>0</v>
      </c>
      <c r="T322" s="42"/>
      <c r="U322" s="42">
        <f t="shared" si="73"/>
        <v>0</v>
      </c>
      <c r="V322" s="42">
        <v>0</v>
      </c>
      <c r="W322" s="42">
        <f t="shared" si="78"/>
        <v>0</v>
      </c>
      <c r="X322" s="42">
        <v>0</v>
      </c>
      <c r="Y322" s="42">
        <f t="shared" si="79"/>
        <v>0</v>
      </c>
      <c r="Z322" s="42">
        <v>0</v>
      </c>
      <c r="AA322" s="42">
        <f t="shared" si="80"/>
        <v>0</v>
      </c>
      <c r="AB322" s="43">
        <v>0</v>
      </c>
      <c r="AC322" s="43">
        <v>0</v>
      </c>
      <c r="AD322" s="42">
        <v>0</v>
      </c>
      <c r="AE322" s="42">
        <f t="shared" si="81"/>
        <v>0</v>
      </c>
      <c r="AF322" s="42">
        <v>0</v>
      </c>
      <c r="AG322" s="42">
        <f t="shared" si="82"/>
        <v>0</v>
      </c>
      <c r="AH322" s="43">
        <v>0</v>
      </c>
      <c r="AI322" s="42">
        <f>Tableau2[[#This Row],[Jour Accident déclaré]]</f>
        <v>0</v>
      </c>
      <c r="AJ322" s="42">
        <v>0</v>
      </c>
      <c r="AK322" s="43">
        <f t="shared" si="83"/>
        <v>0</v>
      </c>
      <c r="AL32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322" s="43">
        <f>SUM(Tableau2[[#This Row],[Jours de maladie payés]:[Jours de maladie non payés]])</f>
        <v>0</v>
      </c>
      <c r="AN322" s="43">
        <f>MONTH("02/"&amp;Tableau2[[#This Row],[Mois]]&amp;"/2019")</f>
        <v>9</v>
      </c>
    </row>
    <row r="323" spans="1:40" x14ac:dyDescent="0.3">
      <c r="A323" t="s">
        <v>397</v>
      </c>
      <c r="B323" s="26">
        <v>134</v>
      </c>
      <c r="C323" s="61" t="str">
        <f>IFERROR(VLOOKUP(Tableau2[[#This Row],[ID Ouvrier]],'Choix Employés'!$A$1:$B$100,2,FALSE),"")</f>
        <v>X</v>
      </c>
      <c r="D323" s="39" t="s">
        <v>382</v>
      </c>
      <c r="E323" s="39">
        <v>2020</v>
      </c>
      <c r="F323" s="40">
        <f>DATE(Tableau2[[#This Row],[Année]],MONTH("1-"&amp;Tableau2[[#This Row],[Mois]]),1)</f>
        <v>44075</v>
      </c>
      <c r="G323" s="40">
        <f>EOMONTH(DATE(Tableau2[[#This Row],[Année]],MONTH("1-"&amp;Tableau2[[#This Row],[Mois]]),1),0)</f>
        <v>44104</v>
      </c>
      <c r="H323" s="41">
        <v>0</v>
      </c>
      <c r="I323" s="42">
        <f t="shared" si="74"/>
        <v>0</v>
      </c>
      <c r="J323" s="42">
        <v>0</v>
      </c>
      <c r="K323" s="42">
        <f t="shared" si="75"/>
        <v>0</v>
      </c>
      <c r="L323" s="42"/>
      <c r="M323" s="42">
        <f t="shared" ref="M323:M386" si="84">IF($L323="",0,(($L323-ROUNDDOWN($L323,0))/0.6)+ROUNDDOWN($L323,0))</f>
        <v>0</v>
      </c>
      <c r="N323" s="42">
        <v>136</v>
      </c>
      <c r="O323" s="42">
        <f t="shared" si="76"/>
        <v>136</v>
      </c>
      <c r="Q323" s="42">
        <f t="shared" ref="Q323:Q386" si="85">IF($P323="",0,(($P323-ROUNDDOWN($P323,0))/0.6)+ROUNDDOWN($P323,0))</f>
        <v>0</v>
      </c>
      <c r="R323" s="42">
        <v>17</v>
      </c>
      <c r="S323" s="42">
        <f t="shared" si="77"/>
        <v>17</v>
      </c>
      <c r="T323" s="42"/>
      <c r="U323" s="42">
        <f t="shared" ref="U323:U386" si="86">IF($T323="",0,(($T323-ROUNDDOWN($T323,0))/0.6)+ROUNDDOWN($T323,0))</f>
        <v>0</v>
      </c>
      <c r="V323" s="42">
        <v>17</v>
      </c>
      <c r="W323" s="42">
        <f t="shared" si="78"/>
        <v>17</v>
      </c>
      <c r="X323" s="42">
        <v>0</v>
      </c>
      <c r="Y323" s="42">
        <f t="shared" si="79"/>
        <v>0</v>
      </c>
      <c r="Z323" s="42">
        <v>0</v>
      </c>
      <c r="AA323" s="42">
        <f t="shared" si="80"/>
        <v>0</v>
      </c>
      <c r="AB323" s="43">
        <v>0</v>
      </c>
      <c r="AC323" s="43">
        <v>0</v>
      </c>
      <c r="AD323" s="42">
        <v>0</v>
      </c>
      <c r="AE323" s="42">
        <f t="shared" si="81"/>
        <v>0</v>
      </c>
      <c r="AF323" s="42">
        <v>0</v>
      </c>
      <c r="AG323" s="42">
        <f t="shared" si="82"/>
        <v>0</v>
      </c>
      <c r="AH323" s="43">
        <v>0</v>
      </c>
      <c r="AI323" s="42">
        <f>Tableau2[[#This Row],[Jour Accident déclaré]]</f>
        <v>0</v>
      </c>
      <c r="AJ323" s="42">
        <v>5</v>
      </c>
      <c r="AK323" s="43">
        <f t="shared" si="83"/>
        <v>5</v>
      </c>
      <c r="AL32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323" s="43">
        <f>SUM(Tableau2[[#This Row],[Jours de maladie payés]:[Jours de maladie non payés]])</f>
        <v>0</v>
      </c>
      <c r="AN323" s="43">
        <f>MONTH("02/"&amp;Tableau2[[#This Row],[Mois]]&amp;"/2019")</f>
        <v>9</v>
      </c>
    </row>
    <row r="324" spans="1:40" x14ac:dyDescent="0.3">
      <c r="A324" t="s">
        <v>398</v>
      </c>
      <c r="B324" s="26">
        <v>102</v>
      </c>
      <c r="C324" s="61" t="str">
        <f>IFERROR(VLOOKUP(Tableau2[[#This Row],[ID Ouvrier]],'Choix Employés'!$A$1:$B$100,2,FALSE),"")</f>
        <v/>
      </c>
      <c r="D324" s="39" t="s">
        <v>382</v>
      </c>
      <c r="E324" s="39">
        <v>2020</v>
      </c>
      <c r="F324" s="40">
        <f>DATE(Tableau2[[#This Row],[Année]],MONTH("1-"&amp;Tableau2[[#This Row],[Mois]]),1)</f>
        <v>44075</v>
      </c>
      <c r="G324" s="40">
        <f>EOMONTH(DATE(Tableau2[[#This Row],[Année]],MONTH("1-"&amp;Tableau2[[#This Row],[Mois]]),1),0)</f>
        <v>44104</v>
      </c>
      <c r="H324" s="41">
        <v>0</v>
      </c>
      <c r="I324" s="42">
        <f t="shared" si="74"/>
        <v>0</v>
      </c>
      <c r="J324" s="42">
        <v>8</v>
      </c>
      <c r="K324" s="42">
        <f t="shared" si="75"/>
        <v>8</v>
      </c>
      <c r="L324" s="42"/>
      <c r="M324" s="42">
        <f t="shared" si="84"/>
        <v>0</v>
      </c>
      <c r="N324" s="42">
        <v>168</v>
      </c>
      <c r="O324" s="42">
        <f t="shared" si="76"/>
        <v>168</v>
      </c>
      <c r="Q324" s="42">
        <f t="shared" si="85"/>
        <v>0</v>
      </c>
      <c r="R324" s="42">
        <v>1.28</v>
      </c>
      <c r="S324" s="42">
        <f t="shared" si="77"/>
        <v>1.4666666666666668</v>
      </c>
      <c r="T324" s="42"/>
      <c r="U324" s="42">
        <f t="shared" si="86"/>
        <v>0</v>
      </c>
      <c r="V324" s="42">
        <v>1.28</v>
      </c>
      <c r="W324" s="42">
        <f t="shared" si="78"/>
        <v>1.4666666666666668</v>
      </c>
      <c r="X324" s="42">
        <v>0</v>
      </c>
      <c r="Y324" s="42">
        <f t="shared" si="79"/>
        <v>0</v>
      </c>
      <c r="Z324" s="42">
        <v>0</v>
      </c>
      <c r="AA324" s="42">
        <f t="shared" si="80"/>
        <v>0</v>
      </c>
      <c r="AB324" s="43">
        <v>0</v>
      </c>
      <c r="AC324" s="43">
        <v>0</v>
      </c>
      <c r="AD324" s="42">
        <v>0</v>
      </c>
      <c r="AE324" s="42">
        <f t="shared" si="81"/>
        <v>0</v>
      </c>
      <c r="AF324" s="42">
        <v>0</v>
      </c>
      <c r="AG324" s="42">
        <f t="shared" si="82"/>
        <v>0</v>
      </c>
      <c r="AH324" s="43">
        <v>0</v>
      </c>
      <c r="AI324" s="42">
        <f>Tableau2[[#This Row],[Jour Accident déclaré]]</f>
        <v>0</v>
      </c>
      <c r="AJ324" s="42">
        <v>0</v>
      </c>
      <c r="AK324" s="43">
        <f t="shared" si="83"/>
        <v>0</v>
      </c>
      <c r="AL32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324" s="43">
        <f>SUM(Tableau2[[#This Row],[Jours de maladie payés]:[Jours de maladie non payés]])</f>
        <v>0</v>
      </c>
      <c r="AN324" s="43">
        <f>MONTH("02/"&amp;Tableau2[[#This Row],[Mois]]&amp;"/2019")</f>
        <v>9</v>
      </c>
    </row>
    <row r="325" spans="1:40" x14ac:dyDescent="0.3">
      <c r="A325" t="s">
        <v>399</v>
      </c>
      <c r="B325" s="26">
        <v>104</v>
      </c>
      <c r="C325" s="61" t="str">
        <f>IFERROR(VLOOKUP(Tableau2[[#This Row],[ID Ouvrier]],'Choix Employés'!$A$1:$B$100,2,FALSE),"")</f>
        <v/>
      </c>
      <c r="D325" s="39" t="s">
        <v>382</v>
      </c>
      <c r="E325" s="39">
        <v>2020</v>
      </c>
      <c r="F325" s="40">
        <f>DATE(Tableau2[[#This Row],[Année]],MONTH("1-"&amp;Tableau2[[#This Row],[Mois]]),1)</f>
        <v>44075</v>
      </c>
      <c r="G325" s="40">
        <f>EOMONTH(DATE(Tableau2[[#This Row],[Année]],MONTH("1-"&amp;Tableau2[[#This Row],[Mois]]),1),0)</f>
        <v>44104</v>
      </c>
      <c r="H325" s="41">
        <v>0</v>
      </c>
      <c r="I325" s="42">
        <f t="shared" si="74"/>
        <v>0</v>
      </c>
      <c r="J325" s="42">
        <v>0</v>
      </c>
      <c r="K325" s="42">
        <f t="shared" si="75"/>
        <v>0</v>
      </c>
      <c r="L325" s="42"/>
      <c r="M325" s="42">
        <f t="shared" si="84"/>
        <v>0</v>
      </c>
      <c r="N325" s="42">
        <v>32</v>
      </c>
      <c r="O325" s="42">
        <f t="shared" si="76"/>
        <v>32</v>
      </c>
      <c r="Q325" s="42">
        <f t="shared" si="85"/>
        <v>0</v>
      </c>
      <c r="R325" s="42">
        <v>0.19</v>
      </c>
      <c r="S325" s="42">
        <f t="shared" si="77"/>
        <v>0.31666666666666671</v>
      </c>
      <c r="T325" s="42"/>
      <c r="U325" s="42">
        <f t="shared" si="86"/>
        <v>0</v>
      </c>
      <c r="V325" s="42">
        <v>0.19</v>
      </c>
      <c r="W325" s="42">
        <f t="shared" si="78"/>
        <v>0.31666666666666671</v>
      </c>
      <c r="X325" s="42">
        <v>0</v>
      </c>
      <c r="Y325" s="42">
        <f t="shared" si="79"/>
        <v>0</v>
      </c>
      <c r="Z325" s="42">
        <v>0</v>
      </c>
      <c r="AA325" s="42">
        <f t="shared" si="80"/>
        <v>0</v>
      </c>
      <c r="AB325" s="43">
        <v>0</v>
      </c>
      <c r="AC325" s="43">
        <v>0</v>
      </c>
      <c r="AD325" s="42">
        <v>0</v>
      </c>
      <c r="AE325" s="42">
        <f t="shared" si="81"/>
        <v>0</v>
      </c>
      <c r="AF325" s="42">
        <v>0</v>
      </c>
      <c r="AG325" s="42">
        <f t="shared" si="82"/>
        <v>0</v>
      </c>
      <c r="AH325" s="43">
        <v>18</v>
      </c>
      <c r="AI325" s="42">
        <f>Tableau2[[#This Row],[Jour Accident déclaré]]</f>
        <v>18</v>
      </c>
      <c r="AJ325" s="42">
        <v>0</v>
      </c>
      <c r="AK325" s="43">
        <f t="shared" si="83"/>
        <v>0</v>
      </c>
      <c r="AL32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325" s="43">
        <f>SUM(Tableau2[[#This Row],[Jours de maladie payés]:[Jours de maladie non payés]])</f>
        <v>0</v>
      </c>
      <c r="AN325" s="43">
        <f>MONTH("02/"&amp;Tableau2[[#This Row],[Mois]]&amp;"/2019")</f>
        <v>9</v>
      </c>
    </row>
    <row r="326" spans="1:40" x14ac:dyDescent="0.3">
      <c r="A326" t="s">
        <v>400</v>
      </c>
      <c r="B326" s="26">
        <v>108</v>
      </c>
      <c r="C326" s="61" t="str">
        <f>IFERROR(VLOOKUP(Tableau2[[#This Row],[ID Ouvrier]],'Choix Employés'!$A$1:$B$100,2,FALSE),"")</f>
        <v>X</v>
      </c>
      <c r="D326" s="39" t="s">
        <v>382</v>
      </c>
      <c r="E326" s="39">
        <v>2020</v>
      </c>
      <c r="F326" s="40">
        <f>DATE(Tableau2[[#This Row],[Année]],MONTH("1-"&amp;Tableau2[[#This Row],[Mois]]),1)</f>
        <v>44075</v>
      </c>
      <c r="G326" s="40">
        <f>EOMONTH(DATE(Tableau2[[#This Row],[Année]],MONTH("1-"&amp;Tableau2[[#This Row],[Mois]]),1),0)</f>
        <v>44104</v>
      </c>
      <c r="H326" s="41">
        <v>0</v>
      </c>
      <c r="I326" s="42">
        <f t="shared" si="74"/>
        <v>0</v>
      </c>
      <c r="J326" s="42">
        <v>8</v>
      </c>
      <c r="K326" s="42">
        <f t="shared" si="75"/>
        <v>8</v>
      </c>
      <c r="L326" s="42"/>
      <c r="M326" s="42">
        <f t="shared" si="84"/>
        <v>0</v>
      </c>
      <c r="N326" s="42">
        <v>168</v>
      </c>
      <c r="O326" s="42">
        <f t="shared" si="76"/>
        <v>168</v>
      </c>
      <c r="Q326" s="42">
        <f t="shared" si="85"/>
        <v>0</v>
      </c>
      <c r="R326" s="42">
        <v>7.3</v>
      </c>
      <c r="S326" s="42">
        <f t="shared" si="77"/>
        <v>7.5</v>
      </c>
      <c r="T326" s="42"/>
      <c r="U326" s="42">
        <f t="shared" si="86"/>
        <v>0</v>
      </c>
      <c r="V326" s="42">
        <v>7.3</v>
      </c>
      <c r="W326" s="42">
        <f t="shared" si="78"/>
        <v>7.5</v>
      </c>
      <c r="X326" s="42">
        <v>0</v>
      </c>
      <c r="Y326" s="42">
        <f t="shared" si="79"/>
        <v>0</v>
      </c>
      <c r="Z326" s="42">
        <v>0</v>
      </c>
      <c r="AA326" s="42">
        <f t="shared" si="80"/>
        <v>0</v>
      </c>
      <c r="AB326" s="43">
        <v>0</v>
      </c>
      <c r="AC326" s="43">
        <v>0</v>
      </c>
      <c r="AD326" s="42">
        <v>0</v>
      </c>
      <c r="AE326" s="42">
        <f t="shared" si="81"/>
        <v>0</v>
      </c>
      <c r="AF326" s="42">
        <v>0</v>
      </c>
      <c r="AG326" s="42">
        <f t="shared" si="82"/>
        <v>0</v>
      </c>
      <c r="AH326" s="43">
        <v>0</v>
      </c>
      <c r="AI326" s="42">
        <f>Tableau2[[#This Row],[Jour Accident déclaré]]</f>
        <v>0</v>
      </c>
      <c r="AJ326" s="42">
        <v>0</v>
      </c>
      <c r="AK326" s="43">
        <f t="shared" si="83"/>
        <v>0</v>
      </c>
      <c r="AL32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326" s="43">
        <f>SUM(Tableau2[[#This Row],[Jours de maladie payés]:[Jours de maladie non payés]])</f>
        <v>0</v>
      </c>
      <c r="AN326" s="43">
        <f>MONTH("02/"&amp;Tableau2[[#This Row],[Mois]]&amp;"/2019")</f>
        <v>9</v>
      </c>
    </row>
    <row r="327" spans="1:40" x14ac:dyDescent="0.3">
      <c r="A327" t="s">
        <v>401</v>
      </c>
      <c r="B327" s="26">
        <v>112</v>
      </c>
      <c r="C327" s="61" t="str">
        <f>IFERROR(VLOOKUP(Tableau2[[#This Row],[ID Ouvrier]],'Choix Employés'!$A$1:$B$100,2,FALSE),"")</f>
        <v/>
      </c>
      <c r="D327" s="39" t="s">
        <v>382</v>
      </c>
      <c r="E327" s="39">
        <v>2020</v>
      </c>
      <c r="F327" s="40">
        <f>DATE(Tableau2[[#This Row],[Année]],MONTH("1-"&amp;Tableau2[[#This Row],[Mois]]),1)</f>
        <v>44075</v>
      </c>
      <c r="G327" s="40">
        <f>EOMONTH(DATE(Tableau2[[#This Row],[Année]],MONTH("1-"&amp;Tableau2[[#This Row],[Mois]]),1),0)</f>
        <v>44104</v>
      </c>
      <c r="H327" s="41">
        <v>0</v>
      </c>
      <c r="I327" s="42">
        <f t="shared" si="74"/>
        <v>0</v>
      </c>
      <c r="J327" s="42">
        <v>8</v>
      </c>
      <c r="K327" s="42">
        <f t="shared" si="75"/>
        <v>8</v>
      </c>
      <c r="L327" s="42"/>
      <c r="M327" s="42">
        <f t="shared" si="84"/>
        <v>0</v>
      </c>
      <c r="N327" s="42">
        <v>144</v>
      </c>
      <c r="O327" s="42">
        <f t="shared" si="76"/>
        <v>144</v>
      </c>
      <c r="Q327" s="42">
        <f t="shared" si="85"/>
        <v>0</v>
      </c>
      <c r="R327" s="42">
        <v>7.25</v>
      </c>
      <c r="S327" s="42">
        <f t="shared" si="77"/>
        <v>7.416666666666667</v>
      </c>
      <c r="T327" s="42"/>
      <c r="U327" s="42">
        <f t="shared" si="86"/>
        <v>0</v>
      </c>
      <c r="V327" s="42">
        <v>0</v>
      </c>
      <c r="W327" s="42">
        <f t="shared" si="78"/>
        <v>0</v>
      </c>
      <c r="X327" s="42">
        <v>7.25</v>
      </c>
      <c r="Y327" s="42">
        <f t="shared" si="79"/>
        <v>7.416666666666667</v>
      </c>
      <c r="Z327" s="42">
        <v>0</v>
      </c>
      <c r="AA327" s="42">
        <f t="shared" si="80"/>
        <v>0</v>
      </c>
      <c r="AB327" s="43">
        <v>0</v>
      </c>
      <c r="AC327" s="43">
        <v>0</v>
      </c>
      <c r="AD327" s="42">
        <v>0</v>
      </c>
      <c r="AE327" s="42">
        <f t="shared" si="81"/>
        <v>0</v>
      </c>
      <c r="AF327" s="42">
        <v>0</v>
      </c>
      <c r="AG327" s="42">
        <f t="shared" si="82"/>
        <v>0</v>
      </c>
      <c r="AH327" s="43">
        <v>0</v>
      </c>
      <c r="AI327" s="42">
        <f>Tableau2[[#This Row],[Jour Accident déclaré]]</f>
        <v>0</v>
      </c>
      <c r="AJ327" s="42">
        <v>3</v>
      </c>
      <c r="AK327" s="43">
        <f t="shared" si="83"/>
        <v>3</v>
      </c>
      <c r="AL32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327" s="43">
        <f>SUM(Tableau2[[#This Row],[Jours de maladie payés]:[Jours de maladie non payés]])</f>
        <v>0</v>
      </c>
      <c r="AN327" s="43">
        <f>MONTH("02/"&amp;Tableau2[[#This Row],[Mois]]&amp;"/2019")</f>
        <v>9</v>
      </c>
    </row>
    <row r="328" spans="1:40" x14ac:dyDescent="0.3">
      <c r="A328" t="s">
        <v>402</v>
      </c>
      <c r="B328" s="26">
        <v>140</v>
      </c>
      <c r="C328" s="61" t="str">
        <f>IFERROR(VLOOKUP(Tableau2[[#This Row],[ID Ouvrier]],'Choix Employés'!$A$1:$B$100,2,FALSE),"")</f>
        <v/>
      </c>
      <c r="D328" s="39" t="s">
        <v>382</v>
      </c>
      <c r="E328" s="39">
        <v>2020</v>
      </c>
      <c r="F328" s="40">
        <f>DATE(Tableau2[[#This Row],[Année]],MONTH("1-"&amp;Tableau2[[#This Row],[Mois]]),1)</f>
        <v>44075</v>
      </c>
      <c r="G328" s="40">
        <f>EOMONTH(DATE(Tableau2[[#This Row],[Année]],MONTH("1-"&amp;Tableau2[[#This Row],[Mois]]),1),0)</f>
        <v>44104</v>
      </c>
      <c r="H328" s="41">
        <v>0</v>
      </c>
      <c r="I328" s="42">
        <f t="shared" si="74"/>
        <v>0</v>
      </c>
      <c r="J328" s="42">
        <v>8</v>
      </c>
      <c r="K328" s="42">
        <f t="shared" si="75"/>
        <v>8</v>
      </c>
      <c r="L328" s="42"/>
      <c r="M328" s="42">
        <f t="shared" si="84"/>
        <v>0</v>
      </c>
      <c r="N328" s="42">
        <v>96</v>
      </c>
      <c r="O328" s="42">
        <f t="shared" si="76"/>
        <v>96</v>
      </c>
      <c r="Q328" s="42">
        <f t="shared" si="85"/>
        <v>0</v>
      </c>
      <c r="R328" s="42">
        <v>2.2400000000000002</v>
      </c>
      <c r="S328" s="42">
        <f t="shared" si="77"/>
        <v>2.4000000000000004</v>
      </c>
      <c r="T328" s="42"/>
      <c r="U328" s="42">
        <f t="shared" si="86"/>
        <v>0</v>
      </c>
      <c r="V328" s="42">
        <v>2.2400000000000002</v>
      </c>
      <c r="W328" s="42">
        <f t="shared" si="78"/>
        <v>2.4000000000000004</v>
      </c>
      <c r="X328" s="42">
        <v>0</v>
      </c>
      <c r="Y328" s="42">
        <f t="shared" si="79"/>
        <v>0</v>
      </c>
      <c r="Z328" s="42">
        <v>0</v>
      </c>
      <c r="AA328" s="42">
        <f t="shared" si="80"/>
        <v>0</v>
      </c>
      <c r="AB328" s="43">
        <v>0</v>
      </c>
      <c r="AC328" s="43">
        <v>0</v>
      </c>
      <c r="AD328" s="42">
        <v>0</v>
      </c>
      <c r="AE328" s="42">
        <f t="shared" si="81"/>
        <v>0</v>
      </c>
      <c r="AF328" s="42">
        <v>0</v>
      </c>
      <c r="AG328" s="42">
        <f t="shared" si="82"/>
        <v>0</v>
      </c>
      <c r="AH328" s="43">
        <v>0</v>
      </c>
      <c r="AI328" s="42">
        <f>Tableau2[[#This Row],[Jour Accident déclaré]]</f>
        <v>0</v>
      </c>
      <c r="AJ328" s="42">
        <v>9</v>
      </c>
      <c r="AK328" s="43">
        <f t="shared" si="83"/>
        <v>9</v>
      </c>
      <c r="AL32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328" s="43">
        <f>SUM(Tableau2[[#This Row],[Jours de maladie payés]:[Jours de maladie non payés]])</f>
        <v>0</v>
      </c>
      <c r="AN328" s="43">
        <f>MONTH("02/"&amp;Tableau2[[#This Row],[Mois]]&amp;"/2019")</f>
        <v>9</v>
      </c>
    </row>
    <row r="329" spans="1:40" x14ac:dyDescent="0.3">
      <c r="A329" t="s">
        <v>403</v>
      </c>
      <c r="B329" s="26">
        <v>116</v>
      </c>
      <c r="C329" s="61" t="str">
        <f>IFERROR(VLOOKUP(Tableau2[[#This Row],[ID Ouvrier]],'Choix Employés'!$A$1:$B$100,2,FALSE),"")</f>
        <v/>
      </c>
      <c r="D329" s="39" t="s">
        <v>382</v>
      </c>
      <c r="E329" s="39">
        <v>2020</v>
      </c>
      <c r="F329" s="40">
        <f>DATE(Tableau2[[#This Row],[Année]],MONTH("1-"&amp;Tableau2[[#This Row],[Mois]]),1)</f>
        <v>44075</v>
      </c>
      <c r="G329" s="40">
        <f>EOMONTH(DATE(Tableau2[[#This Row],[Année]],MONTH("1-"&amp;Tableau2[[#This Row],[Mois]]),1),0)</f>
        <v>44104</v>
      </c>
      <c r="H329" s="41">
        <v>0</v>
      </c>
      <c r="I329" s="42">
        <f t="shared" si="74"/>
        <v>0</v>
      </c>
      <c r="J329" s="42">
        <v>8</v>
      </c>
      <c r="K329" s="42">
        <f t="shared" si="75"/>
        <v>8</v>
      </c>
      <c r="L329" s="42"/>
      <c r="M329" s="42">
        <f t="shared" si="84"/>
        <v>0</v>
      </c>
      <c r="N329" s="42">
        <v>168</v>
      </c>
      <c r="O329" s="42">
        <f t="shared" si="76"/>
        <v>168</v>
      </c>
      <c r="Q329" s="42">
        <f t="shared" si="85"/>
        <v>0</v>
      </c>
      <c r="R329" s="42">
        <v>0.56999999999999995</v>
      </c>
      <c r="S329" s="42">
        <f t="shared" si="77"/>
        <v>0.95</v>
      </c>
      <c r="T329" s="42"/>
      <c r="U329" s="42">
        <f t="shared" si="86"/>
        <v>0</v>
      </c>
      <c r="V329" s="42">
        <v>0.56999999999999995</v>
      </c>
      <c r="W329" s="42">
        <f t="shared" si="78"/>
        <v>0.95</v>
      </c>
      <c r="X329" s="42">
        <v>0</v>
      </c>
      <c r="Y329" s="42">
        <f t="shared" si="79"/>
        <v>0</v>
      </c>
      <c r="Z329" s="42">
        <v>0</v>
      </c>
      <c r="AA329" s="42">
        <f t="shared" si="80"/>
        <v>0</v>
      </c>
      <c r="AB329" s="43">
        <v>0</v>
      </c>
      <c r="AC329" s="43">
        <v>0</v>
      </c>
      <c r="AD329" s="42">
        <v>0</v>
      </c>
      <c r="AE329" s="42">
        <f t="shared" si="81"/>
        <v>0</v>
      </c>
      <c r="AF329" s="42">
        <v>0</v>
      </c>
      <c r="AG329" s="42">
        <f t="shared" si="82"/>
        <v>0</v>
      </c>
      <c r="AH329" s="43">
        <v>0</v>
      </c>
      <c r="AI329" s="42">
        <f>Tableau2[[#This Row],[Jour Accident déclaré]]</f>
        <v>0</v>
      </c>
      <c r="AJ329" s="42">
        <v>0</v>
      </c>
      <c r="AK329" s="43">
        <f t="shared" si="83"/>
        <v>0</v>
      </c>
      <c r="AL32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329" s="43">
        <f>SUM(Tableau2[[#This Row],[Jours de maladie payés]:[Jours de maladie non payés]])</f>
        <v>0</v>
      </c>
      <c r="AN329" s="43">
        <f>MONTH("02/"&amp;Tableau2[[#This Row],[Mois]]&amp;"/2019")</f>
        <v>9</v>
      </c>
    </row>
    <row r="330" spans="1:40" x14ac:dyDescent="0.3">
      <c r="A330" t="s">
        <v>404</v>
      </c>
      <c r="B330" s="26">
        <v>149</v>
      </c>
      <c r="C330" s="61" t="str">
        <f>IFERROR(VLOOKUP(Tableau2[[#This Row],[ID Ouvrier]],'Choix Employés'!$A$1:$B$100,2,FALSE),"")</f>
        <v>X</v>
      </c>
      <c r="D330" s="39" t="s">
        <v>382</v>
      </c>
      <c r="E330" s="39">
        <v>2020</v>
      </c>
      <c r="F330" s="40">
        <f>DATE(Tableau2[[#This Row],[Année]],MONTH("1-"&amp;Tableau2[[#This Row],[Mois]]),1)</f>
        <v>44075</v>
      </c>
      <c r="G330" s="40">
        <f>EOMONTH(DATE(Tableau2[[#This Row],[Année]],MONTH("1-"&amp;Tableau2[[#This Row],[Mois]]),1),0)</f>
        <v>44104</v>
      </c>
      <c r="H330" s="41">
        <v>0</v>
      </c>
      <c r="I330" s="42">
        <f t="shared" si="74"/>
        <v>0</v>
      </c>
      <c r="J330" s="42">
        <v>8</v>
      </c>
      <c r="K330" s="42">
        <f t="shared" si="75"/>
        <v>8</v>
      </c>
      <c r="L330" s="42"/>
      <c r="M330" s="42">
        <f t="shared" si="84"/>
        <v>0</v>
      </c>
      <c r="N330" s="42">
        <v>152</v>
      </c>
      <c r="O330" s="42">
        <f t="shared" si="76"/>
        <v>152</v>
      </c>
      <c r="Q330" s="42">
        <f t="shared" si="85"/>
        <v>0</v>
      </c>
      <c r="R330" s="42">
        <v>8.1999999999999993</v>
      </c>
      <c r="S330" s="42">
        <f t="shared" si="77"/>
        <v>8.3333333333333321</v>
      </c>
      <c r="T330" s="42"/>
      <c r="U330" s="42">
        <f t="shared" si="86"/>
        <v>0</v>
      </c>
      <c r="V330" s="42">
        <v>0</v>
      </c>
      <c r="W330" s="42">
        <f t="shared" si="78"/>
        <v>0</v>
      </c>
      <c r="X330" s="42">
        <v>8.1999999999999993</v>
      </c>
      <c r="Y330" s="42">
        <f t="shared" si="79"/>
        <v>8.3333333333333321</v>
      </c>
      <c r="Z330" s="42">
        <v>16</v>
      </c>
      <c r="AA330" s="42">
        <f t="shared" si="80"/>
        <v>16</v>
      </c>
      <c r="AB330" s="43">
        <v>0</v>
      </c>
      <c r="AC330" s="43">
        <v>0</v>
      </c>
      <c r="AD330" s="42">
        <v>0</v>
      </c>
      <c r="AE330" s="42">
        <f t="shared" si="81"/>
        <v>0</v>
      </c>
      <c r="AF330" s="42">
        <v>0</v>
      </c>
      <c r="AG330" s="42">
        <f t="shared" si="82"/>
        <v>0</v>
      </c>
      <c r="AH330" s="43">
        <v>0</v>
      </c>
      <c r="AI330" s="42">
        <f>Tableau2[[#This Row],[Jour Accident déclaré]]</f>
        <v>0</v>
      </c>
      <c r="AJ330" s="42">
        <v>0</v>
      </c>
      <c r="AK330" s="43">
        <f t="shared" si="83"/>
        <v>0</v>
      </c>
      <c r="AL33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330" s="43">
        <f>SUM(Tableau2[[#This Row],[Jours de maladie payés]:[Jours de maladie non payés]])</f>
        <v>0</v>
      </c>
      <c r="AN330" s="43">
        <f>MONTH("02/"&amp;Tableau2[[#This Row],[Mois]]&amp;"/2019")</f>
        <v>9</v>
      </c>
    </row>
    <row r="331" spans="1:40" x14ac:dyDescent="0.3">
      <c r="A331" t="s">
        <v>405</v>
      </c>
      <c r="B331" s="26">
        <v>157</v>
      </c>
      <c r="C331" s="61" t="str">
        <f>IFERROR(VLOOKUP(Tableau2[[#This Row],[ID Ouvrier]],'Choix Employés'!$A$1:$B$100,2,FALSE),"")</f>
        <v/>
      </c>
      <c r="D331" s="39" t="s">
        <v>382</v>
      </c>
      <c r="E331" s="39">
        <v>2020</v>
      </c>
      <c r="F331" s="40">
        <f>DATE(Tableau2[[#This Row],[Année]],MONTH("1-"&amp;Tableau2[[#This Row],[Mois]]),1)</f>
        <v>44075</v>
      </c>
      <c r="G331" s="40">
        <f>EOMONTH(DATE(Tableau2[[#This Row],[Année]],MONTH("1-"&amp;Tableau2[[#This Row],[Mois]]),1),0)</f>
        <v>44104</v>
      </c>
      <c r="H331" s="41">
        <v>0</v>
      </c>
      <c r="I331" s="42">
        <f t="shared" si="74"/>
        <v>0</v>
      </c>
      <c r="J331" s="42">
        <v>8</v>
      </c>
      <c r="K331" s="42">
        <f t="shared" si="75"/>
        <v>8</v>
      </c>
      <c r="L331" s="42"/>
      <c r="M331" s="42">
        <f t="shared" si="84"/>
        <v>0</v>
      </c>
      <c r="N331" s="42">
        <v>164.36</v>
      </c>
      <c r="O331" s="42">
        <f t="shared" si="76"/>
        <v>164.60000000000002</v>
      </c>
      <c r="Q331" s="42">
        <f t="shared" si="85"/>
        <v>0</v>
      </c>
      <c r="R331" s="42">
        <v>1.0900000000000001</v>
      </c>
      <c r="S331" s="42">
        <f t="shared" si="77"/>
        <v>1.1500000000000001</v>
      </c>
      <c r="T331" s="42"/>
      <c r="U331" s="42">
        <f t="shared" si="86"/>
        <v>0</v>
      </c>
      <c r="V331" s="42">
        <v>1.0900000000000001</v>
      </c>
      <c r="W331" s="42">
        <f t="shared" si="78"/>
        <v>1.1500000000000001</v>
      </c>
      <c r="X331" s="42">
        <v>0</v>
      </c>
      <c r="Y331" s="42">
        <f t="shared" si="79"/>
        <v>0</v>
      </c>
      <c r="Z331" s="42">
        <v>0</v>
      </c>
      <c r="AA331" s="42">
        <f t="shared" si="80"/>
        <v>0</v>
      </c>
      <c r="AB331" s="43">
        <v>0</v>
      </c>
      <c r="AC331" s="43">
        <v>0</v>
      </c>
      <c r="AD331" s="42">
        <v>0</v>
      </c>
      <c r="AE331" s="42">
        <f t="shared" si="81"/>
        <v>0</v>
      </c>
      <c r="AF331" s="42">
        <v>3.24</v>
      </c>
      <c r="AG331" s="42">
        <f t="shared" si="82"/>
        <v>3.4000000000000004</v>
      </c>
      <c r="AH331" s="43">
        <v>0</v>
      </c>
      <c r="AI331" s="42">
        <f>Tableau2[[#This Row],[Jour Accident déclaré]]</f>
        <v>0</v>
      </c>
      <c r="AJ331" s="42">
        <v>0</v>
      </c>
      <c r="AK331" s="43">
        <f t="shared" si="83"/>
        <v>0</v>
      </c>
      <c r="AL33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331" s="43">
        <f>SUM(Tableau2[[#This Row],[Jours de maladie payés]:[Jours de maladie non payés]])</f>
        <v>0</v>
      </c>
      <c r="AN331" s="43">
        <f>MONTH("02/"&amp;Tableau2[[#This Row],[Mois]]&amp;"/2019")</f>
        <v>9</v>
      </c>
    </row>
    <row r="332" spans="1:40" x14ac:dyDescent="0.3">
      <c r="A332" t="s">
        <v>406</v>
      </c>
      <c r="B332" s="26">
        <v>142</v>
      </c>
      <c r="C332" s="61" t="str">
        <f>IFERROR(VLOOKUP(Tableau2[[#This Row],[ID Ouvrier]],'Choix Employés'!$A$1:$B$100,2,FALSE),"")</f>
        <v/>
      </c>
      <c r="D332" s="39" t="s">
        <v>382</v>
      </c>
      <c r="E332" s="39">
        <v>2020</v>
      </c>
      <c r="F332" s="40">
        <f>DATE(Tableau2[[#This Row],[Année]],MONTH("1-"&amp;Tableau2[[#This Row],[Mois]]),1)</f>
        <v>44075</v>
      </c>
      <c r="G332" s="40">
        <f>EOMONTH(DATE(Tableau2[[#This Row],[Année]],MONTH("1-"&amp;Tableau2[[#This Row],[Mois]]),1),0)</f>
        <v>44104</v>
      </c>
      <c r="H332" s="41">
        <v>0</v>
      </c>
      <c r="I332" s="42">
        <f t="shared" si="74"/>
        <v>0</v>
      </c>
      <c r="J332" s="42">
        <v>8</v>
      </c>
      <c r="K332" s="42">
        <f t="shared" si="75"/>
        <v>8</v>
      </c>
      <c r="L332" s="42"/>
      <c r="M332" s="42">
        <f t="shared" si="84"/>
        <v>0</v>
      </c>
      <c r="N332" s="42">
        <v>160</v>
      </c>
      <c r="O332" s="42">
        <f t="shared" si="76"/>
        <v>160</v>
      </c>
      <c r="Q332" s="42">
        <f t="shared" si="85"/>
        <v>0</v>
      </c>
      <c r="R332" s="42">
        <v>3.36</v>
      </c>
      <c r="S332" s="42">
        <f t="shared" si="77"/>
        <v>3.5999999999999996</v>
      </c>
      <c r="T332" s="42"/>
      <c r="U332" s="42">
        <f t="shared" si="86"/>
        <v>0</v>
      </c>
      <c r="V332" s="42">
        <v>3.36</v>
      </c>
      <c r="W332" s="42">
        <f t="shared" si="78"/>
        <v>3.5999999999999996</v>
      </c>
      <c r="X332" s="42">
        <v>0</v>
      </c>
      <c r="Y332" s="42">
        <f t="shared" si="79"/>
        <v>0</v>
      </c>
      <c r="Z332" s="42">
        <v>8</v>
      </c>
      <c r="AA332" s="42">
        <f t="shared" si="80"/>
        <v>8</v>
      </c>
      <c r="AB332" s="43">
        <v>0</v>
      </c>
      <c r="AC332" s="43">
        <v>0</v>
      </c>
      <c r="AD332" s="42">
        <v>0</v>
      </c>
      <c r="AE332" s="42">
        <f t="shared" si="81"/>
        <v>0</v>
      </c>
      <c r="AF332" s="42">
        <v>0</v>
      </c>
      <c r="AG332" s="42">
        <f t="shared" si="82"/>
        <v>0</v>
      </c>
      <c r="AH332" s="43">
        <v>0</v>
      </c>
      <c r="AI332" s="42">
        <f>Tableau2[[#This Row],[Jour Accident déclaré]]</f>
        <v>0</v>
      </c>
      <c r="AJ332" s="42">
        <v>0</v>
      </c>
      <c r="AK332" s="43">
        <f t="shared" si="83"/>
        <v>0</v>
      </c>
      <c r="AL33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332" s="43">
        <f>SUM(Tableau2[[#This Row],[Jours de maladie payés]:[Jours de maladie non payés]])</f>
        <v>0</v>
      </c>
      <c r="AN332" s="43">
        <f>MONTH("02/"&amp;Tableau2[[#This Row],[Mois]]&amp;"/2019")</f>
        <v>9</v>
      </c>
    </row>
    <row r="333" spans="1:40" x14ac:dyDescent="0.3">
      <c r="A333" t="s">
        <v>407</v>
      </c>
      <c r="B333" s="26">
        <v>162</v>
      </c>
      <c r="C333" s="61" t="str">
        <f>IFERROR(VLOOKUP(Tableau2[[#This Row],[ID Ouvrier]],'Choix Employés'!$A$1:$B$100,2,FALSE),"")</f>
        <v/>
      </c>
      <c r="D333" s="39" t="s">
        <v>382</v>
      </c>
      <c r="E333" s="39">
        <v>2020</v>
      </c>
      <c r="F333" s="40">
        <f>DATE(Tableau2[[#This Row],[Année]],MONTH("1-"&amp;Tableau2[[#This Row],[Mois]]),1)</f>
        <v>44075</v>
      </c>
      <c r="G333" s="40">
        <f>EOMONTH(DATE(Tableau2[[#This Row],[Année]],MONTH("1-"&amp;Tableau2[[#This Row],[Mois]]),1),0)</f>
        <v>44104</v>
      </c>
      <c r="H333" s="41">
        <v>0</v>
      </c>
      <c r="I333" s="42">
        <f t="shared" si="74"/>
        <v>0</v>
      </c>
      <c r="J333" s="42">
        <v>8</v>
      </c>
      <c r="K333" s="42">
        <f t="shared" si="75"/>
        <v>8</v>
      </c>
      <c r="L333" s="42"/>
      <c r="M333" s="42">
        <f t="shared" si="84"/>
        <v>0</v>
      </c>
      <c r="N333" s="42">
        <v>168</v>
      </c>
      <c r="O333" s="42">
        <f t="shared" si="76"/>
        <v>168</v>
      </c>
      <c r="Q333" s="42">
        <f t="shared" si="85"/>
        <v>0</v>
      </c>
      <c r="R333" s="42">
        <v>9.06</v>
      </c>
      <c r="S333" s="42">
        <f t="shared" si="77"/>
        <v>9.1000000000000014</v>
      </c>
      <c r="T333" s="42"/>
      <c r="U333" s="42">
        <f t="shared" si="86"/>
        <v>0</v>
      </c>
      <c r="V333" s="42">
        <v>9.06</v>
      </c>
      <c r="W333" s="42">
        <f t="shared" si="78"/>
        <v>9.1000000000000014</v>
      </c>
      <c r="X333" s="42">
        <v>0</v>
      </c>
      <c r="Y333" s="42">
        <f t="shared" si="79"/>
        <v>0</v>
      </c>
      <c r="Z333" s="42">
        <v>0</v>
      </c>
      <c r="AA333" s="42">
        <f t="shared" si="80"/>
        <v>0</v>
      </c>
      <c r="AB333" s="43">
        <v>0</v>
      </c>
      <c r="AC333" s="43">
        <v>0</v>
      </c>
      <c r="AD333" s="42">
        <v>0</v>
      </c>
      <c r="AE333" s="42">
        <f t="shared" si="81"/>
        <v>0</v>
      </c>
      <c r="AF333" s="42">
        <v>0</v>
      </c>
      <c r="AG333" s="42">
        <f t="shared" si="82"/>
        <v>0</v>
      </c>
      <c r="AH333" s="43">
        <v>0</v>
      </c>
      <c r="AI333" s="42">
        <f>Tableau2[[#This Row],[Jour Accident déclaré]]</f>
        <v>0</v>
      </c>
      <c r="AJ333" s="42">
        <v>0</v>
      </c>
      <c r="AK333" s="43">
        <f t="shared" si="83"/>
        <v>0</v>
      </c>
      <c r="AL33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333" s="43">
        <f>SUM(Tableau2[[#This Row],[Jours de maladie payés]:[Jours de maladie non payés]])</f>
        <v>0</v>
      </c>
      <c r="AN333" s="43">
        <f>MONTH("02/"&amp;Tableau2[[#This Row],[Mois]]&amp;"/2019")</f>
        <v>9</v>
      </c>
    </row>
    <row r="334" spans="1:40" x14ac:dyDescent="0.3">
      <c r="A334" t="s">
        <v>408</v>
      </c>
      <c r="B334" s="26">
        <v>164</v>
      </c>
      <c r="C334" s="61" t="str">
        <f>IFERROR(VLOOKUP(Tableau2[[#This Row],[ID Ouvrier]],'Choix Employés'!$A$1:$B$100,2,FALSE),"")</f>
        <v>X</v>
      </c>
      <c r="D334" s="39" t="s">
        <v>382</v>
      </c>
      <c r="E334" s="39">
        <v>2020</v>
      </c>
      <c r="F334" s="40">
        <f>DATE(Tableau2[[#This Row],[Année]],MONTH("1-"&amp;Tableau2[[#This Row],[Mois]]),1)</f>
        <v>44075</v>
      </c>
      <c r="G334" s="40">
        <f>EOMONTH(DATE(Tableau2[[#This Row],[Année]],MONTH("1-"&amp;Tableau2[[#This Row],[Mois]]),1),0)</f>
        <v>44104</v>
      </c>
      <c r="H334" s="41">
        <v>0</v>
      </c>
      <c r="I334" s="42">
        <f t="shared" si="74"/>
        <v>0</v>
      </c>
      <c r="J334" s="42">
        <v>8</v>
      </c>
      <c r="K334" s="42">
        <f t="shared" si="75"/>
        <v>8</v>
      </c>
      <c r="L334" s="42"/>
      <c r="M334" s="42">
        <f t="shared" si="84"/>
        <v>0</v>
      </c>
      <c r="N334" s="42">
        <v>128</v>
      </c>
      <c r="O334" s="42">
        <f t="shared" si="76"/>
        <v>128</v>
      </c>
      <c r="Q334" s="42">
        <f t="shared" si="85"/>
        <v>0</v>
      </c>
      <c r="R334" s="42">
        <v>0</v>
      </c>
      <c r="S334" s="42">
        <f t="shared" si="77"/>
        <v>0</v>
      </c>
      <c r="T334" s="42"/>
      <c r="U334" s="42">
        <f t="shared" si="86"/>
        <v>0</v>
      </c>
      <c r="V334" s="42">
        <v>7.15</v>
      </c>
      <c r="W334" s="42">
        <f t="shared" si="78"/>
        <v>7.2500000000000009</v>
      </c>
      <c r="X334" s="42">
        <v>0</v>
      </c>
      <c r="Y334" s="42">
        <f t="shared" si="79"/>
        <v>0</v>
      </c>
      <c r="Z334" s="42">
        <v>0</v>
      </c>
      <c r="AA334" s="42">
        <f t="shared" si="80"/>
        <v>0</v>
      </c>
      <c r="AB334" s="43">
        <v>0</v>
      </c>
      <c r="AC334" s="43">
        <v>5</v>
      </c>
      <c r="AD334" s="42">
        <v>0</v>
      </c>
      <c r="AE334" s="42">
        <f t="shared" si="81"/>
        <v>0</v>
      </c>
      <c r="AF334" s="42">
        <v>0</v>
      </c>
      <c r="AG334" s="42">
        <f t="shared" si="82"/>
        <v>0</v>
      </c>
      <c r="AH334" s="43">
        <v>0</v>
      </c>
      <c r="AI334" s="42">
        <f>Tableau2[[#This Row],[Jour Accident déclaré]]</f>
        <v>0</v>
      </c>
      <c r="AJ334" s="42">
        <v>0</v>
      </c>
      <c r="AK334" s="43">
        <f t="shared" si="83"/>
        <v>0</v>
      </c>
      <c r="AL33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334" s="43">
        <f>SUM(Tableau2[[#This Row],[Jours de maladie payés]:[Jours de maladie non payés]])</f>
        <v>5</v>
      </c>
      <c r="AN334" s="43">
        <f>MONTH("02/"&amp;Tableau2[[#This Row],[Mois]]&amp;"/2019")</f>
        <v>9</v>
      </c>
    </row>
    <row r="335" spans="1:40" x14ac:dyDescent="0.3">
      <c r="A335" t="s">
        <v>409</v>
      </c>
      <c r="B335" s="26">
        <v>155</v>
      </c>
      <c r="C335" s="61" t="str">
        <f>IFERROR(VLOOKUP(Tableau2[[#This Row],[ID Ouvrier]],'Choix Employés'!$A$1:$B$100,2,FALSE),"")</f>
        <v/>
      </c>
      <c r="D335" s="39" t="s">
        <v>382</v>
      </c>
      <c r="E335" s="39">
        <v>2020</v>
      </c>
      <c r="F335" s="40">
        <f>DATE(Tableau2[[#This Row],[Année]],MONTH("1-"&amp;Tableau2[[#This Row],[Mois]]),1)</f>
        <v>44075</v>
      </c>
      <c r="G335" s="40">
        <f>EOMONTH(DATE(Tableau2[[#This Row],[Année]],MONTH("1-"&amp;Tableau2[[#This Row],[Mois]]),1),0)</f>
        <v>44104</v>
      </c>
      <c r="H335" s="41">
        <v>0</v>
      </c>
      <c r="I335" s="42">
        <f t="shared" si="74"/>
        <v>0</v>
      </c>
      <c r="J335" s="42">
        <v>8</v>
      </c>
      <c r="K335" s="42">
        <f t="shared" si="75"/>
        <v>8</v>
      </c>
      <c r="L335" s="42"/>
      <c r="M335" s="42">
        <f t="shared" si="84"/>
        <v>0</v>
      </c>
      <c r="N335" s="42">
        <v>155.24</v>
      </c>
      <c r="O335" s="42">
        <f t="shared" si="76"/>
        <v>155.4</v>
      </c>
      <c r="Q335" s="42">
        <f t="shared" si="85"/>
        <v>0</v>
      </c>
      <c r="R335" s="42">
        <v>5.52</v>
      </c>
      <c r="S335" s="42">
        <f t="shared" si="77"/>
        <v>5.8666666666666663</v>
      </c>
      <c r="T335" s="42"/>
      <c r="U335" s="42">
        <f t="shared" si="86"/>
        <v>0</v>
      </c>
      <c r="V335" s="42">
        <v>0</v>
      </c>
      <c r="W335" s="42">
        <f t="shared" si="78"/>
        <v>0</v>
      </c>
      <c r="X335" s="42">
        <v>5.52</v>
      </c>
      <c r="Y335" s="42">
        <f t="shared" si="79"/>
        <v>5.8666666666666663</v>
      </c>
      <c r="Z335" s="42">
        <v>0</v>
      </c>
      <c r="AA335" s="42">
        <f t="shared" si="80"/>
        <v>0</v>
      </c>
      <c r="AB335" s="43">
        <v>0</v>
      </c>
      <c r="AC335" s="43">
        <v>0</v>
      </c>
      <c r="AD335" s="42">
        <v>0</v>
      </c>
      <c r="AE335" s="42">
        <f t="shared" si="81"/>
        <v>0</v>
      </c>
      <c r="AF335" s="42">
        <v>0</v>
      </c>
      <c r="AG335" s="42">
        <f t="shared" si="82"/>
        <v>0</v>
      </c>
      <c r="AH335" s="43">
        <v>0.5</v>
      </c>
      <c r="AI335" s="42">
        <f>Tableau2[[#This Row],[Jour Accident déclaré]]</f>
        <v>0.5</v>
      </c>
      <c r="AJ335" s="42">
        <v>1</v>
      </c>
      <c r="AK335" s="43">
        <f t="shared" si="83"/>
        <v>1</v>
      </c>
      <c r="AL33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335" s="43">
        <f>SUM(Tableau2[[#This Row],[Jours de maladie payés]:[Jours de maladie non payés]])</f>
        <v>0</v>
      </c>
      <c r="AN335" s="43">
        <f>MONTH("02/"&amp;Tableau2[[#This Row],[Mois]]&amp;"/2019")</f>
        <v>9</v>
      </c>
    </row>
    <row r="336" spans="1:40" x14ac:dyDescent="0.3">
      <c r="A336" t="s">
        <v>410</v>
      </c>
      <c r="B336" s="26">
        <v>180</v>
      </c>
      <c r="C336" s="61" t="str">
        <f>IFERROR(VLOOKUP(Tableau2[[#This Row],[ID Ouvrier]],'Choix Employés'!$A$1:$B$100,2,FALSE),"")</f>
        <v/>
      </c>
      <c r="D336" s="39" t="s">
        <v>382</v>
      </c>
      <c r="E336" s="39">
        <v>2020</v>
      </c>
      <c r="F336" s="40">
        <f>DATE(Tableau2[[#This Row],[Année]],MONTH("1-"&amp;Tableau2[[#This Row],[Mois]]),1)</f>
        <v>44075</v>
      </c>
      <c r="G336" s="40">
        <f>EOMONTH(DATE(Tableau2[[#This Row],[Année]],MONTH("1-"&amp;Tableau2[[#This Row],[Mois]]),1),0)</f>
        <v>44104</v>
      </c>
      <c r="H336" s="41">
        <v>0</v>
      </c>
      <c r="I336" s="42">
        <f t="shared" si="74"/>
        <v>0</v>
      </c>
      <c r="J336" s="42">
        <v>0</v>
      </c>
      <c r="K336" s="42">
        <f t="shared" si="75"/>
        <v>0</v>
      </c>
      <c r="L336" s="42"/>
      <c r="M336" s="42">
        <f t="shared" si="84"/>
        <v>0</v>
      </c>
      <c r="N336" s="42">
        <v>112</v>
      </c>
      <c r="O336" s="42">
        <f t="shared" si="76"/>
        <v>112</v>
      </c>
      <c r="Q336" s="42">
        <f t="shared" si="85"/>
        <v>0</v>
      </c>
      <c r="R336" s="42">
        <v>10.210000000000001</v>
      </c>
      <c r="S336" s="42">
        <f t="shared" si="77"/>
        <v>10.350000000000001</v>
      </c>
      <c r="T336" s="42"/>
      <c r="U336" s="42">
        <f t="shared" si="86"/>
        <v>0</v>
      </c>
      <c r="V336" s="42">
        <v>0</v>
      </c>
      <c r="W336" s="42">
        <f t="shared" si="78"/>
        <v>0</v>
      </c>
      <c r="X336" s="42">
        <v>10.210000000000001</v>
      </c>
      <c r="Y336" s="42">
        <f t="shared" si="79"/>
        <v>10.350000000000001</v>
      </c>
      <c r="Z336" s="42">
        <v>0</v>
      </c>
      <c r="AA336" s="42">
        <f t="shared" si="80"/>
        <v>0</v>
      </c>
      <c r="AB336" s="43">
        <v>0</v>
      </c>
      <c r="AC336" s="43">
        <v>0</v>
      </c>
      <c r="AD336" s="42">
        <v>0</v>
      </c>
      <c r="AE336" s="42">
        <f t="shared" si="81"/>
        <v>0</v>
      </c>
      <c r="AF336" s="42">
        <v>0</v>
      </c>
      <c r="AG336" s="42">
        <f t="shared" si="82"/>
        <v>0</v>
      </c>
      <c r="AH336" s="43">
        <v>0</v>
      </c>
      <c r="AI336" s="42">
        <f>Tableau2[[#This Row],[Jour Accident déclaré]]</f>
        <v>0</v>
      </c>
      <c r="AJ336" s="42">
        <v>0</v>
      </c>
      <c r="AK336" s="43">
        <f t="shared" si="83"/>
        <v>0</v>
      </c>
      <c r="AL33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336" s="43">
        <f>SUM(Tableau2[[#This Row],[Jours de maladie payés]:[Jours de maladie non payés]])</f>
        <v>0</v>
      </c>
      <c r="AN336" s="43">
        <f>MONTH("02/"&amp;Tableau2[[#This Row],[Mois]]&amp;"/2019")</f>
        <v>9</v>
      </c>
    </row>
    <row r="337" spans="1:40" x14ac:dyDescent="0.3">
      <c r="A337" t="s">
        <v>411</v>
      </c>
      <c r="B337" s="26">
        <v>127</v>
      </c>
      <c r="C337" s="61" t="str">
        <f>IFERROR(VLOOKUP(Tableau2[[#This Row],[ID Ouvrier]],'Choix Employés'!$A$1:$B$100,2,FALSE),"")</f>
        <v>X</v>
      </c>
      <c r="D337" s="39" t="s">
        <v>412</v>
      </c>
      <c r="E337" s="39">
        <v>2020</v>
      </c>
      <c r="F337" s="40">
        <f>DATE(Tableau2[[#This Row],[Année]],MONTH("1-"&amp;Tableau2[[#This Row],[Mois]]),1)</f>
        <v>44105</v>
      </c>
      <c r="G337" s="40">
        <f>EOMONTH(DATE(Tableau2[[#This Row],[Année]],MONTH("1-"&amp;Tableau2[[#This Row],[Mois]]),1),0)</f>
        <v>44135</v>
      </c>
      <c r="H337" s="41">
        <v>0</v>
      </c>
      <c r="I337" s="42">
        <f t="shared" si="74"/>
        <v>0</v>
      </c>
      <c r="J337" s="42">
        <v>24</v>
      </c>
      <c r="K337" s="42">
        <f t="shared" si="75"/>
        <v>24</v>
      </c>
      <c r="L337" s="42"/>
      <c r="M337" s="42">
        <f t="shared" si="84"/>
        <v>0</v>
      </c>
      <c r="N337" s="42">
        <v>112</v>
      </c>
      <c r="O337" s="42">
        <f t="shared" si="76"/>
        <v>112</v>
      </c>
      <c r="Q337" s="42">
        <f t="shared" si="85"/>
        <v>0</v>
      </c>
      <c r="R337" s="42">
        <v>0</v>
      </c>
      <c r="S337" s="42">
        <f t="shared" si="77"/>
        <v>0</v>
      </c>
      <c r="T337" s="42"/>
      <c r="U337" s="42">
        <f t="shared" si="86"/>
        <v>0</v>
      </c>
      <c r="V337" s="42">
        <v>0</v>
      </c>
      <c r="W337" s="42">
        <f t="shared" si="78"/>
        <v>0</v>
      </c>
      <c r="X337" s="42">
        <v>0</v>
      </c>
      <c r="Y337" s="42">
        <f t="shared" si="79"/>
        <v>0</v>
      </c>
      <c r="Z337" s="42">
        <v>0</v>
      </c>
      <c r="AA337" s="42">
        <f t="shared" si="80"/>
        <v>0</v>
      </c>
      <c r="AB337" s="43">
        <v>0</v>
      </c>
      <c r="AC337" s="43">
        <v>0</v>
      </c>
      <c r="AD337" s="42">
        <v>0</v>
      </c>
      <c r="AE337" s="42">
        <f t="shared" si="81"/>
        <v>0</v>
      </c>
      <c r="AF337" s="42">
        <v>0</v>
      </c>
      <c r="AG337" s="42">
        <f t="shared" si="82"/>
        <v>0</v>
      </c>
      <c r="AH337" s="43">
        <v>0</v>
      </c>
      <c r="AI337" s="42">
        <f>Tableau2[[#This Row],[Jour Accident déclaré]]</f>
        <v>0</v>
      </c>
      <c r="AJ337" s="42">
        <v>5</v>
      </c>
      <c r="AK337" s="43">
        <f t="shared" si="83"/>
        <v>5</v>
      </c>
      <c r="AL33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337" s="43">
        <f>SUM(Tableau2[[#This Row],[Jours de maladie payés]:[Jours de maladie non payés]])</f>
        <v>0</v>
      </c>
      <c r="AN337" s="43">
        <f>MONTH("02/"&amp;Tableau2[[#This Row],[Mois]]&amp;"/2019")</f>
        <v>10</v>
      </c>
    </row>
    <row r="338" spans="1:40" x14ac:dyDescent="0.3">
      <c r="A338" t="s">
        <v>413</v>
      </c>
      <c r="B338" s="26">
        <v>109</v>
      </c>
      <c r="C338" s="61" t="str">
        <f>IFERROR(VLOOKUP(Tableau2[[#This Row],[ID Ouvrier]],'Choix Employés'!$A$1:$B$100,2,FALSE),"")</f>
        <v>X</v>
      </c>
      <c r="D338" s="39" t="s">
        <v>412</v>
      </c>
      <c r="E338" s="39">
        <v>2020</v>
      </c>
      <c r="F338" s="40">
        <f>DATE(Tableau2[[#This Row],[Année]],MONTH("1-"&amp;Tableau2[[#This Row],[Mois]]),1)</f>
        <v>44105</v>
      </c>
      <c r="G338" s="40">
        <f>EOMONTH(DATE(Tableau2[[#This Row],[Année]],MONTH("1-"&amp;Tableau2[[#This Row],[Mois]]),1),0)</f>
        <v>44135</v>
      </c>
      <c r="H338" s="41">
        <v>0</v>
      </c>
      <c r="I338" s="42">
        <f t="shared" si="74"/>
        <v>0</v>
      </c>
      <c r="J338" s="42">
        <v>0</v>
      </c>
      <c r="K338" s="42">
        <f t="shared" si="75"/>
        <v>0</v>
      </c>
      <c r="L338" s="42"/>
      <c r="M338" s="42">
        <f t="shared" si="84"/>
        <v>0</v>
      </c>
      <c r="N338" s="42">
        <v>0</v>
      </c>
      <c r="O338" s="42">
        <f t="shared" si="76"/>
        <v>0</v>
      </c>
      <c r="Q338" s="42">
        <f t="shared" si="85"/>
        <v>0</v>
      </c>
      <c r="R338" s="42">
        <v>0</v>
      </c>
      <c r="S338" s="42">
        <f t="shared" si="77"/>
        <v>0</v>
      </c>
      <c r="T338" s="42"/>
      <c r="U338" s="42">
        <f t="shared" si="86"/>
        <v>0</v>
      </c>
      <c r="V338" s="42">
        <v>0</v>
      </c>
      <c r="W338" s="42">
        <f t="shared" si="78"/>
        <v>0</v>
      </c>
      <c r="X338" s="42">
        <v>0</v>
      </c>
      <c r="Y338" s="42">
        <f t="shared" si="79"/>
        <v>0</v>
      </c>
      <c r="Z338" s="42">
        <v>0</v>
      </c>
      <c r="AA338" s="42">
        <f t="shared" si="80"/>
        <v>0</v>
      </c>
      <c r="AB338" s="43">
        <v>0</v>
      </c>
      <c r="AC338" s="43">
        <v>22</v>
      </c>
      <c r="AD338" s="42">
        <v>0</v>
      </c>
      <c r="AE338" s="42">
        <f t="shared" si="81"/>
        <v>0</v>
      </c>
      <c r="AF338" s="42">
        <v>0</v>
      </c>
      <c r="AG338" s="42">
        <f t="shared" si="82"/>
        <v>0</v>
      </c>
      <c r="AH338" s="43">
        <v>0</v>
      </c>
      <c r="AI338" s="42">
        <f>Tableau2[[#This Row],[Jour Accident déclaré]]</f>
        <v>0</v>
      </c>
      <c r="AJ338" s="42">
        <v>0</v>
      </c>
      <c r="AK338" s="43">
        <f t="shared" si="83"/>
        <v>0</v>
      </c>
      <c r="AL33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338" s="43">
        <f>SUM(Tableau2[[#This Row],[Jours de maladie payés]:[Jours de maladie non payés]])</f>
        <v>22</v>
      </c>
      <c r="AN338" s="43">
        <f>MONTH("02/"&amp;Tableau2[[#This Row],[Mois]]&amp;"/2019")</f>
        <v>10</v>
      </c>
    </row>
    <row r="339" spans="1:40" x14ac:dyDescent="0.3">
      <c r="A339" t="s">
        <v>414</v>
      </c>
      <c r="B339" s="26">
        <v>123</v>
      </c>
      <c r="C339" s="61" t="str">
        <f>IFERROR(VLOOKUP(Tableau2[[#This Row],[ID Ouvrier]],'Choix Employés'!$A$1:$B$100,2,FALSE),"")</f>
        <v/>
      </c>
      <c r="D339" s="39" t="s">
        <v>412</v>
      </c>
      <c r="E339" s="39">
        <v>2020</v>
      </c>
      <c r="F339" s="40">
        <f>DATE(Tableau2[[#This Row],[Année]],MONTH("1-"&amp;Tableau2[[#This Row],[Mois]]),1)</f>
        <v>44105</v>
      </c>
      <c r="G339" s="40">
        <f>EOMONTH(DATE(Tableau2[[#This Row],[Année]],MONTH("1-"&amp;Tableau2[[#This Row],[Mois]]),1),0)</f>
        <v>44135</v>
      </c>
      <c r="H339" s="41">
        <v>0</v>
      </c>
      <c r="I339" s="42">
        <f t="shared" si="74"/>
        <v>0</v>
      </c>
      <c r="J339" s="42">
        <v>8</v>
      </c>
      <c r="K339" s="42">
        <f t="shared" si="75"/>
        <v>8</v>
      </c>
      <c r="L339" s="42"/>
      <c r="M339" s="42">
        <f t="shared" si="84"/>
        <v>0</v>
      </c>
      <c r="N339" s="42">
        <v>104</v>
      </c>
      <c r="O339" s="42">
        <f t="shared" si="76"/>
        <v>104</v>
      </c>
      <c r="Q339" s="42">
        <f t="shared" si="85"/>
        <v>0</v>
      </c>
      <c r="R339" s="42">
        <v>0</v>
      </c>
      <c r="S339" s="42">
        <f t="shared" si="77"/>
        <v>0</v>
      </c>
      <c r="T339" s="42"/>
      <c r="U339" s="42">
        <f t="shared" si="86"/>
        <v>0</v>
      </c>
      <c r="V339" s="42">
        <v>0</v>
      </c>
      <c r="W339" s="42">
        <f t="shared" si="78"/>
        <v>0</v>
      </c>
      <c r="X339" s="42">
        <v>0</v>
      </c>
      <c r="Y339" s="42">
        <f t="shared" si="79"/>
        <v>0</v>
      </c>
      <c r="Z339" s="42">
        <v>0</v>
      </c>
      <c r="AA339" s="42">
        <f t="shared" si="80"/>
        <v>0</v>
      </c>
      <c r="AB339" s="43">
        <v>0</v>
      </c>
      <c r="AC339" s="43">
        <v>0</v>
      </c>
      <c r="AD339" s="42">
        <v>0</v>
      </c>
      <c r="AE339" s="42">
        <f t="shared" si="81"/>
        <v>0</v>
      </c>
      <c r="AF339" s="42">
        <v>0</v>
      </c>
      <c r="AG339" s="42">
        <f t="shared" si="82"/>
        <v>0</v>
      </c>
      <c r="AH339" s="43">
        <v>0</v>
      </c>
      <c r="AI339" s="42">
        <f>Tableau2[[#This Row],[Jour Accident déclaré]]</f>
        <v>0</v>
      </c>
      <c r="AJ339" s="42">
        <v>0</v>
      </c>
      <c r="AK339" s="43">
        <f t="shared" si="83"/>
        <v>0</v>
      </c>
      <c r="AL33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339" s="43">
        <f>SUM(Tableau2[[#This Row],[Jours de maladie payés]:[Jours de maladie non payés]])</f>
        <v>0</v>
      </c>
      <c r="AN339" s="43">
        <f>MONTH("02/"&amp;Tableau2[[#This Row],[Mois]]&amp;"/2019")</f>
        <v>10</v>
      </c>
    </row>
    <row r="340" spans="1:40" x14ac:dyDescent="0.3">
      <c r="A340" t="s">
        <v>415</v>
      </c>
      <c r="B340" s="26">
        <v>171</v>
      </c>
      <c r="C340" s="61">
        <f>IFERROR(VLOOKUP(Tableau2[[#This Row],[ID Ouvrier]],'Choix Employés'!$A$1:$B$100,2,FALSE),"")</f>
        <v>0</v>
      </c>
      <c r="D340" s="39" t="s">
        <v>412</v>
      </c>
      <c r="E340" s="39">
        <v>2020</v>
      </c>
      <c r="F340" s="40">
        <f>DATE(Tableau2[[#This Row],[Année]],MONTH("1-"&amp;Tableau2[[#This Row],[Mois]]),1)</f>
        <v>44105</v>
      </c>
      <c r="G340" s="40">
        <f>EOMONTH(DATE(Tableau2[[#This Row],[Année]],MONTH("1-"&amp;Tableau2[[#This Row],[Mois]]),1),0)</f>
        <v>44135</v>
      </c>
      <c r="H340" s="41">
        <v>0</v>
      </c>
      <c r="I340" s="42">
        <f t="shared" si="74"/>
        <v>0</v>
      </c>
      <c r="J340" s="42">
        <v>0</v>
      </c>
      <c r="K340" s="42">
        <f t="shared" si="75"/>
        <v>0</v>
      </c>
      <c r="L340" s="42"/>
      <c r="M340" s="42">
        <f t="shared" si="84"/>
        <v>0</v>
      </c>
      <c r="N340" s="42">
        <v>136</v>
      </c>
      <c r="O340" s="42">
        <f t="shared" si="76"/>
        <v>136</v>
      </c>
      <c r="Q340" s="42">
        <f t="shared" si="85"/>
        <v>0</v>
      </c>
      <c r="R340" s="42">
        <v>0</v>
      </c>
      <c r="S340" s="42">
        <f t="shared" si="77"/>
        <v>0</v>
      </c>
      <c r="T340" s="42"/>
      <c r="U340" s="42">
        <f t="shared" si="86"/>
        <v>0</v>
      </c>
      <c r="V340" s="42">
        <v>0</v>
      </c>
      <c r="W340" s="42">
        <f t="shared" si="78"/>
        <v>0</v>
      </c>
      <c r="X340" s="42">
        <v>0</v>
      </c>
      <c r="Y340" s="42">
        <f t="shared" si="79"/>
        <v>0</v>
      </c>
      <c r="Z340" s="42">
        <v>0</v>
      </c>
      <c r="AA340" s="42">
        <f t="shared" si="80"/>
        <v>0</v>
      </c>
      <c r="AB340" s="43">
        <v>0</v>
      </c>
      <c r="AC340" s="43">
        <v>0</v>
      </c>
      <c r="AD340" s="42">
        <v>0</v>
      </c>
      <c r="AE340" s="42">
        <f t="shared" si="81"/>
        <v>0</v>
      </c>
      <c r="AF340" s="42">
        <v>0</v>
      </c>
      <c r="AG340" s="42">
        <f t="shared" si="82"/>
        <v>0</v>
      </c>
      <c r="AH340" s="43">
        <v>0</v>
      </c>
      <c r="AI340" s="42">
        <f>Tableau2[[#This Row],[Jour Accident déclaré]]</f>
        <v>0</v>
      </c>
      <c r="AJ340" s="42">
        <v>0</v>
      </c>
      <c r="AK340" s="43">
        <f t="shared" si="83"/>
        <v>0</v>
      </c>
      <c r="AL34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340" s="43">
        <f>SUM(Tableau2[[#This Row],[Jours de maladie payés]:[Jours de maladie non payés]])</f>
        <v>0</v>
      </c>
      <c r="AN340" s="43">
        <f>MONTH("02/"&amp;Tableau2[[#This Row],[Mois]]&amp;"/2019")</f>
        <v>10</v>
      </c>
    </row>
    <row r="341" spans="1:40" x14ac:dyDescent="0.3">
      <c r="A341" t="s">
        <v>416</v>
      </c>
      <c r="B341" s="26">
        <v>134</v>
      </c>
      <c r="C341" s="61" t="str">
        <f>IFERROR(VLOOKUP(Tableau2[[#This Row],[ID Ouvrier]],'Choix Employés'!$A$1:$B$100,2,FALSE),"")</f>
        <v>X</v>
      </c>
      <c r="D341" s="39" t="s">
        <v>412</v>
      </c>
      <c r="E341" s="39">
        <v>2020</v>
      </c>
      <c r="F341" s="40">
        <f>DATE(Tableau2[[#This Row],[Année]],MONTH("1-"&amp;Tableau2[[#This Row],[Mois]]),1)</f>
        <v>44105</v>
      </c>
      <c r="G341" s="40">
        <f>EOMONTH(DATE(Tableau2[[#This Row],[Année]],MONTH("1-"&amp;Tableau2[[#This Row],[Mois]]),1),0)</f>
        <v>44135</v>
      </c>
      <c r="H341" s="41">
        <v>0</v>
      </c>
      <c r="I341" s="42">
        <f t="shared" si="74"/>
        <v>0</v>
      </c>
      <c r="J341" s="42">
        <v>0</v>
      </c>
      <c r="K341" s="42">
        <f t="shared" si="75"/>
        <v>0</v>
      </c>
      <c r="L341" s="42"/>
      <c r="M341" s="42">
        <f t="shared" si="84"/>
        <v>0</v>
      </c>
      <c r="N341" s="42">
        <v>136</v>
      </c>
      <c r="O341" s="42">
        <f t="shared" si="76"/>
        <v>136</v>
      </c>
      <c r="Q341" s="42">
        <f t="shared" si="85"/>
        <v>0</v>
      </c>
      <c r="R341" s="42">
        <v>17</v>
      </c>
      <c r="S341" s="42">
        <f t="shared" si="77"/>
        <v>17</v>
      </c>
      <c r="T341" s="42"/>
      <c r="U341" s="42">
        <f t="shared" si="86"/>
        <v>0</v>
      </c>
      <c r="V341" s="42">
        <v>17</v>
      </c>
      <c r="W341" s="42">
        <f t="shared" si="78"/>
        <v>17</v>
      </c>
      <c r="X341" s="42">
        <v>0</v>
      </c>
      <c r="Y341" s="42">
        <f t="shared" si="79"/>
        <v>0</v>
      </c>
      <c r="Z341" s="42">
        <v>0</v>
      </c>
      <c r="AA341" s="42">
        <f t="shared" si="80"/>
        <v>0</v>
      </c>
      <c r="AB341" s="43">
        <v>0</v>
      </c>
      <c r="AC341" s="43">
        <v>0</v>
      </c>
      <c r="AD341" s="42">
        <v>0</v>
      </c>
      <c r="AE341" s="42">
        <f t="shared" si="81"/>
        <v>0</v>
      </c>
      <c r="AF341" s="42">
        <v>0</v>
      </c>
      <c r="AG341" s="42">
        <f t="shared" si="82"/>
        <v>0</v>
      </c>
      <c r="AH341" s="43">
        <v>0</v>
      </c>
      <c r="AI341" s="42">
        <f>Tableau2[[#This Row],[Jour Accident déclaré]]</f>
        <v>0</v>
      </c>
      <c r="AJ341" s="42">
        <v>5</v>
      </c>
      <c r="AK341" s="43">
        <f t="shared" si="83"/>
        <v>5</v>
      </c>
      <c r="AL34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341" s="43">
        <f>SUM(Tableau2[[#This Row],[Jours de maladie payés]:[Jours de maladie non payés]])</f>
        <v>0</v>
      </c>
      <c r="AN341" s="43">
        <f>MONTH("02/"&amp;Tableau2[[#This Row],[Mois]]&amp;"/2019")</f>
        <v>10</v>
      </c>
    </row>
    <row r="342" spans="1:40" x14ac:dyDescent="0.3">
      <c r="A342" t="s">
        <v>417</v>
      </c>
      <c r="B342" s="26">
        <v>132</v>
      </c>
      <c r="C342" s="61" t="str">
        <f>IFERROR(VLOOKUP(Tableau2[[#This Row],[ID Ouvrier]],'Choix Employés'!$A$1:$B$100,2,FALSE),"")</f>
        <v/>
      </c>
      <c r="D342" s="39" t="s">
        <v>412</v>
      </c>
      <c r="E342" s="39">
        <v>2020</v>
      </c>
      <c r="F342" s="40">
        <f>DATE(Tableau2[[#This Row],[Année]],MONTH("1-"&amp;Tableau2[[#This Row],[Mois]]),1)</f>
        <v>44105</v>
      </c>
      <c r="G342" s="40">
        <f>EOMONTH(DATE(Tableau2[[#This Row],[Année]],MONTH("1-"&amp;Tableau2[[#This Row],[Mois]]),1),0)</f>
        <v>44135</v>
      </c>
      <c r="H342" s="41">
        <v>0</v>
      </c>
      <c r="I342" s="42">
        <f t="shared" si="74"/>
        <v>0</v>
      </c>
      <c r="J342" s="42">
        <v>0</v>
      </c>
      <c r="K342" s="42">
        <f t="shared" si="75"/>
        <v>0</v>
      </c>
      <c r="L342" s="42"/>
      <c r="M342" s="42">
        <f t="shared" si="84"/>
        <v>0</v>
      </c>
      <c r="N342" s="42">
        <v>166</v>
      </c>
      <c r="O342" s="42">
        <f t="shared" si="76"/>
        <v>166</v>
      </c>
      <c r="Q342" s="42">
        <f t="shared" si="85"/>
        <v>0</v>
      </c>
      <c r="R342" s="42">
        <v>10</v>
      </c>
      <c r="S342" s="42">
        <f t="shared" si="77"/>
        <v>10</v>
      </c>
      <c r="T342" s="42"/>
      <c r="U342" s="42">
        <f t="shared" si="86"/>
        <v>0</v>
      </c>
      <c r="V342" s="42">
        <v>0</v>
      </c>
      <c r="W342" s="42">
        <f t="shared" si="78"/>
        <v>0</v>
      </c>
      <c r="X342" s="42">
        <v>10</v>
      </c>
      <c r="Y342" s="42">
        <f t="shared" si="79"/>
        <v>10</v>
      </c>
      <c r="Z342" s="42">
        <v>0</v>
      </c>
      <c r="AA342" s="42">
        <f t="shared" si="80"/>
        <v>0</v>
      </c>
      <c r="AB342" s="43">
        <v>0</v>
      </c>
      <c r="AC342" s="43">
        <v>0</v>
      </c>
      <c r="AD342" s="42">
        <v>0</v>
      </c>
      <c r="AE342" s="42">
        <f t="shared" si="81"/>
        <v>0</v>
      </c>
      <c r="AF342" s="42">
        <v>0</v>
      </c>
      <c r="AG342" s="42">
        <f t="shared" si="82"/>
        <v>0</v>
      </c>
      <c r="AH342" s="43">
        <v>0</v>
      </c>
      <c r="AI342" s="42">
        <f>Tableau2[[#This Row],[Jour Accident déclaré]]</f>
        <v>0</v>
      </c>
      <c r="AJ342" s="42">
        <v>0</v>
      </c>
      <c r="AK342" s="43">
        <f t="shared" si="83"/>
        <v>0</v>
      </c>
      <c r="AL34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342" s="43">
        <f>SUM(Tableau2[[#This Row],[Jours de maladie payés]:[Jours de maladie non payés]])</f>
        <v>0</v>
      </c>
      <c r="AN342" s="43">
        <f>MONTH("02/"&amp;Tableau2[[#This Row],[Mois]]&amp;"/2019")</f>
        <v>10</v>
      </c>
    </row>
    <row r="343" spans="1:40" x14ac:dyDescent="0.3">
      <c r="A343" t="s">
        <v>418</v>
      </c>
      <c r="B343" s="26">
        <v>178</v>
      </c>
      <c r="C343" s="61" t="str">
        <f>IFERROR(VLOOKUP(Tableau2[[#This Row],[ID Ouvrier]],'Choix Employés'!$A$1:$B$100,2,FALSE),"")</f>
        <v/>
      </c>
      <c r="D343" s="39" t="s">
        <v>412</v>
      </c>
      <c r="E343" s="39">
        <v>2020</v>
      </c>
      <c r="F343" s="40">
        <f>DATE(Tableau2[[#This Row],[Année]],MONTH("1-"&amp;Tableau2[[#This Row],[Mois]]),1)</f>
        <v>44105</v>
      </c>
      <c r="G343" s="40">
        <f>EOMONTH(DATE(Tableau2[[#This Row],[Année]],MONTH("1-"&amp;Tableau2[[#This Row],[Mois]]),1),0)</f>
        <v>44135</v>
      </c>
      <c r="H343" s="41">
        <v>0</v>
      </c>
      <c r="I343" s="42">
        <f t="shared" si="74"/>
        <v>0</v>
      </c>
      <c r="J343" s="42">
        <v>0</v>
      </c>
      <c r="K343" s="42">
        <f t="shared" si="75"/>
        <v>0</v>
      </c>
      <c r="L343" s="42"/>
      <c r="M343" s="42">
        <f t="shared" si="84"/>
        <v>0</v>
      </c>
      <c r="N343" s="42">
        <v>128</v>
      </c>
      <c r="O343" s="42">
        <f t="shared" si="76"/>
        <v>128</v>
      </c>
      <c r="Q343" s="42">
        <f t="shared" si="85"/>
        <v>0</v>
      </c>
      <c r="R343" s="42">
        <v>8</v>
      </c>
      <c r="S343" s="42">
        <f t="shared" si="77"/>
        <v>8</v>
      </c>
      <c r="T343" s="42"/>
      <c r="U343" s="42">
        <f t="shared" si="86"/>
        <v>0</v>
      </c>
      <c r="V343" s="42">
        <v>0</v>
      </c>
      <c r="W343" s="42">
        <f t="shared" si="78"/>
        <v>0</v>
      </c>
      <c r="X343" s="42">
        <v>8</v>
      </c>
      <c r="Y343" s="42">
        <f t="shared" si="79"/>
        <v>8</v>
      </c>
      <c r="Z343" s="42">
        <v>0</v>
      </c>
      <c r="AA343" s="42">
        <f t="shared" si="80"/>
        <v>0</v>
      </c>
      <c r="AB343" s="43">
        <v>0</v>
      </c>
      <c r="AC343" s="43">
        <v>0</v>
      </c>
      <c r="AD343" s="42">
        <v>0</v>
      </c>
      <c r="AE343" s="42">
        <f t="shared" si="81"/>
        <v>0</v>
      </c>
      <c r="AF343" s="42">
        <v>0</v>
      </c>
      <c r="AG343" s="42">
        <f t="shared" si="82"/>
        <v>0</v>
      </c>
      <c r="AH343" s="43">
        <v>0</v>
      </c>
      <c r="AI343" s="42">
        <f>Tableau2[[#This Row],[Jour Accident déclaré]]</f>
        <v>0</v>
      </c>
      <c r="AJ343" s="42">
        <v>5</v>
      </c>
      <c r="AK343" s="43">
        <f t="shared" si="83"/>
        <v>5</v>
      </c>
      <c r="AL34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343" s="43">
        <f>SUM(Tableau2[[#This Row],[Jours de maladie payés]:[Jours de maladie non payés]])</f>
        <v>0</v>
      </c>
      <c r="AN343" s="43">
        <f>MONTH("02/"&amp;Tableau2[[#This Row],[Mois]]&amp;"/2019")</f>
        <v>10</v>
      </c>
    </row>
    <row r="344" spans="1:40" x14ac:dyDescent="0.3">
      <c r="A344" t="s">
        <v>419</v>
      </c>
      <c r="B344" s="26">
        <v>145</v>
      </c>
      <c r="C344" s="61" t="str">
        <f>IFERROR(VLOOKUP(Tableau2[[#This Row],[ID Ouvrier]],'Choix Employés'!$A$1:$B$100,2,FALSE),"")</f>
        <v>X</v>
      </c>
      <c r="D344" s="39" t="s">
        <v>412</v>
      </c>
      <c r="E344" s="39">
        <v>2020</v>
      </c>
      <c r="F344" s="40">
        <f>DATE(Tableau2[[#This Row],[Année]],MONTH("1-"&amp;Tableau2[[#This Row],[Mois]]),1)</f>
        <v>44105</v>
      </c>
      <c r="G344" s="40">
        <f>EOMONTH(DATE(Tableau2[[#This Row],[Année]],MONTH("1-"&amp;Tableau2[[#This Row],[Mois]]),1),0)</f>
        <v>44135</v>
      </c>
      <c r="H344" s="41">
        <v>0</v>
      </c>
      <c r="I344" s="42">
        <f t="shared" si="74"/>
        <v>0</v>
      </c>
      <c r="J344" s="42">
        <v>0</v>
      </c>
      <c r="K344" s="42">
        <f t="shared" si="75"/>
        <v>0</v>
      </c>
      <c r="L344" s="42"/>
      <c r="M344" s="42">
        <f t="shared" si="84"/>
        <v>0</v>
      </c>
      <c r="N344" s="42">
        <v>166</v>
      </c>
      <c r="O344" s="42">
        <f t="shared" si="76"/>
        <v>166</v>
      </c>
      <c r="Q344" s="42">
        <f t="shared" si="85"/>
        <v>0</v>
      </c>
      <c r="R344" s="42">
        <v>10</v>
      </c>
      <c r="S344" s="42">
        <f t="shared" si="77"/>
        <v>10</v>
      </c>
      <c r="T344" s="42"/>
      <c r="U344" s="42">
        <f t="shared" si="86"/>
        <v>0</v>
      </c>
      <c r="V344" s="42">
        <v>0</v>
      </c>
      <c r="W344" s="42">
        <f t="shared" si="78"/>
        <v>0</v>
      </c>
      <c r="X344" s="42">
        <v>10</v>
      </c>
      <c r="Y344" s="42">
        <f t="shared" si="79"/>
        <v>10</v>
      </c>
      <c r="Z344" s="42">
        <v>0</v>
      </c>
      <c r="AA344" s="42">
        <f t="shared" si="80"/>
        <v>0</v>
      </c>
      <c r="AB344" s="43">
        <v>0</v>
      </c>
      <c r="AC344" s="43">
        <v>0</v>
      </c>
      <c r="AD344" s="42">
        <v>0</v>
      </c>
      <c r="AE344" s="42">
        <f t="shared" si="81"/>
        <v>0</v>
      </c>
      <c r="AF344" s="42">
        <v>0</v>
      </c>
      <c r="AG344" s="42">
        <f t="shared" si="82"/>
        <v>0</v>
      </c>
      <c r="AH344" s="43">
        <v>0</v>
      </c>
      <c r="AI344" s="42">
        <f>Tableau2[[#This Row],[Jour Accident déclaré]]</f>
        <v>0</v>
      </c>
      <c r="AJ344" s="42">
        <v>0</v>
      </c>
      <c r="AK344" s="43">
        <f t="shared" si="83"/>
        <v>0</v>
      </c>
      <c r="AL34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344" s="43">
        <f>SUM(Tableau2[[#This Row],[Jours de maladie payés]:[Jours de maladie non payés]])</f>
        <v>0</v>
      </c>
      <c r="AN344" s="43">
        <f>MONTH("02/"&amp;Tableau2[[#This Row],[Mois]]&amp;"/2019")</f>
        <v>10</v>
      </c>
    </row>
    <row r="345" spans="1:40" x14ac:dyDescent="0.3">
      <c r="A345" t="s">
        <v>420</v>
      </c>
      <c r="B345" s="26">
        <v>114</v>
      </c>
      <c r="C345" s="61" t="str">
        <f>IFERROR(VLOOKUP(Tableau2[[#This Row],[ID Ouvrier]],'Choix Employés'!$A$1:$B$100,2,FALSE),"")</f>
        <v/>
      </c>
      <c r="D345" s="39" t="s">
        <v>412</v>
      </c>
      <c r="E345" s="39">
        <v>2020</v>
      </c>
      <c r="F345" s="40">
        <f>DATE(Tableau2[[#This Row],[Année]],MONTH("1-"&amp;Tableau2[[#This Row],[Mois]]),1)</f>
        <v>44105</v>
      </c>
      <c r="G345" s="40">
        <f>EOMONTH(DATE(Tableau2[[#This Row],[Année]],MONTH("1-"&amp;Tableau2[[#This Row],[Mois]]),1),0)</f>
        <v>44135</v>
      </c>
      <c r="H345" s="41">
        <v>8</v>
      </c>
      <c r="I345" s="42">
        <f t="shared" si="74"/>
        <v>8</v>
      </c>
      <c r="J345" s="42">
        <v>0</v>
      </c>
      <c r="K345" s="42">
        <f t="shared" si="75"/>
        <v>0</v>
      </c>
      <c r="L345" s="42"/>
      <c r="M345" s="42">
        <f t="shared" si="84"/>
        <v>0</v>
      </c>
      <c r="N345" s="42">
        <v>150</v>
      </c>
      <c r="O345" s="42">
        <f t="shared" si="76"/>
        <v>150</v>
      </c>
      <c r="Q345" s="42">
        <f t="shared" si="85"/>
        <v>0</v>
      </c>
      <c r="R345" s="42">
        <v>10</v>
      </c>
      <c r="S345" s="42">
        <f t="shared" si="77"/>
        <v>10</v>
      </c>
      <c r="T345" s="42"/>
      <c r="U345" s="42">
        <f t="shared" si="86"/>
        <v>0</v>
      </c>
      <c r="V345" s="42">
        <v>0</v>
      </c>
      <c r="W345" s="42">
        <f t="shared" si="78"/>
        <v>0</v>
      </c>
      <c r="X345" s="42">
        <v>10</v>
      </c>
      <c r="Y345" s="42">
        <f t="shared" si="79"/>
        <v>10</v>
      </c>
      <c r="Z345" s="42">
        <v>0</v>
      </c>
      <c r="AA345" s="42">
        <f t="shared" si="80"/>
        <v>0</v>
      </c>
      <c r="AB345" s="43">
        <v>0</v>
      </c>
      <c r="AC345" s="43">
        <v>0</v>
      </c>
      <c r="AD345" s="42">
        <v>0</v>
      </c>
      <c r="AE345" s="42">
        <f t="shared" si="81"/>
        <v>0</v>
      </c>
      <c r="AF345" s="42">
        <v>0</v>
      </c>
      <c r="AG345" s="42">
        <f t="shared" si="82"/>
        <v>0</v>
      </c>
      <c r="AH345" s="43">
        <v>0</v>
      </c>
      <c r="AI345" s="42">
        <f>Tableau2[[#This Row],[Jour Accident déclaré]]</f>
        <v>0</v>
      </c>
      <c r="AJ345" s="42">
        <v>1</v>
      </c>
      <c r="AK345" s="43">
        <f t="shared" si="83"/>
        <v>1</v>
      </c>
      <c r="AL34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345" s="43">
        <f>SUM(Tableau2[[#This Row],[Jours de maladie payés]:[Jours de maladie non payés]])</f>
        <v>0</v>
      </c>
      <c r="AN345" s="43">
        <f>MONTH("02/"&amp;Tableau2[[#This Row],[Mois]]&amp;"/2019")</f>
        <v>10</v>
      </c>
    </row>
    <row r="346" spans="1:40" x14ac:dyDescent="0.3">
      <c r="A346" t="s">
        <v>421</v>
      </c>
      <c r="B346" s="26">
        <v>137</v>
      </c>
      <c r="C346" s="61" t="str">
        <f>IFERROR(VLOOKUP(Tableau2[[#This Row],[ID Ouvrier]],'Choix Employés'!$A$1:$B$100,2,FALSE),"")</f>
        <v>X</v>
      </c>
      <c r="D346" s="39" t="s">
        <v>412</v>
      </c>
      <c r="E346" s="39">
        <v>2020</v>
      </c>
      <c r="F346" s="40">
        <f>DATE(Tableau2[[#This Row],[Année]],MONTH("1-"&amp;Tableau2[[#This Row],[Mois]]),1)</f>
        <v>44105</v>
      </c>
      <c r="G346" s="40">
        <f>EOMONTH(DATE(Tableau2[[#This Row],[Année]],MONTH("1-"&amp;Tableau2[[#This Row],[Mois]]),1),0)</f>
        <v>44135</v>
      </c>
      <c r="H346" s="41">
        <v>8</v>
      </c>
      <c r="I346" s="42">
        <f t="shared" si="74"/>
        <v>8</v>
      </c>
      <c r="J346" s="42">
        <v>0</v>
      </c>
      <c r="K346" s="42">
        <f t="shared" si="75"/>
        <v>0</v>
      </c>
      <c r="L346" s="42"/>
      <c r="M346" s="42">
        <f t="shared" si="84"/>
        <v>0</v>
      </c>
      <c r="N346" s="42">
        <v>142</v>
      </c>
      <c r="O346" s="42">
        <f t="shared" si="76"/>
        <v>142</v>
      </c>
      <c r="Q346" s="42">
        <f t="shared" si="85"/>
        <v>0</v>
      </c>
      <c r="R346" s="42">
        <v>10</v>
      </c>
      <c r="S346" s="42">
        <f t="shared" si="77"/>
        <v>10</v>
      </c>
      <c r="T346" s="42"/>
      <c r="U346" s="42">
        <f t="shared" si="86"/>
        <v>0</v>
      </c>
      <c r="V346" s="42">
        <v>0</v>
      </c>
      <c r="W346" s="42">
        <f t="shared" si="78"/>
        <v>0</v>
      </c>
      <c r="X346" s="42">
        <v>10</v>
      </c>
      <c r="Y346" s="42">
        <f t="shared" si="79"/>
        <v>10</v>
      </c>
      <c r="Z346" s="42">
        <v>0</v>
      </c>
      <c r="AA346" s="42">
        <f t="shared" si="80"/>
        <v>0</v>
      </c>
      <c r="AB346" s="43">
        <v>0</v>
      </c>
      <c r="AC346" s="43">
        <v>0</v>
      </c>
      <c r="AD346" s="42">
        <v>0</v>
      </c>
      <c r="AE346" s="42">
        <f t="shared" si="81"/>
        <v>0</v>
      </c>
      <c r="AF346" s="42">
        <v>0</v>
      </c>
      <c r="AG346" s="42">
        <f t="shared" si="82"/>
        <v>0</v>
      </c>
      <c r="AH346" s="43">
        <v>0</v>
      </c>
      <c r="AI346" s="42">
        <f>Tableau2[[#This Row],[Jour Accident déclaré]]</f>
        <v>0</v>
      </c>
      <c r="AJ346" s="42">
        <v>2</v>
      </c>
      <c r="AK346" s="43">
        <f t="shared" si="83"/>
        <v>2</v>
      </c>
      <c r="AL34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346" s="43">
        <f>SUM(Tableau2[[#This Row],[Jours de maladie payés]:[Jours de maladie non payés]])</f>
        <v>0</v>
      </c>
      <c r="AN346" s="43">
        <f>MONTH("02/"&amp;Tableau2[[#This Row],[Mois]]&amp;"/2019")</f>
        <v>10</v>
      </c>
    </row>
    <row r="347" spans="1:40" x14ac:dyDescent="0.3">
      <c r="A347" t="s">
        <v>422</v>
      </c>
      <c r="B347" s="26">
        <v>138</v>
      </c>
      <c r="C347" s="61" t="str">
        <f>IFERROR(VLOOKUP(Tableau2[[#This Row],[ID Ouvrier]],'Choix Employés'!$A$1:$B$100,2,FALSE),"")</f>
        <v>X</v>
      </c>
      <c r="D347" s="39" t="s">
        <v>412</v>
      </c>
      <c r="E347" s="39">
        <v>2020</v>
      </c>
      <c r="F347" s="40">
        <f>DATE(Tableau2[[#This Row],[Année]],MONTH("1-"&amp;Tableau2[[#This Row],[Mois]]),1)</f>
        <v>44105</v>
      </c>
      <c r="G347" s="40">
        <f>EOMONTH(DATE(Tableau2[[#This Row],[Année]],MONTH("1-"&amp;Tableau2[[#This Row],[Mois]]),1),0)</f>
        <v>44135</v>
      </c>
      <c r="H347" s="41">
        <v>16</v>
      </c>
      <c r="I347" s="42">
        <f t="shared" si="74"/>
        <v>16</v>
      </c>
      <c r="J347" s="42">
        <v>0</v>
      </c>
      <c r="K347" s="42">
        <f t="shared" si="75"/>
        <v>0</v>
      </c>
      <c r="L347" s="42"/>
      <c r="M347" s="42">
        <f t="shared" si="84"/>
        <v>0</v>
      </c>
      <c r="N347" s="42">
        <v>112</v>
      </c>
      <c r="O347" s="42">
        <f t="shared" si="76"/>
        <v>112</v>
      </c>
      <c r="Q347" s="42">
        <f t="shared" si="85"/>
        <v>0</v>
      </c>
      <c r="R347" s="42">
        <v>8</v>
      </c>
      <c r="S347" s="42">
        <f t="shared" si="77"/>
        <v>8</v>
      </c>
      <c r="T347" s="42"/>
      <c r="U347" s="42">
        <f t="shared" si="86"/>
        <v>0</v>
      </c>
      <c r="V347" s="42">
        <v>0</v>
      </c>
      <c r="W347" s="42">
        <f t="shared" si="78"/>
        <v>0</v>
      </c>
      <c r="X347" s="42">
        <v>8</v>
      </c>
      <c r="Y347" s="42">
        <f t="shared" si="79"/>
        <v>8</v>
      </c>
      <c r="Z347" s="42">
        <v>0</v>
      </c>
      <c r="AA347" s="42">
        <f t="shared" si="80"/>
        <v>0</v>
      </c>
      <c r="AB347" s="43">
        <v>0</v>
      </c>
      <c r="AC347" s="43">
        <v>0</v>
      </c>
      <c r="AD347" s="42">
        <v>0</v>
      </c>
      <c r="AE347" s="42">
        <f t="shared" si="81"/>
        <v>0</v>
      </c>
      <c r="AF347" s="42">
        <v>0</v>
      </c>
      <c r="AG347" s="42">
        <f t="shared" si="82"/>
        <v>0</v>
      </c>
      <c r="AH347" s="43">
        <v>0</v>
      </c>
      <c r="AI347" s="42">
        <f>Tableau2[[#This Row],[Jour Accident déclaré]]</f>
        <v>0</v>
      </c>
      <c r="AJ347" s="42">
        <v>5</v>
      </c>
      <c r="AK347" s="43">
        <f t="shared" si="83"/>
        <v>5</v>
      </c>
      <c r="AL34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347" s="43">
        <f>SUM(Tableau2[[#This Row],[Jours de maladie payés]:[Jours de maladie non payés]])</f>
        <v>0</v>
      </c>
      <c r="AN347" s="43">
        <f>MONTH("02/"&amp;Tableau2[[#This Row],[Mois]]&amp;"/2019")</f>
        <v>10</v>
      </c>
    </row>
    <row r="348" spans="1:40" x14ac:dyDescent="0.3">
      <c r="A348" t="s">
        <v>423</v>
      </c>
      <c r="B348" s="26">
        <v>131</v>
      </c>
      <c r="C348" s="61" t="str">
        <f>IFERROR(VLOOKUP(Tableau2[[#This Row],[ID Ouvrier]],'Choix Employés'!$A$1:$B$100,2,FALSE),"")</f>
        <v/>
      </c>
      <c r="D348" s="39" t="s">
        <v>412</v>
      </c>
      <c r="E348" s="39">
        <v>2020</v>
      </c>
      <c r="F348" s="40">
        <f>DATE(Tableau2[[#This Row],[Année]],MONTH("1-"&amp;Tableau2[[#This Row],[Mois]]),1)</f>
        <v>44105</v>
      </c>
      <c r="G348" s="40">
        <f>EOMONTH(DATE(Tableau2[[#This Row],[Année]],MONTH("1-"&amp;Tableau2[[#This Row],[Mois]]),1),0)</f>
        <v>44135</v>
      </c>
      <c r="H348" s="41">
        <v>0</v>
      </c>
      <c r="I348" s="42">
        <f t="shared" si="74"/>
        <v>0</v>
      </c>
      <c r="J348" s="42">
        <v>0</v>
      </c>
      <c r="K348" s="42">
        <f t="shared" si="75"/>
        <v>0</v>
      </c>
      <c r="L348" s="42"/>
      <c r="M348" s="42">
        <f t="shared" si="84"/>
        <v>0</v>
      </c>
      <c r="N348" s="42">
        <v>0</v>
      </c>
      <c r="O348" s="42">
        <f t="shared" si="76"/>
        <v>0</v>
      </c>
      <c r="Q348" s="42">
        <f t="shared" si="85"/>
        <v>0</v>
      </c>
      <c r="R348" s="42">
        <v>0</v>
      </c>
      <c r="S348" s="42">
        <f t="shared" si="77"/>
        <v>0</v>
      </c>
      <c r="T348" s="42"/>
      <c r="U348" s="42">
        <f t="shared" si="86"/>
        <v>0</v>
      </c>
      <c r="V348" s="42">
        <v>0</v>
      </c>
      <c r="W348" s="42">
        <f t="shared" si="78"/>
        <v>0</v>
      </c>
      <c r="X348" s="42">
        <v>0</v>
      </c>
      <c r="Y348" s="42">
        <f t="shared" si="79"/>
        <v>0</v>
      </c>
      <c r="Z348" s="42">
        <v>0</v>
      </c>
      <c r="AA348" s="42">
        <f t="shared" si="80"/>
        <v>0</v>
      </c>
      <c r="AB348" s="43">
        <v>0</v>
      </c>
      <c r="AC348" s="43">
        <v>22</v>
      </c>
      <c r="AD348" s="42">
        <v>0</v>
      </c>
      <c r="AE348" s="42">
        <f t="shared" si="81"/>
        <v>0</v>
      </c>
      <c r="AF348" s="42">
        <v>0</v>
      </c>
      <c r="AG348" s="42">
        <f t="shared" si="82"/>
        <v>0</v>
      </c>
      <c r="AH348" s="43">
        <v>0</v>
      </c>
      <c r="AI348" s="42">
        <f>Tableau2[[#This Row],[Jour Accident déclaré]]</f>
        <v>0</v>
      </c>
      <c r="AJ348" s="42">
        <v>0</v>
      </c>
      <c r="AK348" s="43">
        <f t="shared" si="83"/>
        <v>0</v>
      </c>
      <c r="AL34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348" s="43">
        <f>SUM(Tableau2[[#This Row],[Jours de maladie payés]:[Jours de maladie non payés]])</f>
        <v>22</v>
      </c>
      <c r="AN348" s="43">
        <f>MONTH("02/"&amp;Tableau2[[#This Row],[Mois]]&amp;"/2019")</f>
        <v>10</v>
      </c>
    </row>
    <row r="349" spans="1:40" x14ac:dyDescent="0.3">
      <c r="A349" t="s">
        <v>424</v>
      </c>
      <c r="B349" s="26">
        <v>136</v>
      </c>
      <c r="C349" s="61" t="str">
        <f>IFERROR(VLOOKUP(Tableau2[[#This Row],[ID Ouvrier]],'Choix Employés'!$A$1:$B$100,2,FALSE),"")</f>
        <v>X</v>
      </c>
      <c r="D349" s="39" t="s">
        <v>412</v>
      </c>
      <c r="E349" s="39">
        <v>2020</v>
      </c>
      <c r="F349" s="40">
        <f>DATE(Tableau2[[#This Row],[Année]],MONTH("1-"&amp;Tableau2[[#This Row],[Mois]]),1)</f>
        <v>44105</v>
      </c>
      <c r="G349" s="40">
        <f>EOMONTH(DATE(Tableau2[[#This Row],[Année]],MONTH("1-"&amp;Tableau2[[#This Row],[Mois]]),1),0)</f>
        <v>44135</v>
      </c>
      <c r="H349" s="41">
        <v>0</v>
      </c>
      <c r="I349" s="42">
        <f t="shared" si="74"/>
        <v>0</v>
      </c>
      <c r="J349" s="42">
        <v>0</v>
      </c>
      <c r="K349" s="42">
        <f t="shared" si="75"/>
        <v>0</v>
      </c>
      <c r="L349" s="42"/>
      <c r="M349" s="42">
        <f t="shared" si="84"/>
        <v>0</v>
      </c>
      <c r="N349" s="42">
        <v>0</v>
      </c>
      <c r="O349" s="42">
        <f t="shared" si="76"/>
        <v>0</v>
      </c>
      <c r="Q349" s="42">
        <f t="shared" si="85"/>
        <v>0</v>
      </c>
      <c r="R349" s="42">
        <v>0</v>
      </c>
      <c r="S349" s="42">
        <f t="shared" si="77"/>
        <v>0</v>
      </c>
      <c r="T349" s="42"/>
      <c r="U349" s="42">
        <f t="shared" si="86"/>
        <v>0</v>
      </c>
      <c r="V349" s="42">
        <v>0</v>
      </c>
      <c r="W349" s="42">
        <f t="shared" si="78"/>
        <v>0</v>
      </c>
      <c r="X349" s="42">
        <v>0</v>
      </c>
      <c r="Y349" s="42">
        <f t="shared" si="79"/>
        <v>0</v>
      </c>
      <c r="Z349" s="42">
        <v>0</v>
      </c>
      <c r="AA349" s="42">
        <f t="shared" si="80"/>
        <v>0</v>
      </c>
      <c r="AB349" s="43">
        <v>0</v>
      </c>
      <c r="AC349" s="43">
        <v>22</v>
      </c>
      <c r="AD349" s="42">
        <v>0</v>
      </c>
      <c r="AE349" s="42">
        <f t="shared" si="81"/>
        <v>0</v>
      </c>
      <c r="AF349" s="42">
        <v>0</v>
      </c>
      <c r="AG349" s="42">
        <f t="shared" si="82"/>
        <v>0</v>
      </c>
      <c r="AH349" s="43">
        <v>0</v>
      </c>
      <c r="AI349" s="42">
        <f>Tableau2[[#This Row],[Jour Accident déclaré]]</f>
        <v>0</v>
      </c>
      <c r="AJ349" s="42">
        <v>0</v>
      </c>
      <c r="AK349" s="43">
        <f t="shared" si="83"/>
        <v>0</v>
      </c>
      <c r="AL34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349" s="43">
        <f>SUM(Tableau2[[#This Row],[Jours de maladie payés]:[Jours de maladie non payés]])</f>
        <v>22</v>
      </c>
      <c r="AN349" s="43">
        <f>MONTH("02/"&amp;Tableau2[[#This Row],[Mois]]&amp;"/2019")</f>
        <v>10</v>
      </c>
    </row>
    <row r="350" spans="1:40" x14ac:dyDescent="0.3">
      <c r="A350" t="s">
        <v>425</v>
      </c>
      <c r="B350" s="26">
        <v>107</v>
      </c>
      <c r="C350" s="61" t="str">
        <f>IFERROR(VLOOKUP(Tableau2[[#This Row],[ID Ouvrier]],'Choix Employés'!$A$1:$B$100,2,FALSE),"")</f>
        <v>X</v>
      </c>
      <c r="D350" s="39" t="s">
        <v>412</v>
      </c>
      <c r="E350" s="39">
        <v>2020</v>
      </c>
      <c r="F350" s="40">
        <f>DATE(Tableau2[[#This Row],[Année]],MONTH("1-"&amp;Tableau2[[#This Row],[Mois]]),1)</f>
        <v>44105</v>
      </c>
      <c r="G350" s="40">
        <f>EOMONTH(DATE(Tableau2[[#This Row],[Année]],MONTH("1-"&amp;Tableau2[[#This Row],[Mois]]),1),0)</f>
        <v>44135</v>
      </c>
      <c r="H350" s="41">
        <v>0</v>
      </c>
      <c r="I350" s="42">
        <f t="shared" si="74"/>
        <v>0</v>
      </c>
      <c r="J350" s="42">
        <v>8</v>
      </c>
      <c r="K350" s="42">
        <f t="shared" si="75"/>
        <v>8</v>
      </c>
      <c r="L350" s="42"/>
      <c r="M350" s="42">
        <f t="shared" si="84"/>
        <v>0</v>
      </c>
      <c r="N350" s="42">
        <v>136</v>
      </c>
      <c r="O350" s="42">
        <f t="shared" si="76"/>
        <v>136</v>
      </c>
      <c r="Q350" s="42">
        <f t="shared" si="85"/>
        <v>0</v>
      </c>
      <c r="R350" s="42">
        <v>2.21</v>
      </c>
      <c r="S350" s="42">
        <f t="shared" si="77"/>
        <v>2.35</v>
      </c>
      <c r="T350" s="42"/>
      <c r="U350" s="42">
        <f t="shared" si="86"/>
        <v>0</v>
      </c>
      <c r="V350" s="42">
        <v>2.21</v>
      </c>
      <c r="W350" s="42">
        <f t="shared" si="78"/>
        <v>2.35</v>
      </c>
      <c r="X350" s="42">
        <v>0</v>
      </c>
      <c r="Y350" s="42">
        <f t="shared" si="79"/>
        <v>0</v>
      </c>
      <c r="Z350" s="42">
        <v>0</v>
      </c>
      <c r="AA350" s="42">
        <f t="shared" si="80"/>
        <v>0</v>
      </c>
      <c r="AB350" s="43">
        <v>0</v>
      </c>
      <c r="AC350" s="43">
        <v>2</v>
      </c>
      <c r="AD350" s="42">
        <v>0</v>
      </c>
      <c r="AE350" s="42">
        <f t="shared" si="81"/>
        <v>0</v>
      </c>
      <c r="AF350" s="42">
        <v>0</v>
      </c>
      <c r="AG350" s="42">
        <f t="shared" si="82"/>
        <v>0</v>
      </c>
      <c r="AH350" s="43">
        <v>0</v>
      </c>
      <c r="AI350" s="42">
        <f>Tableau2[[#This Row],[Jour Accident déclaré]]</f>
        <v>0</v>
      </c>
      <c r="AJ350" s="42">
        <v>0</v>
      </c>
      <c r="AK350" s="43">
        <f t="shared" si="83"/>
        <v>0</v>
      </c>
      <c r="AL35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350" s="43">
        <f>SUM(Tableau2[[#This Row],[Jours de maladie payés]:[Jours de maladie non payés]])</f>
        <v>2</v>
      </c>
      <c r="AN350" s="43">
        <f>MONTH("02/"&amp;Tableau2[[#This Row],[Mois]]&amp;"/2019")</f>
        <v>10</v>
      </c>
    </row>
    <row r="351" spans="1:40" x14ac:dyDescent="0.3">
      <c r="A351" t="s">
        <v>426</v>
      </c>
      <c r="B351" s="26">
        <v>107</v>
      </c>
      <c r="C351" s="61" t="str">
        <f>IFERROR(VLOOKUP(Tableau2[[#This Row],[ID Ouvrier]],'Choix Employés'!$A$1:$B$100,2,FALSE),"")</f>
        <v>X</v>
      </c>
      <c r="D351" s="39" t="s">
        <v>427</v>
      </c>
      <c r="E351" s="39">
        <v>2020</v>
      </c>
      <c r="F351" s="40">
        <f>DATE(Tableau2[[#This Row],[Année]],MONTH("1-"&amp;Tableau2[[#This Row],[Mois]]),1)</f>
        <v>44136</v>
      </c>
      <c r="G351" s="40">
        <f>EOMONTH(DATE(Tableau2[[#This Row],[Année]],MONTH("1-"&amp;Tableau2[[#This Row],[Mois]]),1),0)</f>
        <v>44165</v>
      </c>
      <c r="H351" s="41">
        <v>0</v>
      </c>
      <c r="I351" s="42">
        <f t="shared" si="74"/>
        <v>0</v>
      </c>
      <c r="J351" s="42">
        <v>0</v>
      </c>
      <c r="K351" s="42">
        <f t="shared" si="75"/>
        <v>0</v>
      </c>
      <c r="L351" s="42"/>
      <c r="M351" s="42">
        <f t="shared" si="84"/>
        <v>0</v>
      </c>
      <c r="N351" s="42">
        <v>0</v>
      </c>
      <c r="O351" s="42">
        <f t="shared" si="76"/>
        <v>0</v>
      </c>
      <c r="Q351" s="42">
        <f t="shared" si="85"/>
        <v>0</v>
      </c>
      <c r="R351" s="42">
        <v>0</v>
      </c>
      <c r="S351" s="42">
        <f t="shared" si="77"/>
        <v>0</v>
      </c>
      <c r="T351" s="42"/>
      <c r="U351" s="42">
        <f t="shared" si="86"/>
        <v>0</v>
      </c>
      <c r="V351" s="42">
        <v>0</v>
      </c>
      <c r="W351" s="42">
        <f t="shared" si="78"/>
        <v>0</v>
      </c>
      <c r="X351" s="42">
        <v>0</v>
      </c>
      <c r="Y351" s="42">
        <f t="shared" si="79"/>
        <v>0</v>
      </c>
      <c r="Z351" s="42">
        <v>16</v>
      </c>
      <c r="AA351" s="42">
        <f t="shared" si="80"/>
        <v>16</v>
      </c>
      <c r="AB351" s="43">
        <v>0</v>
      </c>
      <c r="AC351" s="43">
        <v>0</v>
      </c>
      <c r="AD351" s="42">
        <v>0</v>
      </c>
      <c r="AE351" s="42">
        <f t="shared" si="81"/>
        <v>0</v>
      </c>
      <c r="AF351" s="42">
        <v>0</v>
      </c>
      <c r="AG351" s="42">
        <f t="shared" si="82"/>
        <v>0</v>
      </c>
      <c r="AH351" s="43">
        <v>0</v>
      </c>
      <c r="AI351" s="42">
        <f>Tableau2[[#This Row],[Jour Accident déclaré]]</f>
        <v>0</v>
      </c>
      <c r="AJ351" s="42">
        <v>0</v>
      </c>
      <c r="AK351" s="43">
        <f t="shared" si="83"/>
        <v>0</v>
      </c>
      <c r="AL35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51" s="43">
        <f>SUM(Tableau2[[#This Row],[Jours de maladie payés]:[Jours de maladie non payés]])</f>
        <v>0</v>
      </c>
      <c r="AN351" s="43">
        <f>MONTH("02/"&amp;Tableau2[[#This Row],[Mois]]&amp;"/2019")</f>
        <v>11</v>
      </c>
    </row>
    <row r="352" spans="1:40" x14ac:dyDescent="0.3">
      <c r="A352" t="s">
        <v>428</v>
      </c>
      <c r="B352" s="26">
        <v>162</v>
      </c>
      <c r="C352" s="61" t="str">
        <f>IFERROR(VLOOKUP(Tableau2[[#This Row],[ID Ouvrier]],'Choix Employés'!$A$1:$B$100,2,FALSE),"")</f>
        <v/>
      </c>
      <c r="D352" s="39" t="s">
        <v>412</v>
      </c>
      <c r="E352" s="39">
        <v>2020</v>
      </c>
      <c r="F352" s="40">
        <f>DATE(Tableau2[[#This Row],[Année]],MONTH("1-"&amp;Tableau2[[#This Row],[Mois]]),1)</f>
        <v>44105</v>
      </c>
      <c r="G352" s="40">
        <f>EOMONTH(DATE(Tableau2[[#This Row],[Année]],MONTH("1-"&amp;Tableau2[[#This Row],[Mois]]),1),0)</f>
        <v>44135</v>
      </c>
      <c r="H352" s="41">
        <v>0</v>
      </c>
      <c r="I352" s="42">
        <f t="shared" si="74"/>
        <v>0</v>
      </c>
      <c r="J352" s="42">
        <v>16</v>
      </c>
      <c r="K352" s="42">
        <f t="shared" si="75"/>
        <v>16</v>
      </c>
      <c r="L352" s="42"/>
      <c r="M352" s="42">
        <f t="shared" si="84"/>
        <v>0</v>
      </c>
      <c r="N352" s="42">
        <v>120</v>
      </c>
      <c r="O352" s="42">
        <f t="shared" si="76"/>
        <v>120</v>
      </c>
      <c r="Q352" s="42">
        <f t="shared" si="85"/>
        <v>0</v>
      </c>
      <c r="R352" s="42">
        <v>3.17</v>
      </c>
      <c r="S352" s="42">
        <f t="shared" si="77"/>
        <v>3.2833333333333332</v>
      </c>
      <c r="T352" s="42"/>
      <c r="U352" s="42">
        <f t="shared" si="86"/>
        <v>0</v>
      </c>
      <c r="V352" s="42">
        <v>3.17</v>
      </c>
      <c r="W352" s="42">
        <f t="shared" si="78"/>
        <v>3.2833333333333332</v>
      </c>
      <c r="X352" s="42">
        <v>0</v>
      </c>
      <c r="Y352" s="42">
        <f t="shared" si="79"/>
        <v>0</v>
      </c>
      <c r="Z352" s="42">
        <v>0</v>
      </c>
      <c r="AA352" s="42">
        <f t="shared" si="80"/>
        <v>0</v>
      </c>
      <c r="AB352" s="43">
        <v>0</v>
      </c>
      <c r="AC352" s="43">
        <v>0</v>
      </c>
      <c r="AD352" s="42">
        <v>0</v>
      </c>
      <c r="AE352" s="42">
        <f t="shared" si="81"/>
        <v>0</v>
      </c>
      <c r="AF352" s="42">
        <v>0</v>
      </c>
      <c r="AG352" s="42">
        <f t="shared" si="82"/>
        <v>0</v>
      </c>
      <c r="AH352" s="43">
        <v>0</v>
      </c>
      <c r="AI352" s="42">
        <f>Tableau2[[#This Row],[Jour Accident déclaré]]</f>
        <v>0</v>
      </c>
      <c r="AJ352" s="42">
        <v>5</v>
      </c>
      <c r="AK352" s="43">
        <f t="shared" si="83"/>
        <v>5</v>
      </c>
      <c r="AL35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352" s="43">
        <f>SUM(Tableau2[[#This Row],[Jours de maladie payés]:[Jours de maladie non payés]])</f>
        <v>0</v>
      </c>
      <c r="AN352" s="43">
        <f>MONTH("02/"&amp;Tableau2[[#This Row],[Mois]]&amp;"/2019")</f>
        <v>10</v>
      </c>
    </row>
    <row r="353" spans="1:40" x14ac:dyDescent="0.3">
      <c r="A353" t="s">
        <v>429</v>
      </c>
      <c r="B353" s="26">
        <v>149</v>
      </c>
      <c r="C353" s="61" t="str">
        <f>IFERROR(VLOOKUP(Tableau2[[#This Row],[ID Ouvrier]],'Choix Employés'!$A$1:$B$100,2,FALSE),"")</f>
        <v>X</v>
      </c>
      <c r="D353" s="39" t="s">
        <v>412</v>
      </c>
      <c r="E353" s="39">
        <v>2020</v>
      </c>
      <c r="F353" s="40">
        <f>DATE(Tableau2[[#This Row],[Année]],MONTH("1-"&amp;Tableau2[[#This Row],[Mois]]),1)</f>
        <v>44105</v>
      </c>
      <c r="G353" s="40">
        <f>EOMONTH(DATE(Tableau2[[#This Row],[Année]],MONTH("1-"&amp;Tableau2[[#This Row],[Mois]]),1),0)</f>
        <v>44135</v>
      </c>
      <c r="H353" s="41">
        <v>0</v>
      </c>
      <c r="I353" s="42">
        <f t="shared" si="74"/>
        <v>0</v>
      </c>
      <c r="J353" s="42">
        <v>16</v>
      </c>
      <c r="K353" s="42">
        <f t="shared" si="75"/>
        <v>16</v>
      </c>
      <c r="L353" s="42"/>
      <c r="M353" s="42">
        <f t="shared" si="84"/>
        <v>0</v>
      </c>
      <c r="N353" s="42">
        <v>120</v>
      </c>
      <c r="O353" s="42">
        <f t="shared" si="76"/>
        <v>120</v>
      </c>
      <c r="Q353" s="42">
        <f t="shared" si="85"/>
        <v>0</v>
      </c>
      <c r="R353" s="42">
        <v>7.1</v>
      </c>
      <c r="S353" s="42">
        <f t="shared" si="77"/>
        <v>7.1666666666666661</v>
      </c>
      <c r="T353" s="42"/>
      <c r="U353" s="42">
        <f t="shared" si="86"/>
        <v>0</v>
      </c>
      <c r="V353" s="42">
        <v>7.1</v>
      </c>
      <c r="W353" s="42">
        <f t="shared" si="78"/>
        <v>7.1666666666666661</v>
      </c>
      <c r="X353" s="42">
        <v>0</v>
      </c>
      <c r="Y353" s="42">
        <f t="shared" si="79"/>
        <v>0</v>
      </c>
      <c r="Z353" s="42">
        <v>0</v>
      </c>
      <c r="AA353" s="42">
        <f t="shared" si="80"/>
        <v>0</v>
      </c>
      <c r="AB353" s="43">
        <v>0</v>
      </c>
      <c r="AC353" s="43">
        <v>0</v>
      </c>
      <c r="AD353" s="42">
        <v>0</v>
      </c>
      <c r="AE353" s="42">
        <f t="shared" si="81"/>
        <v>0</v>
      </c>
      <c r="AF353" s="42">
        <v>0</v>
      </c>
      <c r="AG353" s="42">
        <f t="shared" si="82"/>
        <v>0</v>
      </c>
      <c r="AH353" s="43">
        <v>0</v>
      </c>
      <c r="AI353" s="42">
        <f>Tableau2[[#This Row],[Jour Accident déclaré]]</f>
        <v>0</v>
      </c>
      <c r="AJ353" s="42">
        <v>5</v>
      </c>
      <c r="AK353" s="43">
        <f t="shared" si="83"/>
        <v>5</v>
      </c>
      <c r="AL35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353" s="43">
        <f>SUM(Tableau2[[#This Row],[Jours de maladie payés]:[Jours de maladie non payés]])</f>
        <v>0</v>
      </c>
      <c r="AN353" s="43">
        <f>MONTH("02/"&amp;Tableau2[[#This Row],[Mois]]&amp;"/2019")</f>
        <v>10</v>
      </c>
    </row>
    <row r="354" spans="1:40" x14ac:dyDescent="0.3">
      <c r="A354" t="s">
        <v>430</v>
      </c>
      <c r="B354" s="26">
        <v>108</v>
      </c>
      <c r="C354" s="61" t="str">
        <f>IFERROR(VLOOKUP(Tableau2[[#This Row],[ID Ouvrier]],'Choix Employés'!$A$1:$B$100,2,FALSE),"")</f>
        <v>X</v>
      </c>
      <c r="D354" s="39" t="s">
        <v>412</v>
      </c>
      <c r="E354" s="39">
        <v>2020</v>
      </c>
      <c r="F354" s="40">
        <f>DATE(Tableau2[[#This Row],[Année]],MONTH("1-"&amp;Tableau2[[#This Row],[Mois]]),1)</f>
        <v>44105</v>
      </c>
      <c r="G354" s="40">
        <f>EOMONTH(DATE(Tableau2[[#This Row],[Année]],MONTH("1-"&amp;Tableau2[[#This Row],[Mois]]),1),0)</f>
        <v>44135</v>
      </c>
      <c r="H354" s="41">
        <v>0</v>
      </c>
      <c r="I354" s="42">
        <f t="shared" si="74"/>
        <v>0</v>
      </c>
      <c r="J354" s="42">
        <v>24</v>
      </c>
      <c r="K354" s="42">
        <f t="shared" si="75"/>
        <v>24</v>
      </c>
      <c r="L354" s="42"/>
      <c r="M354" s="42">
        <f t="shared" si="84"/>
        <v>0</v>
      </c>
      <c r="N354" s="42">
        <v>112</v>
      </c>
      <c r="O354" s="42">
        <f t="shared" si="76"/>
        <v>112</v>
      </c>
      <c r="Q354" s="42">
        <f t="shared" si="85"/>
        <v>0</v>
      </c>
      <c r="R354" s="42">
        <v>0</v>
      </c>
      <c r="S354" s="42">
        <f t="shared" si="77"/>
        <v>0</v>
      </c>
      <c r="T354" s="42"/>
      <c r="U354" s="42">
        <f t="shared" si="86"/>
        <v>0</v>
      </c>
      <c r="V354" s="42">
        <v>0</v>
      </c>
      <c r="W354" s="42">
        <f t="shared" si="78"/>
        <v>0</v>
      </c>
      <c r="X354" s="42">
        <v>0</v>
      </c>
      <c r="Y354" s="42">
        <f t="shared" si="79"/>
        <v>0</v>
      </c>
      <c r="Z354" s="42">
        <v>0</v>
      </c>
      <c r="AA354" s="42">
        <f t="shared" si="80"/>
        <v>0</v>
      </c>
      <c r="AB354" s="43">
        <v>0</v>
      </c>
      <c r="AC354" s="43">
        <v>0</v>
      </c>
      <c r="AD354" s="42">
        <v>0</v>
      </c>
      <c r="AE354" s="42">
        <f t="shared" si="81"/>
        <v>0</v>
      </c>
      <c r="AF354" s="42">
        <v>0</v>
      </c>
      <c r="AG354" s="42">
        <f t="shared" si="82"/>
        <v>0</v>
      </c>
      <c r="AH354" s="43">
        <v>0</v>
      </c>
      <c r="AI354" s="42">
        <f>Tableau2[[#This Row],[Jour Accident déclaré]]</f>
        <v>0</v>
      </c>
      <c r="AJ354" s="42">
        <v>5</v>
      </c>
      <c r="AK354" s="43">
        <f t="shared" si="83"/>
        <v>5</v>
      </c>
      <c r="AL35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354" s="43">
        <f>SUM(Tableau2[[#This Row],[Jours de maladie payés]:[Jours de maladie non payés]])</f>
        <v>0</v>
      </c>
      <c r="AN354" s="43">
        <f>MONTH("02/"&amp;Tableau2[[#This Row],[Mois]]&amp;"/2019")</f>
        <v>10</v>
      </c>
    </row>
    <row r="355" spans="1:40" x14ac:dyDescent="0.3">
      <c r="A355" t="s">
        <v>431</v>
      </c>
      <c r="B355" s="26">
        <v>104</v>
      </c>
      <c r="C355" s="61" t="str">
        <f>IFERROR(VLOOKUP(Tableau2[[#This Row],[ID Ouvrier]],'Choix Employés'!$A$1:$B$100,2,FALSE),"")</f>
        <v/>
      </c>
      <c r="D355" s="39" t="s">
        <v>412</v>
      </c>
      <c r="E355" s="39">
        <v>2020</v>
      </c>
      <c r="F355" s="40">
        <f>DATE(Tableau2[[#This Row],[Année]],MONTH("1-"&amp;Tableau2[[#This Row],[Mois]]),1)</f>
        <v>44105</v>
      </c>
      <c r="G355" s="40">
        <f>EOMONTH(DATE(Tableau2[[#This Row],[Année]],MONTH("1-"&amp;Tableau2[[#This Row],[Mois]]),1),0)</f>
        <v>44135</v>
      </c>
      <c r="H355" s="41">
        <v>0</v>
      </c>
      <c r="I355" s="42">
        <f t="shared" si="74"/>
        <v>0</v>
      </c>
      <c r="J355" s="42">
        <v>0</v>
      </c>
      <c r="K355" s="42">
        <f t="shared" si="75"/>
        <v>0</v>
      </c>
      <c r="L355" s="42"/>
      <c r="M355" s="42">
        <f t="shared" si="84"/>
        <v>0</v>
      </c>
      <c r="N355" s="42">
        <v>0</v>
      </c>
      <c r="O355" s="42">
        <f t="shared" si="76"/>
        <v>0</v>
      </c>
      <c r="Q355" s="42">
        <f t="shared" si="85"/>
        <v>0</v>
      </c>
      <c r="R355" s="42">
        <v>0</v>
      </c>
      <c r="S355" s="42">
        <f t="shared" si="77"/>
        <v>0</v>
      </c>
      <c r="T355" s="42"/>
      <c r="U355" s="42">
        <f t="shared" si="86"/>
        <v>0</v>
      </c>
      <c r="V355" s="42">
        <v>0</v>
      </c>
      <c r="W355" s="42">
        <f t="shared" si="78"/>
        <v>0</v>
      </c>
      <c r="X355" s="42">
        <v>0</v>
      </c>
      <c r="Y355" s="42">
        <f t="shared" si="79"/>
        <v>0</v>
      </c>
      <c r="Z355" s="42">
        <v>0</v>
      </c>
      <c r="AA355" s="42">
        <f t="shared" si="80"/>
        <v>0</v>
      </c>
      <c r="AB355" s="43">
        <v>0</v>
      </c>
      <c r="AC355" s="43">
        <v>0</v>
      </c>
      <c r="AD355" s="42">
        <v>0</v>
      </c>
      <c r="AE355" s="42">
        <f t="shared" si="81"/>
        <v>0</v>
      </c>
      <c r="AF355" s="42">
        <v>0</v>
      </c>
      <c r="AG355" s="42">
        <f t="shared" si="82"/>
        <v>0</v>
      </c>
      <c r="AH355" s="43">
        <v>18</v>
      </c>
      <c r="AI355" s="42">
        <f>Tableau2[[#This Row],[Jour Accident déclaré]]</f>
        <v>18</v>
      </c>
      <c r="AJ355" s="42">
        <v>0</v>
      </c>
      <c r="AK355" s="43">
        <f t="shared" si="83"/>
        <v>0</v>
      </c>
      <c r="AL35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355" s="43">
        <f>SUM(Tableau2[[#This Row],[Jours de maladie payés]:[Jours de maladie non payés]])</f>
        <v>0</v>
      </c>
      <c r="AN355" s="43">
        <f>MONTH("02/"&amp;Tableau2[[#This Row],[Mois]]&amp;"/2019")</f>
        <v>10</v>
      </c>
    </row>
    <row r="356" spans="1:40" x14ac:dyDescent="0.3">
      <c r="A356" t="s">
        <v>432</v>
      </c>
      <c r="B356" s="26">
        <v>157</v>
      </c>
      <c r="C356" s="61" t="str">
        <f>IFERROR(VLOOKUP(Tableau2[[#This Row],[ID Ouvrier]],'Choix Employés'!$A$1:$B$100,2,FALSE),"")</f>
        <v/>
      </c>
      <c r="D356" s="39" t="s">
        <v>412</v>
      </c>
      <c r="E356" s="39">
        <v>2020</v>
      </c>
      <c r="F356" s="40">
        <f>DATE(Tableau2[[#This Row],[Année]],MONTH("1-"&amp;Tableau2[[#This Row],[Mois]]),1)</f>
        <v>44105</v>
      </c>
      <c r="G356" s="40">
        <f>EOMONTH(DATE(Tableau2[[#This Row],[Année]],MONTH("1-"&amp;Tableau2[[#This Row],[Mois]]),1),0)</f>
        <v>44135</v>
      </c>
      <c r="H356" s="41">
        <v>8</v>
      </c>
      <c r="I356" s="42">
        <f t="shared" si="74"/>
        <v>8</v>
      </c>
      <c r="J356" s="42">
        <v>16</v>
      </c>
      <c r="K356" s="42">
        <f t="shared" si="75"/>
        <v>16</v>
      </c>
      <c r="L356" s="42"/>
      <c r="M356" s="42">
        <f t="shared" si="84"/>
        <v>0</v>
      </c>
      <c r="N356" s="42">
        <v>112</v>
      </c>
      <c r="O356" s="42">
        <f t="shared" si="76"/>
        <v>112</v>
      </c>
      <c r="Q356" s="42">
        <f t="shared" si="85"/>
        <v>0</v>
      </c>
      <c r="R356" s="42">
        <v>0</v>
      </c>
      <c r="S356" s="42">
        <f t="shared" si="77"/>
        <v>0</v>
      </c>
      <c r="T356" s="42"/>
      <c r="U356" s="42">
        <f t="shared" si="86"/>
        <v>0</v>
      </c>
      <c r="V356" s="42">
        <v>0</v>
      </c>
      <c r="W356" s="42">
        <f t="shared" si="78"/>
        <v>0</v>
      </c>
      <c r="X356" s="42">
        <v>0</v>
      </c>
      <c r="Y356" s="42">
        <f t="shared" si="79"/>
        <v>0</v>
      </c>
      <c r="Z356" s="42">
        <v>0</v>
      </c>
      <c r="AA356" s="42">
        <f t="shared" si="80"/>
        <v>0</v>
      </c>
      <c r="AB356" s="43">
        <v>0</v>
      </c>
      <c r="AC356" s="43">
        <v>0</v>
      </c>
      <c r="AD356" s="42">
        <v>0</v>
      </c>
      <c r="AE356" s="42">
        <f t="shared" si="81"/>
        <v>0</v>
      </c>
      <c r="AF356" s="42">
        <v>0</v>
      </c>
      <c r="AG356" s="42">
        <f t="shared" si="82"/>
        <v>0</v>
      </c>
      <c r="AH356" s="43">
        <v>0</v>
      </c>
      <c r="AI356" s="42">
        <f>Tableau2[[#This Row],[Jour Accident déclaré]]</f>
        <v>0</v>
      </c>
      <c r="AJ356" s="42">
        <v>5</v>
      </c>
      <c r="AK356" s="43">
        <f t="shared" si="83"/>
        <v>5</v>
      </c>
      <c r="AL35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356" s="43">
        <f>SUM(Tableau2[[#This Row],[Jours de maladie payés]:[Jours de maladie non payés]])</f>
        <v>0</v>
      </c>
      <c r="AN356" s="43">
        <f>MONTH("02/"&amp;Tableau2[[#This Row],[Mois]]&amp;"/2019")</f>
        <v>10</v>
      </c>
    </row>
    <row r="357" spans="1:40" x14ac:dyDescent="0.3">
      <c r="A357" t="s">
        <v>433</v>
      </c>
      <c r="B357" s="26">
        <v>102</v>
      </c>
      <c r="C357" s="61" t="str">
        <f>IFERROR(VLOOKUP(Tableau2[[#This Row],[ID Ouvrier]],'Choix Employés'!$A$1:$B$100,2,FALSE),"")</f>
        <v/>
      </c>
      <c r="D357" s="39" t="s">
        <v>412</v>
      </c>
      <c r="E357" s="39">
        <v>2020</v>
      </c>
      <c r="F357" s="40">
        <f>DATE(Tableau2[[#This Row],[Année]],MONTH("1-"&amp;Tableau2[[#This Row],[Mois]]),1)</f>
        <v>44105</v>
      </c>
      <c r="G357" s="40">
        <f>EOMONTH(DATE(Tableau2[[#This Row],[Année]],MONTH("1-"&amp;Tableau2[[#This Row],[Mois]]),1),0)</f>
        <v>44135</v>
      </c>
      <c r="H357" s="41">
        <v>0</v>
      </c>
      <c r="I357" s="42">
        <f t="shared" si="74"/>
        <v>0</v>
      </c>
      <c r="J357" s="42">
        <v>16</v>
      </c>
      <c r="K357" s="42">
        <f t="shared" si="75"/>
        <v>16</v>
      </c>
      <c r="L357" s="42"/>
      <c r="M357" s="42">
        <f t="shared" si="84"/>
        <v>0</v>
      </c>
      <c r="N357" s="42">
        <v>120</v>
      </c>
      <c r="O357" s="42">
        <f t="shared" si="76"/>
        <v>120</v>
      </c>
      <c r="Q357" s="42">
        <f t="shared" si="85"/>
        <v>0</v>
      </c>
      <c r="R357" s="42">
        <v>1.26</v>
      </c>
      <c r="S357" s="42">
        <f t="shared" si="77"/>
        <v>1.4333333333333333</v>
      </c>
      <c r="T357" s="42"/>
      <c r="U357" s="42">
        <f t="shared" si="86"/>
        <v>0</v>
      </c>
      <c r="V357" s="42">
        <v>1.26</v>
      </c>
      <c r="W357" s="42">
        <f t="shared" si="78"/>
        <v>1.4333333333333333</v>
      </c>
      <c r="X357" s="42">
        <v>0</v>
      </c>
      <c r="Y357" s="42">
        <f t="shared" si="79"/>
        <v>0</v>
      </c>
      <c r="Z357" s="42">
        <v>0</v>
      </c>
      <c r="AA357" s="42">
        <f t="shared" si="80"/>
        <v>0</v>
      </c>
      <c r="AB357" s="43">
        <v>0</v>
      </c>
      <c r="AC357" s="43">
        <v>0</v>
      </c>
      <c r="AD357" s="42">
        <v>0</v>
      </c>
      <c r="AE357" s="42">
        <f t="shared" si="81"/>
        <v>0</v>
      </c>
      <c r="AF357" s="42">
        <v>0</v>
      </c>
      <c r="AG357" s="42">
        <f t="shared" si="82"/>
        <v>0</v>
      </c>
      <c r="AH357" s="43">
        <v>0</v>
      </c>
      <c r="AI357" s="42">
        <f>Tableau2[[#This Row],[Jour Accident déclaré]]</f>
        <v>0</v>
      </c>
      <c r="AJ357" s="42">
        <v>5</v>
      </c>
      <c r="AK357" s="43">
        <f t="shared" si="83"/>
        <v>5</v>
      </c>
      <c r="AL35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357" s="43">
        <f>SUM(Tableau2[[#This Row],[Jours de maladie payés]:[Jours de maladie non payés]])</f>
        <v>0</v>
      </c>
      <c r="AN357" s="43">
        <f>MONTH("02/"&amp;Tableau2[[#This Row],[Mois]]&amp;"/2019")</f>
        <v>10</v>
      </c>
    </row>
    <row r="358" spans="1:40" x14ac:dyDescent="0.3">
      <c r="A358" t="s">
        <v>434</v>
      </c>
      <c r="B358" s="26">
        <v>177</v>
      </c>
      <c r="C358" s="61" t="str">
        <f>IFERROR(VLOOKUP(Tableau2[[#This Row],[ID Ouvrier]],'Choix Employés'!$A$1:$B$100,2,FALSE),"")</f>
        <v/>
      </c>
      <c r="D358" s="39" t="s">
        <v>412</v>
      </c>
      <c r="E358" s="39">
        <v>2020</v>
      </c>
      <c r="F358" s="40">
        <f>DATE(Tableau2[[#This Row],[Année]],MONTH("1-"&amp;Tableau2[[#This Row],[Mois]]),1)</f>
        <v>44105</v>
      </c>
      <c r="G358" s="40">
        <f>EOMONTH(DATE(Tableau2[[#This Row],[Année]],MONTH("1-"&amp;Tableau2[[#This Row],[Mois]]),1),0)</f>
        <v>44135</v>
      </c>
      <c r="H358" s="41">
        <v>7.36</v>
      </c>
      <c r="I358" s="42">
        <f t="shared" si="74"/>
        <v>7.6000000000000005</v>
      </c>
      <c r="J358" s="42">
        <v>0</v>
      </c>
      <c r="K358" s="42">
        <f t="shared" si="75"/>
        <v>0</v>
      </c>
      <c r="L358" s="42"/>
      <c r="M358" s="42">
        <f t="shared" si="84"/>
        <v>0</v>
      </c>
      <c r="N358" s="42">
        <v>144.24</v>
      </c>
      <c r="O358" s="42">
        <f t="shared" si="76"/>
        <v>144.4</v>
      </c>
      <c r="Q358" s="42">
        <f t="shared" si="85"/>
        <v>0</v>
      </c>
      <c r="R358" s="42">
        <v>10</v>
      </c>
      <c r="S358" s="42">
        <f t="shared" si="77"/>
        <v>10</v>
      </c>
      <c r="T358" s="42"/>
      <c r="U358" s="42">
        <f t="shared" si="86"/>
        <v>0</v>
      </c>
      <c r="V358" s="42">
        <v>0</v>
      </c>
      <c r="W358" s="42">
        <f t="shared" si="78"/>
        <v>0</v>
      </c>
      <c r="X358" s="42">
        <v>10</v>
      </c>
      <c r="Y358" s="42">
        <f t="shared" si="79"/>
        <v>10</v>
      </c>
      <c r="Z358" s="42">
        <v>0</v>
      </c>
      <c r="AA358" s="42">
        <f t="shared" si="80"/>
        <v>0</v>
      </c>
      <c r="AB358" s="43">
        <v>3</v>
      </c>
      <c r="AC358" s="43">
        <v>0</v>
      </c>
      <c r="AD358" s="42">
        <v>0</v>
      </c>
      <c r="AE358" s="42">
        <f t="shared" si="81"/>
        <v>0</v>
      </c>
      <c r="AF358" s="42">
        <v>0</v>
      </c>
      <c r="AG358" s="42">
        <f t="shared" si="82"/>
        <v>0</v>
      </c>
      <c r="AH358" s="43">
        <v>0</v>
      </c>
      <c r="AI358" s="42">
        <f>Tableau2[[#This Row],[Jour Accident déclaré]]</f>
        <v>0</v>
      </c>
      <c r="AJ358" s="42">
        <v>0</v>
      </c>
      <c r="AK358" s="43">
        <f t="shared" si="83"/>
        <v>0</v>
      </c>
      <c r="AL35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358" s="43">
        <f>SUM(Tableau2[[#This Row],[Jours de maladie payés]:[Jours de maladie non payés]])</f>
        <v>3</v>
      </c>
      <c r="AN358" s="43">
        <f>MONTH("02/"&amp;Tableau2[[#This Row],[Mois]]&amp;"/2019")</f>
        <v>10</v>
      </c>
    </row>
    <row r="359" spans="1:40" x14ac:dyDescent="0.3">
      <c r="A359" t="s">
        <v>435</v>
      </c>
      <c r="B359" s="26">
        <v>142</v>
      </c>
      <c r="C359" s="61" t="str">
        <f>IFERROR(VLOOKUP(Tableau2[[#This Row],[ID Ouvrier]],'Choix Employés'!$A$1:$B$100,2,FALSE),"")</f>
        <v/>
      </c>
      <c r="D359" s="39" t="s">
        <v>412</v>
      </c>
      <c r="E359" s="39">
        <v>2020</v>
      </c>
      <c r="F359" s="40">
        <f>DATE(Tableau2[[#This Row],[Année]],MONTH("1-"&amp;Tableau2[[#This Row],[Mois]]),1)</f>
        <v>44105</v>
      </c>
      <c r="G359" s="40">
        <f>EOMONTH(DATE(Tableau2[[#This Row],[Année]],MONTH("1-"&amp;Tableau2[[#This Row],[Mois]]),1),0)</f>
        <v>44135</v>
      </c>
      <c r="H359" s="41">
        <v>0</v>
      </c>
      <c r="I359" s="42">
        <f t="shared" si="74"/>
        <v>0</v>
      </c>
      <c r="J359" s="42">
        <v>24</v>
      </c>
      <c r="K359" s="42">
        <f t="shared" si="75"/>
        <v>24</v>
      </c>
      <c r="L359" s="42"/>
      <c r="M359" s="42">
        <f t="shared" si="84"/>
        <v>0</v>
      </c>
      <c r="N359" s="42">
        <v>112</v>
      </c>
      <c r="O359" s="42">
        <f t="shared" si="76"/>
        <v>112</v>
      </c>
      <c r="Q359" s="42">
        <f t="shared" si="85"/>
        <v>0</v>
      </c>
      <c r="R359" s="42">
        <v>0</v>
      </c>
      <c r="S359" s="42">
        <f t="shared" si="77"/>
        <v>0</v>
      </c>
      <c r="T359" s="42"/>
      <c r="U359" s="42">
        <f t="shared" si="86"/>
        <v>0</v>
      </c>
      <c r="V359" s="42">
        <v>0</v>
      </c>
      <c r="W359" s="42">
        <f t="shared" si="78"/>
        <v>0</v>
      </c>
      <c r="X359" s="42">
        <v>0</v>
      </c>
      <c r="Y359" s="42">
        <f t="shared" si="79"/>
        <v>0</v>
      </c>
      <c r="Z359" s="42">
        <v>0</v>
      </c>
      <c r="AA359" s="42">
        <f t="shared" si="80"/>
        <v>0</v>
      </c>
      <c r="AB359" s="43">
        <v>0</v>
      </c>
      <c r="AC359" s="43">
        <v>0</v>
      </c>
      <c r="AD359" s="42">
        <v>0</v>
      </c>
      <c r="AE359" s="42">
        <f t="shared" si="81"/>
        <v>0</v>
      </c>
      <c r="AF359" s="42">
        <v>0</v>
      </c>
      <c r="AG359" s="42">
        <f t="shared" si="82"/>
        <v>0</v>
      </c>
      <c r="AH359" s="43">
        <v>0</v>
      </c>
      <c r="AI359" s="42">
        <f>Tableau2[[#This Row],[Jour Accident déclaré]]</f>
        <v>0</v>
      </c>
      <c r="AJ359" s="42">
        <v>5</v>
      </c>
      <c r="AK359" s="43">
        <f t="shared" si="83"/>
        <v>5</v>
      </c>
      <c r="AL35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359" s="43">
        <f>SUM(Tableau2[[#This Row],[Jours de maladie payés]:[Jours de maladie non payés]])</f>
        <v>0</v>
      </c>
      <c r="AN359" s="43">
        <f>MONTH("02/"&amp;Tableau2[[#This Row],[Mois]]&amp;"/2019")</f>
        <v>10</v>
      </c>
    </row>
    <row r="360" spans="1:40" x14ac:dyDescent="0.3">
      <c r="A360" t="s">
        <v>436</v>
      </c>
      <c r="B360" s="26">
        <v>140</v>
      </c>
      <c r="C360" s="61" t="str">
        <f>IFERROR(VLOOKUP(Tableau2[[#This Row],[ID Ouvrier]],'Choix Employés'!$A$1:$B$100,2,FALSE),"")</f>
        <v/>
      </c>
      <c r="D360" s="39" t="s">
        <v>412</v>
      </c>
      <c r="E360" s="39">
        <v>2020</v>
      </c>
      <c r="F360" s="40">
        <f>DATE(Tableau2[[#This Row],[Année]],MONTH("1-"&amp;Tableau2[[#This Row],[Mois]]),1)</f>
        <v>44105</v>
      </c>
      <c r="G360" s="40">
        <f>EOMONTH(DATE(Tableau2[[#This Row],[Année]],MONTH("1-"&amp;Tableau2[[#This Row],[Mois]]),1),0)</f>
        <v>44135</v>
      </c>
      <c r="H360" s="41">
        <v>0</v>
      </c>
      <c r="I360" s="42">
        <f t="shared" si="74"/>
        <v>0</v>
      </c>
      <c r="J360" s="42">
        <v>24</v>
      </c>
      <c r="K360" s="42">
        <f t="shared" si="75"/>
        <v>24</v>
      </c>
      <c r="L360" s="42"/>
      <c r="M360" s="42">
        <f t="shared" si="84"/>
        <v>0</v>
      </c>
      <c r="N360" s="42">
        <v>112</v>
      </c>
      <c r="O360" s="42">
        <f t="shared" si="76"/>
        <v>112</v>
      </c>
      <c r="Q360" s="42">
        <f t="shared" si="85"/>
        <v>0</v>
      </c>
      <c r="R360" s="42">
        <v>2.2599999999999998</v>
      </c>
      <c r="S360" s="42">
        <f t="shared" si="77"/>
        <v>2.4333333333333331</v>
      </c>
      <c r="T360" s="42"/>
      <c r="U360" s="42">
        <f t="shared" si="86"/>
        <v>0</v>
      </c>
      <c r="V360" s="42">
        <v>2.2599999999999998</v>
      </c>
      <c r="W360" s="42">
        <f t="shared" si="78"/>
        <v>2.4333333333333331</v>
      </c>
      <c r="X360" s="42">
        <v>0</v>
      </c>
      <c r="Y360" s="42">
        <f t="shared" si="79"/>
        <v>0</v>
      </c>
      <c r="Z360" s="42">
        <v>0</v>
      </c>
      <c r="AA360" s="42">
        <f t="shared" si="80"/>
        <v>0</v>
      </c>
      <c r="AB360" s="43">
        <v>0</v>
      </c>
      <c r="AC360" s="43">
        <v>0</v>
      </c>
      <c r="AD360" s="42">
        <v>0</v>
      </c>
      <c r="AE360" s="42">
        <f t="shared" si="81"/>
        <v>0</v>
      </c>
      <c r="AF360" s="42">
        <v>0</v>
      </c>
      <c r="AG360" s="42">
        <f t="shared" si="82"/>
        <v>0</v>
      </c>
      <c r="AH360" s="43">
        <v>0</v>
      </c>
      <c r="AI360" s="42">
        <f>Tableau2[[#This Row],[Jour Accident déclaré]]</f>
        <v>0</v>
      </c>
      <c r="AJ360" s="42">
        <v>5</v>
      </c>
      <c r="AK360" s="43">
        <f t="shared" si="83"/>
        <v>5</v>
      </c>
      <c r="AL36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360" s="43">
        <f>SUM(Tableau2[[#This Row],[Jours de maladie payés]:[Jours de maladie non payés]])</f>
        <v>0</v>
      </c>
      <c r="AN360" s="43">
        <f>MONTH("02/"&amp;Tableau2[[#This Row],[Mois]]&amp;"/2019")</f>
        <v>10</v>
      </c>
    </row>
    <row r="361" spans="1:40" x14ac:dyDescent="0.3">
      <c r="A361" t="s">
        <v>437</v>
      </c>
      <c r="B361" s="26">
        <v>180</v>
      </c>
      <c r="C361" s="61" t="str">
        <f>IFERROR(VLOOKUP(Tableau2[[#This Row],[ID Ouvrier]],'Choix Employés'!$A$1:$B$100,2,FALSE),"")</f>
        <v/>
      </c>
      <c r="D361" s="39" t="s">
        <v>412</v>
      </c>
      <c r="E361" s="39">
        <v>2020</v>
      </c>
      <c r="F361" s="40">
        <f>DATE(Tableau2[[#This Row],[Année]],MONTH("1-"&amp;Tableau2[[#This Row],[Mois]]),1)</f>
        <v>44105</v>
      </c>
      <c r="G361" s="40">
        <f>EOMONTH(DATE(Tableau2[[#This Row],[Année]],MONTH("1-"&amp;Tableau2[[#This Row],[Mois]]),1),0)</f>
        <v>44135</v>
      </c>
      <c r="H361" s="41">
        <v>0</v>
      </c>
      <c r="I361" s="42">
        <f t="shared" si="74"/>
        <v>0</v>
      </c>
      <c r="J361" s="42">
        <v>8</v>
      </c>
      <c r="K361" s="42">
        <f t="shared" si="75"/>
        <v>8</v>
      </c>
      <c r="L361" s="42"/>
      <c r="M361" s="42">
        <f t="shared" si="84"/>
        <v>0</v>
      </c>
      <c r="N361" s="42">
        <v>72</v>
      </c>
      <c r="O361" s="42">
        <f t="shared" si="76"/>
        <v>72</v>
      </c>
      <c r="Q361" s="42">
        <f t="shared" si="85"/>
        <v>0</v>
      </c>
      <c r="R361" s="42">
        <v>1</v>
      </c>
      <c r="S361" s="42">
        <f t="shared" si="77"/>
        <v>1</v>
      </c>
      <c r="T361" s="42"/>
      <c r="U361" s="42">
        <f t="shared" si="86"/>
        <v>0</v>
      </c>
      <c r="V361" s="42">
        <v>1</v>
      </c>
      <c r="W361" s="42">
        <f t="shared" si="78"/>
        <v>1</v>
      </c>
      <c r="X361" s="42">
        <v>0</v>
      </c>
      <c r="Y361" s="42">
        <f t="shared" si="79"/>
        <v>0</v>
      </c>
      <c r="Z361" s="42">
        <v>0</v>
      </c>
      <c r="AA361" s="42">
        <f t="shared" si="80"/>
        <v>0</v>
      </c>
      <c r="AB361" s="43">
        <v>0</v>
      </c>
      <c r="AC361" s="43">
        <v>0</v>
      </c>
      <c r="AD361" s="42">
        <v>0</v>
      </c>
      <c r="AE361" s="42">
        <f t="shared" si="81"/>
        <v>0</v>
      </c>
      <c r="AF361" s="42">
        <v>0</v>
      </c>
      <c r="AG361" s="42">
        <f t="shared" si="82"/>
        <v>0</v>
      </c>
      <c r="AH361" s="43">
        <v>0</v>
      </c>
      <c r="AI361" s="42">
        <f>Tableau2[[#This Row],[Jour Accident déclaré]]</f>
        <v>0</v>
      </c>
      <c r="AJ361" s="42">
        <v>3</v>
      </c>
      <c r="AK361" s="43">
        <f t="shared" si="83"/>
        <v>3</v>
      </c>
      <c r="AL36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361" s="43">
        <f>SUM(Tableau2[[#This Row],[Jours de maladie payés]:[Jours de maladie non payés]])</f>
        <v>0</v>
      </c>
      <c r="AN361" s="43">
        <f>MONTH("02/"&amp;Tableau2[[#This Row],[Mois]]&amp;"/2019")</f>
        <v>10</v>
      </c>
    </row>
    <row r="362" spans="1:40" x14ac:dyDescent="0.3">
      <c r="A362" t="s">
        <v>438</v>
      </c>
      <c r="B362" s="26">
        <v>155</v>
      </c>
      <c r="C362" s="61" t="str">
        <f>IFERROR(VLOOKUP(Tableau2[[#This Row],[ID Ouvrier]],'Choix Employés'!$A$1:$B$100,2,FALSE),"")</f>
        <v/>
      </c>
      <c r="D362" s="39" t="s">
        <v>412</v>
      </c>
      <c r="E362" s="39">
        <v>2020</v>
      </c>
      <c r="F362" s="40">
        <f>DATE(Tableau2[[#This Row],[Année]],MONTH("1-"&amp;Tableau2[[#This Row],[Mois]]),1)</f>
        <v>44105</v>
      </c>
      <c r="G362" s="40">
        <f>EOMONTH(DATE(Tableau2[[#This Row],[Année]],MONTH("1-"&amp;Tableau2[[#This Row],[Mois]]),1),0)</f>
        <v>44135</v>
      </c>
      <c r="H362" s="41">
        <v>0</v>
      </c>
      <c r="I362" s="42">
        <f t="shared" si="74"/>
        <v>0</v>
      </c>
      <c r="J362" s="42">
        <v>8</v>
      </c>
      <c r="K362" s="42">
        <f t="shared" si="75"/>
        <v>8</v>
      </c>
      <c r="L362" s="42"/>
      <c r="M362" s="42">
        <f t="shared" si="84"/>
        <v>0</v>
      </c>
      <c r="N362" s="42">
        <v>112</v>
      </c>
      <c r="O362" s="42">
        <f t="shared" si="76"/>
        <v>112</v>
      </c>
      <c r="Q362" s="42">
        <f t="shared" si="85"/>
        <v>0</v>
      </c>
      <c r="R362" s="42">
        <v>2.54</v>
      </c>
      <c r="S362" s="42">
        <f t="shared" si="77"/>
        <v>2.9000000000000004</v>
      </c>
      <c r="T362" s="42"/>
      <c r="U362" s="42">
        <f t="shared" si="86"/>
        <v>0</v>
      </c>
      <c r="V362" s="42">
        <v>2.54</v>
      </c>
      <c r="W362" s="42">
        <f t="shared" si="78"/>
        <v>2.9000000000000004</v>
      </c>
      <c r="X362" s="42">
        <v>0</v>
      </c>
      <c r="Y362" s="42">
        <f t="shared" si="79"/>
        <v>0</v>
      </c>
      <c r="Z362" s="42">
        <v>0</v>
      </c>
      <c r="AA362" s="42">
        <f t="shared" si="80"/>
        <v>0</v>
      </c>
      <c r="AB362" s="43">
        <v>0</v>
      </c>
      <c r="AC362" s="43">
        <v>0</v>
      </c>
      <c r="AD362" s="42">
        <v>0</v>
      </c>
      <c r="AE362" s="42">
        <f t="shared" si="81"/>
        <v>0</v>
      </c>
      <c r="AF362" s="42">
        <v>0</v>
      </c>
      <c r="AG362" s="42">
        <f t="shared" si="82"/>
        <v>0</v>
      </c>
      <c r="AH362" s="43">
        <v>0</v>
      </c>
      <c r="AI362" s="42">
        <f>Tableau2[[#This Row],[Jour Accident déclaré]]</f>
        <v>0</v>
      </c>
      <c r="AJ362" s="42">
        <v>7</v>
      </c>
      <c r="AK362" s="43">
        <f t="shared" si="83"/>
        <v>7</v>
      </c>
      <c r="AL36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362" s="43">
        <f>SUM(Tableau2[[#This Row],[Jours de maladie payés]:[Jours de maladie non payés]])</f>
        <v>0</v>
      </c>
      <c r="AN362" s="43">
        <f>MONTH("02/"&amp;Tableau2[[#This Row],[Mois]]&amp;"/2019")</f>
        <v>10</v>
      </c>
    </row>
    <row r="363" spans="1:40" x14ac:dyDescent="0.3">
      <c r="A363" t="s">
        <v>439</v>
      </c>
      <c r="B363" s="26">
        <v>116</v>
      </c>
      <c r="C363" s="61" t="str">
        <f>IFERROR(VLOOKUP(Tableau2[[#This Row],[ID Ouvrier]],'Choix Employés'!$A$1:$B$100,2,FALSE),"")</f>
        <v/>
      </c>
      <c r="D363" s="39" t="s">
        <v>412</v>
      </c>
      <c r="E363" s="39">
        <v>2020</v>
      </c>
      <c r="F363" s="40">
        <f>DATE(Tableau2[[#This Row],[Année]],MONTH("1-"&amp;Tableau2[[#This Row],[Mois]]),1)</f>
        <v>44105</v>
      </c>
      <c r="G363" s="40">
        <f>EOMONTH(DATE(Tableau2[[#This Row],[Année]],MONTH("1-"&amp;Tableau2[[#This Row],[Mois]]),1),0)</f>
        <v>44135</v>
      </c>
      <c r="H363" s="41">
        <v>0</v>
      </c>
      <c r="I363" s="42">
        <f t="shared" si="74"/>
        <v>0</v>
      </c>
      <c r="J363" s="42">
        <v>16</v>
      </c>
      <c r="K363" s="42">
        <f t="shared" si="75"/>
        <v>16</v>
      </c>
      <c r="L363" s="42"/>
      <c r="M363" s="42">
        <f t="shared" si="84"/>
        <v>0</v>
      </c>
      <c r="N363" s="42">
        <v>120</v>
      </c>
      <c r="O363" s="42">
        <f t="shared" si="76"/>
        <v>120</v>
      </c>
      <c r="Q363" s="42">
        <f t="shared" si="85"/>
        <v>0</v>
      </c>
      <c r="R363" s="42">
        <v>0</v>
      </c>
      <c r="S363" s="42">
        <f t="shared" si="77"/>
        <v>0</v>
      </c>
      <c r="T363" s="42"/>
      <c r="U363" s="42">
        <f t="shared" si="86"/>
        <v>0</v>
      </c>
      <c r="V363" s="42">
        <v>0</v>
      </c>
      <c r="W363" s="42">
        <f t="shared" si="78"/>
        <v>0</v>
      </c>
      <c r="X363" s="42">
        <v>0</v>
      </c>
      <c r="Y363" s="42">
        <f t="shared" si="79"/>
        <v>0</v>
      </c>
      <c r="Z363" s="42">
        <v>0</v>
      </c>
      <c r="AA363" s="42">
        <f t="shared" si="80"/>
        <v>0</v>
      </c>
      <c r="AB363" s="43">
        <v>0</v>
      </c>
      <c r="AC363" s="43">
        <v>0</v>
      </c>
      <c r="AD363" s="42">
        <v>0</v>
      </c>
      <c r="AE363" s="42">
        <f t="shared" si="81"/>
        <v>0</v>
      </c>
      <c r="AF363" s="42">
        <v>0</v>
      </c>
      <c r="AG363" s="42">
        <f t="shared" si="82"/>
        <v>0</v>
      </c>
      <c r="AH363" s="43">
        <v>0</v>
      </c>
      <c r="AI363" s="42">
        <f>Tableau2[[#This Row],[Jour Accident déclaré]]</f>
        <v>0</v>
      </c>
      <c r="AJ363" s="42">
        <v>5</v>
      </c>
      <c r="AK363" s="43">
        <f t="shared" si="83"/>
        <v>5</v>
      </c>
      <c r="AL36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363" s="43">
        <f>SUM(Tableau2[[#This Row],[Jours de maladie payés]:[Jours de maladie non payés]])</f>
        <v>0</v>
      </c>
      <c r="AN363" s="43">
        <f>MONTH("02/"&amp;Tableau2[[#This Row],[Mois]]&amp;"/2019")</f>
        <v>10</v>
      </c>
    </row>
    <row r="364" spans="1:40" x14ac:dyDescent="0.3">
      <c r="A364" t="s">
        <v>440</v>
      </c>
      <c r="B364" s="26">
        <v>161</v>
      </c>
      <c r="C364" s="61" t="str">
        <f>IFERROR(VLOOKUP(Tableau2[[#This Row],[ID Ouvrier]],'Choix Employés'!$A$1:$B$100,2,FALSE),"")</f>
        <v/>
      </c>
      <c r="D364" s="39" t="s">
        <v>412</v>
      </c>
      <c r="E364" s="39">
        <v>2020</v>
      </c>
      <c r="F364" s="40">
        <f>DATE(Tableau2[[#This Row],[Année]],MONTH("1-"&amp;Tableau2[[#This Row],[Mois]]),1)</f>
        <v>44105</v>
      </c>
      <c r="G364" s="40">
        <f>EOMONTH(DATE(Tableau2[[#This Row],[Année]],MONTH("1-"&amp;Tableau2[[#This Row],[Mois]]),1),0)</f>
        <v>44135</v>
      </c>
      <c r="H364" s="41">
        <v>8</v>
      </c>
      <c r="I364" s="42">
        <f t="shared" si="74"/>
        <v>8</v>
      </c>
      <c r="J364" s="42">
        <v>16</v>
      </c>
      <c r="K364" s="42">
        <f t="shared" si="75"/>
        <v>16</v>
      </c>
      <c r="L364" s="42"/>
      <c r="M364" s="42">
        <f t="shared" si="84"/>
        <v>0</v>
      </c>
      <c r="N364" s="42">
        <v>107</v>
      </c>
      <c r="O364" s="42">
        <f t="shared" si="76"/>
        <v>107</v>
      </c>
      <c r="Q364" s="42">
        <f t="shared" si="85"/>
        <v>0</v>
      </c>
      <c r="R364" s="42">
        <v>5</v>
      </c>
      <c r="S364" s="42">
        <f t="shared" si="77"/>
        <v>5</v>
      </c>
      <c r="T364" s="42"/>
      <c r="U364" s="42">
        <f t="shared" si="86"/>
        <v>0</v>
      </c>
      <c r="V364" s="42">
        <v>5</v>
      </c>
      <c r="W364" s="42">
        <f t="shared" si="78"/>
        <v>5</v>
      </c>
      <c r="X364" s="42">
        <v>0</v>
      </c>
      <c r="Y364" s="42">
        <f t="shared" si="79"/>
        <v>0</v>
      </c>
      <c r="Z364" s="42">
        <v>0</v>
      </c>
      <c r="AA364" s="42">
        <f t="shared" si="80"/>
        <v>0</v>
      </c>
      <c r="AB364" s="43">
        <v>0</v>
      </c>
      <c r="AC364" s="43">
        <v>0</v>
      </c>
      <c r="AD364" s="42">
        <v>0</v>
      </c>
      <c r="AE364" s="42">
        <f t="shared" si="81"/>
        <v>0</v>
      </c>
      <c r="AF364" s="42">
        <v>0</v>
      </c>
      <c r="AG364" s="42">
        <f t="shared" si="82"/>
        <v>0</v>
      </c>
      <c r="AH364" s="43">
        <v>0</v>
      </c>
      <c r="AI364" s="42">
        <f>Tableau2[[#This Row],[Jour Accident déclaré]]</f>
        <v>0</v>
      </c>
      <c r="AJ364" s="42">
        <v>5</v>
      </c>
      <c r="AK364" s="43">
        <f t="shared" si="83"/>
        <v>5</v>
      </c>
      <c r="AL36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364" s="43">
        <f>SUM(Tableau2[[#This Row],[Jours de maladie payés]:[Jours de maladie non payés]])</f>
        <v>0</v>
      </c>
      <c r="AN364" s="43">
        <f>MONTH("02/"&amp;Tableau2[[#This Row],[Mois]]&amp;"/2019")</f>
        <v>10</v>
      </c>
    </row>
    <row r="365" spans="1:40" x14ac:dyDescent="0.3">
      <c r="A365" t="s">
        <v>441</v>
      </c>
      <c r="B365" s="26">
        <v>112</v>
      </c>
      <c r="C365" s="61" t="str">
        <f>IFERROR(VLOOKUP(Tableau2[[#This Row],[ID Ouvrier]],'Choix Employés'!$A$1:$B$100,2,FALSE),"")</f>
        <v/>
      </c>
      <c r="D365" s="39" t="s">
        <v>412</v>
      </c>
      <c r="E365" s="39">
        <v>2020</v>
      </c>
      <c r="F365" s="40">
        <f>DATE(Tableau2[[#This Row],[Année]],MONTH("1-"&amp;Tableau2[[#This Row],[Mois]]),1)</f>
        <v>44105</v>
      </c>
      <c r="G365" s="40">
        <f>EOMONTH(DATE(Tableau2[[#This Row],[Année]],MONTH("1-"&amp;Tableau2[[#This Row],[Mois]]),1),0)</f>
        <v>44135</v>
      </c>
      <c r="H365" s="41">
        <v>0</v>
      </c>
      <c r="I365" s="42">
        <f t="shared" si="74"/>
        <v>0</v>
      </c>
      <c r="J365" s="42">
        <v>16</v>
      </c>
      <c r="K365" s="42">
        <f t="shared" si="75"/>
        <v>16</v>
      </c>
      <c r="L365" s="42"/>
      <c r="M365" s="42">
        <f t="shared" si="84"/>
        <v>0</v>
      </c>
      <c r="N365" s="42">
        <v>120</v>
      </c>
      <c r="O365" s="42">
        <f t="shared" si="76"/>
        <v>120</v>
      </c>
      <c r="Q365" s="42">
        <f t="shared" si="85"/>
        <v>0</v>
      </c>
      <c r="R365" s="42">
        <v>2.15</v>
      </c>
      <c r="S365" s="42">
        <f t="shared" si="77"/>
        <v>2.25</v>
      </c>
      <c r="T365" s="42"/>
      <c r="U365" s="42">
        <f t="shared" si="86"/>
        <v>0</v>
      </c>
      <c r="V365" s="42">
        <v>0</v>
      </c>
      <c r="W365" s="42">
        <f t="shared" si="78"/>
        <v>0</v>
      </c>
      <c r="X365" s="42">
        <v>2.15</v>
      </c>
      <c r="Y365" s="42">
        <f t="shared" si="79"/>
        <v>2.25</v>
      </c>
      <c r="Z365" s="42">
        <v>0</v>
      </c>
      <c r="AA365" s="42">
        <f t="shared" si="80"/>
        <v>0</v>
      </c>
      <c r="AB365" s="43">
        <v>0</v>
      </c>
      <c r="AC365" s="43">
        <v>0</v>
      </c>
      <c r="AD365" s="42">
        <v>0</v>
      </c>
      <c r="AE365" s="42">
        <f t="shared" si="81"/>
        <v>0</v>
      </c>
      <c r="AF365" s="42">
        <v>0</v>
      </c>
      <c r="AG365" s="42">
        <f t="shared" si="82"/>
        <v>0</v>
      </c>
      <c r="AH365" s="43">
        <v>0</v>
      </c>
      <c r="AI365" s="42">
        <f>Tableau2[[#This Row],[Jour Accident déclaré]]</f>
        <v>0</v>
      </c>
      <c r="AJ365" s="42">
        <v>5</v>
      </c>
      <c r="AK365" s="43">
        <f t="shared" si="83"/>
        <v>5</v>
      </c>
      <c r="AL36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365" s="43">
        <f>SUM(Tableau2[[#This Row],[Jours de maladie payés]:[Jours de maladie non payés]])</f>
        <v>0</v>
      </c>
      <c r="AN365" s="43">
        <f>MONTH("02/"&amp;Tableau2[[#This Row],[Mois]]&amp;"/2019")</f>
        <v>10</v>
      </c>
    </row>
    <row r="366" spans="1:40" x14ac:dyDescent="0.3">
      <c r="A366" t="s">
        <v>442</v>
      </c>
      <c r="B366" s="26">
        <v>164</v>
      </c>
      <c r="C366" s="61" t="str">
        <f>IFERROR(VLOOKUP(Tableau2[[#This Row],[ID Ouvrier]],'Choix Employés'!$A$1:$B$100,2,FALSE),"")</f>
        <v>X</v>
      </c>
      <c r="D366" s="39" t="s">
        <v>412</v>
      </c>
      <c r="E366" s="39">
        <v>2020</v>
      </c>
      <c r="F366" s="40">
        <f>DATE(Tableau2[[#This Row],[Année]],MONTH("1-"&amp;Tableau2[[#This Row],[Mois]]),1)</f>
        <v>44105</v>
      </c>
      <c r="G366" s="40">
        <f>EOMONTH(DATE(Tableau2[[#This Row],[Année]],MONTH("1-"&amp;Tableau2[[#This Row],[Mois]]),1),0)</f>
        <v>44135</v>
      </c>
      <c r="H366" s="41">
        <v>0</v>
      </c>
      <c r="I366" s="42">
        <f t="shared" si="74"/>
        <v>0</v>
      </c>
      <c r="J366" s="42">
        <v>0</v>
      </c>
      <c r="K366" s="42">
        <f t="shared" si="75"/>
        <v>0</v>
      </c>
      <c r="L366" s="42"/>
      <c r="M366" s="42">
        <f t="shared" si="84"/>
        <v>0</v>
      </c>
      <c r="N366" s="42">
        <v>176</v>
      </c>
      <c r="O366" s="42">
        <f t="shared" si="76"/>
        <v>176</v>
      </c>
      <c r="Q366" s="42">
        <f t="shared" si="85"/>
        <v>0</v>
      </c>
      <c r="R366" s="42">
        <v>5.55</v>
      </c>
      <c r="S366" s="42">
        <f t="shared" si="77"/>
        <v>5.9166666666666661</v>
      </c>
      <c r="T366" s="42"/>
      <c r="U366" s="42">
        <f t="shared" si="86"/>
        <v>0</v>
      </c>
      <c r="V366" s="42">
        <v>0</v>
      </c>
      <c r="W366" s="42">
        <f t="shared" si="78"/>
        <v>0</v>
      </c>
      <c r="X366" s="42">
        <v>5.55</v>
      </c>
      <c r="Y366" s="42">
        <f t="shared" si="79"/>
        <v>5.9166666666666661</v>
      </c>
      <c r="Z366" s="42">
        <v>0</v>
      </c>
      <c r="AA366" s="42">
        <f t="shared" si="80"/>
        <v>0</v>
      </c>
      <c r="AB366" s="43">
        <v>0</v>
      </c>
      <c r="AC366" s="43">
        <v>0</v>
      </c>
      <c r="AD366" s="42">
        <v>0</v>
      </c>
      <c r="AE366" s="42">
        <f t="shared" si="81"/>
        <v>0</v>
      </c>
      <c r="AF366" s="42">
        <v>0</v>
      </c>
      <c r="AG366" s="42">
        <f t="shared" si="82"/>
        <v>0</v>
      </c>
      <c r="AH366" s="43">
        <v>0</v>
      </c>
      <c r="AI366" s="42">
        <f>Tableau2[[#This Row],[Jour Accident déclaré]]</f>
        <v>0</v>
      </c>
      <c r="AJ366" s="42">
        <v>0</v>
      </c>
      <c r="AK366" s="43">
        <f t="shared" si="83"/>
        <v>0</v>
      </c>
      <c r="AL36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366" s="43">
        <f>SUM(Tableau2[[#This Row],[Jours de maladie payés]:[Jours de maladie non payés]])</f>
        <v>0</v>
      </c>
      <c r="AN366" s="43">
        <f>MONTH("02/"&amp;Tableau2[[#This Row],[Mois]]&amp;"/2019")</f>
        <v>10</v>
      </c>
    </row>
    <row r="367" spans="1:40" x14ac:dyDescent="0.3">
      <c r="A367" t="s">
        <v>443</v>
      </c>
      <c r="B367" s="26">
        <v>102</v>
      </c>
      <c r="C367" s="61" t="str">
        <f>IFERROR(VLOOKUP(Tableau2[[#This Row],[ID Ouvrier]],'Choix Employés'!$A$1:$B$100,2,FALSE),"")</f>
        <v/>
      </c>
      <c r="D367" s="39" t="s">
        <v>427</v>
      </c>
      <c r="E367" s="39">
        <v>2020</v>
      </c>
      <c r="F367" s="40">
        <f>DATE(Tableau2[[#This Row],[Année]],MONTH("1-"&amp;Tableau2[[#This Row],[Mois]]),1)</f>
        <v>44136</v>
      </c>
      <c r="G367" s="40">
        <f>EOMONTH(DATE(Tableau2[[#This Row],[Année]],MONTH("1-"&amp;Tableau2[[#This Row],[Mois]]),1),0)</f>
        <v>44165</v>
      </c>
      <c r="H367" s="41">
        <v>0</v>
      </c>
      <c r="I367" s="42">
        <f t="shared" si="74"/>
        <v>0</v>
      </c>
      <c r="J367" s="42">
        <v>8</v>
      </c>
      <c r="K367" s="42">
        <f t="shared" si="75"/>
        <v>8</v>
      </c>
      <c r="L367" s="42"/>
      <c r="M367" s="42">
        <f t="shared" si="84"/>
        <v>0</v>
      </c>
      <c r="N367" s="42">
        <v>144</v>
      </c>
      <c r="O367" s="42">
        <f t="shared" si="76"/>
        <v>144</v>
      </c>
      <c r="Q367" s="42">
        <f t="shared" si="85"/>
        <v>0</v>
      </c>
      <c r="R367" s="42">
        <v>2.5</v>
      </c>
      <c r="S367" s="42">
        <f t="shared" si="77"/>
        <v>2.8333333333333335</v>
      </c>
      <c r="T367" s="42"/>
      <c r="U367" s="42">
        <f t="shared" si="86"/>
        <v>0</v>
      </c>
      <c r="V367" s="42">
        <v>2.5</v>
      </c>
      <c r="W367" s="42">
        <f t="shared" si="78"/>
        <v>2.8333333333333335</v>
      </c>
      <c r="X367" s="42">
        <v>0</v>
      </c>
      <c r="Y367" s="42">
        <f t="shared" si="79"/>
        <v>0</v>
      </c>
      <c r="Z367" s="42">
        <v>0</v>
      </c>
      <c r="AA367" s="42">
        <f t="shared" si="80"/>
        <v>0</v>
      </c>
      <c r="AB367" s="43">
        <v>0</v>
      </c>
      <c r="AC367" s="43">
        <v>0</v>
      </c>
      <c r="AD367" s="42">
        <v>0</v>
      </c>
      <c r="AE367" s="42">
        <f t="shared" si="81"/>
        <v>0</v>
      </c>
      <c r="AF367" s="42">
        <v>0</v>
      </c>
      <c r="AG367" s="42">
        <f t="shared" si="82"/>
        <v>0</v>
      </c>
      <c r="AH367" s="43">
        <v>0</v>
      </c>
      <c r="AI367" s="42">
        <f>Tableau2[[#This Row],[Jour Accident déclaré]]</f>
        <v>0</v>
      </c>
      <c r="AJ367" s="42">
        <v>0</v>
      </c>
      <c r="AK367" s="43">
        <f t="shared" si="83"/>
        <v>0</v>
      </c>
      <c r="AL36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67" s="43">
        <f>SUM(Tableau2[[#This Row],[Jours de maladie payés]:[Jours de maladie non payés]])</f>
        <v>0</v>
      </c>
      <c r="AN367" s="43">
        <f>MONTH("02/"&amp;Tableau2[[#This Row],[Mois]]&amp;"/2019")</f>
        <v>11</v>
      </c>
    </row>
    <row r="368" spans="1:40" x14ac:dyDescent="0.3">
      <c r="A368" t="s">
        <v>444</v>
      </c>
      <c r="B368" s="26">
        <v>116</v>
      </c>
      <c r="C368" s="61" t="str">
        <f>IFERROR(VLOOKUP(Tableau2[[#This Row],[ID Ouvrier]],'Choix Employés'!$A$1:$B$100,2,FALSE),"")</f>
        <v/>
      </c>
      <c r="D368" s="39" t="s">
        <v>427</v>
      </c>
      <c r="E368" s="39">
        <v>2020</v>
      </c>
      <c r="F368" s="40">
        <f>DATE(Tableau2[[#This Row],[Année]],MONTH("1-"&amp;Tableau2[[#This Row],[Mois]]),1)</f>
        <v>44136</v>
      </c>
      <c r="G368" s="40">
        <f>EOMONTH(DATE(Tableau2[[#This Row],[Année]],MONTH("1-"&amp;Tableau2[[#This Row],[Mois]]),1),0)</f>
        <v>44165</v>
      </c>
      <c r="H368" s="41">
        <v>16</v>
      </c>
      <c r="I368" s="42">
        <f t="shared" si="74"/>
        <v>16</v>
      </c>
      <c r="J368" s="42">
        <v>8</v>
      </c>
      <c r="K368" s="42">
        <f t="shared" si="75"/>
        <v>8</v>
      </c>
      <c r="L368" s="42"/>
      <c r="M368" s="42">
        <f t="shared" si="84"/>
        <v>0</v>
      </c>
      <c r="N368" s="42">
        <v>96</v>
      </c>
      <c r="O368" s="42">
        <f t="shared" si="76"/>
        <v>96</v>
      </c>
      <c r="Q368" s="42">
        <f t="shared" si="85"/>
        <v>0</v>
      </c>
      <c r="R368" s="42">
        <v>0</v>
      </c>
      <c r="S368" s="42">
        <f t="shared" si="77"/>
        <v>0</v>
      </c>
      <c r="T368" s="42"/>
      <c r="U368" s="42">
        <f t="shared" si="86"/>
        <v>0</v>
      </c>
      <c r="V368" s="42">
        <v>0</v>
      </c>
      <c r="W368" s="42">
        <f t="shared" si="78"/>
        <v>0</v>
      </c>
      <c r="X368" s="42">
        <v>0</v>
      </c>
      <c r="Y368" s="42">
        <f t="shared" si="79"/>
        <v>0</v>
      </c>
      <c r="Z368" s="42">
        <v>0</v>
      </c>
      <c r="AA368" s="42">
        <f t="shared" si="80"/>
        <v>0</v>
      </c>
      <c r="AB368" s="43">
        <v>0</v>
      </c>
      <c r="AC368" s="43">
        <v>0</v>
      </c>
      <c r="AD368" s="42">
        <v>0</v>
      </c>
      <c r="AE368" s="42">
        <f t="shared" si="81"/>
        <v>0</v>
      </c>
      <c r="AF368" s="42">
        <v>0</v>
      </c>
      <c r="AG368" s="42">
        <f t="shared" si="82"/>
        <v>0</v>
      </c>
      <c r="AH368" s="43">
        <v>0</v>
      </c>
      <c r="AI368" s="42">
        <f>Tableau2[[#This Row],[Jour Accident déclaré]]</f>
        <v>0</v>
      </c>
      <c r="AJ368" s="42">
        <v>4</v>
      </c>
      <c r="AK368" s="43">
        <f t="shared" si="83"/>
        <v>4</v>
      </c>
      <c r="AL36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68" s="43">
        <f>SUM(Tableau2[[#This Row],[Jours de maladie payés]:[Jours de maladie non payés]])</f>
        <v>0</v>
      </c>
      <c r="AN368" s="43">
        <f>MONTH("02/"&amp;Tableau2[[#This Row],[Mois]]&amp;"/2019")</f>
        <v>11</v>
      </c>
    </row>
    <row r="369" spans="1:40" x14ac:dyDescent="0.3">
      <c r="A369" t="s">
        <v>445</v>
      </c>
      <c r="B369" s="26">
        <v>140</v>
      </c>
      <c r="C369" s="61" t="str">
        <f>IFERROR(VLOOKUP(Tableau2[[#This Row],[ID Ouvrier]],'Choix Employés'!$A$1:$B$100,2,FALSE),"")</f>
        <v/>
      </c>
      <c r="D369" s="39" t="s">
        <v>427</v>
      </c>
      <c r="E369" s="39">
        <v>2020</v>
      </c>
      <c r="F369" s="40">
        <f>DATE(Tableau2[[#This Row],[Année]],MONTH("1-"&amp;Tableau2[[#This Row],[Mois]]),1)</f>
        <v>44136</v>
      </c>
      <c r="G369" s="40">
        <f>EOMONTH(DATE(Tableau2[[#This Row],[Année]],MONTH("1-"&amp;Tableau2[[#This Row],[Mois]]),1),0)</f>
        <v>44165</v>
      </c>
      <c r="H369" s="41">
        <v>32</v>
      </c>
      <c r="I369" s="42">
        <f t="shared" si="74"/>
        <v>32</v>
      </c>
      <c r="J369" s="42">
        <v>8</v>
      </c>
      <c r="K369" s="42">
        <f t="shared" si="75"/>
        <v>8</v>
      </c>
      <c r="L369" s="42"/>
      <c r="M369" s="42">
        <f t="shared" si="84"/>
        <v>0</v>
      </c>
      <c r="N369" s="42">
        <v>112</v>
      </c>
      <c r="O369" s="42">
        <f t="shared" si="76"/>
        <v>112</v>
      </c>
      <c r="Q369" s="42">
        <f t="shared" si="85"/>
        <v>0</v>
      </c>
      <c r="R369" s="42">
        <v>0.44</v>
      </c>
      <c r="S369" s="42">
        <f t="shared" si="77"/>
        <v>0.73333333333333339</v>
      </c>
      <c r="T369" s="42"/>
      <c r="U369" s="42">
        <f t="shared" si="86"/>
        <v>0</v>
      </c>
      <c r="V369" s="42">
        <v>0.44</v>
      </c>
      <c r="W369" s="42">
        <f t="shared" si="78"/>
        <v>0.73333333333333339</v>
      </c>
      <c r="X369" s="42">
        <v>0</v>
      </c>
      <c r="Y369" s="42">
        <f t="shared" si="79"/>
        <v>0</v>
      </c>
      <c r="Z369" s="42">
        <v>0</v>
      </c>
      <c r="AA369" s="42">
        <f t="shared" si="80"/>
        <v>0</v>
      </c>
      <c r="AB369" s="43">
        <v>0</v>
      </c>
      <c r="AC369" s="43">
        <v>0</v>
      </c>
      <c r="AD369" s="42">
        <v>0</v>
      </c>
      <c r="AE369" s="42">
        <f t="shared" si="81"/>
        <v>0</v>
      </c>
      <c r="AF369" s="42">
        <v>0</v>
      </c>
      <c r="AG369" s="42">
        <f t="shared" si="82"/>
        <v>0</v>
      </c>
      <c r="AH369" s="43">
        <v>0</v>
      </c>
      <c r="AI369" s="42">
        <f>Tableau2[[#This Row],[Jour Accident déclaré]]</f>
        <v>0</v>
      </c>
      <c r="AJ369" s="42">
        <v>0</v>
      </c>
      <c r="AK369" s="43">
        <f t="shared" si="83"/>
        <v>0</v>
      </c>
      <c r="AL36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69" s="43">
        <f>SUM(Tableau2[[#This Row],[Jours de maladie payés]:[Jours de maladie non payés]])</f>
        <v>0</v>
      </c>
      <c r="AN369" s="43">
        <f>MONTH("02/"&amp;Tableau2[[#This Row],[Mois]]&amp;"/2019")</f>
        <v>11</v>
      </c>
    </row>
    <row r="370" spans="1:40" x14ac:dyDescent="0.3">
      <c r="A370" t="s">
        <v>446</v>
      </c>
      <c r="B370" s="26">
        <v>104</v>
      </c>
      <c r="C370" s="61" t="str">
        <f>IFERROR(VLOOKUP(Tableau2[[#This Row],[ID Ouvrier]],'Choix Employés'!$A$1:$B$100,2,FALSE),"")</f>
        <v/>
      </c>
      <c r="D370" s="39" t="s">
        <v>427</v>
      </c>
      <c r="E370" s="39">
        <v>2020</v>
      </c>
      <c r="F370" s="40">
        <f>DATE(Tableau2[[#This Row],[Année]],MONTH("1-"&amp;Tableau2[[#This Row],[Mois]]),1)</f>
        <v>44136</v>
      </c>
      <c r="G370" s="40">
        <f>EOMONTH(DATE(Tableau2[[#This Row],[Année]],MONTH("1-"&amp;Tableau2[[#This Row],[Mois]]),1),0)</f>
        <v>44165</v>
      </c>
      <c r="H370" s="41">
        <v>0</v>
      </c>
      <c r="I370" s="42">
        <f t="shared" si="74"/>
        <v>0</v>
      </c>
      <c r="J370" s="42">
        <v>0</v>
      </c>
      <c r="K370" s="42">
        <f t="shared" si="75"/>
        <v>0</v>
      </c>
      <c r="L370" s="42"/>
      <c r="M370" s="42">
        <f t="shared" si="84"/>
        <v>0</v>
      </c>
      <c r="N370" s="42">
        <v>0</v>
      </c>
      <c r="O370" s="42">
        <f t="shared" si="76"/>
        <v>0</v>
      </c>
      <c r="Q370" s="42">
        <f t="shared" si="85"/>
        <v>0</v>
      </c>
      <c r="R370" s="42">
        <v>0</v>
      </c>
      <c r="S370" s="42">
        <f t="shared" si="77"/>
        <v>0</v>
      </c>
      <c r="T370" s="42"/>
      <c r="U370" s="42">
        <f t="shared" si="86"/>
        <v>0</v>
      </c>
      <c r="V370" s="42">
        <v>0</v>
      </c>
      <c r="W370" s="42">
        <f t="shared" si="78"/>
        <v>0</v>
      </c>
      <c r="X370" s="42">
        <v>0</v>
      </c>
      <c r="Y370" s="42">
        <f t="shared" si="79"/>
        <v>0</v>
      </c>
      <c r="Z370" s="42">
        <v>0</v>
      </c>
      <c r="AA370" s="42">
        <f t="shared" si="80"/>
        <v>0</v>
      </c>
      <c r="AB370" s="43">
        <v>0</v>
      </c>
      <c r="AC370" s="43">
        <v>0</v>
      </c>
      <c r="AD370" s="42">
        <v>0</v>
      </c>
      <c r="AE370" s="42">
        <f t="shared" si="81"/>
        <v>0</v>
      </c>
      <c r="AF370" s="42">
        <v>0</v>
      </c>
      <c r="AG370" s="42">
        <f t="shared" si="82"/>
        <v>0</v>
      </c>
      <c r="AH370" s="43">
        <v>21</v>
      </c>
      <c r="AI370" s="42">
        <f>Tableau2[[#This Row],[Jour Accident déclaré]]</f>
        <v>21</v>
      </c>
      <c r="AJ370" s="42">
        <v>0</v>
      </c>
      <c r="AK370" s="43">
        <f t="shared" si="83"/>
        <v>0</v>
      </c>
      <c r="AL37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70" s="43">
        <f>SUM(Tableau2[[#This Row],[Jours de maladie payés]:[Jours de maladie non payés]])</f>
        <v>0</v>
      </c>
      <c r="AN370" s="43">
        <f>MONTH("02/"&amp;Tableau2[[#This Row],[Mois]]&amp;"/2019")</f>
        <v>11</v>
      </c>
    </row>
    <row r="371" spans="1:40" x14ac:dyDescent="0.3">
      <c r="A371" t="s">
        <v>447</v>
      </c>
      <c r="B371" s="26">
        <v>108</v>
      </c>
      <c r="C371" s="61" t="str">
        <f>IFERROR(VLOOKUP(Tableau2[[#This Row],[ID Ouvrier]],'Choix Employés'!$A$1:$B$100,2,FALSE),"")</f>
        <v>X</v>
      </c>
      <c r="D371" s="39" t="s">
        <v>427</v>
      </c>
      <c r="E371" s="39">
        <v>2020</v>
      </c>
      <c r="F371" s="40">
        <f>DATE(Tableau2[[#This Row],[Année]],MONTH("1-"&amp;Tableau2[[#This Row],[Mois]]),1)</f>
        <v>44136</v>
      </c>
      <c r="G371" s="40">
        <f>EOMONTH(DATE(Tableau2[[#This Row],[Année]],MONTH("1-"&amp;Tableau2[[#This Row],[Mois]]),1),0)</f>
        <v>44165</v>
      </c>
      <c r="H371" s="41">
        <v>40</v>
      </c>
      <c r="I371" s="42">
        <f t="shared" si="74"/>
        <v>40</v>
      </c>
      <c r="J371" s="42">
        <v>8</v>
      </c>
      <c r="K371" s="42">
        <f t="shared" si="75"/>
        <v>8</v>
      </c>
      <c r="L371" s="42"/>
      <c r="M371" s="42">
        <f t="shared" si="84"/>
        <v>0</v>
      </c>
      <c r="N371" s="42">
        <v>104</v>
      </c>
      <c r="O371" s="42">
        <f t="shared" si="76"/>
        <v>104</v>
      </c>
      <c r="Q371" s="42">
        <f t="shared" si="85"/>
        <v>0</v>
      </c>
      <c r="R371" s="42">
        <v>0.35</v>
      </c>
      <c r="S371" s="42">
        <f t="shared" si="77"/>
        <v>0.58333333333333337</v>
      </c>
      <c r="T371" s="42"/>
      <c r="U371" s="42">
        <f t="shared" si="86"/>
        <v>0</v>
      </c>
      <c r="V371" s="42">
        <v>0.35</v>
      </c>
      <c r="W371" s="42">
        <f t="shared" si="78"/>
        <v>0.58333333333333337</v>
      </c>
      <c r="X371" s="42">
        <v>0</v>
      </c>
      <c r="Y371" s="42">
        <f t="shared" si="79"/>
        <v>0</v>
      </c>
      <c r="Z371" s="42">
        <v>0</v>
      </c>
      <c r="AA371" s="42">
        <f t="shared" si="80"/>
        <v>0</v>
      </c>
      <c r="AB371" s="43">
        <v>0</v>
      </c>
      <c r="AC371" s="43">
        <v>0</v>
      </c>
      <c r="AD371" s="42">
        <v>0</v>
      </c>
      <c r="AE371" s="42">
        <f t="shared" si="81"/>
        <v>0</v>
      </c>
      <c r="AF371" s="42">
        <v>0</v>
      </c>
      <c r="AG371" s="42">
        <f t="shared" si="82"/>
        <v>0</v>
      </c>
      <c r="AH371" s="43">
        <v>0</v>
      </c>
      <c r="AI371" s="42">
        <f>Tableau2[[#This Row],[Jour Accident déclaré]]</f>
        <v>0</v>
      </c>
      <c r="AJ371" s="42">
        <v>0</v>
      </c>
      <c r="AK371" s="43">
        <f t="shared" si="83"/>
        <v>0</v>
      </c>
      <c r="AL37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71" s="43">
        <f>SUM(Tableau2[[#This Row],[Jours de maladie payés]:[Jours de maladie non payés]])</f>
        <v>0</v>
      </c>
      <c r="AN371" s="43">
        <f>MONTH("02/"&amp;Tableau2[[#This Row],[Mois]]&amp;"/2019")</f>
        <v>11</v>
      </c>
    </row>
    <row r="372" spans="1:40" x14ac:dyDescent="0.3">
      <c r="A372" t="s">
        <v>448</v>
      </c>
      <c r="B372" s="26">
        <v>112</v>
      </c>
      <c r="C372" s="61" t="str">
        <f>IFERROR(VLOOKUP(Tableau2[[#This Row],[ID Ouvrier]],'Choix Employés'!$A$1:$B$100,2,FALSE),"")</f>
        <v/>
      </c>
      <c r="D372" s="39" t="s">
        <v>427</v>
      </c>
      <c r="E372" s="39">
        <v>2020</v>
      </c>
      <c r="F372" s="40">
        <f>DATE(Tableau2[[#This Row],[Année]],MONTH("1-"&amp;Tableau2[[#This Row],[Mois]]),1)</f>
        <v>44136</v>
      </c>
      <c r="G372" s="40">
        <f>EOMONTH(DATE(Tableau2[[#This Row],[Année]],MONTH("1-"&amp;Tableau2[[#This Row],[Mois]]),1),0)</f>
        <v>44165</v>
      </c>
      <c r="H372" s="41">
        <v>64</v>
      </c>
      <c r="I372" s="42">
        <f t="shared" si="74"/>
        <v>64</v>
      </c>
      <c r="J372" s="42">
        <v>8</v>
      </c>
      <c r="K372" s="42">
        <f t="shared" si="75"/>
        <v>8</v>
      </c>
      <c r="L372" s="42"/>
      <c r="M372" s="42">
        <f t="shared" si="84"/>
        <v>0</v>
      </c>
      <c r="N372" s="42">
        <v>80</v>
      </c>
      <c r="O372" s="42">
        <f t="shared" si="76"/>
        <v>80</v>
      </c>
      <c r="Q372" s="42">
        <f t="shared" si="85"/>
        <v>0</v>
      </c>
      <c r="R372" s="42">
        <v>3.1</v>
      </c>
      <c r="S372" s="42">
        <f t="shared" si="77"/>
        <v>3.166666666666667</v>
      </c>
      <c r="T372" s="42"/>
      <c r="U372" s="42">
        <f t="shared" si="86"/>
        <v>0</v>
      </c>
      <c r="V372" s="42">
        <v>0</v>
      </c>
      <c r="W372" s="42">
        <f t="shared" si="78"/>
        <v>0</v>
      </c>
      <c r="X372" s="42">
        <v>3.1</v>
      </c>
      <c r="Y372" s="42">
        <f t="shared" si="79"/>
        <v>3.166666666666667</v>
      </c>
      <c r="Z372" s="42">
        <v>0</v>
      </c>
      <c r="AA372" s="42">
        <f t="shared" si="80"/>
        <v>0</v>
      </c>
      <c r="AB372" s="43">
        <v>0</v>
      </c>
      <c r="AC372" s="43">
        <v>0</v>
      </c>
      <c r="AD372" s="42">
        <v>0</v>
      </c>
      <c r="AE372" s="42">
        <f t="shared" si="81"/>
        <v>0</v>
      </c>
      <c r="AF372" s="42">
        <v>0</v>
      </c>
      <c r="AG372" s="42">
        <f t="shared" si="82"/>
        <v>0</v>
      </c>
      <c r="AH372" s="43">
        <v>0</v>
      </c>
      <c r="AI372" s="42">
        <f>Tableau2[[#This Row],[Jour Accident déclaré]]</f>
        <v>0</v>
      </c>
      <c r="AJ372" s="42">
        <v>0</v>
      </c>
      <c r="AK372" s="43">
        <f t="shared" si="83"/>
        <v>0</v>
      </c>
      <c r="AL37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72" s="43">
        <f>SUM(Tableau2[[#This Row],[Jours de maladie payés]:[Jours de maladie non payés]])</f>
        <v>0</v>
      </c>
      <c r="AN372" s="43">
        <f>MONTH("02/"&amp;Tableau2[[#This Row],[Mois]]&amp;"/2019")</f>
        <v>11</v>
      </c>
    </row>
    <row r="373" spans="1:40" x14ac:dyDescent="0.3">
      <c r="A373" t="s">
        <v>449</v>
      </c>
      <c r="B373" s="26">
        <v>171</v>
      </c>
      <c r="C373" s="61">
        <f>IFERROR(VLOOKUP(Tableau2[[#This Row],[ID Ouvrier]],'Choix Employés'!$A$1:$B$100,2,FALSE),"")</f>
        <v>0</v>
      </c>
      <c r="D373" s="39" t="s">
        <v>427</v>
      </c>
      <c r="E373" s="39">
        <v>2020</v>
      </c>
      <c r="F373" s="40">
        <f>DATE(Tableau2[[#This Row],[Année]],MONTH("1-"&amp;Tableau2[[#This Row],[Mois]]),1)</f>
        <v>44136</v>
      </c>
      <c r="G373" s="40">
        <f>EOMONTH(DATE(Tableau2[[#This Row],[Année]],MONTH("1-"&amp;Tableau2[[#This Row],[Mois]]),1),0)</f>
        <v>44165</v>
      </c>
      <c r="H373" s="41">
        <v>0</v>
      </c>
      <c r="I373" s="42">
        <f t="shared" si="74"/>
        <v>0</v>
      </c>
      <c r="J373" s="42">
        <v>0</v>
      </c>
      <c r="K373" s="42">
        <f t="shared" si="75"/>
        <v>0</v>
      </c>
      <c r="L373" s="42"/>
      <c r="M373" s="42">
        <f t="shared" si="84"/>
        <v>0</v>
      </c>
      <c r="N373" s="42">
        <v>120</v>
      </c>
      <c r="O373" s="42">
        <f t="shared" si="76"/>
        <v>120</v>
      </c>
      <c r="Q373" s="42">
        <f t="shared" si="85"/>
        <v>0</v>
      </c>
      <c r="R373" s="42">
        <v>0</v>
      </c>
      <c r="S373" s="42">
        <f t="shared" si="77"/>
        <v>0</v>
      </c>
      <c r="T373" s="42"/>
      <c r="U373" s="42">
        <f t="shared" si="86"/>
        <v>0</v>
      </c>
      <c r="V373" s="42">
        <v>0</v>
      </c>
      <c r="W373" s="42">
        <f t="shared" si="78"/>
        <v>0</v>
      </c>
      <c r="X373" s="42">
        <v>0</v>
      </c>
      <c r="Y373" s="42">
        <f t="shared" si="79"/>
        <v>0</v>
      </c>
      <c r="Z373" s="42">
        <v>0</v>
      </c>
      <c r="AA373" s="42">
        <f t="shared" si="80"/>
        <v>0</v>
      </c>
      <c r="AB373" s="43">
        <v>0</v>
      </c>
      <c r="AC373" s="43">
        <v>0</v>
      </c>
      <c r="AD373" s="42">
        <v>0</v>
      </c>
      <c r="AE373" s="42">
        <f t="shared" si="81"/>
        <v>0</v>
      </c>
      <c r="AF373" s="42">
        <v>0</v>
      </c>
      <c r="AG373" s="42">
        <f t="shared" si="82"/>
        <v>0</v>
      </c>
      <c r="AH373" s="43">
        <v>0</v>
      </c>
      <c r="AI373" s="42">
        <f>Tableau2[[#This Row],[Jour Accident déclaré]]</f>
        <v>0</v>
      </c>
      <c r="AJ373" s="42">
        <v>0</v>
      </c>
      <c r="AK373" s="43">
        <f t="shared" si="83"/>
        <v>0</v>
      </c>
      <c r="AL37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73" s="43">
        <f>SUM(Tableau2[[#This Row],[Jours de maladie payés]:[Jours de maladie non payés]])</f>
        <v>0</v>
      </c>
      <c r="AN373" s="43">
        <f>MONTH("02/"&amp;Tableau2[[#This Row],[Mois]]&amp;"/2019")</f>
        <v>11</v>
      </c>
    </row>
    <row r="374" spans="1:40" x14ac:dyDescent="0.3">
      <c r="A374" t="s">
        <v>450</v>
      </c>
      <c r="B374" s="26">
        <v>178</v>
      </c>
      <c r="C374" s="61" t="str">
        <f>IFERROR(VLOOKUP(Tableau2[[#This Row],[ID Ouvrier]],'Choix Employés'!$A$1:$B$100,2,FALSE),"")</f>
        <v/>
      </c>
      <c r="D374" s="39" t="s">
        <v>427</v>
      </c>
      <c r="E374" s="39">
        <v>2020</v>
      </c>
      <c r="F374" s="40">
        <f>DATE(Tableau2[[#This Row],[Année]],MONTH("1-"&amp;Tableau2[[#This Row],[Mois]]),1)</f>
        <v>44136</v>
      </c>
      <c r="G374" s="40">
        <f>EOMONTH(DATE(Tableau2[[#This Row],[Année]],MONTH("1-"&amp;Tableau2[[#This Row],[Mois]]),1),0)</f>
        <v>44165</v>
      </c>
      <c r="H374" s="41">
        <v>0</v>
      </c>
      <c r="I374" s="42">
        <f t="shared" si="74"/>
        <v>0</v>
      </c>
      <c r="J374" s="42">
        <v>0</v>
      </c>
      <c r="K374" s="42">
        <f t="shared" si="75"/>
        <v>0</v>
      </c>
      <c r="L374" s="42"/>
      <c r="M374" s="42">
        <f t="shared" si="84"/>
        <v>0</v>
      </c>
      <c r="N374" s="42">
        <v>144</v>
      </c>
      <c r="O374" s="42">
        <f t="shared" si="76"/>
        <v>144</v>
      </c>
      <c r="Q374" s="42">
        <f t="shared" si="85"/>
        <v>0</v>
      </c>
      <c r="R374" s="42">
        <v>0</v>
      </c>
      <c r="S374" s="42">
        <f t="shared" si="77"/>
        <v>0</v>
      </c>
      <c r="T374" s="42"/>
      <c r="U374" s="42">
        <f t="shared" si="86"/>
        <v>0</v>
      </c>
      <c r="V374" s="42">
        <v>0</v>
      </c>
      <c r="W374" s="42">
        <f t="shared" si="78"/>
        <v>0</v>
      </c>
      <c r="X374" s="42">
        <v>0</v>
      </c>
      <c r="Y374" s="42">
        <f t="shared" si="79"/>
        <v>0</v>
      </c>
      <c r="Z374" s="42">
        <v>0</v>
      </c>
      <c r="AA374" s="42">
        <f t="shared" si="80"/>
        <v>0</v>
      </c>
      <c r="AB374" s="43">
        <v>0</v>
      </c>
      <c r="AC374" s="43">
        <v>0</v>
      </c>
      <c r="AD374" s="42">
        <v>0</v>
      </c>
      <c r="AE374" s="42">
        <f t="shared" si="81"/>
        <v>0</v>
      </c>
      <c r="AF374" s="42">
        <v>0</v>
      </c>
      <c r="AG374" s="42">
        <f t="shared" si="82"/>
        <v>0</v>
      </c>
      <c r="AH374" s="43">
        <v>0</v>
      </c>
      <c r="AI374" s="42">
        <f>Tableau2[[#This Row],[Jour Accident déclaré]]</f>
        <v>0</v>
      </c>
      <c r="AJ374" s="42">
        <v>0</v>
      </c>
      <c r="AK374" s="43">
        <f t="shared" si="83"/>
        <v>0</v>
      </c>
      <c r="AL37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74" s="43">
        <f>SUM(Tableau2[[#This Row],[Jours de maladie payés]:[Jours de maladie non payés]])</f>
        <v>0</v>
      </c>
      <c r="AN374" s="43">
        <f>MONTH("02/"&amp;Tableau2[[#This Row],[Mois]]&amp;"/2019")</f>
        <v>11</v>
      </c>
    </row>
    <row r="375" spans="1:40" x14ac:dyDescent="0.3">
      <c r="A375" t="s">
        <v>451</v>
      </c>
      <c r="B375" s="26">
        <v>138</v>
      </c>
      <c r="C375" s="61" t="str">
        <f>IFERROR(VLOOKUP(Tableau2[[#This Row],[ID Ouvrier]],'Choix Employés'!$A$1:$B$100,2,FALSE),"")</f>
        <v>X</v>
      </c>
      <c r="D375" s="39" t="s">
        <v>427</v>
      </c>
      <c r="E375" s="39">
        <v>2020</v>
      </c>
      <c r="F375" s="40">
        <f>DATE(Tableau2[[#This Row],[Année]],MONTH("1-"&amp;Tableau2[[#This Row],[Mois]]),1)</f>
        <v>44136</v>
      </c>
      <c r="G375" s="40">
        <f>EOMONTH(DATE(Tableau2[[#This Row],[Année]],MONTH("1-"&amp;Tableau2[[#This Row],[Mois]]),1),0)</f>
        <v>44165</v>
      </c>
      <c r="H375" s="41">
        <v>16</v>
      </c>
      <c r="I375" s="42">
        <f t="shared" si="74"/>
        <v>16</v>
      </c>
      <c r="J375" s="42">
        <v>0</v>
      </c>
      <c r="K375" s="42">
        <f t="shared" si="75"/>
        <v>0</v>
      </c>
      <c r="L375" s="42"/>
      <c r="M375" s="42">
        <f t="shared" si="84"/>
        <v>0</v>
      </c>
      <c r="N375" s="42">
        <v>128</v>
      </c>
      <c r="O375" s="42">
        <f t="shared" si="76"/>
        <v>128</v>
      </c>
      <c r="Q375" s="42">
        <f t="shared" si="85"/>
        <v>0</v>
      </c>
      <c r="R375" s="42">
        <v>8</v>
      </c>
      <c r="S375" s="42">
        <f t="shared" si="77"/>
        <v>8</v>
      </c>
      <c r="T375" s="42"/>
      <c r="U375" s="42">
        <f t="shared" si="86"/>
        <v>0</v>
      </c>
      <c r="V375" s="42">
        <v>0</v>
      </c>
      <c r="W375" s="42">
        <f t="shared" si="78"/>
        <v>0</v>
      </c>
      <c r="X375" s="42">
        <v>8</v>
      </c>
      <c r="Y375" s="42">
        <f t="shared" si="79"/>
        <v>8</v>
      </c>
      <c r="Z375" s="42">
        <v>0</v>
      </c>
      <c r="AA375" s="42">
        <f t="shared" si="80"/>
        <v>0</v>
      </c>
      <c r="AB375" s="43">
        <v>0</v>
      </c>
      <c r="AC375" s="43">
        <v>0</v>
      </c>
      <c r="AD375" s="42">
        <v>0</v>
      </c>
      <c r="AE375" s="42">
        <f t="shared" si="81"/>
        <v>0</v>
      </c>
      <c r="AF375" s="42">
        <v>0</v>
      </c>
      <c r="AG375" s="42">
        <f t="shared" si="82"/>
        <v>0</v>
      </c>
      <c r="AH375" s="43">
        <v>0</v>
      </c>
      <c r="AI375" s="42">
        <f>Tableau2[[#This Row],[Jour Accident déclaré]]</f>
        <v>0</v>
      </c>
      <c r="AJ375" s="42">
        <v>0</v>
      </c>
      <c r="AK375" s="43">
        <f t="shared" si="83"/>
        <v>0</v>
      </c>
      <c r="AL37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75" s="43">
        <f>SUM(Tableau2[[#This Row],[Jours de maladie payés]:[Jours de maladie non payés]])</f>
        <v>0</v>
      </c>
      <c r="AN375" s="43">
        <f>MONTH("02/"&amp;Tableau2[[#This Row],[Mois]]&amp;"/2019")</f>
        <v>11</v>
      </c>
    </row>
    <row r="376" spans="1:40" x14ac:dyDescent="0.3">
      <c r="A376" t="s">
        <v>452</v>
      </c>
      <c r="B376" s="26">
        <v>145</v>
      </c>
      <c r="C376" s="61" t="str">
        <f>IFERROR(VLOOKUP(Tableau2[[#This Row],[ID Ouvrier]],'Choix Employés'!$A$1:$B$100,2,FALSE),"")</f>
        <v>X</v>
      </c>
      <c r="D376" s="39" t="s">
        <v>427</v>
      </c>
      <c r="E376" s="39">
        <v>2020</v>
      </c>
      <c r="F376" s="40">
        <f>DATE(Tableau2[[#This Row],[Année]],MONTH("1-"&amp;Tableau2[[#This Row],[Mois]]),1)</f>
        <v>44136</v>
      </c>
      <c r="G376" s="40">
        <f>EOMONTH(DATE(Tableau2[[#This Row],[Année]],MONTH("1-"&amp;Tableau2[[#This Row],[Mois]]),1),0)</f>
        <v>44165</v>
      </c>
      <c r="H376" s="41">
        <v>0</v>
      </c>
      <c r="I376" s="42">
        <f t="shared" ref="I376:I439" si="87">IF($H376="",0,(($H376-ROUNDDOWN($H376,0))/0.6)+ROUNDDOWN($H376,0))</f>
        <v>0</v>
      </c>
      <c r="J376" s="42">
        <v>0</v>
      </c>
      <c r="K376" s="42">
        <f t="shared" ref="K376:K439" si="88">IF($J376="",0,(($J376-ROUNDDOWN($J376,0))/0.6)+ROUNDDOWN($J376,0))</f>
        <v>0</v>
      </c>
      <c r="L376" s="42"/>
      <c r="M376" s="42">
        <f t="shared" si="84"/>
        <v>0</v>
      </c>
      <c r="N376" s="42">
        <v>144</v>
      </c>
      <c r="O376" s="42">
        <f t="shared" ref="O376:O439" si="89">IF($N376="",0,(($N376-ROUNDDOWN($N376,0))/0.6)+ROUNDDOWN($N376,0))</f>
        <v>144</v>
      </c>
      <c r="Q376" s="42">
        <f t="shared" si="85"/>
        <v>0</v>
      </c>
      <c r="R376" s="42">
        <v>8</v>
      </c>
      <c r="S376" s="42">
        <f t="shared" ref="S376:S439" si="90">IF($R376="",0,(($R376-ROUNDDOWN($R376,0))/0.6)+ROUNDDOWN($R376,0))</f>
        <v>8</v>
      </c>
      <c r="T376" s="42"/>
      <c r="U376" s="42">
        <f t="shared" si="86"/>
        <v>0</v>
      </c>
      <c r="V376" s="42">
        <v>0</v>
      </c>
      <c r="W376" s="42">
        <f t="shared" ref="W376:W439" si="91">IF($V376="",0,(($V376-ROUNDDOWN($V376,0))/0.6)+ROUNDDOWN($V376,0))</f>
        <v>0</v>
      </c>
      <c r="X376" s="42">
        <v>8</v>
      </c>
      <c r="Y376" s="42">
        <f t="shared" ref="Y376:Y439" si="92">IF($X376="",0,(($X376-ROUNDDOWN($X376,0))/0.6)+ROUNDDOWN($X376,0))</f>
        <v>8</v>
      </c>
      <c r="Z376" s="42">
        <v>0</v>
      </c>
      <c r="AA376" s="42">
        <f t="shared" ref="AA376:AA439" si="93">IF($Z376="",0,(($Z376-ROUNDDOWN($Z376,0))/0.6)+ROUNDDOWN($Z376,0))</f>
        <v>0</v>
      </c>
      <c r="AB376" s="43">
        <v>0</v>
      </c>
      <c r="AC376" s="43">
        <v>0</v>
      </c>
      <c r="AD376" s="42">
        <v>0</v>
      </c>
      <c r="AE376" s="42">
        <f t="shared" ref="AE376:AE439" si="94">IF($AD376="",0,(($AD376-ROUNDDOWN($AD376,0))/0.6)+ROUNDDOWN($AD376,0))</f>
        <v>0</v>
      </c>
      <c r="AF376" s="42">
        <v>0</v>
      </c>
      <c r="AG376" s="42">
        <f t="shared" ref="AG376:AG439" si="95">IF($AF376="",0,(($AF376-ROUNDDOWN($AF376,0))/0.6)+ROUNDDOWN($AF376,0))</f>
        <v>0</v>
      </c>
      <c r="AH376" s="43">
        <v>0</v>
      </c>
      <c r="AI376" s="42">
        <f>Tableau2[[#This Row],[Jour Accident déclaré]]</f>
        <v>0</v>
      </c>
      <c r="AJ376" s="42">
        <v>0</v>
      </c>
      <c r="AK376" s="43">
        <f t="shared" ref="AK376:AK439" si="96">IF($AJ376="",0,(($AJ376-ROUNDDOWN($AJ376,0))/0.6)+ROUNDDOWN($AJ376,0))</f>
        <v>0</v>
      </c>
      <c r="AL37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76" s="43">
        <f>SUM(Tableau2[[#This Row],[Jours de maladie payés]:[Jours de maladie non payés]])</f>
        <v>0</v>
      </c>
      <c r="AN376" s="43">
        <f>MONTH("02/"&amp;Tableau2[[#This Row],[Mois]]&amp;"/2019")</f>
        <v>11</v>
      </c>
    </row>
    <row r="377" spans="1:40" x14ac:dyDescent="0.3">
      <c r="A377" t="s">
        <v>453</v>
      </c>
      <c r="B377" s="26">
        <v>114</v>
      </c>
      <c r="C377" s="61" t="str">
        <f>IFERROR(VLOOKUP(Tableau2[[#This Row],[ID Ouvrier]],'Choix Employés'!$A$1:$B$100,2,FALSE),"")</f>
        <v/>
      </c>
      <c r="D377" s="39" t="s">
        <v>427</v>
      </c>
      <c r="E377" s="39">
        <v>2020</v>
      </c>
      <c r="F377" s="40">
        <f>DATE(Tableau2[[#This Row],[Année]],MONTH("1-"&amp;Tableau2[[#This Row],[Mois]]),1)</f>
        <v>44136</v>
      </c>
      <c r="G377" s="40">
        <f>EOMONTH(DATE(Tableau2[[#This Row],[Année]],MONTH("1-"&amp;Tableau2[[#This Row],[Mois]]),1),0)</f>
        <v>44165</v>
      </c>
      <c r="H377" s="41">
        <v>8</v>
      </c>
      <c r="I377" s="42">
        <f t="shared" si="87"/>
        <v>8</v>
      </c>
      <c r="J377" s="42">
        <v>0</v>
      </c>
      <c r="K377" s="42">
        <f t="shared" si="88"/>
        <v>0</v>
      </c>
      <c r="L377" s="42"/>
      <c r="M377" s="42">
        <f t="shared" si="84"/>
        <v>0</v>
      </c>
      <c r="N377" s="42">
        <v>136</v>
      </c>
      <c r="O377" s="42">
        <f t="shared" si="89"/>
        <v>136</v>
      </c>
      <c r="Q377" s="42">
        <f t="shared" si="85"/>
        <v>0</v>
      </c>
      <c r="R377" s="42">
        <v>8</v>
      </c>
      <c r="S377" s="42">
        <f t="shared" si="90"/>
        <v>8</v>
      </c>
      <c r="T377" s="42"/>
      <c r="U377" s="42">
        <f t="shared" si="86"/>
        <v>0</v>
      </c>
      <c r="V377" s="42">
        <v>0</v>
      </c>
      <c r="W377" s="42">
        <f t="shared" si="91"/>
        <v>0</v>
      </c>
      <c r="X377" s="42">
        <v>8</v>
      </c>
      <c r="Y377" s="42">
        <f t="shared" si="92"/>
        <v>8</v>
      </c>
      <c r="Z377" s="42">
        <v>0</v>
      </c>
      <c r="AA377" s="42">
        <f t="shared" si="93"/>
        <v>0</v>
      </c>
      <c r="AB377" s="43">
        <v>0</v>
      </c>
      <c r="AC377" s="43">
        <v>0</v>
      </c>
      <c r="AD377" s="42">
        <v>0</v>
      </c>
      <c r="AE377" s="42">
        <f t="shared" si="94"/>
        <v>0</v>
      </c>
      <c r="AF377" s="42">
        <v>0</v>
      </c>
      <c r="AG377" s="42">
        <f t="shared" si="95"/>
        <v>0</v>
      </c>
      <c r="AH377" s="43">
        <v>0</v>
      </c>
      <c r="AI377" s="42">
        <f>Tableau2[[#This Row],[Jour Accident déclaré]]</f>
        <v>0</v>
      </c>
      <c r="AJ377" s="42">
        <v>0</v>
      </c>
      <c r="AK377" s="43">
        <f t="shared" si="96"/>
        <v>0</v>
      </c>
      <c r="AL37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77" s="43">
        <f>SUM(Tableau2[[#This Row],[Jours de maladie payés]:[Jours de maladie non payés]])</f>
        <v>0</v>
      </c>
      <c r="AN377" s="43">
        <f>MONTH("02/"&amp;Tableau2[[#This Row],[Mois]]&amp;"/2019")</f>
        <v>11</v>
      </c>
    </row>
    <row r="378" spans="1:40" x14ac:dyDescent="0.3">
      <c r="A378" t="s">
        <v>454</v>
      </c>
      <c r="B378" s="26">
        <v>132</v>
      </c>
      <c r="C378" s="61" t="str">
        <f>IFERROR(VLOOKUP(Tableau2[[#This Row],[ID Ouvrier]],'Choix Employés'!$A$1:$B$100,2,FALSE),"")</f>
        <v/>
      </c>
      <c r="D378" s="39" t="s">
        <v>427</v>
      </c>
      <c r="E378" s="39">
        <v>2020</v>
      </c>
      <c r="F378" s="40">
        <f>DATE(Tableau2[[#This Row],[Année]],MONTH("1-"&amp;Tableau2[[#This Row],[Mois]]),1)</f>
        <v>44136</v>
      </c>
      <c r="G378" s="40">
        <f>EOMONTH(DATE(Tableau2[[#This Row],[Année]],MONTH("1-"&amp;Tableau2[[#This Row],[Mois]]),1),0)</f>
        <v>44165</v>
      </c>
      <c r="H378" s="41">
        <v>8</v>
      </c>
      <c r="I378" s="42">
        <f t="shared" si="87"/>
        <v>8</v>
      </c>
      <c r="J378" s="42">
        <v>0</v>
      </c>
      <c r="K378" s="42">
        <f t="shared" si="88"/>
        <v>0</v>
      </c>
      <c r="L378" s="42"/>
      <c r="M378" s="42">
        <f t="shared" si="84"/>
        <v>0</v>
      </c>
      <c r="N378" s="42">
        <v>62</v>
      </c>
      <c r="O378" s="42">
        <f t="shared" si="89"/>
        <v>62</v>
      </c>
      <c r="Q378" s="42">
        <f t="shared" si="85"/>
        <v>0</v>
      </c>
      <c r="R378" s="42">
        <v>6</v>
      </c>
      <c r="S378" s="42">
        <f t="shared" si="90"/>
        <v>6</v>
      </c>
      <c r="T378" s="42"/>
      <c r="U378" s="42">
        <f t="shared" si="86"/>
        <v>0</v>
      </c>
      <c r="V378" s="42">
        <v>0</v>
      </c>
      <c r="W378" s="42">
        <f t="shared" si="91"/>
        <v>0</v>
      </c>
      <c r="X378" s="42">
        <v>6</v>
      </c>
      <c r="Y378" s="42">
        <f t="shared" si="92"/>
        <v>6</v>
      </c>
      <c r="Z378" s="42">
        <v>0</v>
      </c>
      <c r="AA378" s="42">
        <f t="shared" si="93"/>
        <v>0</v>
      </c>
      <c r="AB378" s="43">
        <v>0</v>
      </c>
      <c r="AC378" s="43">
        <v>0</v>
      </c>
      <c r="AD378" s="42">
        <v>0</v>
      </c>
      <c r="AE378" s="42">
        <f t="shared" si="94"/>
        <v>0</v>
      </c>
      <c r="AF378" s="42">
        <v>0</v>
      </c>
      <c r="AG378" s="42">
        <f t="shared" si="95"/>
        <v>0</v>
      </c>
      <c r="AH378" s="43">
        <v>0</v>
      </c>
      <c r="AI378" s="42">
        <f>Tableau2[[#This Row],[Jour Accident déclaré]]</f>
        <v>0</v>
      </c>
      <c r="AJ378" s="42">
        <v>7</v>
      </c>
      <c r="AK378" s="43">
        <f t="shared" si="96"/>
        <v>7</v>
      </c>
      <c r="AL37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78" s="43">
        <f>SUM(Tableau2[[#This Row],[Jours de maladie payés]:[Jours de maladie non payés]])</f>
        <v>0</v>
      </c>
      <c r="AN378" s="43">
        <f>MONTH("02/"&amp;Tableau2[[#This Row],[Mois]]&amp;"/2019")</f>
        <v>11</v>
      </c>
    </row>
    <row r="379" spans="1:40" x14ac:dyDescent="0.3">
      <c r="A379" t="s">
        <v>455</v>
      </c>
      <c r="B379" s="26">
        <v>109</v>
      </c>
      <c r="C379" s="61" t="str">
        <f>IFERROR(VLOOKUP(Tableau2[[#This Row],[ID Ouvrier]],'Choix Employés'!$A$1:$B$100,2,FALSE),"")</f>
        <v>X</v>
      </c>
      <c r="D379" s="39" t="s">
        <v>427</v>
      </c>
      <c r="E379" s="39">
        <v>2020</v>
      </c>
      <c r="F379" s="40">
        <f>DATE(Tableau2[[#This Row],[Année]],MONTH("1-"&amp;Tableau2[[#This Row],[Mois]]),1)</f>
        <v>44136</v>
      </c>
      <c r="G379" s="40">
        <f>EOMONTH(DATE(Tableau2[[#This Row],[Année]],MONTH("1-"&amp;Tableau2[[#This Row],[Mois]]),1),0)</f>
        <v>44165</v>
      </c>
      <c r="H379" s="41">
        <v>0</v>
      </c>
      <c r="I379" s="42">
        <f t="shared" si="87"/>
        <v>0</v>
      </c>
      <c r="J379" s="42">
        <v>0</v>
      </c>
      <c r="K379" s="42">
        <f t="shared" si="88"/>
        <v>0</v>
      </c>
      <c r="L379" s="42"/>
      <c r="M379" s="42">
        <f t="shared" si="84"/>
        <v>0</v>
      </c>
      <c r="N379" s="42">
        <v>0</v>
      </c>
      <c r="O379" s="42">
        <f t="shared" si="89"/>
        <v>0</v>
      </c>
      <c r="Q379" s="42">
        <f t="shared" si="85"/>
        <v>0</v>
      </c>
      <c r="R379" s="42">
        <v>0</v>
      </c>
      <c r="S379" s="42">
        <f t="shared" si="90"/>
        <v>0</v>
      </c>
      <c r="T379" s="42"/>
      <c r="U379" s="42">
        <f t="shared" si="86"/>
        <v>0</v>
      </c>
      <c r="V379" s="42">
        <v>0</v>
      </c>
      <c r="W379" s="42">
        <f t="shared" si="91"/>
        <v>0</v>
      </c>
      <c r="X379" s="42">
        <v>0</v>
      </c>
      <c r="Y379" s="42">
        <f t="shared" si="92"/>
        <v>0</v>
      </c>
      <c r="Z379" s="42">
        <v>0</v>
      </c>
      <c r="AA379" s="42">
        <f t="shared" si="93"/>
        <v>0</v>
      </c>
      <c r="AB379" s="43">
        <v>0</v>
      </c>
      <c r="AC379" s="43">
        <v>21</v>
      </c>
      <c r="AD379" s="42">
        <v>0</v>
      </c>
      <c r="AE379" s="42">
        <f t="shared" si="94"/>
        <v>0</v>
      </c>
      <c r="AF379" s="42">
        <v>0</v>
      </c>
      <c r="AG379" s="42">
        <f t="shared" si="95"/>
        <v>0</v>
      </c>
      <c r="AH379" s="43">
        <v>0</v>
      </c>
      <c r="AI379" s="42">
        <f>Tableau2[[#This Row],[Jour Accident déclaré]]</f>
        <v>0</v>
      </c>
      <c r="AJ379" s="42">
        <v>0</v>
      </c>
      <c r="AK379" s="43">
        <f t="shared" si="96"/>
        <v>0</v>
      </c>
      <c r="AL37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79" s="43">
        <f>SUM(Tableau2[[#This Row],[Jours de maladie payés]:[Jours de maladie non payés]])</f>
        <v>21</v>
      </c>
      <c r="AN379" s="43">
        <f>MONTH("02/"&amp;Tableau2[[#This Row],[Mois]]&amp;"/2019")</f>
        <v>11</v>
      </c>
    </row>
    <row r="380" spans="1:40" x14ac:dyDescent="0.3">
      <c r="A380" t="s">
        <v>456</v>
      </c>
      <c r="B380" s="26">
        <v>127</v>
      </c>
      <c r="C380" s="61" t="str">
        <f>IFERROR(VLOOKUP(Tableau2[[#This Row],[ID Ouvrier]],'Choix Employés'!$A$1:$B$100,2,FALSE),"")</f>
        <v>X</v>
      </c>
      <c r="D380" s="39" t="s">
        <v>427</v>
      </c>
      <c r="E380" s="39">
        <v>2020</v>
      </c>
      <c r="F380" s="40">
        <f>DATE(Tableau2[[#This Row],[Année]],MONTH("1-"&amp;Tableau2[[#This Row],[Mois]]),1)</f>
        <v>44136</v>
      </c>
      <c r="G380" s="40">
        <f>EOMONTH(DATE(Tableau2[[#This Row],[Année]],MONTH("1-"&amp;Tableau2[[#This Row],[Mois]]),1),0)</f>
        <v>44165</v>
      </c>
      <c r="H380" s="41">
        <v>40</v>
      </c>
      <c r="I380" s="42">
        <f t="shared" si="87"/>
        <v>40</v>
      </c>
      <c r="J380" s="42">
        <v>8</v>
      </c>
      <c r="K380" s="42">
        <f t="shared" si="88"/>
        <v>8</v>
      </c>
      <c r="L380" s="42"/>
      <c r="M380" s="42">
        <f t="shared" si="84"/>
        <v>0</v>
      </c>
      <c r="N380" s="42">
        <v>104</v>
      </c>
      <c r="O380" s="42">
        <f t="shared" si="89"/>
        <v>104</v>
      </c>
      <c r="Q380" s="42">
        <f t="shared" si="85"/>
        <v>0</v>
      </c>
      <c r="R380" s="42">
        <v>0.44</v>
      </c>
      <c r="S380" s="42">
        <f t="shared" si="90"/>
        <v>0.73333333333333339</v>
      </c>
      <c r="T380" s="42"/>
      <c r="U380" s="42">
        <f t="shared" si="86"/>
        <v>0</v>
      </c>
      <c r="V380" s="42">
        <v>0.44</v>
      </c>
      <c r="W380" s="42">
        <f t="shared" si="91"/>
        <v>0.73333333333333339</v>
      </c>
      <c r="X380" s="42">
        <v>0</v>
      </c>
      <c r="Y380" s="42">
        <f t="shared" si="92"/>
        <v>0</v>
      </c>
      <c r="Z380" s="42">
        <v>0</v>
      </c>
      <c r="AA380" s="42">
        <f t="shared" si="93"/>
        <v>0</v>
      </c>
      <c r="AB380" s="43">
        <v>0</v>
      </c>
      <c r="AC380" s="43">
        <v>0</v>
      </c>
      <c r="AD380" s="42">
        <v>0</v>
      </c>
      <c r="AE380" s="42">
        <f t="shared" si="94"/>
        <v>0</v>
      </c>
      <c r="AF380" s="42">
        <v>0</v>
      </c>
      <c r="AG380" s="42">
        <f t="shared" si="95"/>
        <v>0</v>
      </c>
      <c r="AH380" s="43">
        <v>0</v>
      </c>
      <c r="AI380" s="42">
        <f>Tableau2[[#This Row],[Jour Accident déclaré]]</f>
        <v>0</v>
      </c>
      <c r="AJ380" s="42">
        <v>0</v>
      </c>
      <c r="AK380" s="43">
        <f t="shared" si="96"/>
        <v>0</v>
      </c>
      <c r="AL38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80" s="43">
        <f>SUM(Tableau2[[#This Row],[Jours de maladie payés]:[Jours de maladie non payés]])</f>
        <v>0</v>
      </c>
      <c r="AN380" s="43">
        <f>MONTH("02/"&amp;Tableau2[[#This Row],[Mois]]&amp;"/2019")</f>
        <v>11</v>
      </c>
    </row>
    <row r="381" spans="1:40" x14ac:dyDescent="0.3">
      <c r="A381" t="s">
        <v>457</v>
      </c>
      <c r="B381" s="26">
        <v>134</v>
      </c>
      <c r="C381" s="61" t="str">
        <f>IFERROR(VLOOKUP(Tableau2[[#This Row],[ID Ouvrier]],'Choix Employés'!$A$1:$B$100,2,FALSE),"")</f>
        <v>X</v>
      </c>
      <c r="D381" s="39" t="s">
        <v>427</v>
      </c>
      <c r="E381" s="39">
        <v>2020</v>
      </c>
      <c r="F381" s="40">
        <f>DATE(Tableau2[[#This Row],[Année]],MONTH("1-"&amp;Tableau2[[#This Row],[Mois]]),1)</f>
        <v>44136</v>
      </c>
      <c r="G381" s="40">
        <f>EOMONTH(DATE(Tableau2[[#This Row],[Année]],MONTH("1-"&amp;Tableau2[[#This Row],[Mois]]),1),0)</f>
        <v>44165</v>
      </c>
      <c r="H381" s="41">
        <v>32</v>
      </c>
      <c r="I381" s="42">
        <f t="shared" si="87"/>
        <v>32</v>
      </c>
      <c r="J381" s="42">
        <v>0</v>
      </c>
      <c r="K381" s="42">
        <f t="shared" si="88"/>
        <v>0</v>
      </c>
      <c r="L381" s="42"/>
      <c r="M381" s="42">
        <f t="shared" si="84"/>
        <v>0</v>
      </c>
      <c r="N381" s="42">
        <v>120</v>
      </c>
      <c r="O381" s="42">
        <f t="shared" si="89"/>
        <v>120</v>
      </c>
      <c r="Q381" s="42">
        <f t="shared" si="85"/>
        <v>0</v>
      </c>
      <c r="R381" s="42">
        <v>15</v>
      </c>
      <c r="S381" s="42">
        <f t="shared" si="90"/>
        <v>15</v>
      </c>
      <c r="T381" s="42"/>
      <c r="U381" s="42">
        <f t="shared" si="86"/>
        <v>0</v>
      </c>
      <c r="V381" s="42">
        <v>15</v>
      </c>
      <c r="W381" s="42">
        <f t="shared" si="91"/>
        <v>15</v>
      </c>
      <c r="X381" s="42">
        <v>0</v>
      </c>
      <c r="Y381" s="42">
        <f t="shared" si="92"/>
        <v>0</v>
      </c>
      <c r="Z381" s="42">
        <v>0</v>
      </c>
      <c r="AA381" s="42">
        <f t="shared" si="93"/>
        <v>0</v>
      </c>
      <c r="AB381" s="43">
        <v>0</v>
      </c>
      <c r="AC381" s="43">
        <v>0</v>
      </c>
      <c r="AD381" s="42">
        <v>0</v>
      </c>
      <c r="AE381" s="42">
        <f t="shared" si="94"/>
        <v>0</v>
      </c>
      <c r="AF381" s="42">
        <v>0</v>
      </c>
      <c r="AG381" s="42">
        <f t="shared" si="95"/>
        <v>0</v>
      </c>
      <c r="AH381" s="43">
        <v>0</v>
      </c>
      <c r="AI381" s="42">
        <f>Tableau2[[#This Row],[Jour Accident déclaré]]</f>
        <v>0</v>
      </c>
      <c r="AJ381" s="42">
        <v>0</v>
      </c>
      <c r="AK381" s="43">
        <f t="shared" si="96"/>
        <v>0</v>
      </c>
      <c r="AL38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81" s="43">
        <f>SUM(Tableau2[[#This Row],[Jours de maladie payés]:[Jours de maladie non payés]])</f>
        <v>0</v>
      </c>
      <c r="AN381" s="43">
        <f>MONTH("02/"&amp;Tableau2[[#This Row],[Mois]]&amp;"/2019")</f>
        <v>11</v>
      </c>
    </row>
    <row r="382" spans="1:40" x14ac:dyDescent="0.3">
      <c r="A382" t="s">
        <v>458</v>
      </c>
      <c r="B382" s="26">
        <v>136</v>
      </c>
      <c r="C382" s="61" t="str">
        <f>IFERROR(VLOOKUP(Tableau2[[#This Row],[ID Ouvrier]],'Choix Employés'!$A$1:$B$100,2,FALSE),"")</f>
        <v>X</v>
      </c>
      <c r="D382" s="39" t="s">
        <v>427</v>
      </c>
      <c r="E382" s="39">
        <v>2020</v>
      </c>
      <c r="F382" s="40">
        <f>DATE(Tableau2[[#This Row],[Année]],MONTH("1-"&amp;Tableau2[[#This Row],[Mois]]),1)</f>
        <v>44136</v>
      </c>
      <c r="G382" s="40">
        <f>EOMONTH(DATE(Tableau2[[#This Row],[Année]],MONTH("1-"&amp;Tableau2[[#This Row],[Mois]]),1),0)</f>
        <v>44165</v>
      </c>
      <c r="H382" s="41">
        <v>0</v>
      </c>
      <c r="I382" s="42">
        <f t="shared" si="87"/>
        <v>0</v>
      </c>
      <c r="J382" s="42">
        <v>0</v>
      </c>
      <c r="K382" s="42">
        <f t="shared" si="88"/>
        <v>0</v>
      </c>
      <c r="L382" s="42"/>
      <c r="M382" s="42">
        <f t="shared" si="84"/>
        <v>0</v>
      </c>
      <c r="N382" s="42">
        <v>0</v>
      </c>
      <c r="O382" s="42">
        <f t="shared" si="89"/>
        <v>0</v>
      </c>
      <c r="Q382" s="42">
        <f t="shared" si="85"/>
        <v>0</v>
      </c>
      <c r="R382" s="42">
        <v>0</v>
      </c>
      <c r="S382" s="42">
        <f t="shared" si="90"/>
        <v>0</v>
      </c>
      <c r="T382" s="42"/>
      <c r="U382" s="42">
        <f t="shared" si="86"/>
        <v>0</v>
      </c>
      <c r="V382" s="42">
        <v>0</v>
      </c>
      <c r="W382" s="42">
        <f t="shared" si="91"/>
        <v>0</v>
      </c>
      <c r="X382" s="42">
        <v>0</v>
      </c>
      <c r="Y382" s="42">
        <f t="shared" si="92"/>
        <v>0</v>
      </c>
      <c r="Z382" s="42">
        <v>0</v>
      </c>
      <c r="AA382" s="42">
        <f t="shared" si="93"/>
        <v>0</v>
      </c>
      <c r="AB382" s="43">
        <v>0</v>
      </c>
      <c r="AC382" s="43">
        <v>21</v>
      </c>
      <c r="AD382" s="42">
        <v>0</v>
      </c>
      <c r="AE382" s="42">
        <f t="shared" si="94"/>
        <v>0</v>
      </c>
      <c r="AF382" s="42">
        <v>0</v>
      </c>
      <c r="AG382" s="42">
        <f t="shared" si="95"/>
        <v>0</v>
      </c>
      <c r="AH382" s="43">
        <v>0</v>
      </c>
      <c r="AI382" s="42">
        <f>Tableau2[[#This Row],[Jour Accident déclaré]]</f>
        <v>0</v>
      </c>
      <c r="AJ382" s="42">
        <v>0</v>
      </c>
      <c r="AK382" s="43">
        <f t="shared" si="96"/>
        <v>0</v>
      </c>
      <c r="AL38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82" s="43">
        <f>SUM(Tableau2[[#This Row],[Jours de maladie payés]:[Jours de maladie non payés]])</f>
        <v>21</v>
      </c>
      <c r="AN382" s="43">
        <f>MONTH("02/"&amp;Tableau2[[#This Row],[Mois]]&amp;"/2019")</f>
        <v>11</v>
      </c>
    </row>
    <row r="383" spans="1:40" x14ac:dyDescent="0.3">
      <c r="A383" t="s">
        <v>459</v>
      </c>
      <c r="B383" s="26">
        <v>131</v>
      </c>
      <c r="C383" s="61" t="str">
        <f>IFERROR(VLOOKUP(Tableau2[[#This Row],[ID Ouvrier]],'Choix Employés'!$A$1:$B$100,2,FALSE),"")</f>
        <v/>
      </c>
      <c r="D383" s="39" t="s">
        <v>427</v>
      </c>
      <c r="E383" s="39">
        <v>2020</v>
      </c>
      <c r="F383" s="40">
        <f>DATE(Tableau2[[#This Row],[Année]],MONTH("1-"&amp;Tableau2[[#This Row],[Mois]]),1)</f>
        <v>44136</v>
      </c>
      <c r="G383" s="40">
        <f>EOMONTH(DATE(Tableau2[[#This Row],[Année]],MONTH("1-"&amp;Tableau2[[#This Row],[Mois]]),1),0)</f>
        <v>44165</v>
      </c>
      <c r="H383" s="41">
        <v>0</v>
      </c>
      <c r="I383" s="42">
        <f t="shared" si="87"/>
        <v>0</v>
      </c>
      <c r="J383" s="42">
        <v>0</v>
      </c>
      <c r="K383" s="42">
        <f t="shared" si="88"/>
        <v>0</v>
      </c>
      <c r="L383" s="42"/>
      <c r="M383" s="42">
        <f t="shared" si="84"/>
        <v>0</v>
      </c>
      <c r="N383" s="42">
        <v>0</v>
      </c>
      <c r="O383" s="42">
        <f t="shared" si="89"/>
        <v>0</v>
      </c>
      <c r="Q383" s="42">
        <f t="shared" si="85"/>
        <v>0</v>
      </c>
      <c r="R383" s="42">
        <v>0</v>
      </c>
      <c r="S383" s="42">
        <f t="shared" si="90"/>
        <v>0</v>
      </c>
      <c r="T383" s="42"/>
      <c r="U383" s="42">
        <f t="shared" si="86"/>
        <v>0</v>
      </c>
      <c r="V383" s="42">
        <v>0</v>
      </c>
      <c r="W383" s="42">
        <f t="shared" si="91"/>
        <v>0</v>
      </c>
      <c r="X383" s="42">
        <v>0</v>
      </c>
      <c r="Y383" s="42">
        <f t="shared" si="92"/>
        <v>0</v>
      </c>
      <c r="Z383" s="42">
        <v>0</v>
      </c>
      <c r="AA383" s="42">
        <f t="shared" si="93"/>
        <v>0</v>
      </c>
      <c r="AB383" s="43">
        <v>0</v>
      </c>
      <c r="AC383" s="43">
        <v>21</v>
      </c>
      <c r="AD383" s="42">
        <v>0</v>
      </c>
      <c r="AE383" s="42">
        <f t="shared" si="94"/>
        <v>0</v>
      </c>
      <c r="AF383" s="42">
        <v>0</v>
      </c>
      <c r="AG383" s="42">
        <f t="shared" si="95"/>
        <v>0</v>
      </c>
      <c r="AH383" s="43">
        <v>0</v>
      </c>
      <c r="AI383" s="42">
        <f>Tableau2[[#This Row],[Jour Accident déclaré]]</f>
        <v>0</v>
      </c>
      <c r="AJ383" s="42">
        <v>0</v>
      </c>
      <c r="AK383" s="43">
        <f t="shared" si="96"/>
        <v>0</v>
      </c>
      <c r="AL38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83" s="43">
        <f>SUM(Tableau2[[#This Row],[Jours de maladie payés]:[Jours de maladie non payés]])</f>
        <v>21</v>
      </c>
      <c r="AN383" s="43">
        <f>MONTH("02/"&amp;Tableau2[[#This Row],[Mois]]&amp;"/2019")</f>
        <v>11</v>
      </c>
    </row>
    <row r="384" spans="1:40" x14ac:dyDescent="0.3">
      <c r="A384" t="s">
        <v>460</v>
      </c>
      <c r="B384" s="26">
        <v>123</v>
      </c>
      <c r="C384" s="61" t="str">
        <f>IFERROR(VLOOKUP(Tableau2[[#This Row],[ID Ouvrier]],'Choix Employés'!$A$1:$B$100,2,FALSE),"")</f>
        <v/>
      </c>
      <c r="D384" s="39" t="s">
        <v>427</v>
      </c>
      <c r="E384" s="39">
        <v>2020</v>
      </c>
      <c r="F384" s="40">
        <f>DATE(Tableau2[[#This Row],[Année]],MONTH("1-"&amp;Tableau2[[#This Row],[Mois]]),1)</f>
        <v>44136</v>
      </c>
      <c r="G384" s="40">
        <f>EOMONTH(DATE(Tableau2[[#This Row],[Année]],MONTH("1-"&amp;Tableau2[[#This Row],[Mois]]),1),0)</f>
        <v>44165</v>
      </c>
      <c r="H384" s="41">
        <v>0</v>
      </c>
      <c r="I384" s="42">
        <f t="shared" si="87"/>
        <v>0</v>
      </c>
      <c r="J384" s="42">
        <v>0</v>
      </c>
      <c r="K384" s="42">
        <f t="shared" si="88"/>
        <v>0</v>
      </c>
      <c r="L384" s="42"/>
      <c r="M384" s="42">
        <f t="shared" si="84"/>
        <v>0</v>
      </c>
      <c r="N384" s="42">
        <v>109</v>
      </c>
      <c r="O384" s="42">
        <f t="shared" si="89"/>
        <v>109</v>
      </c>
      <c r="Q384" s="42">
        <f t="shared" si="85"/>
        <v>0</v>
      </c>
      <c r="R384" s="42">
        <v>0</v>
      </c>
      <c r="S384" s="42">
        <f t="shared" si="90"/>
        <v>0</v>
      </c>
      <c r="T384" s="42"/>
      <c r="U384" s="42">
        <f t="shared" si="86"/>
        <v>0</v>
      </c>
      <c r="V384" s="42">
        <v>0</v>
      </c>
      <c r="W384" s="42">
        <f t="shared" si="91"/>
        <v>0</v>
      </c>
      <c r="X384" s="42">
        <v>0</v>
      </c>
      <c r="Y384" s="42">
        <f t="shared" si="92"/>
        <v>0</v>
      </c>
      <c r="Z384" s="42">
        <v>0</v>
      </c>
      <c r="AA384" s="42">
        <f t="shared" si="93"/>
        <v>0</v>
      </c>
      <c r="AB384" s="43">
        <v>0</v>
      </c>
      <c r="AC384" s="43">
        <v>0</v>
      </c>
      <c r="AD384" s="42">
        <v>0</v>
      </c>
      <c r="AE384" s="42">
        <f t="shared" si="94"/>
        <v>0</v>
      </c>
      <c r="AF384" s="42">
        <v>0</v>
      </c>
      <c r="AG384" s="42">
        <f t="shared" si="95"/>
        <v>0</v>
      </c>
      <c r="AH384" s="43">
        <v>0</v>
      </c>
      <c r="AI384" s="42">
        <f>Tableau2[[#This Row],[Jour Accident déclaré]]</f>
        <v>0</v>
      </c>
      <c r="AJ384" s="42">
        <v>0</v>
      </c>
      <c r="AK384" s="43">
        <f t="shared" si="96"/>
        <v>0</v>
      </c>
      <c r="AL38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84" s="43">
        <f>SUM(Tableau2[[#This Row],[Jours de maladie payés]:[Jours de maladie non payés]])</f>
        <v>0</v>
      </c>
      <c r="AN384" s="43">
        <f>MONTH("02/"&amp;Tableau2[[#This Row],[Mois]]&amp;"/2019")</f>
        <v>11</v>
      </c>
    </row>
    <row r="385" spans="1:40" x14ac:dyDescent="0.3">
      <c r="A385" t="s">
        <v>461</v>
      </c>
      <c r="B385" s="26">
        <v>161</v>
      </c>
      <c r="C385" s="61" t="str">
        <f>IFERROR(VLOOKUP(Tableau2[[#This Row],[ID Ouvrier]],'Choix Employés'!$A$1:$B$100,2,FALSE),"")</f>
        <v/>
      </c>
      <c r="D385" s="39" t="s">
        <v>427</v>
      </c>
      <c r="E385" s="39">
        <v>2020</v>
      </c>
      <c r="F385" s="40">
        <f>DATE(Tableau2[[#This Row],[Année]],MONTH("1-"&amp;Tableau2[[#This Row],[Mois]]),1)</f>
        <v>44136</v>
      </c>
      <c r="G385" s="40">
        <f>EOMONTH(DATE(Tableau2[[#This Row],[Année]],MONTH("1-"&amp;Tableau2[[#This Row],[Mois]]),1),0)</f>
        <v>44165</v>
      </c>
      <c r="H385" s="41">
        <v>0</v>
      </c>
      <c r="I385" s="42">
        <f t="shared" si="87"/>
        <v>0</v>
      </c>
      <c r="J385" s="42">
        <v>8</v>
      </c>
      <c r="K385" s="42">
        <f t="shared" si="88"/>
        <v>8</v>
      </c>
      <c r="L385" s="42"/>
      <c r="M385" s="42">
        <f t="shared" si="84"/>
        <v>0</v>
      </c>
      <c r="N385" s="42">
        <v>144</v>
      </c>
      <c r="O385" s="42">
        <f t="shared" si="89"/>
        <v>144</v>
      </c>
      <c r="Q385" s="42">
        <f t="shared" si="85"/>
        <v>0</v>
      </c>
      <c r="R385" s="42">
        <v>1.51</v>
      </c>
      <c r="S385" s="42">
        <f t="shared" si="90"/>
        <v>1.85</v>
      </c>
      <c r="T385" s="42"/>
      <c r="U385" s="42">
        <f t="shared" si="86"/>
        <v>0</v>
      </c>
      <c r="V385" s="42">
        <v>0</v>
      </c>
      <c r="W385" s="42">
        <f t="shared" si="91"/>
        <v>0</v>
      </c>
      <c r="X385" s="42">
        <v>1.51</v>
      </c>
      <c r="Y385" s="42">
        <f t="shared" si="92"/>
        <v>1.85</v>
      </c>
      <c r="Z385" s="42">
        <v>0</v>
      </c>
      <c r="AA385" s="42">
        <f t="shared" si="93"/>
        <v>0</v>
      </c>
      <c r="AB385" s="43">
        <v>0</v>
      </c>
      <c r="AC385" s="43">
        <v>0</v>
      </c>
      <c r="AD385" s="42">
        <v>0</v>
      </c>
      <c r="AE385" s="42">
        <f t="shared" si="94"/>
        <v>0</v>
      </c>
      <c r="AF385" s="42">
        <v>0</v>
      </c>
      <c r="AG385" s="42">
        <f t="shared" si="95"/>
        <v>0</v>
      </c>
      <c r="AH385" s="43">
        <v>0</v>
      </c>
      <c r="AI385" s="42">
        <f>Tableau2[[#This Row],[Jour Accident déclaré]]</f>
        <v>0</v>
      </c>
      <c r="AJ385" s="42">
        <v>0</v>
      </c>
      <c r="AK385" s="43">
        <f t="shared" si="96"/>
        <v>0</v>
      </c>
      <c r="AL38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85" s="43">
        <f>SUM(Tableau2[[#This Row],[Jours de maladie payés]:[Jours de maladie non payés]])</f>
        <v>0</v>
      </c>
      <c r="AN385" s="43">
        <f>MONTH("02/"&amp;Tableau2[[#This Row],[Mois]]&amp;"/2019")</f>
        <v>11</v>
      </c>
    </row>
    <row r="386" spans="1:40" x14ac:dyDescent="0.3">
      <c r="A386" t="s">
        <v>462</v>
      </c>
      <c r="B386" s="26">
        <v>177</v>
      </c>
      <c r="C386" s="61" t="str">
        <f>IFERROR(VLOOKUP(Tableau2[[#This Row],[ID Ouvrier]],'Choix Employés'!$A$1:$B$100,2,FALSE),"")</f>
        <v/>
      </c>
      <c r="D386" s="39" t="s">
        <v>427</v>
      </c>
      <c r="E386" s="39">
        <v>2020</v>
      </c>
      <c r="F386" s="40">
        <f>DATE(Tableau2[[#This Row],[Année]],MONTH("1-"&amp;Tableau2[[#This Row],[Mois]]),1)</f>
        <v>44136</v>
      </c>
      <c r="G386" s="40">
        <f>EOMONTH(DATE(Tableau2[[#This Row],[Année]],MONTH("1-"&amp;Tableau2[[#This Row],[Mois]]),1),0)</f>
        <v>44165</v>
      </c>
      <c r="H386" s="41">
        <v>7.36</v>
      </c>
      <c r="I386" s="42">
        <f t="shared" si="87"/>
        <v>7.6000000000000005</v>
      </c>
      <c r="J386" s="42">
        <v>0</v>
      </c>
      <c r="K386" s="42">
        <f t="shared" si="88"/>
        <v>0</v>
      </c>
      <c r="L386" s="42"/>
      <c r="M386" s="42">
        <f t="shared" si="84"/>
        <v>0</v>
      </c>
      <c r="N386" s="42">
        <v>136.47999999999999</v>
      </c>
      <c r="O386" s="42">
        <f t="shared" si="89"/>
        <v>136.79999999999998</v>
      </c>
      <c r="Q386" s="42">
        <f t="shared" si="85"/>
        <v>0</v>
      </c>
      <c r="R386" s="42">
        <v>8</v>
      </c>
      <c r="S386" s="42">
        <f t="shared" si="90"/>
        <v>8</v>
      </c>
      <c r="T386" s="42"/>
      <c r="U386" s="42">
        <f t="shared" si="86"/>
        <v>0</v>
      </c>
      <c r="V386" s="42">
        <v>0</v>
      </c>
      <c r="W386" s="42">
        <f t="shared" si="91"/>
        <v>0</v>
      </c>
      <c r="X386" s="42">
        <v>8</v>
      </c>
      <c r="Y386" s="42">
        <f t="shared" si="92"/>
        <v>8</v>
      </c>
      <c r="Z386" s="42">
        <v>0</v>
      </c>
      <c r="AA386" s="42">
        <f t="shared" si="93"/>
        <v>0</v>
      </c>
      <c r="AB386" s="43">
        <v>0</v>
      </c>
      <c r="AC386" s="43">
        <v>0</v>
      </c>
      <c r="AD386" s="42">
        <v>0</v>
      </c>
      <c r="AE386" s="42">
        <f t="shared" si="94"/>
        <v>0</v>
      </c>
      <c r="AF386" s="42">
        <v>0</v>
      </c>
      <c r="AG386" s="42">
        <f t="shared" si="95"/>
        <v>0</v>
      </c>
      <c r="AH386" s="43">
        <v>0</v>
      </c>
      <c r="AI386" s="42">
        <f>Tableau2[[#This Row],[Jour Accident déclaré]]</f>
        <v>0</v>
      </c>
      <c r="AJ386" s="42">
        <v>0</v>
      </c>
      <c r="AK386" s="43">
        <f t="shared" si="96"/>
        <v>0</v>
      </c>
      <c r="AL38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86" s="43">
        <f>SUM(Tableau2[[#This Row],[Jours de maladie payés]:[Jours de maladie non payés]])</f>
        <v>0</v>
      </c>
      <c r="AN386" s="43">
        <f>MONTH("02/"&amp;Tableau2[[#This Row],[Mois]]&amp;"/2019")</f>
        <v>11</v>
      </c>
    </row>
    <row r="387" spans="1:40" x14ac:dyDescent="0.3">
      <c r="A387" t="s">
        <v>463</v>
      </c>
      <c r="B387" s="26">
        <v>180</v>
      </c>
      <c r="C387" s="61" t="str">
        <f>IFERROR(VLOOKUP(Tableau2[[#This Row],[ID Ouvrier]],'Choix Employés'!$A$1:$B$100,2,FALSE),"")</f>
        <v/>
      </c>
      <c r="D387" s="39" t="s">
        <v>427</v>
      </c>
      <c r="E387" s="39">
        <v>2020</v>
      </c>
      <c r="F387" s="40">
        <f>DATE(Tableau2[[#This Row],[Année]],MONTH("1-"&amp;Tableau2[[#This Row],[Mois]]),1)</f>
        <v>44136</v>
      </c>
      <c r="G387" s="40">
        <f>EOMONTH(DATE(Tableau2[[#This Row],[Année]],MONTH("1-"&amp;Tableau2[[#This Row],[Mois]]),1),0)</f>
        <v>44165</v>
      </c>
      <c r="H387" s="41">
        <v>32</v>
      </c>
      <c r="I387" s="42">
        <f t="shared" si="87"/>
        <v>32</v>
      </c>
      <c r="J387" s="42">
        <v>0</v>
      </c>
      <c r="K387" s="42">
        <f t="shared" si="88"/>
        <v>0</v>
      </c>
      <c r="L387" s="42"/>
      <c r="M387" s="42">
        <f t="shared" ref="M387:M450" si="97">IF($L387="",0,(($L387-ROUNDDOWN($L387,0))/0.6)+ROUNDDOWN($L387,0))</f>
        <v>0</v>
      </c>
      <c r="N387" s="42">
        <v>32</v>
      </c>
      <c r="O387" s="42">
        <f t="shared" si="89"/>
        <v>32</v>
      </c>
      <c r="Q387" s="42">
        <f t="shared" ref="Q387:Q450" si="98">IF($P387="",0,(($P387-ROUNDDOWN($P387,0))/0.6)+ROUNDDOWN($P387,0))</f>
        <v>0</v>
      </c>
      <c r="R387" s="42">
        <v>0</v>
      </c>
      <c r="S387" s="42">
        <f t="shared" si="90"/>
        <v>0</v>
      </c>
      <c r="T387" s="42"/>
      <c r="U387" s="42">
        <f t="shared" ref="U387:U450" si="99">IF($T387="",0,(($T387-ROUNDDOWN($T387,0))/0.6)+ROUNDDOWN($T387,0))</f>
        <v>0</v>
      </c>
      <c r="V387" s="42">
        <v>0</v>
      </c>
      <c r="W387" s="42">
        <f t="shared" si="91"/>
        <v>0</v>
      </c>
      <c r="X387" s="42">
        <v>0</v>
      </c>
      <c r="Y387" s="42">
        <f t="shared" si="92"/>
        <v>0</v>
      </c>
      <c r="Z387" s="42">
        <v>0</v>
      </c>
      <c r="AA387" s="42">
        <f t="shared" si="93"/>
        <v>0</v>
      </c>
      <c r="AB387" s="43">
        <v>0</v>
      </c>
      <c r="AC387" s="43">
        <v>0</v>
      </c>
      <c r="AD387" s="42">
        <v>0</v>
      </c>
      <c r="AE387" s="42">
        <f t="shared" si="94"/>
        <v>0</v>
      </c>
      <c r="AF387" s="42">
        <v>0</v>
      </c>
      <c r="AG387" s="42">
        <f t="shared" si="95"/>
        <v>0</v>
      </c>
      <c r="AH387" s="43">
        <v>0</v>
      </c>
      <c r="AI387" s="42">
        <f>Tableau2[[#This Row],[Jour Accident déclaré]]</f>
        <v>0</v>
      </c>
      <c r="AJ387" s="42">
        <v>3</v>
      </c>
      <c r="AK387" s="43">
        <f t="shared" si="96"/>
        <v>3</v>
      </c>
      <c r="AL38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87" s="43">
        <f>SUM(Tableau2[[#This Row],[Jours de maladie payés]:[Jours de maladie non payés]])</f>
        <v>0</v>
      </c>
      <c r="AN387" s="43">
        <f>MONTH("02/"&amp;Tableau2[[#This Row],[Mois]]&amp;"/2019")</f>
        <v>11</v>
      </c>
    </row>
    <row r="388" spans="1:40" x14ac:dyDescent="0.3">
      <c r="A388" t="s">
        <v>464</v>
      </c>
      <c r="B388" s="26">
        <v>155</v>
      </c>
      <c r="C388" s="61" t="str">
        <f>IFERROR(VLOOKUP(Tableau2[[#This Row],[ID Ouvrier]],'Choix Employés'!$A$1:$B$100,2,FALSE),"")</f>
        <v/>
      </c>
      <c r="D388" s="39" t="s">
        <v>427</v>
      </c>
      <c r="E388" s="39">
        <v>2020</v>
      </c>
      <c r="F388" s="40">
        <f>DATE(Tableau2[[#This Row],[Année]],MONTH("1-"&amp;Tableau2[[#This Row],[Mois]]),1)</f>
        <v>44136</v>
      </c>
      <c r="G388" s="40">
        <f>EOMONTH(DATE(Tableau2[[#This Row],[Année]],MONTH("1-"&amp;Tableau2[[#This Row],[Mois]]),1),0)</f>
        <v>44165</v>
      </c>
      <c r="H388" s="41">
        <v>0</v>
      </c>
      <c r="I388" s="42">
        <f t="shared" si="87"/>
        <v>0</v>
      </c>
      <c r="J388" s="42">
        <v>8</v>
      </c>
      <c r="K388" s="42">
        <f t="shared" si="88"/>
        <v>8</v>
      </c>
      <c r="L388" s="42"/>
      <c r="M388" s="42">
        <f t="shared" si="97"/>
        <v>0</v>
      </c>
      <c r="N388" s="42">
        <v>144</v>
      </c>
      <c r="O388" s="42">
        <f t="shared" si="89"/>
        <v>144</v>
      </c>
      <c r="Q388" s="42">
        <f t="shared" si="98"/>
        <v>0</v>
      </c>
      <c r="R388" s="42">
        <v>0</v>
      </c>
      <c r="S388" s="42">
        <f t="shared" si="90"/>
        <v>0</v>
      </c>
      <c r="T388" s="42"/>
      <c r="U388" s="42">
        <f t="shared" si="99"/>
        <v>0</v>
      </c>
      <c r="V388" s="42">
        <v>0</v>
      </c>
      <c r="W388" s="42">
        <f t="shared" si="91"/>
        <v>0</v>
      </c>
      <c r="X388" s="42">
        <v>0</v>
      </c>
      <c r="Y388" s="42">
        <f t="shared" si="92"/>
        <v>0</v>
      </c>
      <c r="Z388" s="42">
        <v>0</v>
      </c>
      <c r="AA388" s="42">
        <f t="shared" si="93"/>
        <v>0</v>
      </c>
      <c r="AB388" s="43">
        <v>0</v>
      </c>
      <c r="AC388" s="43">
        <v>0</v>
      </c>
      <c r="AD388" s="42">
        <v>0</v>
      </c>
      <c r="AE388" s="42">
        <f t="shared" si="94"/>
        <v>0</v>
      </c>
      <c r="AF388" s="42">
        <v>0</v>
      </c>
      <c r="AG388" s="42">
        <f t="shared" si="95"/>
        <v>0</v>
      </c>
      <c r="AH388" s="43">
        <v>0</v>
      </c>
      <c r="AI388" s="42">
        <f>Tableau2[[#This Row],[Jour Accident déclaré]]</f>
        <v>0</v>
      </c>
      <c r="AJ388" s="42">
        <v>0</v>
      </c>
      <c r="AK388" s="43">
        <f t="shared" si="96"/>
        <v>0</v>
      </c>
      <c r="AL38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88" s="43">
        <f>SUM(Tableau2[[#This Row],[Jours de maladie payés]:[Jours de maladie non payés]])</f>
        <v>0</v>
      </c>
      <c r="AN388" s="43">
        <f>MONTH("02/"&amp;Tableau2[[#This Row],[Mois]]&amp;"/2019")</f>
        <v>11</v>
      </c>
    </row>
    <row r="389" spans="1:40" x14ac:dyDescent="0.3">
      <c r="A389" t="s">
        <v>465</v>
      </c>
      <c r="B389" s="26">
        <v>164</v>
      </c>
      <c r="C389" s="61" t="str">
        <f>IFERROR(VLOOKUP(Tableau2[[#This Row],[ID Ouvrier]],'Choix Employés'!$A$1:$B$100,2,FALSE),"")</f>
        <v>X</v>
      </c>
      <c r="D389" s="39" t="s">
        <v>427</v>
      </c>
      <c r="E389" s="39">
        <v>2020</v>
      </c>
      <c r="F389" s="40">
        <f>DATE(Tableau2[[#This Row],[Année]],MONTH("1-"&amp;Tableau2[[#This Row],[Mois]]),1)</f>
        <v>44136</v>
      </c>
      <c r="G389" s="40">
        <f>EOMONTH(DATE(Tableau2[[#This Row],[Année]],MONTH("1-"&amp;Tableau2[[#This Row],[Mois]]),1),0)</f>
        <v>44165</v>
      </c>
      <c r="H389" s="41">
        <v>0</v>
      </c>
      <c r="I389" s="42">
        <f t="shared" si="87"/>
        <v>0</v>
      </c>
      <c r="J389" s="42">
        <v>0</v>
      </c>
      <c r="K389" s="42">
        <f t="shared" si="88"/>
        <v>0</v>
      </c>
      <c r="L389" s="42"/>
      <c r="M389" s="42">
        <f t="shared" si="97"/>
        <v>0</v>
      </c>
      <c r="N389" s="42">
        <v>104</v>
      </c>
      <c r="O389" s="42">
        <f t="shared" si="89"/>
        <v>104</v>
      </c>
      <c r="Q389" s="42">
        <f t="shared" si="98"/>
        <v>0</v>
      </c>
      <c r="R389" s="42">
        <v>0</v>
      </c>
      <c r="S389" s="42">
        <f t="shared" si="90"/>
        <v>0</v>
      </c>
      <c r="T389" s="42"/>
      <c r="U389" s="42">
        <f t="shared" si="99"/>
        <v>0</v>
      </c>
      <c r="V389" s="42">
        <v>0</v>
      </c>
      <c r="W389" s="42">
        <f t="shared" si="91"/>
        <v>0</v>
      </c>
      <c r="X389" s="42">
        <v>0</v>
      </c>
      <c r="Y389" s="42">
        <f t="shared" si="92"/>
        <v>0</v>
      </c>
      <c r="Z389" s="42">
        <v>48</v>
      </c>
      <c r="AA389" s="42">
        <f t="shared" si="93"/>
        <v>48</v>
      </c>
      <c r="AB389" s="43">
        <v>0</v>
      </c>
      <c r="AC389" s="43">
        <v>0</v>
      </c>
      <c r="AD389" s="42">
        <v>0</v>
      </c>
      <c r="AE389" s="42">
        <f t="shared" si="94"/>
        <v>0</v>
      </c>
      <c r="AF389" s="42">
        <v>0</v>
      </c>
      <c r="AG389" s="42">
        <f t="shared" si="95"/>
        <v>0</v>
      </c>
      <c r="AH389" s="43">
        <v>0</v>
      </c>
      <c r="AI389" s="42">
        <f>Tableau2[[#This Row],[Jour Accident déclaré]]</f>
        <v>0</v>
      </c>
      <c r="AJ389" s="42">
        <v>0</v>
      </c>
      <c r="AK389" s="43">
        <f t="shared" si="96"/>
        <v>0</v>
      </c>
      <c r="AL38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89" s="43">
        <f>SUM(Tableau2[[#This Row],[Jours de maladie payés]:[Jours de maladie non payés]])</f>
        <v>0</v>
      </c>
      <c r="AN389" s="43">
        <f>MONTH("02/"&amp;Tableau2[[#This Row],[Mois]]&amp;"/2019")</f>
        <v>11</v>
      </c>
    </row>
    <row r="390" spans="1:40" x14ac:dyDescent="0.3">
      <c r="A390" t="s">
        <v>466</v>
      </c>
      <c r="B390" s="26">
        <v>162</v>
      </c>
      <c r="C390" s="61" t="str">
        <f>IFERROR(VLOOKUP(Tableau2[[#This Row],[ID Ouvrier]],'Choix Employés'!$A$1:$B$100,2,FALSE),"")</f>
        <v/>
      </c>
      <c r="D390" s="39" t="s">
        <v>427</v>
      </c>
      <c r="E390" s="39">
        <v>2020</v>
      </c>
      <c r="F390" s="40">
        <f>DATE(Tableau2[[#This Row],[Année]],MONTH("1-"&amp;Tableau2[[#This Row],[Mois]]),1)</f>
        <v>44136</v>
      </c>
      <c r="G390" s="40">
        <f>EOMONTH(DATE(Tableau2[[#This Row],[Année]],MONTH("1-"&amp;Tableau2[[#This Row],[Mois]]),1),0)</f>
        <v>44165</v>
      </c>
      <c r="H390" s="41">
        <v>4</v>
      </c>
      <c r="I390" s="42">
        <f t="shared" si="87"/>
        <v>4</v>
      </c>
      <c r="J390" s="42">
        <v>8</v>
      </c>
      <c r="K390" s="42">
        <f t="shared" si="88"/>
        <v>8</v>
      </c>
      <c r="L390" s="42"/>
      <c r="M390" s="42">
        <f t="shared" si="97"/>
        <v>0</v>
      </c>
      <c r="N390" s="42">
        <v>112</v>
      </c>
      <c r="O390" s="42">
        <f t="shared" si="89"/>
        <v>112</v>
      </c>
      <c r="Q390" s="42">
        <f t="shared" si="98"/>
        <v>0</v>
      </c>
      <c r="R390" s="42">
        <v>0.24</v>
      </c>
      <c r="S390" s="42">
        <f t="shared" si="90"/>
        <v>0.4</v>
      </c>
      <c r="T390" s="42"/>
      <c r="U390" s="42">
        <f t="shared" si="99"/>
        <v>0</v>
      </c>
      <c r="V390" s="42">
        <v>0</v>
      </c>
      <c r="W390" s="42">
        <f t="shared" si="91"/>
        <v>0</v>
      </c>
      <c r="X390" s="42">
        <v>0.24</v>
      </c>
      <c r="Y390" s="42">
        <f t="shared" si="92"/>
        <v>0.4</v>
      </c>
      <c r="Z390" s="42">
        <v>0</v>
      </c>
      <c r="AA390" s="42">
        <f t="shared" si="93"/>
        <v>0</v>
      </c>
      <c r="AB390" s="43">
        <v>0</v>
      </c>
      <c r="AC390" s="43">
        <v>0</v>
      </c>
      <c r="AD390" s="42">
        <v>0</v>
      </c>
      <c r="AE390" s="42">
        <f t="shared" si="94"/>
        <v>0</v>
      </c>
      <c r="AF390" s="42">
        <v>0</v>
      </c>
      <c r="AG390" s="42">
        <f t="shared" si="95"/>
        <v>0</v>
      </c>
      <c r="AH390" s="43">
        <v>0</v>
      </c>
      <c r="AI390" s="42">
        <f>Tableau2[[#This Row],[Jour Accident déclaré]]</f>
        <v>0</v>
      </c>
      <c r="AJ390" s="42">
        <v>0</v>
      </c>
      <c r="AK390" s="43">
        <f t="shared" si="96"/>
        <v>0</v>
      </c>
      <c r="AL39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90" s="43">
        <f>SUM(Tableau2[[#This Row],[Jours de maladie payés]:[Jours de maladie non payés]])</f>
        <v>0</v>
      </c>
      <c r="AN390" s="43">
        <f>MONTH("02/"&amp;Tableau2[[#This Row],[Mois]]&amp;"/2019")</f>
        <v>11</v>
      </c>
    </row>
    <row r="391" spans="1:40" x14ac:dyDescent="0.3">
      <c r="A391" t="s">
        <v>467</v>
      </c>
      <c r="B391" s="26">
        <v>142</v>
      </c>
      <c r="C391" s="61" t="str">
        <f>IFERROR(VLOOKUP(Tableau2[[#This Row],[ID Ouvrier]],'Choix Employés'!$A$1:$B$100,2,FALSE),"")</f>
        <v/>
      </c>
      <c r="D391" s="39" t="s">
        <v>427</v>
      </c>
      <c r="E391" s="39">
        <v>2020</v>
      </c>
      <c r="F391" s="40">
        <f>DATE(Tableau2[[#This Row],[Année]],MONTH("1-"&amp;Tableau2[[#This Row],[Mois]]),1)</f>
        <v>44136</v>
      </c>
      <c r="G391" s="40">
        <f>EOMONTH(DATE(Tableau2[[#This Row],[Année]],MONTH("1-"&amp;Tableau2[[#This Row],[Mois]]),1),0)</f>
        <v>44165</v>
      </c>
      <c r="H391" s="41">
        <v>0</v>
      </c>
      <c r="I391" s="42">
        <f t="shared" si="87"/>
        <v>0</v>
      </c>
      <c r="J391" s="42">
        <v>8</v>
      </c>
      <c r="K391" s="42">
        <f t="shared" si="88"/>
        <v>8</v>
      </c>
      <c r="L391" s="42"/>
      <c r="M391" s="42">
        <f t="shared" si="97"/>
        <v>0</v>
      </c>
      <c r="N391" s="42">
        <v>144</v>
      </c>
      <c r="O391" s="42">
        <f t="shared" si="89"/>
        <v>144</v>
      </c>
      <c r="Q391" s="42">
        <f t="shared" si="98"/>
        <v>0</v>
      </c>
      <c r="R391" s="42">
        <v>0.48</v>
      </c>
      <c r="S391" s="42">
        <f t="shared" si="90"/>
        <v>0.8</v>
      </c>
      <c r="T391" s="42"/>
      <c r="U391" s="42">
        <f t="shared" si="99"/>
        <v>0</v>
      </c>
      <c r="V391" s="42">
        <v>0</v>
      </c>
      <c r="W391" s="42">
        <f t="shared" si="91"/>
        <v>0</v>
      </c>
      <c r="X391" s="42">
        <v>0.48</v>
      </c>
      <c r="Y391" s="42">
        <f t="shared" si="92"/>
        <v>0.8</v>
      </c>
      <c r="Z391" s="42">
        <v>0</v>
      </c>
      <c r="AA391" s="42">
        <f t="shared" si="93"/>
        <v>0</v>
      </c>
      <c r="AB391" s="43">
        <v>0</v>
      </c>
      <c r="AC391" s="43">
        <v>0</v>
      </c>
      <c r="AD391" s="42">
        <v>0</v>
      </c>
      <c r="AE391" s="42">
        <f t="shared" si="94"/>
        <v>0</v>
      </c>
      <c r="AF391" s="42">
        <v>0</v>
      </c>
      <c r="AG391" s="42">
        <f t="shared" si="95"/>
        <v>0</v>
      </c>
      <c r="AH391" s="43">
        <v>0</v>
      </c>
      <c r="AI391" s="42">
        <f>Tableau2[[#This Row],[Jour Accident déclaré]]</f>
        <v>0</v>
      </c>
      <c r="AJ391" s="42">
        <v>0</v>
      </c>
      <c r="AK391" s="43">
        <f t="shared" si="96"/>
        <v>0</v>
      </c>
      <c r="AL39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91" s="43">
        <f>SUM(Tableau2[[#This Row],[Jours de maladie payés]:[Jours de maladie non payés]])</f>
        <v>0</v>
      </c>
      <c r="AN391" s="43">
        <f>MONTH("02/"&amp;Tableau2[[#This Row],[Mois]]&amp;"/2019")</f>
        <v>11</v>
      </c>
    </row>
    <row r="392" spans="1:40" x14ac:dyDescent="0.3">
      <c r="A392" t="s">
        <v>468</v>
      </c>
      <c r="B392" s="26">
        <v>157</v>
      </c>
      <c r="C392" s="61" t="str">
        <f>IFERROR(VLOOKUP(Tableau2[[#This Row],[ID Ouvrier]],'Choix Employés'!$A$1:$B$100,2,FALSE),"")</f>
        <v/>
      </c>
      <c r="D392" s="39" t="s">
        <v>427</v>
      </c>
      <c r="E392" s="39">
        <v>2020</v>
      </c>
      <c r="F392" s="40">
        <f>DATE(Tableau2[[#This Row],[Année]],MONTH("1-"&amp;Tableau2[[#This Row],[Mois]]),1)</f>
        <v>44136</v>
      </c>
      <c r="G392" s="40">
        <f>EOMONTH(DATE(Tableau2[[#This Row],[Année]],MONTH("1-"&amp;Tableau2[[#This Row],[Mois]]),1),0)</f>
        <v>44165</v>
      </c>
      <c r="H392" s="41">
        <v>3</v>
      </c>
      <c r="I392" s="42">
        <f t="shared" si="87"/>
        <v>3</v>
      </c>
      <c r="J392" s="42">
        <v>8</v>
      </c>
      <c r="K392" s="42">
        <f t="shared" si="88"/>
        <v>8</v>
      </c>
      <c r="L392" s="42"/>
      <c r="M392" s="42">
        <f t="shared" si="97"/>
        <v>0</v>
      </c>
      <c r="N392" s="42">
        <v>88</v>
      </c>
      <c r="O392" s="42">
        <f t="shared" si="89"/>
        <v>88</v>
      </c>
      <c r="Q392" s="42">
        <f t="shared" si="98"/>
        <v>0</v>
      </c>
      <c r="R392" s="42">
        <v>0</v>
      </c>
      <c r="S392" s="42">
        <f t="shared" si="90"/>
        <v>0</v>
      </c>
      <c r="T392" s="42"/>
      <c r="U392" s="42">
        <f t="shared" si="99"/>
        <v>0</v>
      </c>
      <c r="V392" s="42">
        <v>0</v>
      </c>
      <c r="W392" s="42">
        <f t="shared" si="91"/>
        <v>0</v>
      </c>
      <c r="X392" s="42">
        <v>0</v>
      </c>
      <c r="Y392" s="42">
        <f t="shared" si="92"/>
        <v>0</v>
      </c>
      <c r="Z392" s="42">
        <v>0</v>
      </c>
      <c r="AA392" s="42">
        <f t="shared" si="93"/>
        <v>0</v>
      </c>
      <c r="AB392" s="43">
        <v>0</v>
      </c>
      <c r="AC392" s="43">
        <v>0</v>
      </c>
      <c r="AD392" s="42">
        <v>0</v>
      </c>
      <c r="AE392" s="42">
        <f t="shared" si="94"/>
        <v>0</v>
      </c>
      <c r="AF392" s="42">
        <v>0</v>
      </c>
      <c r="AG392" s="42">
        <f t="shared" si="95"/>
        <v>0</v>
      </c>
      <c r="AH392" s="43">
        <v>0</v>
      </c>
      <c r="AI392" s="42">
        <f>Tableau2[[#This Row],[Jour Accident déclaré]]</f>
        <v>0</v>
      </c>
      <c r="AJ392" s="42">
        <v>0</v>
      </c>
      <c r="AK392" s="43">
        <f t="shared" si="96"/>
        <v>0</v>
      </c>
      <c r="AL39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92" s="43">
        <f>SUM(Tableau2[[#This Row],[Jours de maladie payés]:[Jours de maladie non payés]])</f>
        <v>0</v>
      </c>
      <c r="AN392" s="43">
        <f>MONTH("02/"&amp;Tableau2[[#This Row],[Mois]]&amp;"/2019")</f>
        <v>11</v>
      </c>
    </row>
    <row r="393" spans="1:40" x14ac:dyDescent="0.3">
      <c r="A393" t="s">
        <v>469</v>
      </c>
      <c r="B393" s="26">
        <v>149</v>
      </c>
      <c r="C393" s="61" t="str">
        <f>IFERROR(VLOOKUP(Tableau2[[#This Row],[ID Ouvrier]],'Choix Employés'!$A$1:$B$100,2,FALSE),"")</f>
        <v>X</v>
      </c>
      <c r="D393" s="39" t="s">
        <v>427</v>
      </c>
      <c r="E393" s="39">
        <v>2020</v>
      </c>
      <c r="F393" s="40">
        <f>DATE(Tableau2[[#This Row],[Année]],MONTH("1-"&amp;Tableau2[[#This Row],[Mois]]),1)</f>
        <v>44136</v>
      </c>
      <c r="G393" s="40">
        <f>EOMONTH(DATE(Tableau2[[#This Row],[Année]],MONTH("1-"&amp;Tableau2[[#This Row],[Mois]]),1),0)</f>
        <v>44165</v>
      </c>
      <c r="H393" s="41">
        <v>16</v>
      </c>
      <c r="I393" s="42">
        <f t="shared" si="87"/>
        <v>16</v>
      </c>
      <c r="J393" s="42">
        <v>8</v>
      </c>
      <c r="K393" s="42">
        <f t="shared" si="88"/>
        <v>8</v>
      </c>
      <c r="L393" s="42"/>
      <c r="M393" s="42">
        <f t="shared" si="97"/>
        <v>0</v>
      </c>
      <c r="N393" s="42">
        <v>96</v>
      </c>
      <c r="O393" s="42">
        <f t="shared" si="89"/>
        <v>96</v>
      </c>
      <c r="Q393" s="42">
        <f t="shared" si="98"/>
        <v>0</v>
      </c>
      <c r="R393" s="42">
        <v>2.0499999999999998</v>
      </c>
      <c r="S393" s="42">
        <f t="shared" si="90"/>
        <v>2.083333333333333</v>
      </c>
      <c r="T393" s="42"/>
      <c r="U393" s="42">
        <f t="shared" si="99"/>
        <v>0</v>
      </c>
      <c r="V393" s="42">
        <v>0</v>
      </c>
      <c r="W393" s="42">
        <f t="shared" si="91"/>
        <v>0</v>
      </c>
      <c r="X393" s="42">
        <v>2.0499999999999998</v>
      </c>
      <c r="Y393" s="42">
        <f t="shared" si="92"/>
        <v>2.083333333333333</v>
      </c>
      <c r="Z393" s="42">
        <v>0</v>
      </c>
      <c r="AA393" s="42">
        <f t="shared" si="93"/>
        <v>0</v>
      </c>
      <c r="AB393" s="43">
        <v>0</v>
      </c>
      <c r="AC393" s="43">
        <v>0</v>
      </c>
      <c r="AD393" s="42">
        <v>0</v>
      </c>
      <c r="AE393" s="42">
        <f t="shared" si="94"/>
        <v>0</v>
      </c>
      <c r="AF393" s="42">
        <v>0</v>
      </c>
      <c r="AG393" s="42">
        <f t="shared" si="95"/>
        <v>0</v>
      </c>
      <c r="AH393" s="43">
        <v>0</v>
      </c>
      <c r="AI393" s="42">
        <f>Tableau2[[#This Row],[Jour Accident déclaré]]</f>
        <v>0</v>
      </c>
      <c r="AJ393" s="42">
        <v>4</v>
      </c>
      <c r="AK393" s="43">
        <f t="shared" si="96"/>
        <v>4</v>
      </c>
      <c r="AL39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93" s="43">
        <f>SUM(Tableau2[[#This Row],[Jours de maladie payés]:[Jours de maladie non payés]])</f>
        <v>0</v>
      </c>
      <c r="AN393" s="43">
        <f>MONTH("02/"&amp;Tableau2[[#This Row],[Mois]]&amp;"/2019")</f>
        <v>11</v>
      </c>
    </row>
    <row r="394" spans="1:40" x14ac:dyDescent="0.3">
      <c r="A394" t="s">
        <v>470</v>
      </c>
      <c r="B394" s="26">
        <v>137</v>
      </c>
      <c r="C394" s="61" t="str">
        <f>IFERROR(VLOOKUP(Tableau2[[#This Row],[ID Ouvrier]],'Choix Employés'!$A$1:$B$100,2,FALSE),"")</f>
        <v>X</v>
      </c>
      <c r="D394" s="39" t="s">
        <v>427</v>
      </c>
      <c r="E394" s="39">
        <v>2020</v>
      </c>
      <c r="F394" s="40">
        <f>DATE(Tableau2[[#This Row],[Année]],MONTH("1-"&amp;Tableau2[[#This Row],[Mois]]),1)</f>
        <v>44136</v>
      </c>
      <c r="G394" s="40">
        <f>EOMONTH(DATE(Tableau2[[#This Row],[Année]],MONTH("1-"&amp;Tableau2[[#This Row],[Mois]]),1),0)</f>
        <v>44165</v>
      </c>
      <c r="H394" s="41">
        <v>14</v>
      </c>
      <c r="I394" s="42">
        <f t="shared" si="87"/>
        <v>14</v>
      </c>
      <c r="J394" s="42">
        <v>0</v>
      </c>
      <c r="K394" s="42">
        <f t="shared" si="88"/>
        <v>0</v>
      </c>
      <c r="L394" s="42"/>
      <c r="M394" s="42">
        <f t="shared" si="97"/>
        <v>0</v>
      </c>
      <c r="N394" s="42">
        <v>130</v>
      </c>
      <c r="O394" s="42">
        <f t="shared" si="89"/>
        <v>130</v>
      </c>
      <c r="Q394" s="42">
        <f t="shared" si="98"/>
        <v>0</v>
      </c>
      <c r="R394" s="42">
        <v>6</v>
      </c>
      <c r="S394" s="42">
        <f t="shared" si="90"/>
        <v>6</v>
      </c>
      <c r="T394" s="42"/>
      <c r="U394" s="42">
        <f t="shared" si="99"/>
        <v>0</v>
      </c>
      <c r="V394" s="42">
        <v>0</v>
      </c>
      <c r="W394" s="42">
        <f t="shared" si="91"/>
        <v>0</v>
      </c>
      <c r="X394" s="42">
        <v>6</v>
      </c>
      <c r="Y394" s="42">
        <f t="shared" si="92"/>
        <v>6</v>
      </c>
      <c r="Z394" s="42">
        <v>0</v>
      </c>
      <c r="AA394" s="42">
        <f t="shared" si="93"/>
        <v>0</v>
      </c>
      <c r="AB394" s="43">
        <v>0</v>
      </c>
      <c r="AC394" s="43">
        <v>0</v>
      </c>
      <c r="AD394" s="42">
        <v>0</v>
      </c>
      <c r="AE394" s="42">
        <f t="shared" si="94"/>
        <v>0</v>
      </c>
      <c r="AF394" s="42">
        <v>0</v>
      </c>
      <c r="AG394" s="42">
        <f t="shared" si="95"/>
        <v>0</v>
      </c>
      <c r="AH394" s="43">
        <v>0</v>
      </c>
      <c r="AI394" s="42">
        <f>Tableau2[[#This Row],[Jour Accident déclaré]]</f>
        <v>0</v>
      </c>
      <c r="AJ394" s="42">
        <v>0</v>
      </c>
      <c r="AK394" s="43">
        <f t="shared" si="96"/>
        <v>0</v>
      </c>
      <c r="AL39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94" s="43">
        <f>SUM(Tableau2[[#This Row],[Jours de maladie payés]:[Jours de maladie non payés]])</f>
        <v>0</v>
      </c>
      <c r="AN394" s="43">
        <f>MONTH("02/"&amp;Tableau2[[#This Row],[Mois]]&amp;"/2019")</f>
        <v>11</v>
      </c>
    </row>
    <row r="395" spans="1:40" x14ac:dyDescent="0.3">
      <c r="A395" t="s">
        <v>471</v>
      </c>
      <c r="B395" s="26">
        <v>168</v>
      </c>
      <c r="C395" s="61" t="str">
        <f>IFERROR(VLOOKUP(Tableau2[[#This Row],[ID Ouvrier]],'Choix Employés'!$A$1:$B$100,2,FALSE),"")</f>
        <v/>
      </c>
      <c r="D395" s="39" t="s">
        <v>427</v>
      </c>
      <c r="E395" s="39">
        <v>2020</v>
      </c>
      <c r="F395" s="40">
        <f>DATE(Tableau2[[#This Row],[Année]],MONTH("1-"&amp;Tableau2[[#This Row],[Mois]]),1)</f>
        <v>44136</v>
      </c>
      <c r="G395" s="40">
        <f>EOMONTH(DATE(Tableau2[[#This Row],[Année]],MONTH("1-"&amp;Tableau2[[#This Row],[Mois]]),1),0)</f>
        <v>44165</v>
      </c>
      <c r="H395" s="41">
        <v>0</v>
      </c>
      <c r="I395" s="42">
        <f t="shared" si="87"/>
        <v>0</v>
      </c>
      <c r="J395" s="42">
        <v>8</v>
      </c>
      <c r="K395" s="42">
        <f t="shared" si="88"/>
        <v>8</v>
      </c>
      <c r="L395" s="42"/>
      <c r="M395" s="42">
        <f t="shared" si="97"/>
        <v>0</v>
      </c>
      <c r="N395" s="42">
        <v>144</v>
      </c>
      <c r="O395" s="42">
        <f t="shared" si="89"/>
        <v>144</v>
      </c>
      <c r="Q395" s="42">
        <f t="shared" si="98"/>
        <v>0</v>
      </c>
      <c r="R395" s="42">
        <v>5.36</v>
      </c>
      <c r="S395" s="42">
        <f t="shared" si="90"/>
        <v>5.6000000000000005</v>
      </c>
      <c r="T395" s="42"/>
      <c r="U395" s="42">
        <f t="shared" si="99"/>
        <v>0</v>
      </c>
      <c r="V395" s="42">
        <v>0</v>
      </c>
      <c r="W395" s="42">
        <f t="shared" si="91"/>
        <v>0</v>
      </c>
      <c r="X395" s="42">
        <v>5.36</v>
      </c>
      <c r="Y395" s="42">
        <f t="shared" si="92"/>
        <v>5.6000000000000005</v>
      </c>
      <c r="Z395" s="42">
        <v>0</v>
      </c>
      <c r="AA395" s="42">
        <f t="shared" si="93"/>
        <v>0</v>
      </c>
      <c r="AB395" s="43">
        <v>0</v>
      </c>
      <c r="AC395" s="43">
        <v>0</v>
      </c>
      <c r="AD395" s="42">
        <v>0</v>
      </c>
      <c r="AE395" s="42">
        <f t="shared" si="94"/>
        <v>0</v>
      </c>
      <c r="AF395" s="42">
        <v>0</v>
      </c>
      <c r="AG395" s="42">
        <f t="shared" si="95"/>
        <v>0</v>
      </c>
      <c r="AH395" s="43">
        <v>0</v>
      </c>
      <c r="AI395" s="42">
        <f>Tableau2[[#This Row],[Jour Accident déclaré]]</f>
        <v>0</v>
      </c>
      <c r="AJ395" s="42">
        <v>0</v>
      </c>
      <c r="AK395" s="43">
        <f t="shared" si="96"/>
        <v>0</v>
      </c>
      <c r="AL39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395" s="43">
        <f>SUM(Tableau2[[#This Row],[Jours de maladie payés]:[Jours de maladie non payés]])</f>
        <v>0</v>
      </c>
      <c r="AN395" s="43">
        <f>MONTH("02/"&amp;Tableau2[[#This Row],[Mois]]&amp;"/2019")</f>
        <v>11</v>
      </c>
    </row>
    <row r="396" spans="1:40" x14ac:dyDescent="0.3">
      <c r="A396" t="s">
        <v>472</v>
      </c>
      <c r="B396" s="26">
        <v>171</v>
      </c>
      <c r="C396" s="61">
        <f>IFERROR(VLOOKUP(Tableau2[[#This Row],[ID Ouvrier]],'Choix Employés'!$A$1:$B$100,2,FALSE),"")</f>
        <v>0</v>
      </c>
      <c r="D396" s="39" t="s">
        <v>69</v>
      </c>
      <c r="E396" s="39">
        <v>2020</v>
      </c>
      <c r="F396" s="40">
        <f>DATE(Tableau2[[#This Row],[Année]],MONTH("1-"&amp;Tableau2[[#This Row],[Mois]]),1)</f>
        <v>44166</v>
      </c>
      <c r="G396" s="40">
        <f>EOMONTH(DATE(Tableau2[[#This Row],[Année]],MONTH("1-"&amp;Tableau2[[#This Row],[Mois]]),1),0)</f>
        <v>44196</v>
      </c>
      <c r="H396" s="41">
        <v>0</v>
      </c>
      <c r="I396" s="42">
        <f t="shared" si="87"/>
        <v>0</v>
      </c>
      <c r="J396" s="42">
        <v>0</v>
      </c>
      <c r="K396" s="42">
        <f t="shared" si="88"/>
        <v>0</v>
      </c>
      <c r="L396" s="42"/>
      <c r="M396" s="42">
        <f t="shared" si="97"/>
        <v>0</v>
      </c>
      <c r="N396" s="42">
        <v>104</v>
      </c>
      <c r="O396" s="42">
        <f t="shared" si="89"/>
        <v>104</v>
      </c>
      <c r="Q396" s="42">
        <f t="shared" si="98"/>
        <v>0</v>
      </c>
      <c r="R396" s="42">
        <v>0</v>
      </c>
      <c r="S396" s="42">
        <f t="shared" si="90"/>
        <v>0</v>
      </c>
      <c r="T396" s="42"/>
      <c r="U396" s="42">
        <f t="shared" si="99"/>
        <v>0</v>
      </c>
      <c r="V396" s="42">
        <v>0</v>
      </c>
      <c r="W396" s="42">
        <f t="shared" si="91"/>
        <v>0</v>
      </c>
      <c r="X396" s="42">
        <v>0</v>
      </c>
      <c r="Y396" s="42">
        <f t="shared" si="92"/>
        <v>0</v>
      </c>
      <c r="Z396" s="42">
        <v>0</v>
      </c>
      <c r="AA396" s="42">
        <f t="shared" si="93"/>
        <v>0</v>
      </c>
      <c r="AB396" s="43">
        <v>0</v>
      </c>
      <c r="AC396" s="43">
        <v>0</v>
      </c>
      <c r="AD396" s="42">
        <v>0</v>
      </c>
      <c r="AE396" s="42">
        <f t="shared" si="94"/>
        <v>0</v>
      </c>
      <c r="AF396" s="42">
        <v>0</v>
      </c>
      <c r="AG396" s="42">
        <f t="shared" si="95"/>
        <v>0</v>
      </c>
      <c r="AH396" s="43">
        <v>0</v>
      </c>
      <c r="AI396" s="42">
        <f>Tableau2[[#This Row],[Jour Accident déclaré]]</f>
        <v>0</v>
      </c>
      <c r="AJ396" s="42">
        <v>0</v>
      </c>
      <c r="AK396" s="43">
        <f t="shared" si="96"/>
        <v>0</v>
      </c>
      <c r="AL39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396" s="43">
        <f>SUM(Tableau2[[#This Row],[Jours de maladie payés]:[Jours de maladie non payés]])</f>
        <v>0</v>
      </c>
      <c r="AN396" s="43">
        <f>MONTH("02/"&amp;Tableau2[[#This Row],[Mois]]&amp;"/2019")</f>
        <v>12</v>
      </c>
    </row>
    <row r="397" spans="1:40" x14ac:dyDescent="0.3">
      <c r="A397" t="s">
        <v>473</v>
      </c>
      <c r="B397" s="26">
        <v>181</v>
      </c>
      <c r="C397" s="61" t="str">
        <f>IFERROR(VLOOKUP(Tableau2[[#This Row],[ID Ouvrier]],'Choix Employés'!$A$1:$B$100,2,FALSE),"")</f>
        <v/>
      </c>
      <c r="D397" s="39" t="s">
        <v>69</v>
      </c>
      <c r="E397" s="39">
        <v>2020</v>
      </c>
      <c r="F397" s="40">
        <f>DATE(Tableau2[[#This Row],[Année]],MONTH("1-"&amp;Tableau2[[#This Row],[Mois]]),1)</f>
        <v>44166</v>
      </c>
      <c r="G397" s="40">
        <f>EOMONTH(DATE(Tableau2[[#This Row],[Année]],MONTH("1-"&amp;Tableau2[[#This Row],[Mois]]),1),0)</f>
        <v>44196</v>
      </c>
      <c r="H397" s="41">
        <v>0</v>
      </c>
      <c r="I397" s="42">
        <f t="shared" si="87"/>
        <v>0</v>
      </c>
      <c r="J397" s="42">
        <v>0</v>
      </c>
      <c r="K397" s="42">
        <f t="shared" si="88"/>
        <v>0</v>
      </c>
      <c r="L397" s="42"/>
      <c r="M397" s="42">
        <f t="shared" si="97"/>
        <v>0</v>
      </c>
      <c r="N397" s="42">
        <v>72</v>
      </c>
      <c r="O397" s="42">
        <f t="shared" si="89"/>
        <v>72</v>
      </c>
      <c r="Q397" s="42">
        <f t="shared" si="98"/>
        <v>0</v>
      </c>
      <c r="R397" s="42">
        <v>0</v>
      </c>
      <c r="S397" s="42">
        <f t="shared" si="90"/>
        <v>0</v>
      </c>
      <c r="T397" s="42"/>
      <c r="U397" s="42">
        <f t="shared" si="99"/>
        <v>0</v>
      </c>
      <c r="V397" s="42">
        <v>0</v>
      </c>
      <c r="W397" s="42">
        <f t="shared" si="91"/>
        <v>0</v>
      </c>
      <c r="X397" s="42">
        <v>0</v>
      </c>
      <c r="Y397" s="42">
        <f t="shared" si="92"/>
        <v>0</v>
      </c>
      <c r="Z397" s="42">
        <v>0</v>
      </c>
      <c r="AA397" s="42">
        <f t="shared" si="93"/>
        <v>0</v>
      </c>
      <c r="AB397" s="43">
        <v>0</v>
      </c>
      <c r="AC397" s="43">
        <v>0</v>
      </c>
      <c r="AD397" s="42">
        <v>0</v>
      </c>
      <c r="AE397" s="42">
        <f t="shared" si="94"/>
        <v>0</v>
      </c>
      <c r="AF397" s="42">
        <v>0</v>
      </c>
      <c r="AG397" s="42">
        <f t="shared" si="95"/>
        <v>0</v>
      </c>
      <c r="AH397" s="43">
        <v>0</v>
      </c>
      <c r="AI397" s="42">
        <f>Tableau2[[#This Row],[Jour Accident déclaré]]</f>
        <v>0</v>
      </c>
      <c r="AJ397" s="42">
        <v>0</v>
      </c>
      <c r="AK397" s="43">
        <f t="shared" si="96"/>
        <v>0</v>
      </c>
      <c r="AL39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397" s="43">
        <f>SUM(Tableau2[[#This Row],[Jours de maladie payés]:[Jours de maladie non payés]])</f>
        <v>0</v>
      </c>
      <c r="AN397" s="43">
        <f>MONTH("02/"&amp;Tableau2[[#This Row],[Mois]]&amp;"/2019")</f>
        <v>12</v>
      </c>
    </row>
    <row r="398" spans="1:40" x14ac:dyDescent="0.3">
      <c r="A398" t="s">
        <v>474</v>
      </c>
      <c r="B398" s="26">
        <v>161</v>
      </c>
      <c r="C398" s="61" t="str">
        <f>IFERROR(VLOOKUP(Tableau2[[#This Row],[ID Ouvrier]],'Choix Employés'!$A$1:$B$100,2,FALSE),"")</f>
        <v/>
      </c>
      <c r="D398" s="39" t="s">
        <v>69</v>
      </c>
      <c r="E398" s="39">
        <v>2020</v>
      </c>
      <c r="F398" s="40">
        <f>DATE(Tableau2[[#This Row],[Année]],MONTH("1-"&amp;Tableau2[[#This Row],[Mois]]),1)</f>
        <v>44166</v>
      </c>
      <c r="G398" s="40">
        <f>EOMONTH(DATE(Tableau2[[#This Row],[Année]],MONTH("1-"&amp;Tableau2[[#This Row],[Mois]]),1),0)</f>
        <v>44196</v>
      </c>
      <c r="H398" s="41">
        <v>64</v>
      </c>
      <c r="I398" s="42">
        <f t="shared" si="87"/>
        <v>64</v>
      </c>
      <c r="J398" s="42">
        <v>8</v>
      </c>
      <c r="K398" s="42">
        <f t="shared" si="88"/>
        <v>8</v>
      </c>
      <c r="L398" s="42"/>
      <c r="M398" s="42">
        <f t="shared" si="97"/>
        <v>0</v>
      </c>
      <c r="N398" s="42">
        <v>0</v>
      </c>
      <c r="O398" s="42">
        <f t="shared" si="89"/>
        <v>0</v>
      </c>
      <c r="Q398" s="42">
        <f t="shared" si="98"/>
        <v>0</v>
      </c>
      <c r="R398" s="42">
        <v>0</v>
      </c>
      <c r="S398" s="42">
        <f t="shared" si="90"/>
        <v>0</v>
      </c>
      <c r="T398" s="42"/>
      <c r="U398" s="42">
        <f t="shared" si="99"/>
        <v>0</v>
      </c>
      <c r="V398" s="42">
        <v>0</v>
      </c>
      <c r="W398" s="42">
        <f t="shared" si="91"/>
        <v>0</v>
      </c>
      <c r="X398" s="42">
        <v>0</v>
      </c>
      <c r="Y398" s="42">
        <f t="shared" si="92"/>
        <v>0</v>
      </c>
      <c r="Z398" s="42">
        <v>0</v>
      </c>
      <c r="AA398" s="42">
        <f t="shared" si="93"/>
        <v>0</v>
      </c>
      <c r="AB398" s="43">
        <v>0</v>
      </c>
      <c r="AC398" s="43">
        <v>0</v>
      </c>
      <c r="AD398" s="42">
        <v>0</v>
      </c>
      <c r="AE398" s="42">
        <f t="shared" si="94"/>
        <v>0</v>
      </c>
      <c r="AF398" s="42">
        <v>0</v>
      </c>
      <c r="AG398" s="42">
        <f t="shared" si="95"/>
        <v>0</v>
      </c>
      <c r="AH398" s="43">
        <v>0</v>
      </c>
      <c r="AI398" s="42">
        <f>Tableau2[[#This Row],[Jour Accident déclaré]]</f>
        <v>0</v>
      </c>
      <c r="AJ398" s="42">
        <v>5</v>
      </c>
      <c r="AK398" s="43">
        <f t="shared" si="96"/>
        <v>5</v>
      </c>
      <c r="AL39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398" s="43">
        <f>SUM(Tableau2[[#This Row],[Jours de maladie payés]:[Jours de maladie non payés]])</f>
        <v>0</v>
      </c>
      <c r="AN398" s="43">
        <f>MONTH("02/"&amp;Tableau2[[#This Row],[Mois]]&amp;"/2019")</f>
        <v>12</v>
      </c>
    </row>
    <row r="399" spans="1:40" x14ac:dyDescent="0.3">
      <c r="A399" t="s">
        <v>475</v>
      </c>
      <c r="B399" s="26">
        <v>131</v>
      </c>
      <c r="C399" s="61" t="str">
        <f>IFERROR(VLOOKUP(Tableau2[[#This Row],[ID Ouvrier]],'Choix Employés'!$A$1:$B$100,2,FALSE),"")</f>
        <v/>
      </c>
      <c r="D399" s="39" t="s">
        <v>69</v>
      </c>
      <c r="E399" s="39">
        <v>2020</v>
      </c>
      <c r="F399" s="40">
        <f>DATE(Tableau2[[#This Row],[Année]],MONTH("1-"&amp;Tableau2[[#This Row],[Mois]]),1)</f>
        <v>44166</v>
      </c>
      <c r="G399" s="40">
        <f>EOMONTH(DATE(Tableau2[[#This Row],[Année]],MONTH("1-"&amp;Tableau2[[#This Row],[Mois]]),1),0)</f>
        <v>44196</v>
      </c>
      <c r="H399" s="41">
        <v>0</v>
      </c>
      <c r="I399" s="42">
        <f t="shared" si="87"/>
        <v>0</v>
      </c>
      <c r="J399" s="42">
        <v>0</v>
      </c>
      <c r="K399" s="42">
        <f t="shared" si="88"/>
        <v>0</v>
      </c>
      <c r="L399" s="42"/>
      <c r="M399" s="42">
        <f t="shared" si="97"/>
        <v>0</v>
      </c>
      <c r="N399" s="42">
        <v>0</v>
      </c>
      <c r="O399" s="42">
        <f t="shared" si="89"/>
        <v>0</v>
      </c>
      <c r="Q399" s="42">
        <f t="shared" si="98"/>
        <v>0</v>
      </c>
      <c r="R399" s="42">
        <v>0</v>
      </c>
      <c r="S399" s="42">
        <f t="shared" si="90"/>
        <v>0</v>
      </c>
      <c r="T399" s="42"/>
      <c r="U399" s="42">
        <f t="shared" si="99"/>
        <v>0</v>
      </c>
      <c r="V399" s="42">
        <v>0</v>
      </c>
      <c r="W399" s="42">
        <f t="shared" si="91"/>
        <v>0</v>
      </c>
      <c r="X399" s="42">
        <v>0</v>
      </c>
      <c r="Y399" s="42">
        <f t="shared" si="92"/>
        <v>0</v>
      </c>
      <c r="Z399" s="42">
        <v>0</v>
      </c>
      <c r="AA399" s="42">
        <f t="shared" si="93"/>
        <v>0</v>
      </c>
      <c r="AB399" s="43">
        <v>0</v>
      </c>
      <c r="AC399" s="43">
        <v>15</v>
      </c>
      <c r="AD399" s="42">
        <v>0</v>
      </c>
      <c r="AE399" s="42">
        <f t="shared" si="94"/>
        <v>0</v>
      </c>
      <c r="AF399" s="42">
        <v>0</v>
      </c>
      <c r="AG399" s="42">
        <f t="shared" si="95"/>
        <v>0</v>
      </c>
      <c r="AH399" s="43">
        <v>0</v>
      </c>
      <c r="AI399" s="42">
        <f>Tableau2[[#This Row],[Jour Accident déclaré]]</f>
        <v>0</v>
      </c>
      <c r="AJ399" s="42">
        <v>0</v>
      </c>
      <c r="AK399" s="43">
        <f t="shared" si="96"/>
        <v>0</v>
      </c>
      <c r="AL39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399" s="43">
        <f>SUM(Tableau2[[#This Row],[Jours de maladie payés]:[Jours de maladie non payés]])</f>
        <v>15</v>
      </c>
      <c r="AN399" s="43">
        <f>MONTH("02/"&amp;Tableau2[[#This Row],[Mois]]&amp;"/2019")</f>
        <v>12</v>
      </c>
    </row>
    <row r="400" spans="1:40" x14ac:dyDescent="0.3">
      <c r="A400" t="s">
        <v>476</v>
      </c>
      <c r="B400" s="26">
        <v>123</v>
      </c>
      <c r="C400" s="61" t="str">
        <f>IFERROR(VLOOKUP(Tableau2[[#This Row],[ID Ouvrier]],'Choix Employés'!$A$1:$B$100,2,FALSE),"")</f>
        <v/>
      </c>
      <c r="D400" s="39" t="s">
        <v>69</v>
      </c>
      <c r="E400" s="39">
        <v>2020</v>
      </c>
      <c r="F400" s="40">
        <f>DATE(Tableau2[[#This Row],[Année]],MONTH("1-"&amp;Tableau2[[#This Row],[Mois]]),1)</f>
        <v>44166</v>
      </c>
      <c r="G400" s="40">
        <f>EOMONTH(DATE(Tableau2[[#This Row],[Année]],MONTH("1-"&amp;Tableau2[[#This Row],[Mois]]),1),0)</f>
        <v>44196</v>
      </c>
      <c r="H400" s="41">
        <v>0</v>
      </c>
      <c r="I400" s="42">
        <f t="shared" si="87"/>
        <v>0</v>
      </c>
      <c r="J400" s="42">
        <v>0</v>
      </c>
      <c r="K400" s="42">
        <f t="shared" si="88"/>
        <v>0</v>
      </c>
      <c r="L400" s="42"/>
      <c r="M400" s="42">
        <f t="shared" si="97"/>
        <v>0</v>
      </c>
      <c r="N400" s="42">
        <v>72</v>
      </c>
      <c r="O400" s="42">
        <f t="shared" si="89"/>
        <v>72</v>
      </c>
      <c r="Q400" s="42">
        <f t="shared" si="98"/>
        <v>0</v>
      </c>
      <c r="R400" s="42">
        <v>0</v>
      </c>
      <c r="S400" s="42">
        <f t="shared" si="90"/>
        <v>0</v>
      </c>
      <c r="T400" s="42"/>
      <c r="U400" s="42">
        <f t="shared" si="99"/>
        <v>0</v>
      </c>
      <c r="V400" s="42">
        <v>0</v>
      </c>
      <c r="W400" s="42">
        <f t="shared" si="91"/>
        <v>0</v>
      </c>
      <c r="X400" s="42">
        <v>0</v>
      </c>
      <c r="Y400" s="42">
        <f t="shared" si="92"/>
        <v>0</v>
      </c>
      <c r="Z400" s="42">
        <v>0</v>
      </c>
      <c r="AA400" s="42">
        <f t="shared" si="93"/>
        <v>0</v>
      </c>
      <c r="AB400" s="43">
        <v>0</v>
      </c>
      <c r="AC400" s="43">
        <v>0</v>
      </c>
      <c r="AD400" s="42">
        <v>0</v>
      </c>
      <c r="AE400" s="42">
        <f t="shared" si="94"/>
        <v>0</v>
      </c>
      <c r="AF400" s="42">
        <v>0</v>
      </c>
      <c r="AG400" s="42">
        <f t="shared" si="95"/>
        <v>0</v>
      </c>
      <c r="AH400" s="43">
        <v>0</v>
      </c>
      <c r="AI400" s="42">
        <f>Tableau2[[#This Row],[Jour Accident déclaré]]</f>
        <v>0</v>
      </c>
      <c r="AJ400" s="42">
        <v>0</v>
      </c>
      <c r="AK400" s="43">
        <f t="shared" si="96"/>
        <v>0</v>
      </c>
      <c r="AL40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400" s="43">
        <f>SUM(Tableau2[[#This Row],[Jours de maladie payés]:[Jours de maladie non payés]])</f>
        <v>0</v>
      </c>
      <c r="AN400" s="43">
        <f>MONTH("02/"&amp;Tableau2[[#This Row],[Mois]]&amp;"/2019")</f>
        <v>12</v>
      </c>
    </row>
    <row r="401" spans="1:40" x14ac:dyDescent="0.3">
      <c r="A401" t="s">
        <v>477</v>
      </c>
      <c r="B401" s="26">
        <v>109</v>
      </c>
      <c r="C401" s="61" t="str">
        <f>IFERROR(VLOOKUP(Tableau2[[#This Row],[ID Ouvrier]],'Choix Employés'!$A$1:$B$100,2,FALSE),"")</f>
        <v>X</v>
      </c>
      <c r="D401" s="39" t="s">
        <v>69</v>
      </c>
      <c r="E401" s="39">
        <v>2020</v>
      </c>
      <c r="F401" s="40">
        <f>DATE(Tableau2[[#This Row],[Année]],MONTH("1-"&amp;Tableau2[[#This Row],[Mois]]),1)</f>
        <v>44166</v>
      </c>
      <c r="G401" s="40">
        <f>EOMONTH(DATE(Tableau2[[#This Row],[Année]],MONTH("1-"&amp;Tableau2[[#This Row],[Mois]]),1),0)</f>
        <v>44196</v>
      </c>
      <c r="H401" s="41">
        <v>0</v>
      </c>
      <c r="I401" s="42">
        <f t="shared" si="87"/>
        <v>0</v>
      </c>
      <c r="J401" s="42">
        <v>0</v>
      </c>
      <c r="K401" s="42">
        <f t="shared" si="88"/>
        <v>0</v>
      </c>
      <c r="L401" s="42"/>
      <c r="M401" s="42">
        <f t="shared" si="97"/>
        <v>0</v>
      </c>
      <c r="N401" s="42">
        <v>0</v>
      </c>
      <c r="O401" s="42">
        <f t="shared" si="89"/>
        <v>0</v>
      </c>
      <c r="Q401" s="42">
        <f t="shared" si="98"/>
        <v>0</v>
      </c>
      <c r="R401" s="42">
        <v>0</v>
      </c>
      <c r="S401" s="42">
        <f t="shared" si="90"/>
        <v>0</v>
      </c>
      <c r="T401" s="42"/>
      <c r="U401" s="42">
        <f t="shared" si="99"/>
        <v>0</v>
      </c>
      <c r="V401" s="42">
        <v>0</v>
      </c>
      <c r="W401" s="42">
        <f t="shared" si="91"/>
        <v>0</v>
      </c>
      <c r="X401" s="42">
        <v>0</v>
      </c>
      <c r="Y401" s="42">
        <f t="shared" si="92"/>
        <v>0</v>
      </c>
      <c r="Z401" s="42">
        <v>0</v>
      </c>
      <c r="AA401" s="42">
        <f t="shared" si="93"/>
        <v>0</v>
      </c>
      <c r="AB401" s="43">
        <v>0</v>
      </c>
      <c r="AC401" s="43">
        <v>15</v>
      </c>
      <c r="AD401" s="42">
        <v>0</v>
      </c>
      <c r="AE401" s="42">
        <f t="shared" si="94"/>
        <v>0</v>
      </c>
      <c r="AF401" s="42">
        <v>0</v>
      </c>
      <c r="AG401" s="42">
        <f t="shared" si="95"/>
        <v>0</v>
      </c>
      <c r="AH401" s="43">
        <v>0</v>
      </c>
      <c r="AI401" s="42">
        <f>Tableau2[[#This Row],[Jour Accident déclaré]]</f>
        <v>0</v>
      </c>
      <c r="AJ401" s="42">
        <v>0</v>
      </c>
      <c r="AK401" s="43">
        <f t="shared" si="96"/>
        <v>0</v>
      </c>
      <c r="AL40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401" s="43">
        <f>SUM(Tableau2[[#This Row],[Jours de maladie payés]:[Jours de maladie non payés]])</f>
        <v>15</v>
      </c>
      <c r="AN401" s="43">
        <f>MONTH("02/"&amp;Tableau2[[#This Row],[Mois]]&amp;"/2019")</f>
        <v>12</v>
      </c>
    </row>
    <row r="402" spans="1:40" x14ac:dyDescent="0.3">
      <c r="A402" t="s">
        <v>478</v>
      </c>
      <c r="B402" s="26">
        <v>157</v>
      </c>
      <c r="C402" s="61" t="str">
        <f>IFERROR(VLOOKUP(Tableau2[[#This Row],[ID Ouvrier]],'Choix Employés'!$A$1:$B$100,2,FALSE),"")</f>
        <v/>
      </c>
      <c r="D402" s="39" t="s">
        <v>69</v>
      </c>
      <c r="E402" s="39">
        <v>2020</v>
      </c>
      <c r="F402" s="40">
        <f>DATE(Tableau2[[#This Row],[Année]],MONTH("1-"&amp;Tableau2[[#This Row],[Mois]]),1)</f>
        <v>44166</v>
      </c>
      <c r="G402" s="40">
        <f>EOMONTH(DATE(Tableau2[[#This Row],[Année]],MONTH("1-"&amp;Tableau2[[#This Row],[Mois]]),1),0)</f>
        <v>44196</v>
      </c>
      <c r="H402" s="41">
        <v>40</v>
      </c>
      <c r="I402" s="42">
        <f t="shared" si="87"/>
        <v>40</v>
      </c>
      <c r="J402" s="42">
        <v>8</v>
      </c>
      <c r="K402" s="42">
        <f t="shared" si="88"/>
        <v>8</v>
      </c>
      <c r="L402" s="42"/>
      <c r="M402" s="42">
        <f t="shared" si="97"/>
        <v>0</v>
      </c>
      <c r="N402" s="42">
        <v>24</v>
      </c>
      <c r="O402" s="42">
        <f t="shared" si="89"/>
        <v>24</v>
      </c>
      <c r="Q402" s="42">
        <f t="shared" si="98"/>
        <v>0</v>
      </c>
      <c r="R402" s="42">
        <v>0.53</v>
      </c>
      <c r="S402" s="42">
        <f t="shared" si="90"/>
        <v>0.88333333333333341</v>
      </c>
      <c r="T402" s="42"/>
      <c r="U402" s="42">
        <f t="shared" si="99"/>
        <v>0</v>
      </c>
      <c r="V402" s="42">
        <v>0.53</v>
      </c>
      <c r="W402" s="42">
        <f t="shared" si="91"/>
        <v>0.88333333333333341</v>
      </c>
      <c r="X402" s="42">
        <v>0</v>
      </c>
      <c r="Y402" s="42">
        <f t="shared" si="92"/>
        <v>0</v>
      </c>
      <c r="Z402" s="42">
        <v>0</v>
      </c>
      <c r="AA402" s="42">
        <f t="shared" si="93"/>
        <v>0</v>
      </c>
      <c r="AB402" s="43">
        <v>0</v>
      </c>
      <c r="AC402" s="43">
        <v>0</v>
      </c>
      <c r="AD402" s="42">
        <v>0</v>
      </c>
      <c r="AE402" s="42">
        <f t="shared" si="94"/>
        <v>0</v>
      </c>
      <c r="AF402" s="42">
        <v>0</v>
      </c>
      <c r="AG402" s="42">
        <f t="shared" si="95"/>
        <v>0</v>
      </c>
      <c r="AH402" s="43">
        <v>0</v>
      </c>
      <c r="AI402" s="42">
        <f>Tableau2[[#This Row],[Jour Accident déclaré]]</f>
        <v>0</v>
      </c>
      <c r="AJ402" s="42">
        <v>5</v>
      </c>
      <c r="AK402" s="43">
        <f t="shared" si="96"/>
        <v>5</v>
      </c>
      <c r="AL40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402" s="43">
        <f>SUM(Tableau2[[#This Row],[Jours de maladie payés]:[Jours de maladie non payés]])</f>
        <v>0</v>
      </c>
      <c r="AN402" s="43">
        <f>MONTH("02/"&amp;Tableau2[[#This Row],[Mois]]&amp;"/2019")</f>
        <v>12</v>
      </c>
    </row>
    <row r="403" spans="1:40" x14ac:dyDescent="0.3">
      <c r="A403" t="s">
        <v>479</v>
      </c>
      <c r="B403" s="26">
        <v>149</v>
      </c>
      <c r="C403" s="61" t="str">
        <f>IFERROR(VLOOKUP(Tableau2[[#This Row],[ID Ouvrier]],'Choix Employés'!$A$1:$B$100,2,FALSE),"")</f>
        <v>X</v>
      </c>
      <c r="D403" s="39" t="s">
        <v>69</v>
      </c>
      <c r="E403" s="39">
        <v>2020</v>
      </c>
      <c r="F403" s="40">
        <f>DATE(Tableau2[[#This Row],[Année]],MONTH("1-"&amp;Tableau2[[#This Row],[Mois]]),1)</f>
        <v>44166</v>
      </c>
      <c r="G403" s="40">
        <f>EOMONTH(DATE(Tableau2[[#This Row],[Année]],MONTH("1-"&amp;Tableau2[[#This Row],[Mois]]),1),0)</f>
        <v>44196</v>
      </c>
      <c r="H403" s="41">
        <v>40</v>
      </c>
      <c r="I403" s="42">
        <f t="shared" si="87"/>
        <v>40</v>
      </c>
      <c r="J403" s="42">
        <v>8</v>
      </c>
      <c r="K403" s="42">
        <f t="shared" si="88"/>
        <v>8</v>
      </c>
      <c r="L403" s="42"/>
      <c r="M403" s="42">
        <f t="shared" si="97"/>
        <v>0</v>
      </c>
      <c r="N403" s="42">
        <v>24</v>
      </c>
      <c r="O403" s="42">
        <f t="shared" si="89"/>
        <v>24</v>
      </c>
      <c r="Q403" s="42">
        <f t="shared" si="98"/>
        <v>0</v>
      </c>
      <c r="R403" s="42">
        <v>0.45</v>
      </c>
      <c r="S403" s="42">
        <f t="shared" si="90"/>
        <v>0.75</v>
      </c>
      <c r="T403" s="42"/>
      <c r="U403" s="42">
        <f t="shared" si="99"/>
        <v>0</v>
      </c>
      <c r="V403" s="42">
        <v>0</v>
      </c>
      <c r="W403" s="42">
        <f t="shared" si="91"/>
        <v>0</v>
      </c>
      <c r="X403" s="42">
        <v>0.45</v>
      </c>
      <c r="Y403" s="42">
        <f t="shared" si="92"/>
        <v>0.75</v>
      </c>
      <c r="Z403" s="42">
        <v>0</v>
      </c>
      <c r="AA403" s="42">
        <f t="shared" si="93"/>
        <v>0</v>
      </c>
      <c r="AB403" s="43">
        <v>0</v>
      </c>
      <c r="AC403" s="43">
        <v>0</v>
      </c>
      <c r="AD403" s="42">
        <v>0</v>
      </c>
      <c r="AE403" s="42">
        <f t="shared" si="94"/>
        <v>0</v>
      </c>
      <c r="AF403" s="42">
        <v>0</v>
      </c>
      <c r="AG403" s="42">
        <f t="shared" si="95"/>
        <v>0</v>
      </c>
      <c r="AH403" s="43">
        <v>0</v>
      </c>
      <c r="AI403" s="42">
        <f>Tableau2[[#This Row],[Jour Accident déclaré]]</f>
        <v>0</v>
      </c>
      <c r="AJ403" s="42">
        <v>5</v>
      </c>
      <c r="AK403" s="43">
        <f t="shared" si="96"/>
        <v>5</v>
      </c>
      <c r="AL40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403" s="43">
        <f>SUM(Tableau2[[#This Row],[Jours de maladie payés]:[Jours de maladie non payés]])</f>
        <v>0</v>
      </c>
      <c r="AN403" s="43">
        <f>MONTH("02/"&amp;Tableau2[[#This Row],[Mois]]&amp;"/2019")</f>
        <v>12</v>
      </c>
    </row>
    <row r="404" spans="1:40" x14ac:dyDescent="0.3">
      <c r="A404" t="s">
        <v>480</v>
      </c>
      <c r="B404" s="26">
        <v>116</v>
      </c>
      <c r="C404" s="61" t="str">
        <f>IFERROR(VLOOKUP(Tableau2[[#This Row],[ID Ouvrier]],'Choix Employés'!$A$1:$B$100,2,FALSE),"")</f>
        <v/>
      </c>
      <c r="D404" s="39" t="s">
        <v>69</v>
      </c>
      <c r="E404" s="39">
        <v>2020</v>
      </c>
      <c r="F404" s="40">
        <f>DATE(Tableau2[[#This Row],[Année]],MONTH("1-"&amp;Tableau2[[#This Row],[Mois]]),1)</f>
        <v>44166</v>
      </c>
      <c r="G404" s="40">
        <f>EOMONTH(DATE(Tableau2[[#This Row],[Année]],MONTH("1-"&amp;Tableau2[[#This Row],[Mois]]),1),0)</f>
        <v>44196</v>
      </c>
      <c r="H404" s="41">
        <v>48</v>
      </c>
      <c r="I404" s="42">
        <f t="shared" si="87"/>
        <v>48</v>
      </c>
      <c r="J404" s="42">
        <v>8</v>
      </c>
      <c r="K404" s="42">
        <f t="shared" si="88"/>
        <v>8</v>
      </c>
      <c r="L404" s="42"/>
      <c r="M404" s="42">
        <f t="shared" si="97"/>
        <v>0</v>
      </c>
      <c r="N404" s="42">
        <v>16</v>
      </c>
      <c r="O404" s="42">
        <f t="shared" si="89"/>
        <v>16</v>
      </c>
      <c r="Q404" s="42">
        <f t="shared" si="98"/>
        <v>0</v>
      </c>
      <c r="R404" s="42">
        <v>0</v>
      </c>
      <c r="S404" s="42">
        <f t="shared" si="90"/>
        <v>0</v>
      </c>
      <c r="T404" s="42"/>
      <c r="U404" s="42">
        <f t="shared" si="99"/>
        <v>0</v>
      </c>
      <c r="V404" s="42">
        <v>0</v>
      </c>
      <c r="W404" s="42">
        <f t="shared" si="91"/>
        <v>0</v>
      </c>
      <c r="X404" s="42">
        <v>0</v>
      </c>
      <c r="Y404" s="42">
        <f t="shared" si="92"/>
        <v>0</v>
      </c>
      <c r="Z404" s="42">
        <v>0</v>
      </c>
      <c r="AA404" s="42">
        <f t="shared" si="93"/>
        <v>0</v>
      </c>
      <c r="AB404" s="43">
        <v>0</v>
      </c>
      <c r="AC404" s="43">
        <v>0</v>
      </c>
      <c r="AD404" s="42">
        <v>0</v>
      </c>
      <c r="AE404" s="42">
        <f t="shared" si="94"/>
        <v>0</v>
      </c>
      <c r="AF404" s="42">
        <v>0</v>
      </c>
      <c r="AG404" s="42">
        <f t="shared" si="95"/>
        <v>0</v>
      </c>
      <c r="AH404" s="43">
        <v>0</v>
      </c>
      <c r="AI404" s="42">
        <f>Tableau2[[#This Row],[Jour Accident déclaré]]</f>
        <v>0</v>
      </c>
      <c r="AJ404" s="42">
        <v>5</v>
      </c>
      <c r="AK404" s="43">
        <f t="shared" si="96"/>
        <v>5</v>
      </c>
      <c r="AL40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404" s="43">
        <f>SUM(Tableau2[[#This Row],[Jours de maladie payés]:[Jours de maladie non payés]])</f>
        <v>0</v>
      </c>
      <c r="AN404" s="43">
        <f>MONTH("02/"&amp;Tableau2[[#This Row],[Mois]]&amp;"/2019")</f>
        <v>12</v>
      </c>
    </row>
    <row r="405" spans="1:40" x14ac:dyDescent="0.3">
      <c r="A405" t="s">
        <v>481</v>
      </c>
      <c r="B405" s="26">
        <v>140</v>
      </c>
      <c r="C405" s="61" t="str">
        <f>IFERROR(VLOOKUP(Tableau2[[#This Row],[ID Ouvrier]],'Choix Employés'!$A$1:$B$100,2,FALSE),"")</f>
        <v/>
      </c>
      <c r="D405" s="39" t="s">
        <v>69</v>
      </c>
      <c r="E405" s="39">
        <v>2020</v>
      </c>
      <c r="F405" s="40">
        <f>DATE(Tableau2[[#This Row],[Année]],MONTH("1-"&amp;Tableau2[[#This Row],[Mois]]),1)</f>
        <v>44166</v>
      </c>
      <c r="G405" s="40">
        <f>EOMONTH(DATE(Tableau2[[#This Row],[Année]],MONTH("1-"&amp;Tableau2[[#This Row],[Mois]]),1),0)</f>
        <v>44196</v>
      </c>
      <c r="H405" s="41">
        <v>40</v>
      </c>
      <c r="I405" s="42">
        <f t="shared" si="87"/>
        <v>40</v>
      </c>
      <c r="J405" s="42">
        <v>8</v>
      </c>
      <c r="K405" s="42">
        <f t="shared" si="88"/>
        <v>8</v>
      </c>
      <c r="L405" s="42"/>
      <c r="M405" s="42">
        <f t="shared" si="97"/>
        <v>0</v>
      </c>
      <c r="N405" s="42">
        <v>24</v>
      </c>
      <c r="O405" s="42">
        <f t="shared" si="89"/>
        <v>24</v>
      </c>
      <c r="Q405" s="42">
        <f t="shared" si="98"/>
        <v>0</v>
      </c>
      <c r="R405" s="42">
        <v>0</v>
      </c>
      <c r="S405" s="42">
        <f t="shared" si="90"/>
        <v>0</v>
      </c>
      <c r="T405" s="42"/>
      <c r="U405" s="42">
        <f t="shared" si="99"/>
        <v>0</v>
      </c>
      <c r="V405" s="42">
        <v>0</v>
      </c>
      <c r="W405" s="42">
        <f t="shared" si="91"/>
        <v>0</v>
      </c>
      <c r="X405" s="42">
        <v>0</v>
      </c>
      <c r="Y405" s="42">
        <f t="shared" si="92"/>
        <v>0</v>
      </c>
      <c r="Z405" s="42">
        <v>0</v>
      </c>
      <c r="AA405" s="42">
        <f t="shared" si="93"/>
        <v>0</v>
      </c>
      <c r="AB405" s="43">
        <v>0</v>
      </c>
      <c r="AC405" s="43">
        <v>0</v>
      </c>
      <c r="AD405" s="42">
        <v>0</v>
      </c>
      <c r="AE405" s="42">
        <f t="shared" si="94"/>
        <v>0</v>
      </c>
      <c r="AF405" s="42">
        <v>0</v>
      </c>
      <c r="AG405" s="42">
        <f t="shared" si="95"/>
        <v>0</v>
      </c>
      <c r="AH405" s="43">
        <v>0</v>
      </c>
      <c r="AI405" s="42">
        <f>Tableau2[[#This Row],[Jour Accident déclaré]]</f>
        <v>0</v>
      </c>
      <c r="AJ405" s="42">
        <v>5</v>
      </c>
      <c r="AK405" s="43">
        <f t="shared" si="96"/>
        <v>5</v>
      </c>
      <c r="AL40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405" s="43">
        <f>SUM(Tableau2[[#This Row],[Jours de maladie payés]:[Jours de maladie non payés]])</f>
        <v>0</v>
      </c>
      <c r="AN405" s="43">
        <f>MONTH("02/"&amp;Tableau2[[#This Row],[Mois]]&amp;"/2019")</f>
        <v>12</v>
      </c>
    </row>
    <row r="406" spans="1:40" x14ac:dyDescent="0.3">
      <c r="A406" t="s">
        <v>482</v>
      </c>
      <c r="B406" s="26">
        <v>104</v>
      </c>
      <c r="C406" s="61" t="str">
        <f>IFERROR(VLOOKUP(Tableau2[[#This Row],[ID Ouvrier]],'Choix Employés'!$A$1:$B$100,2,FALSE),"")</f>
        <v/>
      </c>
      <c r="D406" s="39" t="s">
        <v>69</v>
      </c>
      <c r="E406" s="39">
        <v>2020</v>
      </c>
      <c r="F406" s="40">
        <f>DATE(Tableau2[[#This Row],[Année]],MONTH("1-"&amp;Tableau2[[#This Row],[Mois]]),1)</f>
        <v>44166</v>
      </c>
      <c r="G406" s="40">
        <f>EOMONTH(DATE(Tableau2[[#This Row],[Année]],MONTH("1-"&amp;Tableau2[[#This Row],[Mois]]),1),0)</f>
        <v>44196</v>
      </c>
      <c r="H406" s="41">
        <v>56</v>
      </c>
      <c r="I406" s="42">
        <f t="shared" si="87"/>
        <v>56</v>
      </c>
      <c r="J406" s="42">
        <v>0</v>
      </c>
      <c r="K406" s="42">
        <f t="shared" si="88"/>
        <v>0</v>
      </c>
      <c r="L406" s="42"/>
      <c r="M406" s="42">
        <f t="shared" si="97"/>
        <v>0</v>
      </c>
      <c r="N406" s="42">
        <v>8</v>
      </c>
      <c r="O406" s="42">
        <f t="shared" si="89"/>
        <v>8</v>
      </c>
      <c r="Q406" s="42">
        <f t="shared" si="98"/>
        <v>0</v>
      </c>
      <c r="R406" s="42">
        <v>0</v>
      </c>
      <c r="S406" s="42">
        <f t="shared" si="90"/>
        <v>0</v>
      </c>
      <c r="T406" s="42"/>
      <c r="U406" s="42">
        <f t="shared" si="99"/>
        <v>0</v>
      </c>
      <c r="V406" s="42">
        <v>0</v>
      </c>
      <c r="W406" s="42">
        <f t="shared" si="91"/>
        <v>0</v>
      </c>
      <c r="X406" s="42">
        <v>0</v>
      </c>
      <c r="Y406" s="42">
        <f t="shared" si="92"/>
        <v>0</v>
      </c>
      <c r="Z406" s="42">
        <v>0</v>
      </c>
      <c r="AA406" s="42">
        <f t="shared" si="93"/>
        <v>0</v>
      </c>
      <c r="AB406" s="43">
        <v>0</v>
      </c>
      <c r="AC406" s="43">
        <v>0</v>
      </c>
      <c r="AD406" s="42">
        <v>0</v>
      </c>
      <c r="AE406" s="42">
        <f t="shared" si="94"/>
        <v>0</v>
      </c>
      <c r="AF406" s="42">
        <v>0</v>
      </c>
      <c r="AG406" s="42">
        <f t="shared" si="95"/>
        <v>0</v>
      </c>
      <c r="AH406" s="43">
        <v>0</v>
      </c>
      <c r="AI406" s="42">
        <f>Tableau2[[#This Row],[Jour Accident déclaré]]</f>
        <v>0</v>
      </c>
      <c r="AJ406" s="42">
        <v>5</v>
      </c>
      <c r="AK406" s="43">
        <f t="shared" si="96"/>
        <v>5</v>
      </c>
      <c r="AL40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406" s="43">
        <f>SUM(Tableau2[[#This Row],[Jours de maladie payés]:[Jours de maladie non payés]])</f>
        <v>0</v>
      </c>
      <c r="AN406" s="43">
        <f>MONTH("02/"&amp;Tableau2[[#This Row],[Mois]]&amp;"/2019")</f>
        <v>12</v>
      </c>
    </row>
    <row r="407" spans="1:40" x14ac:dyDescent="0.3">
      <c r="A407" t="s">
        <v>483</v>
      </c>
      <c r="B407" s="26">
        <v>162</v>
      </c>
      <c r="C407" s="61" t="str">
        <f>IFERROR(VLOOKUP(Tableau2[[#This Row],[ID Ouvrier]],'Choix Employés'!$A$1:$B$100,2,FALSE),"")</f>
        <v/>
      </c>
      <c r="D407" s="39" t="s">
        <v>69</v>
      </c>
      <c r="E407" s="39">
        <v>2020</v>
      </c>
      <c r="F407" s="40">
        <f>DATE(Tableau2[[#This Row],[Année]],MONTH("1-"&amp;Tableau2[[#This Row],[Mois]]),1)</f>
        <v>44166</v>
      </c>
      <c r="G407" s="40">
        <f>EOMONTH(DATE(Tableau2[[#This Row],[Année]],MONTH("1-"&amp;Tableau2[[#This Row],[Mois]]),1),0)</f>
        <v>44196</v>
      </c>
      <c r="H407" s="41">
        <v>24</v>
      </c>
      <c r="I407" s="42">
        <f t="shared" si="87"/>
        <v>24</v>
      </c>
      <c r="J407" s="42">
        <v>8</v>
      </c>
      <c r="K407" s="42">
        <f t="shared" si="88"/>
        <v>8</v>
      </c>
      <c r="L407" s="42"/>
      <c r="M407" s="42">
        <f t="shared" si="97"/>
        <v>0</v>
      </c>
      <c r="N407" s="42">
        <v>40</v>
      </c>
      <c r="O407" s="42">
        <f t="shared" si="89"/>
        <v>40</v>
      </c>
      <c r="Q407" s="42">
        <f t="shared" si="98"/>
        <v>0</v>
      </c>
      <c r="R407" s="42">
        <v>0.33</v>
      </c>
      <c r="S407" s="42">
        <f t="shared" si="90"/>
        <v>0.55000000000000004</v>
      </c>
      <c r="T407" s="42"/>
      <c r="U407" s="42">
        <f t="shared" si="99"/>
        <v>0</v>
      </c>
      <c r="V407" s="42">
        <v>0.33</v>
      </c>
      <c r="W407" s="42">
        <f t="shared" si="91"/>
        <v>0.55000000000000004</v>
      </c>
      <c r="X407" s="42">
        <v>0</v>
      </c>
      <c r="Y407" s="42">
        <f t="shared" si="92"/>
        <v>0</v>
      </c>
      <c r="Z407" s="42">
        <v>0</v>
      </c>
      <c r="AA407" s="42">
        <f t="shared" si="93"/>
        <v>0</v>
      </c>
      <c r="AB407" s="43">
        <v>0</v>
      </c>
      <c r="AC407" s="43">
        <v>0</v>
      </c>
      <c r="AD407" s="42">
        <v>0</v>
      </c>
      <c r="AE407" s="42">
        <f t="shared" si="94"/>
        <v>0</v>
      </c>
      <c r="AF407" s="42">
        <v>0</v>
      </c>
      <c r="AG407" s="42">
        <f t="shared" si="95"/>
        <v>0</v>
      </c>
      <c r="AH407" s="43">
        <v>0</v>
      </c>
      <c r="AI407" s="42">
        <f>Tableau2[[#This Row],[Jour Accident déclaré]]</f>
        <v>0</v>
      </c>
      <c r="AJ407" s="42">
        <v>5</v>
      </c>
      <c r="AK407" s="43">
        <f t="shared" si="96"/>
        <v>5</v>
      </c>
      <c r="AL40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407" s="43">
        <f>SUM(Tableau2[[#This Row],[Jours de maladie payés]:[Jours de maladie non payés]])</f>
        <v>0</v>
      </c>
      <c r="AN407" s="43">
        <f>MONTH("02/"&amp;Tableau2[[#This Row],[Mois]]&amp;"/2019")</f>
        <v>12</v>
      </c>
    </row>
    <row r="408" spans="1:40" x14ac:dyDescent="0.3">
      <c r="A408" t="s">
        <v>484</v>
      </c>
      <c r="B408" s="26">
        <v>142</v>
      </c>
      <c r="C408" s="61" t="str">
        <f>IFERROR(VLOOKUP(Tableau2[[#This Row],[ID Ouvrier]],'Choix Employés'!$A$1:$B$100,2,FALSE),"")</f>
        <v/>
      </c>
      <c r="D408" s="39" t="s">
        <v>69</v>
      </c>
      <c r="E408" s="39">
        <v>2020</v>
      </c>
      <c r="F408" s="40">
        <f>DATE(Tableau2[[#This Row],[Année]],MONTH("1-"&amp;Tableau2[[#This Row],[Mois]]),1)</f>
        <v>44166</v>
      </c>
      <c r="G408" s="40">
        <f>EOMONTH(DATE(Tableau2[[#This Row],[Année]],MONTH("1-"&amp;Tableau2[[#This Row],[Mois]]),1),0)</f>
        <v>44196</v>
      </c>
      <c r="H408" s="41">
        <v>0</v>
      </c>
      <c r="I408" s="42">
        <f t="shared" si="87"/>
        <v>0</v>
      </c>
      <c r="J408" s="42">
        <v>16</v>
      </c>
      <c r="K408" s="42">
        <f t="shared" si="88"/>
        <v>16</v>
      </c>
      <c r="L408" s="42"/>
      <c r="M408" s="42">
        <f t="shared" si="97"/>
        <v>0</v>
      </c>
      <c r="N408" s="42">
        <v>56</v>
      </c>
      <c r="O408" s="42">
        <f t="shared" si="89"/>
        <v>56</v>
      </c>
      <c r="Q408" s="42">
        <f t="shared" si="98"/>
        <v>0</v>
      </c>
      <c r="R408" s="42">
        <v>1.57</v>
      </c>
      <c r="S408" s="42">
        <f t="shared" si="90"/>
        <v>1.9500000000000002</v>
      </c>
      <c r="T408" s="42"/>
      <c r="U408" s="42">
        <f t="shared" si="99"/>
        <v>0</v>
      </c>
      <c r="V408" s="42">
        <v>1.57</v>
      </c>
      <c r="W408" s="42">
        <f t="shared" si="91"/>
        <v>1.9500000000000002</v>
      </c>
      <c r="X408" s="42">
        <v>0</v>
      </c>
      <c r="Y408" s="42">
        <f t="shared" si="92"/>
        <v>0</v>
      </c>
      <c r="Z408" s="42">
        <v>0</v>
      </c>
      <c r="AA408" s="42">
        <f t="shared" si="93"/>
        <v>0</v>
      </c>
      <c r="AB408" s="43">
        <v>0</v>
      </c>
      <c r="AC408" s="43">
        <v>0</v>
      </c>
      <c r="AD408" s="42">
        <v>0</v>
      </c>
      <c r="AE408" s="42">
        <f t="shared" si="94"/>
        <v>0</v>
      </c>
      <c r="AF408" s="42">
        <v>0</v>
      </c>
      <c r="AG408" s="42">
        <f t="shared" si="95"/>
        <v>0</v>
      </c>
      <c r="AH408" s="43">
        <v>0</v>
      </c>
      <c r="AI408" s="42">
        <f>Tableau2[[#This Row],[Jour Accident déclaré]]</f>
        <v>0</v>
      </c>
      <c r="AJ408" s="42">
        <v>5</v>
      </c>
      <c r="AK408" s="43">
        <f t="shared" si="96"/>
        <v>5</v>
      </c>
      <c r="AL40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408" s="43">
        <f>SUM(Tableau2[[#This Row],[Jours de maladie payés]:[Jours de maladie non payés]])</f>
        <v>0</v>
      </c>
      <c r="AN408" s="43">
        <f>MONTH("02/"&amp;Tableau2[[#This Row],[Mois]]&amp;"/2019")</f>
        <v>12</v>
      </c>
    </row>
    <row r="409" spans="1:40" x14ac:dyDescent="0.3">
      <c r="A409" t="s">
        <v>485</v>
      </c>
      <c r="B409" s="26">
        <v>155</v>
      </c>
      <c r="C409" s="61" t="str">
        <f>IFERROR(VLOOKUP(Tableau2[[#This Row],[ID Ouvrier]],'Choix Employés'!$A$1:$B$100,2,FALSE),"")</f>
        <v/>
      </c>
      <c r="D409" s="39" t="s">
        <v>69</v>
      </c>
      <c r="E409" s="39">
        <v>2020</v>
      </c>
      <c r="F409" s="40">
        <f>DATE(Tableau2[[#This Row],[Année]],MONTH("1-"&amp;Tableau2[[#This Row],[Mois]]),1)</f>
        <v>44166</v>
      </c>
      <c r="G409" s="40">
        <f>EOMONTH(DATE(Tableau2[[#This Row],[Année]],MONTH("1-"&amp;Tableau2[[#This Row],[Mois]]),1),0)</f>
        <v>44196</v>
      </c>
      <c r="H409" s="41">
        <v>0</v>
      </c>
      <c r="I409" s="42">
        <f t="shared" si="87"/>
        <v>0</v>
      </c>
      <c r="J409" s="42">
        <v>16</v>
      </c>
      <c r="K409" s="42">
        <f t="shared" si="88"/>
        <v>16</v>
      </c>
      <c r="L409" s="42"/>
      <c r="M409" s="42">
        <f t="shared" si="97"/>
        <v>0</v>
      </c>
      <c r="N409" s="42">
        <v>72</v>
      </c>
      <c r="O409" s="42">
        <f t="shared" si="89"/>
        <v>72</v>
      </c>
      <c r="Q409" s="42">
        <f t="shared" si="98"/>
        <v>0</v>
      </c>
      <c r="R409" s="42">
        <v>0</v>
      </c>
      <c r="S409" s="42">
        <f t="shared" si="90"/>
        <v>0</v>
      </c>
      <c r="T409" s="42"/>
      <c r="U409" s="42">
        <f t="shared" si="99"/>
        <v>0</v>
      </c>
      <c r="V409" s="42">
        <v>0</v>
      </c>
      <c r="W409" s="42">
        <f t="shared" si="91"/>
        <v>0</v>
      </c>
      <c r="X409" s="42">
        <v>0</v>
      </c>
      <c r="Y409" s="42">
        <f t="shared" si="92"/>
        <v>0</v>
      </c>
      <c r="Z409" s="42">
        <v>8</v>
      </c>
      <c r="AA409" s="42">
        <f t="shared" si="93"/>
        <v>8</v>
      </c>
      <c r="AB409" s="43">
        <v>0</v>
      </c>
      <c r="AC409" s="43">
        <v>0</v>
      </c>
      <c r="AD409" s="42">
        <v>0</v>
      </c>
      <c r="AE409" s="42">
        <f t="shared" si="94"/>
        <v>0</v>
      </c>
      <c r="AF409" s="42">
        <v>0</v>
      </c>
      <c r="AG409" s="42">
        <f t="shared" si="95"/>
        <v>0</v>
      </c>
      <c r="AH409" s="43">
        <v>0</v>
      </c>
      <c r="AI409" s="42">
        <f>Tableau2[[#This Row],[Jour Accident déclaré]]</f>
        <v>0</v>
      </c>
      <c r="AJ409" s="42">
        <v>0</v>
      </c>
      <c r="AK409" s="43">
        <f t="shared" si="96"/>
        <v>0</v>
      </c>
      <c r="AL40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409" s="43">
        <f>SUM(Tableau2[[#This Row],[Jours de maladie payés]:[Jours de maladie non payés]])</f>
        <v>0</v>
      </c>
      <c r="AN409" s="43">
        <f>MONTH("02/"&amp;Tableau2[[#This Row],[Mois]]&amp;"/2019")</f>
        <v>12</v>
      </c>
    </row>
    <row r="410" spans="1:40" x14ac:dyDescent="0.3">
      <c r="A410" t="s">
        <v>486</v>
      </c>
      <c r="B410" s="26">
        <v>180</v>
      </c>
      <c r="C410" s="61" t="str">
        <f>IFERROR(VLOOKUP(Tableau2[[#This Row],[ID Ouvrier]],'Choix Employés'!$A$1:$B$100,2,FALSE),"")</f>
        <v/>
      </c>
      <c r="D410" s="39" t="s">
        <v>69</v>
      </c>
      <c r="E410" s="39">
        <v>2020</v>
      </c>
      <c r="F410" s="40">
        <f>DATE(Tableau2[[#This Row],[Année]],MONTH("1-"&amp;Tableau2[[#This Row],[Mois]]),1)</f>
        <v>44166</v>
      </c>
      <c r="G410" s="40">
        <f>EOMONTH(DATE(Tableau2[[#This Row],[Année]],MONTH("1-"&amp;Tableau2[[#This Row],[Mois]]),1),0)</f>
        <v>44196</v>
      </c>
      <c r="H410" s="41">
        <v>72</v>
      </c>
      <c r="I410" s="42">
        <f t="shared" si="87"/>
        <v>72</v>
      </c>
      <c r="J410" s="42">
        <v>0</v>
      </c>
      <c r="K410" s="42">
        <f t="shared" si="88"/>
        <v>0</v>
      </c>
      <c r="L410" s="42"/>
      <c r="M410" s="42">
        <f t="shared" si="97"/>
        <v>0</v>
      </c>
      <c r="N410" s="42">
        <v>0</v>
      </c>
      <c r="O410" s="42">
        <f t="shared" si="89"/>
        <v>0</v>
      </c>
      <c r="Q410" s="42">
        <f t="shared" si="98"/>
        <v>0</v>
      </c>
      <c r="R410" s="42">
        <v>0</v>
      </c>
      <c r="S410" s="42">
        <f t="shared" si="90"/>
        <v>0</v>
      </c>
      <c r="T410" s="42"/>
      <c r="U410" s="42">
        <f t="shared" si="99"/>
        <v>0</v>
      </c>
      <c r="V410" s="42">
        <v>0</v>
      </c>
      <c r="W410" s="42">
        <f t="shared" si="91"/>
        <v>0</v>
      </c>
      <c r="X410" s="42">
        <v>0</v>
      </c>
      <c r="Y410" s="42">
        <f t="shared" si="92"/>
        <v>0</v>
      </c>
      <c r="Z410" s="42">
        <v>0</v>
      </c>
      <c r="AA410" s="42">
        <f t="shared" si="93"/>
        <v>0</v>
      </c>
      <c r="AB410" s="43">
        <v>0</v>
      </c>
      <c r="AC410" s="43">
        <v>0</v>
      </c>
      <c r="AD410" s="42">
        <v>0</v>
      </c>
      <c r="AE410" s="42">
        <f t="shared" si="94"/>
        <v>0</v>
      </c>
      <c r="AF410" s="42">
        <v>0</v>
      </c>
      <c r="AG410" s="42">
        <f t="shared" si="95"/>
        <v>0</v>
      </c>
      <c r="AH410" s="43">
        <v>0</v>
      </c>
      <c r="AI410" s="42">
        <f>Tableau2[[#This Row],[Jour Accident déclaré]]</f>
        <v>0</v>
      </c>
      <c r="AJ410" s="42">
        <v>0</v>
      </c>
      <c r="AK410" s="43">
        <f t="shared" si="96"/>
        <v>0</v>
      </c>
      <c r="AL41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410" s="43">
        <f>SUM(Tableau2[[#This Row],[Jours de maladie payés]:[Jours de maladie non payés]])</f>
        <v>0</v>
      </c>
      <c r="AN410" s="43">
        <f>MONTH("02/"&amp;Tableau2[[#This Row],[Mois]]&amp;"/2019")</f>
        <v>12</v>
      </c>
    </row>
    <row r="411" spans="1:40" x14ac:dyDescent="0.3">
      <c r="A411" t="s">
        <v>487</v>
      </c>
      <c r="B411" s="26">
        <v>112</v>
      </c>
      <c r="C411" s="61" t="str">
        <f>IFERROR(VLOOKUP(Tableau2[[#This Row],[ID Ouvrier]],'Choix Employés'!$A$1:$B$100,2,FALSE),"")</f>
        <v/>
      </c>
      <c r="D411" s="39" t="s">
        <v>69</v>
      </c>
      <c r="E411" s="39">
        <v>2020</v>
      </c>
      <c r="F411" s="40">
        <f>DATE(Tableau2[[#This Row],[Année]],MONTH("1-"&amp;Tableau2[[#This Row],[Mois]]),1)</f>
        <v>44166</v>
      </c>
      <c r="G411" s="40">
        <f>EOMONTH(DATE(Tableau2[[#This Row],[Année]],MONTH("1-"&amp;Tableau2[[#This Row],[Mois]]),1),0)</f>
        <v>44196</v>
      </c>
      <c r="H411" s="41">
        <v>24</v>
      </c>
      <c r="I411" s="42">
        <f t="shared" si="87"/>
        <v>24</v>
      </c>
      <c r="J411" s="42">
        <v>0</v>
      </c>
      <c r="K411" s="42">
        <f t="shared" si="88"/>
        <v>0</v>
      </c>
      <c r="L411" s="42"/>
      <c r="M411" s="42">
        <f t="shared" si="97"/>
        <v>0</v>
      </c>
      <c r="N411" s="42">
        <v>48</v>
      </c>
      <c r="O411" s="42">
        <f t="shared" si="89"/>
        <v>48</v>
      </c>
      <c r="Q411" s="42">
        <f t="shared" si="98"/>
        <v>0</v>
      </c>
      <c r="R411" s="42">
        <v>5.35</v>
      </c>
      <c r="S411" s="42">
        <f t="shared" si="90"/>
        <v>5.583333333333333</v>
      </c>
      <c r="T411" s="42"/>
      <c r="U411" s="42">
        <f t="shared" si="99"/>
        <v>0</v>
      </c>
      <c r="V411" s="42">
        <v>0</v>
      </c>
      <c r="W411" s="42">
        <f t="shared" si="91"/>
        <v>0</v>
      </c>
      <c r="X411" s="42">
        <v>5.35</v>
      </c>
      <c r="Y411" s="42">
        <f t="shared" si="92"/>
        <v>5.583333333333333</v>
      </c>
      <c r="Z411" s="42">
        <v>0</v>
      </c>
      <c r="AA411" s="42">
        <f t="shared" si="93"/>
        <v>0</v>
      </c>
      <c r="AB411" s="43">
        <v>0</v>
      </c>
      <c r="AC411" s="43">
        <v>0</v>
      </c>
      <c r="AD411" s="42">
        <v>0</v>
      </c>
      <c r="AE411" s="42">
        <f t="shared" si="94"/>
        <v>0</v>
      </c>
      <c r="AF411" s="42">
        <v>0</v>
      </c>
      <c r="AG411" s="42">
        <f t="shared" si="95"/>
        <v>0</v>
      </c>
      <c r="AH411" s="43">
        <v>0</v>
      </c>
      <c r="AI411" s="42">
        <f>Tableau2[[#This Row],[Jour Accident déclaré]]</f>
        <v>0</v>
      </c>
      <c r="AJ411" s="42">
        <v>5</v>
      </c>
      <c r="AK411" s="43">
        <f t="shared" si="96"/>
        <v>5</v>
      </c>
      <c r="AL41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411" s="43">
        <f>SUM(Tableau2[[#This Row],[Jours de maladie payés]:[Jours de maladie non payés]])</f>
        <v>0</v>
      </c>
      <c r="AN411" s="43">
        <f>MONTH("02/"&amp;Tableau2[[#This Row],[Mois]]&amp;"/2019")</f>
        <v>12</v>
      </c>
    </row>
    <row r="412" spans="1:40" x14ac:dyDescent="0.3">
      <c r="A412" t="s">
        <v>488</v>
      </c>
      <c r="B412" s="26">
        <v>108</v>
      </c>
      <c r="C412" s="61" t="str">
        <f>IFERROR(VLOOKUP(Tableau2[[#This Row],[ID Ouvrier]],'Choix Employés'!$A$1:$B$100,2,FALSE),"")</f>
        <v>X</v>
      </c>
      <c r="D412" s="39" t="s">
        <v>69</v>
      </c>
      <c r="E412" s="39">
        <v>2020</v>
      </c>
      <c r="F412" s="40">
        <f>DATE(Tableau2[[#This Row],[Année]],MONTH("1-"&amp;Tableau2[[#This Row],[Mois]]),1)</f>
        <v>44166</v>
      </c>
      <c r="G412" s="40">
        <f>EOMONTH(DATE(Tableau2[[#This Row],[Année]],MONTH("1-"&amp;Tableau2[[#This Row],[Mois]]),1),0)</f>
        <v>44196</v>
      </c>
      <c r="H412" s="41">
        <v>80</v>
      </c>
      <c r="I412" s="42">
        <f t="shared" si="87"/>
        <v>80</v>
      </c>
      <c r="J412" s="42">
        <v>0</v>
      </c>
      <c r="K412" s="42">
        <f t="shared" si="88"/>
        <v>0</v>
      </c>
      <c r="L412" s="42"/>
      <c r="M412" s="42">
        <f t="shared" si="97"/>
        <v>0</v>
      </c>
      <c r="N412" s="42">
        <v>0</v>
      </c>
      <c r="O412" s="42">
        <f t="shared" si="89"/>
        <v>0</v>
      </c>
      <c r="Q412" s="42">
        <f t="shared" si="98"/>
        <v>0</v>
      </c>
      <c r="R412" s="42">
        <v>0</v>
      </c>
      <c r="S412" s="42">
        <f t="shared" si="90"/>
        <v>0</v>
      </c>
      <c r="T412" s="42"/>
      <c r="U412" s="42">
        <f t="shared" si="99"/>
        <v>0</v>
      </c>
      <c r="V412" s="42">
        <v>0</v>
      </c>
      <c r="W412" s="42">
        <f t="shared" si="91"/>
        <v>0</v>
      </c>
      <c r="X412" s="42">
        <v>0</v>
      </c>
      <c r="Y412" s="42">
        <f t="shared" si="92"/>
        <v>0</v>
      </c>
      <c r="Z412" s="42">
        <v>0</v>
      </c>
      <c r="AA412" s="42">
        <f t="shared" si="93"/>
        <v>0</v>
      </c>
      <c r="AB412" s="43">
        <v>0</v>
      </c>
      <c r="AC412" s="43">
        <v>0</v>
      </c>
      <c r="AD412" s="42">
        <v>0</v>
      </c>
      <c r="AE412" s="42">
        <f t="shared" si="94"/>
        <v>0</v>
      </c>
      <c r="AF412" s="42">
        <v>0</v>
      </c>
      <c r="AG412" s="42">
        <f t="shared" si="95"/>
        <v>0</v>
      </c>
      <c r="AH412" s="43">
        <v>0</v>
      </c>
      <c r="AI412" s="42">
        <f>Tableau2[[#This Row],[Jour Accident déclaré]]</f>
        <v>0</v>
      </c>
      <c r="AJ412" s="42">
        <v>4</v>
      </c>
      <c r="AK412" s="43">
        <f t="shared" si="96"/>
        <v>4</v>
      </c>
      <c r="AL41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412" s="43">
        <f>SUM(Tableau2[[#This Row],[Jours de maladie payés]:[Jours de maladie non payés]])</f>
        <v>0</v>
      </c>
      <c r="AN412" s="43">
        <f>MONTH("02/"&amp;Tableau2[[#This Row],[Mois]]&amp;"/2019")</f>
        <v>12</v>
      </c>
    </row>
    <row r="413" spans="1:40" x14ac:dyDescent="0.3">
      <c r="A413" t="s">
        <v>489</v>
      </c>
      <c r="B413" s="26">
        <v>182</v>
      </c>
      <c r="C413" s="61" t="str">
        <f>IFERROR(VLOOKUP(Tableau2[[#This Row],[ID Ouvrier]],'Choix Employés'!$A$1:$B$100,2,FALSE),"")</f>
        <v/>
      </c>
      <c r="D413" s="39" t="s">
        <v>69</v>
      </c>
      <c r="E413" s="39">
        <v>2020</v>
      </c>
      <c r="F413" s="40">
        <f>DATE(Tableau2[[#This Row],[Année]],MONTH("1-"&amp;Tableau2[[#This Row],[Mois]]),1)</f>
        <v>44166</v>
      </c>
      <c r="G413" s="40">
        <f>EOMONTH(DATE(Tableau2[[#This Row],[Année]],MONTH("1-"&amp;Tableau2[[#This Row],[Mois]]),1),0)</f>
        <v>44196</v>
      </c>
      <c r="H413" s="41">
        <v>40</v>
      </c>
      <c r="I413" s="42">
        <f t="shared" si="87"/>
        <v>40</v>
      </c>
      <c r="J413" s="42">
        <v>8</v>
      </c>
      <c r="K413" s="42">
        <f t="shared" si="88"/>
        <v>8</v>
      </c>
      <c r="L413" s="42"/>
      <c r="M413" s="42">
        <f t="shared" si="97"/>
        <v>0</v>
      </c>
      <c r="N413" s="42">
        <v>24</v>
      </c>
      <c r="O413" s="42">
        <f t="shared" si="89"/>
        <v>24</v>
      </c>
      <c r="Q413" s="42">
        <f t="shared" si="98"/>
        <v>0</v>
      </c>
      <c r="R413" s="42">
        <v>1.33</v>
      </c>
      <c r="S413" s="42">
        <f t="shared" si="90"/>
        <v>1.5500000000000003</v>
      </c>
      <c r="T413" s="42"/>
      <c r="U413" s="42">
        <f t="shared" si="99"/>
        <v>0</v>
      </c>
      <c r="V413" s="42">
        <v>0</v>
      </c>
      <c r="W413" s="42">
        <f t="shared" si="91"/>
        <v>0</v>
      </c>
      <c r="X413" s="42">
        <v>1.33</v>
      </c>
      <c r="Y413" s="42">
        <f t="shared" si="92"/>
        <v>1.5500000000000003</v>
      </c>
      <c r="Z413" s="42">
        <v>0</v>
      </c>
      <c r="AA413" s="42">
        <f t="shared" si="93"/>
        <v>0</v>
      </c>
      <c r="AB413" s="43">
        <v>0</v>
      </c>
      <c r="AC413" s="43">
        <v>0</v>
      </c>
      <c r="AD413" s="42">
        <v>0</v>
      </c>
      <c r="AE413" s="42">
        <f t="shared" si="94"/>
        <v>0</v>
      </c>
      <c r="AF413" s="42">
        <v>0</v>
      </c>
      <c r="AG413" s="42">
        <f t="shared" si="95"/>
        <v>0</v>
      </c>
      <c r="AH413" s="43">
        <v>0</v>
      </c>
      <c r="AI413" s="42">
        <f>Tableau2[[#This Row],[Jour Accident déclaré]]</f>
        <v>0</v>
      </c>
      <c r="AJ413" s="42">
        <v>5</v>
      </c>
      <c r="AK413" s="43">
        <f t="shared" si="96"/>
        <v>5</v>
      </c>
      <c r="AL41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413" s="43">
        <f>SUM(Tableau2[[#This Row],[Jours de maladie payés]:[Jours de maladie non payés]])</f>
        <v>0</v>
      </c>
      <c r="AN413" s="43">
        <f>MONTH("02/"&amp;Tableau2[[#This Row],[Mois]]&amp;"/2019")</f>
        <v>12</v>
      </c>
    </row>
    <row r="414" spans="1:40" x14ac:dyDescent="0.3">
      <c r="A414" t="s">
        <v>490</v>
      </c>
      <c r="B414" s="26">
        <v>164</v>
      </c>
      <c r="C414" s="61" t="str">
        <f>IFERROR(VLOOKUP(Tableau2[[#This Row],[ID Ouvrier]],'Choix Employés'!$A$1:$B$100,2,FALSE),"")</f>
        <v>X</v>
      </c>
      <c r="D414" s="39" t="s">
        <v>69</v>
      </c>
      <c r="E414" s="39">
        <v>2020</v>
      </c>
      <c r="F414" s="40">
        <f>DATE(Tableau2[[#This Row],[Année]],MONTH("1-"&amp;Tableau2[[#This Row],[Mois]]),1)</f>
        <v>44166</v>
      </c>
      <c r="G414" s="40">
        <f>EOMONTH(DATE(Tableau2[[#This Row],[Année]],MONTH("1-"&amp;Tableau2[[#This Row],[Mois]]),1),0)</f>
        <v>44196</v>
      </c>
      <c r="H414" s="41">
        <v>0</v>
      </c>
      <c r="I414" s="42">
        <f t="shared" si="87"/>
        <v>0</v>
      </c>
      <c r="J414" s="42">
        <v>0</v>
      </c>
      <c r="K414" s="42">
        <f t="shared" si="88"/>
        <v>0</v>
      </c>
      <c r="L414" s="42"/>
      <c r="M414" s="42">
        <f t="shared" si="97"/>
        <v>0</v>
      </c>
      <c r="N414" s="42">
        <v>64</v>
      </c>
      <c r="O414" s="42">
        <f t="shared" si="89"/>
        <v>64</v>
      </c>
      <c r="Q414" s="42">
        <f t="shared" si="98"/>
        <v>0</v>
      </c>
      <c r="R414" s="42">
        <v>0.45</v>
      </c>
      <c r="S414" s="42">
        <f t="shared" si="90"/>
        <v>0.75</v>
      </c>
      <c r="T414" s="42"/>
      <c r="U414" s="42">
        <f t="shared" si="99"/>
        <v>0</v>
      </c>
      <c r="V414" s="42">
        <v>0</v>
      </c>
      <c r="W414" s="42">
        <f t="shared" si="91"/>
        <v>0</v>
      </c>
      <c r="X414" s="42">
        <v>0.45</v>
      </c>
      <c r="Y414" s="42">
        <f t="shared" si="92"/>
        <v>0.75</v>
      </c>
      <c r="Z414" s="42">
        <v>0</v>
      </c>
      <c r="AA414" s="42">
        <f t="shared" si="93"/>
        <v>0</v>
      </c>
      <c r="AB414" s="43">
        <v>0</v>
      </c>
      <c r="AC414" s="43">
        <v>0</v>
      </c>
      <c r="AD414" s="42">
        <v>0</v>
      </c>
      <c r="AE414" s="42">
        <f t="shared" si="94"/>
        <v>0</v>
      </c>
      <c r="AF414" s="42">
        <v>0</v>
      </c>
      <c r="AG414" s="42">
        <f t="shared" si="95"/>
        <v>0</v>
      </c>
      <c r="AH414" s="43">
        <v>0</v>
      </c>
      <c r="AI414" s="42">
        <f>Tableau2[[#This Row],[Jour Accident déclaré]]</f>
        <v>0</v>
      </c>
      <c r="AJ414" s="42">
        <v>6</v>
      </c>
      <c r="AK414" s="43">
        <f t="shared" si="96"/>
        <v>6</v>
      </c>
      <c r="AL41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414" s="43">
        <f>SUM(Tableau2[[#This Row],[Jours de maladie payés]:[Jours de maladie non payés]])</f>
        <v>0</v>
      </c>
      <c r="AN414" s="43">
        <f>MONTH("02/"&amp;Tableau2[[#This Row],[Mois]]&amp;"/2019")</f>
        <v>12</v>
      </c>
    </row>
    <row r="415" spans="1:40" x14ac:dyDescent="0.3">
      <c r="A415" t="s">
        <v>491</v>
      </c>
      <c r="B415" s="26">
        <v>177</v>
      </c>
      <c r="C415" s="61" t="str">
        <f>IFERROR(VLOOKUP(Tableau2[[#This Row],[ID Ouvrier]],'Choix Employés'!$A$1:$B$100,2,FALSE),"")</f>
        <v/>
      </c>
      <c r="D415" s="39" t="s">
        <v>69</v>
      </c>
      <c r="E415" s="39">
        <v>2020</v>
      </c>
      <c r="F415" s="40">
        <f>DATE(Tableau2[[#This Row],[Année]],MONTH("1-"&amp;Tableau2[[#This Row],[Mois]]),1)</f>
        <v>44166</v>
      </c>
      <c r="G415" s="40">
        <f>EOMONTH(DATE(Tableau2[[#This Row],[Année]],MONTH("1-"&amp;Tableau2[[#This Row],[Mois]]),1),0)</f>
        <v>44196</v>
      </c>
      <c r="H415" s="41">
        <v>30.4</v>
      </c>
      <c r="I415" s="42">
        <f t="shared" si="87"/>
        <v>30.666666666666664</v>
      </c>
      <c r="J415" s="42">
        <v>0</v>
      </c>
      <c r="K415" s="42">
        <f t="shared" si="88"/>
        <v>0</v>
      </c>
      <c r="L415" s="42"/>
      <c r="M415" s="42">
        <f t="shared" si="97"/>
        <v>0</v>
      </c>
      <c r="N415" s="42">
        <v>106.24</v>
      </c>
      <c r="O415" s="42">
        <f t="shared" si="89"/>
        <v>106.39999999999999</v>
      </c>
      <c r="Q415" s="42">
        <f t="shared" si="98"/>
        <v>0</v>
      </c>
      <c r="R415" s="42">
        <v>5</v>
      </c>
      <c r="S415" s="42">
        <f t="shared" si="90"/>
        <v>5</v>
      </c>
      <c r="T415" s="42"/>
      <c r="U415" s="42">
        <f t="shared" si="99"/>
        <v>0</v>
      </c>
      <c r="V415" s="42">
        <v>0</v>
      </c>
      <c r="W415" s="42">
        <f t="shared" si="91"/>
        <v>0</v>
      </c>
      <c r="X415" s="42">
        <v>5</v>
      </c>
      <c r="Y415" s="42">
        <f t="shared" si="92"/>
        <v>5</v>
      </c>
      <c r="Z415" s="42">
        <v>25.24</v>
      </c>
      <c r="AA415" s="42">
        <f t="shared" si="93"/>
        <v>25.4</v>
      </c>
      <c r="AB415" s="43">
        <v>0</v>
      </c>
      <c r="AC415" s="43">
        <v>0</v>
      </c>
      <c r="AD415" s="42">
        <v>0</v>
      </c>
      <c r="AE415" s="42">
        <f t="shared" si="94"/>
        <v>0</v>
      </c>
      <c r="AF415" s="42">
        <v>0</v>
      </c>
      <c r="AG415" s="42">
        <f t="shared" si="95"/>
        <v>0</v>
      </c>
      <c r="AH415" s="43">
        <v>0</v>
      </c>
      <c r="AI415" s="42">
        <f>Tableau2[[#This Row],[Jour Accident déclaré]]</f>
        <v>0</v>
      </c>
      <c r="AJ415" s="42">
        <v>0</v>
      </c>
      <c r="AK415" s="43">
        <f t="shared" si="96"/>
        <v>0</v>
      </c>
      <c r="AL41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415" s="43">
        <f>SUM(Tableau2[[#This Row],[Jours de maladie payés]:[Jours de maladie non payés]])</f>
        <v>0</v>
      </c>
      <c r="AN415" s="43">
        <f>MONTH("02/"&amp;Tableau2[[#This Row],[Mois]]&amp;"/2019")</f>
        <v>12</v>
      </c>
    </row>
    <row r="416" spans="1:40" x14ac:dyDescent="0.3">
      <c r="A416" t="s">
        <v>492</v>
      </c>
      <c r="B416" s="26">
        <v>102</v>
      </c>
      <c r="C416" s="61" t="str">
        <f>IFERROR(VLOOKUP(Tableau2[[#This Row],[ID Ouvrier]],'Choix Employés'!$A$1:$B$100,2,FALSE),"")</f>
        <v/>
      </c>
      <c r="D416" s="39" t="s">
        <v>69</v>
      </c>
      <c r="E416" s="39">
        <v>2020</v>
      </c>
      <c r="F416" s="40">
        <f>DATE(Tableau2[[#This Row],[Année]],MONTH("1-"&amp;Tableau2[[#This Row],[Mois]]),1)</f>
        <v>44166</v>
      </c>
      <c r="G416" s="40">
        <f>EOMONTH(DATE(Tableau2[[#This Row],[Année]],MONTH("1-"&amp;Tableau2[[#This Row],[Mois]]),1),0)</f>
        <v>44196</v>
      </c>
      <c r="H416" s="41">
        <v>16</v>
      </c>
      <c r="I416" s="42">
        <f t="shared" si="87"/>
        <v>16</v>
      </c>
      <c r="J416" s="42">
        <v>8</v>
      </c>
      <c r="K416" s="42">
        <f t="shared" si="88"/>
        <v>8</v>
      </c>
      <c r="L416" s="42"/>
      <c r="M416" s="42">
        <f t="shared" si="97"/>
        <v>0</v>
      </c>
      <c r="N416" s="42">
        <v>48</v>
      </c>
      <c r="O416" s="42">
        <f t="shared" si="89"/>
        <v>48</v>
      </c>
      <c r="Q416" s="42">
        <f t="shared" si="98"/>
        <v>0</v>
      </c>
      <c r="R416" s="42">
        <v>2.4</v>
      </c>
      <c r="S416" s="42">
        <f t="shared" si="90"/>
        <v>2.6666666666666665</v>
      </c>
      <c r="T416" s="42"/>
      <c r="U416" s="42">
        <f t="shared" si="99"/>
        <v>0</v>
      </c>
      <c r="V416" s="42">
        <v>2.4</v>
      </c>
      <c r="W416" s="42">
        <f t="shared" si="91"/>
        <v>2.6666666666666665</v>
      </c>
      <c r="X416" s="42">
        <v>0</v>
      </c>
      <c r="Y416" s="42">
        <f t="shared" si="92"/>
        <v>0</v>
      </c>
      <c r="Z416" s="42">
        <v>0</v>
      </c>
      <c r="AA416" s="42">
        <f t="shared" si="93"/>
        <v>0</v>
      </c>
      <c r="AB416" s="43">
        <v>0</v>
      </c>
      <c r="AC416" s="43">
        <v>0</v>
      </c>
      <c r="AD416" s="42">
        <v>0</v>
      </c>
      <c r="AE416" s="42">
        <f t="shared" si="94"/>
        <v>0</v>
      </c>
      <c r="AF416" s="42">
        <v>0</v>
      </c>
      <c r="AG416" s="42">
        <f t="shared" si="95"/>
        <v>0</v>
      </c>
      <c r="AH416" s="43">
        <v>0</v>
      </c>
      <c r="AI416" s="42">
        <f>Tableau2[[#This Row],[Jour Accident déclaré]]</f>
        <v>0</v>
      </c>
      <c r="AJ416" s="42">
        <v>5</v>
      </c>
      <c r="AK416" s="43">
        <f t="shared" si="96"/>
        <v>5</v>
      </c>
      <c r="AL41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416" s="43">
        <f>SUM(Tableau2[[#This Row],[Jours de maladie payés]:[Jours de maladie non payés]])</f>
        <v>0</v>
      </c>
      <c r="AN416" s="43">
        <f>MONTH("02/"&amp;Tableau2[[#This Row],[Mois]]&amp;"/2019")</f>
        <v>12</v>
      </c>
    </row>
    <row r="417" spans="1:40" x14ac:dyDescent="0.3">
      <c r="A417" t="s">
        <v>493</v>
      </c>
      <c r="B417" s="26">
        <v>178</v>
      </c>
      <c r="C417" s="61" t="str">
        <f>IFERROR(VLOOKUP(Tableau2[[#This Row],[ID Ouvrier]],'Choix Employés'!$A$1:$B$100,2,FALSE),"")</f>
        <v/>
      </c>
      <c r="D417" s="39" t="s">
        <v>69</v>
      </c>
      <c r="E417" s="39">
        <v>2020</v>
      </c>
      <c r="F417" s="40">
        <f>DATE(Tableau2[[#This Row],[Année]],MONTH("1-"&amp;Tableau2[[#This Row],[Mois]]),1)</f>
        <v>44166</v>
      </c>
      <c r="G417" s="40">
        <f>EOMONTH(DATE(Tableau2[[#This Row],[Année]],MONTH("1-"&amp;Tableau2[[#This Row],[Mois]]),1),0)</f>
        <v>44196</v>
      </c>
      <c r="H417" s="41">
        <v>40</v>
      </c>
      <c r="I417" s="42">
        <f t="shared" si="87"/>
        <v>40</v>
      </c>
      <c r="J417" s="42">
        <v>0</v>
      </c>
      <c r="K417" s="42">
        <f t="shared" si="88"/>
        <v>0</v>
      </c>
      <c r="L417" s="42"/>
      <c r="M417" s="42">
        <f t="shared" si="97"/>
        <v>0</v>
      </c>
      <c r="N417" s="42">
        <v>98</v>
      </c>
      <c r="O417" s="42">
        <f t="shared" si="89"/>
        <v>98</v>
      </c>
      <c r="Q417" s="42">
        <f t="shared" si="98"/>
        <v>0</v>
      </c>
      <c r="R417" s="42">
        <v>0</v>
      </c>
      <c r="S417" s="42">
        <f t="shared" si="90"/>
        <v>0</v>
      </c>
      <c r="T417" s="42"/>
      <c r="U417" s="42">
        <f t="shared" si="99"/>
        <v>0</v>
      </c>
      <c r="V417" s="42">
        <v>0</v>
      </c>
      <c r="W417" s="42">
        <f t="shared" si="91"/>
        <v>0</v>
      </c>
      <c r="X417" s="42">
        <v>0</v>
      </c>
      <c r="Y417" s="42">
        <f t="shared" si="92"/>
        <v>0</v>
      </c>
      <c r="Z417" s="42">
        <v>42</v>
      </c>
      <c r="AA417" s="42">
        <f t="shared" si="93"/>
        <v>42</v>
      </c>
      <c r="AB417" s="43">
        <v>0</v>
      </c>
      <c r="AC417" s="43">
        <v>0</v>
      </c>
      <c r="AD417" s="42">
        <v>0</v>
      </c>
      <c r="AE417" s="42">
        <f t="shared" si="94"/>
        <v>0</v>
      </c>
      <c r="AF417" s="42">
        <v>0</v>
      </c>
      <c r="AG417" s="42">
        <f t="shared" si="95"/>
        <v>0</v>
      </c>
      <c r="AH417" s="43">
        <v>0</v>
      </c>
      <c r="AI417" s="42">
        <f>Tableau2[[#This Row],[Jour Accident déclaré]]</f>
        <v>0</v>
      </c>
      <c r="AJ417" s="42">
        <v>0</v>
      </c>
      <c r="AK417" s="43">
        <f t="shared" si="96"/>
        <v>0</v>
      </c>
      <c r="AL41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417" s="43">
        <f>SUM(Tableau2[[#This Row],[Jours de maladie payés]:[Jours de maladie non payés]])</f>
        <v>0</v>
      </c>
      <c r="AN417" s="43">
        <f>MONTH("02/"&amp;Tableau2[[#This Row],[Mois]]&amp;"/2019")</f>
        <v>12</v>
      </c>
    </row>
    <row r="418" spans="1:40" x14ac:dyDescent="0.3">
      <c r="A418" t="s">
        <v>494</v>
      </c>
      <c r="B418" s="26">
        <v>132</v>
      </c>
      <c r="C418" s="61" t="str">
        <f>IFERROR(VLOOKUP(Tableau2[[#This Row],[ID Ouvrier]],'Choix Employés'!$A$1:$B$100,2,FALSE),"")</f>
        <v/>
      </c>
      <c r="D418" s="39" t="s">
        <v>69</v>
      </c>
      <c r="E418" s="39">
        <v>2020</v>
      </c>
      <c r="F418" s="40">
        <f>DATE(Tableau2[[#This Row],[Année]],MONTH("1-"&amp;Tableau2[[#This Row],[Mois]]),1)</f>
        <v>44166</v>
      </c>
      <c r="G418" s="40">
        <f>EOMONTH(DATE(Tableau2[[#This Row],[Année]],MONTH("1-"&amp;Tableau2[[#This Row],[Mois]]),1),0)</f>
        <v>44196</v>
      </c>
      <c r="H418" s="41">
        <v>72</v>
      </c>
      <c r="I418" s="42">
        <f t="shared" si="87"/>
        <v>72</v>
      </c>
      <c r="J418" s="42">
        <v>0</v>
      </c>
      <c r="K418" s="42">
        <f t="shared" si="88"/>
        <v>0</v>
      </c>
      <c r="L418" s="42"/>
      <c r="M418" s="42">
        <f t="shared" si="97"/>
        <v>0</v>
      </c>
      <c r="N418" s="42">
        <v>98</v>
      </c>
      <c r="O418" s="42">
        <f t="shared" si="89"/>
        <v>98</v>
      </c>
      <c r="Q418" s="42">
        <f t="shared" si="98"/>
        <v>0</v>
      </c>
      <c r="R418" s="42">
        <v>0</v>
      </c>
      <c r="S418" s="42">
        <f t="shared" si="90"/>
        <v>0</v>
      </c>
      <c r="T418" s="42"/>
      <c r="U418" s="42">
        <f t="shared" si="99"/>
        <v>0</v>
      </c>
      <c r="V418" s="42">
        <v>0</v>
      </c>
      <c r="W418" s="42">
        <f t="shared" si="91"/>
        <v>0</v>
      </c>
      <c r="X418" s="42">
        <v>0</v>
      </c>
      <c r="Y418" s="42">
        <f t="shared" si="92"/>
        <v>0</v>
      </c>
      <c r="Z418" s="42">
        <v>32</v>
      </c>
      <c r="AA418" s="42">
        <f t="shared" si="93"/>
        <v>32</v>
      </c>
      <c r="AB418" s="43">
        <v>0</v>
      </c>
      <c r="AC418" s="43">
        <v>0</v>
      </c>
      <c r="AD418" s="42">
        <v>0</v>
      </c>
      <c r="AE418" s="42">
        <f t="shared" si="94"/>
        <v>0</v>
      </c>
      <c r="AF418" s="42">
        <v>0</v>
      </c>
      <c r="AG418" s="42">
        <f t="shared" si="95"/>
        <v>0</v>
      </c>
      <c r="AH418" s="43">
        <v>0</v>
      </c>
      <c r="AI418" s="42">
        <f>Tableau2[[#This Row],[Jour Accident déclaré]]</f>
        <v>0</v>
      </c>
      <c r="AJ418" s="42">
        <v>0</v>
      </c>
      <c r="AK418" s="43">
        <f t="shared" si="96"/>
        <v>0</v>
      </c>
      <c r="AL41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418" s="43">
        <f>SUM(Tableau2[[#This Row],[Jours de maladie payés]:[Jours de maladie non payés]])</f>
        <v>0</v>
      </c>
      <c r="AN418" s="43">
        <f>MONTH("02/"&amp;Tableau2[[#This Row],[Mois]]&amp;"/2019")</f>
        <v>12</v>
      </c>
    </row>
    <row r="419" spans="1:40" x14ac:dyDescent="0.3">
      <c r="A419" t="s">
        <v>495</v>
      </c>
      <c r="B419" s="26">
        <v>145</v>
      </c>
      <c r="C419" s="61" t="str">
        <f>IFERROR(VLOOKUP(Tableau2[[#This Row],[ID Ouvrier]],'Choix Employés'!$A$1:$B$100,2,FALSE),"")</f>
        <v>X</v>
      </c>
      <c r="D419" s="39" t="s">
        <v>69</v>
      </c>
      <c r="E419" s="39">
        <v>2020</v>
      </c>
      <c r="F419" s="40">
        <f>DATE(Tableau2[[#This Row],[Année]],MONTH("1-"&amp;Tableau2[[#This Row],[Mois]]),1)</f>
        <v>44166</v>
      </c>
      <c r="G419" s="40">
        <f>EOMONTH(DATE(Tableau2[[#This Row],[Année]],MONTH("1-"&amp;Tableau2[[#This Row],[Mois]]),1),0)</f>
        <v>44196</v>
      </c>
      <c r="H419" s="41">
        <v>62</v>
      </c>
      <c r="I419" s="42">
        <f t="shared" si="87"/>
        <v>62</v>
      </c>
      <c r="J419" s="42">
        <v>0</v>
      </c>
      <c r="K419" s="42">
        <f t="shared" si="88"/>
        <v>0</v>
      </c>
      <c r="L419" s="42"/>
      <c r="M419" s="42">
        <f t="shared" si="97"/>
        <v>0</v>
      </c>
      <c r="N419" s="42">
        <v>92</v>
      </c>
      <c r="O419" s="42">
        <f t="shared" si="89"/>
        <v>92</v>
      </c>
      <c r="Q419" s="42">
        <f t="shared" si="98"/>
        <v>0</v>
      </c>
      <c r="R419" s="42">
        <v>0</v>
      </c>
      <c r="S419" s="42">
        <f t="shared" si="90"/>
        <v>0</v>
      </c>
      <c r="T419" s="42"/>
      <c r="U419" s="42">
        <f t="shared" si="99"/>
        <v>0</v>
      </c>
      <c r="V419" s="42">
        <v>0</v>
      </c>
      <c r="W419" s="42">
        <f t="shared" si="91"/>
        <v>0</v>
      </c>
      <c r="X419" s="42">
        <v>0</v>
      </c>
      <c r="Y419" s="42">
        <f t="shared" si="92"/>
        <v>0</v>
      </c>
      <c r="Z419" s="42">
        <v>34</v>
      </c>
      <c r="AA419" s="42">
        <f t="shared" si="93"/>
        <v>34</v>
      </c>
      <c r="AB419" s="43">
        <v>0</v>
      </c>
      <c r="AC419" s="43">
        <v>0</v>
      </c>
      <c r="AD419" s="42">
        <v>0</v>
      </c>
      <c r="AE419" s="42">
        <f t="shared" si="94"/>
        <v>0</v>
      </c>
      <c r="AF419" s="42">
        <v>0</v>
      </c>
      <c r="AG419" s="42">
        <f t="shared" si="95"/>
        <v>0</v>
      </c>
      <c r="AH419" s="43">
        <v>0</v>
      </c>
      <c r="AI419" s="42">
        <f>Tableau2[[#This Row],[Jour Accident déclaré]]</f>
        <v>0</v>
      </c>
      <c r="AJ419" s="42">
        <v>0</v>
      </c>
      <c r="AK419" s="43">
        <f t="shared" si="96"/>
        <v>0</v>
      </c>
      <c r="AL41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419" s="43">
        <f>SUM(Tableau2[[#This Row],[Jours de maladie payés]:[Jours de maladie non payés]])</f>
        <v>0</v>
      </c>
      <c r="AN419" s="43">
        <f>MONTH("02/"&amp;Tableau2[[#This Row],[Mois]]&amp;"/2019")</f>
        <v>12</v>
      </c>
    </row>
    <row r="420" spans="1:40" x14ac:dyDescent="0.3">
      <c r="A420" t="s">
        <v>496</v>
      </c>
      <c r="B420" s="26">
        <v>114</v>
      </c>
      <c r="C420" s="61" t="str">
        <f>IFERROR(VLOOKUP(Tableau2[[#This Row],[ID Ouvrier]],'Choix Employés'!$A$1:$B$100,2,FALSE),"")</f>
        <v/>
      </c>
      <c r="D420" s="39" t="s">
        <v>69</v>
      </c>
      <c r="E420" s="39">
        <v>2020</v>
      </c>
      <c r="F420" s="40">
        <f>DATE(Tableau2[[#This Row],[Année]],MONTH("1-"&amp;Tableau2[[#This Row],[Mois]]),1)</f>
        <v>44166</v>
      </c>
      <c r="G420" s="40">
        <f>EOMONTH(DATE(Tableau2[[#This Row],[Année]],MONTH("1-"&amp;Tableau2[[#This Row],[Mois]]),1),0)</f>
        <v>44196</v>
      </c>
      <c r="H420" s="41">
        <v>32</v>
      </c>
      <c r="I420" s="42">
        <f t="shared" si="87"/>
        <v>32</v>
      </c>
      <c r="J420" s="42">
        <v>0</v>
      </c>
      <c r="K420" s="42">
        <f t="shared" si="88"/>
        <v>0</v>
      </c>
      <c r="L420" s="42"/>
      <c r="M420" s="42">
        <f t="shared" si="97"/>
        <v>0</v>
      </c>
      <c r="N420" s="42">
        <v>106</v>
      </c>
      <c r="O420" s="42">
        <f t="shared" si="89"/>
        <v>106</v>
      </c>
      <c r="Q420" s="42">
        <f t="shared" si="98"/>
        <v>0</v>
      </c>
      <c r="R420" s="42">
        <v>0</v>
      </c>
      <c r="S420" s="42">
        <f t="shared" si="90"/>
        <v>0</v>
      </c>
      <c r="T420" s="42"/>
      <c r="U420" s="42">
        <f t="shared" si="99"/>
        <v>0</v>
      </c>
      <c r="V420" s="42">
        <v>0</v>
      </c>
      <c r="W420" s="42">
        <f t="shared" si="91"/>
        <v>0</v>
      </c>
      <c r="X420" s="42">
        <v>0</v>
      </c>
      <c r="Y420" s="42">
        <f t="shared" si="92"/>
        <v>0</v>
      </c>
      <c r="Z420" s="42">
        <v>36</v>
      </c>
      <c r="AA420" s="42">
        <f t="shared" si="93"/>
        <v>36</v>
      </c>
      <c r="AB420" s="43">
        <v>0</v>
      </c>
      <c r="AC420" s="43">
        <v>0</v>
      </c>
      <c r="AD420" s="42">
        <v>0</v>
      </c>
      <c r="AE420" s="42">
        <f t="shared" si="94"/>
        <v>0</v>
      </c>
      <c r="AF420" s="42">
        <v>0</v>
      </c>
      <c r="AG420" s="42">
        <f t="shared" si="95"/>
        <v>0</v>
      </c>
      <c r="AH420" s="43">
        <v>0</v>
      </c>
      <c r="AI420" s="42">
        <f>Tableau2[[#This Row],[Jour Accident déclaré]]</f>
        <v>0</v>
      </c>
      <c r="AJ420" s="42">
        <v>0</v>
      </c>
      <c r="AK420" s="43">
        <f t="shared" si="96"/>
        <v>0</v>
      </c>
      <c r="AL42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420" s="43">
        <f>SUM(Tableau2[[#This Row],[Jours de maladie payés]:[Jours de maladie non payés]])</f>
        <v>0</v>
      </c>
      <c r="AN420" s="43">
        <f>MONTH("02/"&amp;Tableau2[[#This Row],[Mois]]&amp;"/2019")</f>
        <v>12</v>
      </c>
    </row>
    <row r="421" spans="1:40" x14ac:dyDescent="0.3">
      <c r="A421" t="s">
        <v>497</v>
      </c>
      <c r="B421" s="26">
        <v>138</v>
      </c>
      <c r="C421" s="61" t="str">
        <f>IFERROR(VLOOKUP(Tableau2[[#This Row],[ID Ouvrier]],'Choix Employés'!$A$1:$B$100,2,FALSE),"")</f>
        <v>X</v>
      </c>
      <c r="D421" s="39" t="s">
        <v>69</v>
      </c>
      <c r="E421" s="39">
        <v>2020</v>
      </c>
      <c r="F421" s="40">
        <f>DATE(Tableau2[[#This Row],[Année]],MONTH("1-"&amp;Tableau2[[#This Row],[Mois]]),1)</f>
        <v>44166</v>
      </c>
      <c r="G421" s="40">
        <f>EOMONTH(DATE(Tableau2[[#This Row],[Année]],MONTH("1-"&amp;Tableau2[[#This Row],[Mois]]),1),0)</f>
        <v>44196</v>
      </c>
      <c r="H421" s="41">
        <v>48</v>
      </c>
      <c r="I421" s="42">
        <f t="shared" si="87"/>
        <v>48</v>
      </c>
      <c r="J421" s="42">
        <v>0</v>
      </c>
      <c r="K421" s="42">
        <f t="shared" si="88"/>
        <v>0</v>
      </c>
      <c r="L421" s="42"/>
      <c r="M421" s="42">
        <f t="shared" si="97"/>
        <v>0</v>
      </c>
      <c r="N421" s="42">
        <v>106</v>
      </c>
      <c r="O421" s="42">
        <f t="shared" si="89"/>
        <v>106</v>
      </c>
      <c r="Q421" s="42">
        <f t="shared" si="98"/>
        <v>0</v>
      </c>
      <c r="R421" s="42">
        <v>0</v>
      </c>
      <c r="S421" s="42">
        <f t="shared" si="90"/>
        <v>0</v>
      </c>
      <c r="T421" s="42"/>
      <c r="U421" s="42">
        <f t="shared" si="99"/>
        <v>0</v>
      </c>
      <c r="V421" s="42">
        <v>0</v>
      </c>
      <c r="W421" s="42">
        <f t="shared" si="91"/>
        <v>0</v>
      </c>
      <c r="X421" s="42">
        <v>0</v>
      </c>
      <c r="Y421" s="42">
        <f t="shared" si="92"/>
        <v>0</v>
      </c>
      <c r="Z421" s="42">
        <v>38</v>
      </c>
      <c r="AA421" s="42">
        <f t="shared" si="93"/>
        <v>38</v>
      </c>
      <c r="AB421" s="43">
        <v>0</v>
      </c>
      <c r="AC421" s="43">
        <v>0</v>
      </c>
      <c r="AD421" s="42">
        <v>0</v>
      </c>
      <c r="AE421" s="42">
        <f t="shared" si="94"/>
        <v>0</v>
      </c>
      <c r="AF421" s="42">
        <v>0</v>
      </c>
      <c r="AG421" s="42">
        <f t="shared" si="95"/>
        <v>0</v>
      </c>
      <c r="AH421" s="43">
        <v>0</v>
      </c>
      <c r="AI421" s="42">
        <f>Tableau2[[#This Row],[Jour Accident déclaré]]</f>
        <v>0</v>
      </c>
      <c r="AJ421" s="42">
        <v>0</v>
      </c>
      <c r="AK421" s="43">
        <f t="shared" si="96"/>
        <v>0</v>
      </c>
      <c r="AL42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421" s="43">
        <f>SUM(Tableau2[[#This Row],[Jours de maladie payés]:[Jours de maladie non payés]])</f>
        <v>0</v>
      </c>
      <c r="AN421" s="43">
        <f>MONTH("02/"&amp;Tableau2[[#This Row],[Mois]]&amp;"/2019")</f>
        <v>12</v>
      </c>
    </row>
    <row r="422" spans="1:40" x14ac:dyDescent="0.3">
      <c r="A422" t="s">
        <v>498</v>
      </c>
      <c r="B422" s="26">
        <v>136</v>
      </c>
      <c r="C422" s="61" t="str">
        <f>IFERROR(VLOOKUP(Tableau2[[#This Row],[ID Ouvrier]],'Choix Employés'!$A$1:$B$100,2,FALSE),"")</f>
        <v>X</v>
      </c>
      <c r="D422" s="39" t="s">
        <v>69</v>
      </c>
      <c r="E422" s="39">
        <v>2020</v>
      </c>
      <c r="F422" s="40">
        <f>DATE(Tableau2[[#This Row],[Année]],MONTH("1-"&amp;Tableau2[[#This Row],[Mois]]),1)</f>
        <v>44166</v>
      </c>
      <c r="G422" s="40">
        <f>EOMONTH(DATE(Tableau2[[#This Row],[Année]],MONTH("1-"&amp;Tableau2[[#This Row],[Mois]]),1),0)</f>
        <v>44196</v>
      </c>
      <c r="H422" s="41">
        <v>0</v>
      </c>
      <c r="I422" s="42">
        <f t="shared" si="87"/>
        <v>0</v>
      </c>
      <c r="J422" s="42">
        <v>0</v>
      </c>
      <c r="K422" s="42">
        <f t="shared" si="88"/>
        <v>0</v>
      </c>
      <c r="L422" s="42"/>
      <c r="M422" s="42">
        <f t="shared" si="97"/>
        <v>0</v>
      </c>
      <c r="N422" s="42">
        <v>0</v>
      </c>
      <c r="O422" s="42">
        <f t="shared" si="89"/>
        <v>0</v>
      </c>
      <c r="Q422" s="42">
        <f t="shared" si="98"/>
        <v>0</v>
      </c>
      <c r="R422" s="42">
        <v>0</v>
      </c>
      <c r="S422" s="42">
        <f t="shared" si="90"/>
        <v>0</v>
      </c>
      <c r="T422" s="42"/>
      <c r="U422" s="42">
        <f t="shared" si="99"/>
        <v>0</v>
      </c>
      <c r="V422" s="42">
        <v>0</v>
      </c>
      <c r="W422" s="42">
        <f t="shared" si="91"/>
        <v>0</v>
      </c>
      <c r="X422" s="42">
        <v>0</v>
      </c>
      <c r="Y422" s="42">
        <f t="shared" si="92"/>
        <v>0</v>
      </c>
      <c r="Z422" s="42">
        <v>0</v>
      </c>
      <c r="AA422" s="42">
        <f t="shared" si="93"/>
        <v>0</v>
      </c>
      <c r="AB422" s="43">
        <v>0</v>
      </c>
      <c r="AC422" s="43">
        <v>23</v>
      </c>
      <c r="AD422" s="42">
        <v>0</v>
      </c>
      <c r="AE422" s="42">
        <f t="shared" si="94"/>
        <v>0</v>
      </c>
      <c r="AF422" s="42">
        <v>0</v>
      </c>
      <c r="AG422" s="42">
        <f t="shared" si="95"/>
        <v>0</v>
      </c>
      <c r="AH422" s="43">
        <v>0</v>
      </c>
      <c r="AI422" s="42">
        <f>Tableau2[[#This Row],[Jour Accident déclaré]]</f>
        <v>0</v>
      </c>
      <c r="AJ422" s="42">
        <v>0</v>
      </c>
      <c r="AK422" s="43">
        <f t="shared" si="96"/>
        <v>0</v>
      </c>
      <c r="AL42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422" s="43">
        <f>SUM(Tableau2[[#This Row],[Jours de maladie payés]:[Jours de maladie non payés]])</f>
        <v>23</v>
      </c>
      <c r="AN422" s="43">
        <f>MONTH("02/"&amp;Tableau2[[#This Row],[Mois]]&amp;"/2019")</f>
        <v>12</v>
      </c>
    </row>
    <row r="423" spans="1:40" x14ac:dyDescent="0.3">
      <c r="A423" t="s">
        <v>499</v>
      </c>
      <c r="B423" s="26">
        <v>134</v>
      </c>
      <c r="C423" s="61" t="str">
        <f>IFERROR(VLOOKUP(Tableau2[[#This Row],[ID Ouvrier]],'Choix Employés'!$A$1:$B$100,2,FALSE),"")</f>
        <v>X</v>
      </c>
      <c r="D423" s="39" t="s">
        <v>69</v>
      </c>
      <c r="E423" s="39">
        <v>2020</v>
      </c>
      <c r="F423" s="40">
        <f>DATE(Tableau2[[#This Row],[Année]],MONTH("1-"&amp;Tableau2[[#This Row],[Mois]]),1)</f>
        <v>44166</v>
      </c>
      <c r="G423" s="40">
        <f>EOMONTH(DATE(Tableau2[[#This Row],[Année]],MONTH("1-"&amp;Tableau2[[#This Row],[Mois]]),1),0)</f>
        <v>44196</v>
      </c>
      <c r="H423" s="41">
        <v>32</v>
      </c>
      <c r="I423" s="42">
        <f t="shared" si="87"/>
        <v>32</v>
      </c>
      <c r="J423" s="42">
        <v>0</v>
      </c>
      <c r="K423" s="42">
        <f t="shared" si="88"/>
        <v>0</v>
      </c>
      <c r="L423" s="42"/>
      <c r="M423" s="42">
        <f t="shared" si="97"/>
        <v>0</v>
      </c>
      <c r="N423" s="42">
        <v>40</v>
      </c>
      <c r="O423" s="42">
        <f t="shared" si="89"/>
        <v>40</v>
      </c>
      <c r="Q423" s="42">
        <f t="shared" si="98"/>
        <v>0</v>
      </c>
      <c r="R423" s="42">
        <v>0</v>
      </c>
      <c r="S423" s="42">
        <f t="shared" si="90"/>
        <v>0</v>
      </c>
      <c r="T423" s="42"/>
      <c r="U423" s="42">
        <f t="shared" si="99"/>
        <v>0</v>
      </c>
      <c r="V423" s="42">
        <v>0</v>
      </c>
      <c r="W423" s="42">
        <f t="shared" si="91"/>
        <v>0</v>
      </c>
      <c r="X423" s="42">
        <v>0</v>
      </c>
      <c r="Y423" s="42">
        <f t="shared" si="92"/>
        <v>0</v>
      </c>
      <c r="Z423" s="42">
        <v>0</v>
      </c>
      <c r="AA423" s="42">
        <f t="shared" si="93"/>
        <v>0</v>
      </c>
      <c r="AB423" s="43">
        <v>0</v>
      </c>
      <c r="AC423" s="43">
        <v>0</v>
      </c>
      <c r="AD423" s="42">
        <v>0</v>
      </c>
      <c r="AE423" s="42">
        <f t="shared" si="94"/>
        <v>0</v>
      </c>
      <c r="AF423" s="42">
        <v>0</v>
      </c>
      <c r="AG423" s="42">
        <f t="shared" si="95"/>
        <v>0</v>
      </c>
      <c r="AH423" s="43">
        <v>0</v>
      </c>
      <c r="AI423" s="42">
        <f>Tableau2[[#This Row],[Jour Accident déclaré]]</f>
        <v>0</v>
      </c>
      <c r="AJ423" s="42">
        <v>5</v>
      </c>
      <c r="AK423" s="43">
        <f t="shared" si="96"/>
        <v>5</v>
      </c>
      <c r="AL42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423" s="43">
        <f>SUM(Tableau2[[#This Row],[Jours de maladie payés]:[Jours de maladie non payés]])</f>
        <v>0</v>
      </c>
      <c r="AN423" s="43">
        <f>MONTH("02/"&amp;Tableau2[[#This Row],[Mois]]&amp;"/2019")</f>
        <v>12</v>
      </c>
    </row>
    <row r="424" spans="1:40" x14ac:dyDescent="0.3">
      <c r="A424" t="s">
        <v>500</v>
      </c>
      <c r="B424" s="26">
        <v>127</v>
      </c>
      <c r="C424" s="61" t="str">
        <f>IFERROR(VLOOKUP(Tableau2[[#This Row],[ID Ouvrier]],'Choix Employés'!$A$1:$B$100,2,FALSE),"")</f>
        <v>X</v>
      </c>
      <c r="D424" s="39" t="s">
        <v>69</v>
      </c>
      <c r="E424" s="39">
        <v>2020</v>
      </c>
      <c r="F424" s="40">
        <f>DATE(Tableau2[[#This Row],[Année]],MONTH("1-"&amp;Tableau2[[#This Row],[Mois]]),1)</f>
        <v>44166</v>
      </c>
      <c r="G424" s="40">
        <f>EOMONTH(DATE(Tableau2[[#This Row],[Année]],MONTH("1-"&amp;Tableau2[[#This Row],[Mois]]),1),0)</f>
        <v>44196</v>
      </c>
      <c r="H424" s="41">
        <v>40</v>
      </c>
      <c r="I424" s="42">
        <f t="shared" si="87"/>
        <v>40</v>
      </c>
      <c r="J424" s="42">
        <v>8</v>
      </c>
      <c r="K424" s="42">
        <f t="shared" si="88"/>
        <v>8</v>
      </c>
      <c r="L424" s="42"/>
      <c r="M424" s="42">
        <f t="shared" si="97"/>
        <v>0</v>
      </c>
      <c r="N424" s="42">
        <v>24</v>
      </c>
      <c r="O424" s="42">
        <f t="shared" si="89"/>
        <v>24</v>
      </c>
      <c r="Q424" s="42">
        <f t="shared" si="98"/>
        <v>0</v>
      </c>
      <c r="R424" s="42">
        <v>0.45</v>
      </c>
      <c r="S424" s="42">
        <f t="shared" si="90"/>
        <v>0.75</v>
      </c>
      <c r="T424" s="42"/>
      <c r="U424" s="42">
        <f t="shared" si="99"/>
        <v>0</v>
      </c>
      <c r="V424" s="42">
        <v>0.45</v>
      </c>
      <c r="W424" s="42">
        <f t="shared" si="91"/>
        <v>0.75</v>
      </c>
      <c r="X424" s="42">
        <v>0</v>
      </c>
      <c r="Y424" s="42">
        <f t="shared" si="92"/>
        <v>0</v>
      </c>
      <c r="Z424" s="42">
        <v>0</v>
      </c>
      <c r="AA424" s="42">
        <f t="shared" si="93"/>
        <v>0</v>
      </c>
      <c r="AB424" s="43">
        <v>0</v>
      </c>
      <c r="AC424" s="43">
        <v>0</v>
      </c>
      <c r="AD424" s="42">
        <v>0</v>
      </c>
      <c r="AE424" s="42">
        <f t="shared" si="94"/>
        <v>0</v>
      </c>
      <c r="AF424" s="42">
        <v>0</v>
      </c>
      <c r="AG424" s="42">
        <f t="shared" si="95"/>
        <v>0</v>
      </c>
      <c r="AH424" s="43">
        <v>0</v>
      </c>
      <c r="AI424" s="42">
        <f>Tableau2[[#This Row],[Jour Accident déclaré]]</f>
        <v>0</v>
      </c>
      <c r="AJ424" s="42">
        <v>5</v>
      </c>
      <c r="AK424" s="43">
        <f t="shared" si="96"/>
        <v>5</v>
      </c>
      <c r="AL42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424" s="43">
        <f>SUM(Tableau2[[#This Row],[Jours de maladie payés]:[Jours de maladie non payés]])</f>
        <v>0</v>
      </c>
      <c r="AN424" s="43">
        <f>MONTH("02/"&amp;Tableau2[[#This Row],[Mois]]&amp;"/2019")</f>
        <v>12</v>
      </c>
    </row>
    <row r="425" spans="1:40" x14ac:dyDescent="0.3">
      <c r="A425" t="s">
        <v>501</v>
      </c>
      <c r="B425" s="26">
        <v>168</v>
      </c>
      <c r="C425" s="61" t="str">
        <f>IFERROR(VLOOKUP(Tableau2[[#This Row],[ID Ouvrier]],'Choix Employés'!$A$1:$B$100,2,FALSE),"")</f>
        <v/>
      </c>
      <c r="D425" s="39" t="s">
        <v>69</v>
      </c>
      <c r="E425" s="39">
        <v>2020</v>
      </c>
      <c r="F425" s="40">
        <f>DATE(Tableau2[[#This Row],[Année]],MONTH("1-"&amp;Tableau2[[#This Row],[Mois]]),1)</f>
        <v>44166</v>
      </c>
      <c r="G425" s="40">
        <f>EOMONTH(DATE(Tableau2[[#This Row],[Année]],MONTH("1-"&amp;Tableau2[[#This Row],[Mois]]),1),0)</f>
        <v>44196</v>
      </c>
      <c r="H425" s="41">
        <v>0</v>
      </c>
      <c r="I425" s="42">
        <f t="shared" si="87"/>
        <v>0</v>
      </c>
      <c r="J425" s="42">
        <v>16</v>
      </c>
      <c r="K425" s="42">
        <f t="shared" si="88"/>
        <v>16</v>
      </c>
      <c r="L425" s="42"/>
      <c r="M425" s="42">
        <f t="shared" si="97"/>
        <v>0</v>
      </c>
      <c r="N425" s="42">
        <v>56</v>
      </c>
      <c r="O425" s="42">
        <f t="shared" si="89"/>
        <v>56</v>
      </c>
      <c r="Q425" s="42">
        <f t="shared" si="98"/>
        <v>0</v>
      </c>
      <c r="R425" s="42">
        <v>6</v>
      </c>
      <c r="S425" s="42">
        <f t="shared" si="90"/>
        <v>6</v>
      </c>
      <c r="T425" s="42"/>
      <c r="U425" s="42">
        <f t="shared" si="99"/>
        <v>0</v>
      </c>
      <c r="V425" s="42">
        <v>0</v>
      </c>
      <c r="W425" s="42">
        <f t="shared" si="91"/>
        <v>0</v>
      </c>
      <c r="X425" s="42">
        <v>6</v>
      </c>
      <c r="Y425" s="42">
        <f t="shared" si="92"/>
        <v>6</v>
      </c>
      <c r="Z425" s="42">
        <v>0</v>
      </c>
      <c r="AA425" s="42">
        <f t="shared" si="93"/>
        <v>0</v>
      </c>
      <c r="AB425" s="43">
        <v>0</v>
      </c>
      <c r="AC425" s="43">
        <v>0</v>
      </c>
      <c r="AD425" s="42">
        <v>0</v>
      </c>
      <c r="AE425" s="42">
        <f t="shared" si="94"/>
        <v>0</v>
      </c>
      <c r="AF425" s="42">
        <v>0</v>
      </c>
      <c r="AG425" s="42">
        <f t="shared" si="95"/>
        <v>0</v>
      </c>
      <c r="AH425" s="43">
        <v>0</v>
      </c>
      <c r="AI425" s="42">
        <f>Tableau2[[#This Row],[Jour Accident déclaré]]</f>
        <v>0</v>
      </c>
      <c r="AJ425" s="42">
        <v>5</v>
      </c>
      <c r="AK425" s="43">
        <f t="shared" si="96"/>
        <v>5</v>
      </c>
      <c r="AL42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425" s="43">
        <f>SUM(Tableau2[[#This Row],[Jours de maladie payés]:[Jours de maladie non payés]])</f>
        <v>0</v>
      </c>
      <c r="AN425" s="43">
        <f>MONTH("02/"&amp;Tableau2[[#This Row],[Mois]]&amp;"/2019")</f>
        <v>12</v>
      </c>
    </row>
    <row r="426" spans="1:40" x14ac:dyDescent="0.3">
      <c r="A426" t="s">
        <v>502</v>
      </c>
      <c r="B426" s="26">
        <v>155</v>
      </c>
      <c r="C426" s="61" t="str">
        <f>IFERROR(VLOOKUP(Tableau2[[#This Row],[ID Ouvrier]],'Choix Employés'!$A$1:$B$100,2,FALSE),"")</f>
        <v/>
      </c>
      <c r="D426" s="39" t="s">
        <v>107</v>
      </c>
      <c r="E426" s="39">
        <v>2021</v>
      </c>
      <c r="F426" s="40">
        <f>DATE(Tableau2[[#This Row],[Année]],MONTH("1-"&amp;Tableau2[[#This Row],[Mois]]),1)</f>
        <v>44197</v>
      </c>
      <c r="G426" s="40">
        <f>EOMONTH(DATE(Tableau2[[#This Row],[Année]],MONTH("1-"&amp;Tableau2[[#This Row],[Mois]]),1),0)</f>
        <v>44227</v>
      </c>
      <c r="H426" s="41">
        <v>0</v>
      </c>
      <c r="I426" s="42">
        <f t="shared" si="87"/>
        <v>0</v>
      </c>
      <c r="J426" s="42">
        <v>0</v>
      </c>
      <c r="K426" s="42">
        <f t="shared" si="88"/>
        <v>0</v>
      </c>
      <c r="L426" s="42"/>
      <c r="M426" s="42">
        <f t="shared" si="97"/>
        <v>0</v>
      </c>
      <c r="N426" s="42">
        <v>32</v>
      </c>
      <c r="O426" s="42">
        <f t="shared" si="89"/>
        <v>32</v>
      </c>
      <c r="Q426" s="42">
        <f t="shared" si="98"/>
        <v>0</v>
      </c>
      <c r="R426" s="42">
        <v>6.41</v>
      </c>
      <c r="S426" s="42">
        <f t="shared" si="90"/>
        <v>6.6833333333333336</v>
      </c>
      <c r="T426" s="42"/>
      <c r="U426" s="42">
        <f t="shared" si="99"/>
        <v>0</v>
      </c>
      <c r="V426" s="42">
        <v>6.41</v>
      </c>
      <c r="W426" s="42">
        <f t="shared" si="91"/>
        <v>6.6833333333333336</v>
      </c>
      <c r="X426" s="42">
        <v>0</v>
      </c>
      <c r="Y426" s="42">
        <f t="shared" si="92"/>
        <v>0</v>
      </c>
      <c r="Z426" s="42">
        <v>0</v>
      </c>
      <c r="AA426" s="42">
        <f t="shared" si="93"/>
        <v>0</v>
      </c>
      <c r="AB426" s="43">
        <v>0</v>
      </c>
      <c r="AC426" s="43">
        <v>1</v>
      </c>
      <c r="AD426" s="42">
        <v>0</v>
      </c>
      <c r="AE426" s="42">
        <f t="shared" si="94"/>
        <v>0</v>
      </c>
      <c r="AF426" s="42">
        <v>0</v>
      </c>
      <c r="AG426" s="42">
        <f t="shared" si="95"/>
        <v>0</v>
      </c>
      <c r="AH426" s="43">
        <v>0</v>
      </c>
      <c r="AI426" s="42">
        <f>Tableau2[[#This Row],[Jour Accident déclaré]]</f>
        <v>0</v>
      </c>
      <c r="AJ426" s="42">
        <v>0</v>
      </c>
      <c r="AK426" s="43">
        <f t="shared" si="96"/>
        <v>0</v>
      </c>
      <c r="AL42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26" s="43">
        <f>SUM(Tableau2[[#This Row],[Jours de maladie payés]:[Jours de maladie non payés]])</f>
        <v>1</v>
      </c>
      <c r="AN426" s="43">
        <f>MONTH("02/"&amp;Tableau2[[#This Row],[Mois]]&amp;"/2019")</f>
        <v>1</v>
      </c>
    </row>
    <row r="427" spans="1:40" x14ac:dyDescent="0.3">
      <c r="A427" t="s">
        <v>503</v>
      </c>
      <c r="B427" s="26">
        <v>168</v>
      </c>
      <c r="C427" s="61" t="str">
        <f>IFERROR(VLOOKUP(Tableau2[[#This Row],[ID Ouvrier]],'Choix Employés'!$A$1:$B$100,2,FALSE),"")</f>
        <v/>
      </c>
      <c r="D427" s="39" t="s">
        <v>107</v>
      </c>
      <c r="E427" s="39">
        <v>2021</v>
      </c>
      <c r="F427" s="40">
        <f>DATE(Tableau2[[#This Row],[Année]],MONTH("1-"&amp;Tableau2[[#This Row],[Mois]]),1)</f>
        <v>44197</v>
      </c>
      <c r="G427" s="40">
        <f>EOMONTH(DATE(Tableau2[[#This Row],[Année]],MONTH("1-"&amp;Tableau2[[#This Row],[Mois]]),1),0)</f>
        <v>44227</v>
      </c>
      <c r="H427" s="41">
        <v>0</v>
      </c>
      <c r="I427" s="42">
        <f t="shared" si="87"/>
        <v>0</v>
      </c>
      <c r="J427" s="42">
        <v>32</v>
      </c>
      <c r="K427" s="42">
        <f t="shared" si="88"/>
        <v>32</v>
      </c>
      <c r="L427" s="42"/>
      <c r="M427" s="42">
        <f t="shared" si="97"/>
        <v>0</v>
      </c>
      <c r="N427" s="42">
        <v>128</v>
      </c>
      <c r="O427" s="42">
        <f t="shared" si="89"/>
        <v>128</v>
      </c>
      <c r="Q427" s="42">
        <f t="shared" si="98"/>
        <v>0</v>
      </c>
      <c r="R427" s="42">
        <v>3.39</v>
      </c>
      <c r="S427" s="42">
        <f t="shared" si="90"/>
        <v>3.6500000000000004</v>
      </c>
      <c r="T427" s="42"/>
      <c r="U427" s="42">
        <f t="shared" si="99"/>
        <v>0</v>
      </c>
      <c r="V427" s="42">
        <v>0</v>
      </c>
      <c r="W427" s="42">
        <f t="shared" si="91"/>
        <v>0</v>
      </c>
      <c r="X427" s="42">
        <v>3.39</v>
      </c>
      <c r="Y427" s="42">
        <f t="shared" si="92"/>
        <v>3.6500000000000004</v>
      </c>
      <c r="Z427" s="42">
        <v>0</v>
      </c>
      <c r="AA427" s="42">
        <f t="shared" si="93"/>
        <v>0</v>
      </c>
      <c r="AB427" s="43">
        <v>0</v>
      </c>
      <c r="AC427" s="43">
        <v>0</v>
      </c>
      <c r="AD427" s="42">
        <v>0</v>
      </c>
      <c r="AE427" s="42">
        <f t="shared" si="94"/>
        <v>0</v>
      </c>
      <c r="AF427" s="42">
        <v>0</v>
      </c>
      <c r="AG427" s="42">
        <f t="shared" si="95"/>
        <v>0</v>
      </c>
      <c r="AH427" s="43">
        <v>0</v>
      </c>
      <c r="AI427" s="42">
        <f>Tableau2[[#This Row],[Jour Accident déclaré]]</f>
        <v>0</v>
      </c>
      <c r="AJ427" s="42">
        <v>0</v>
      </c>
      <c r="AK427" s="43">
        <f t="shared" si="96"/>
        <v>0</v>
      </c>
      <c r="AL42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27" s="43">
        <f>SUM(Tableau2[[#This Row],[Jours de maladie payés]:[Jours de maladie non payés]])</f>
        <v>0</v>
      </c>
      <c r="AN427" s="43">
        <f>MONTH("02/"&amp;Tableau2[[#This Row],[Mois]]&amp;"/2019")</f>
        <v>1</v>
      </c>
    </row>
    <row r="428" spans="1:40" x14ac:dyDescent="0.3">
      <c r="A428" t="s">
        <v>504</v>
      </c>
      <c r="B428" s="26">
        <v>181</v>
      </c>
      <c r="C428" s="61" t="str">
        <f>IFERROR(VLOOKUP(Tableau2[[#This Row],[ID Ouvrier]],'Choix Employés'!$A$1:$B$100,2,FALSE),"")</f>
        <v/>
      </c>
      <c r="D428" s="39" t="s">
        <v>107</v>
      </c>
      <c r="E428" s="39">
        <v>2021</v>
      </c>
      <c r="F428" s="40">
        <f>DATE(Tableau2[[#This Row],[Année]],MONTH("1-"&amp;Tableau2[[#This Row],[Mois]]),1)</f>
        <v>44197</v>
      </c>
      <c r="G428" s="40">
        <f>EOMONTH(DATE(Tableau2[[#This Row],[Année]],MONTH("1-"&amp;Tableau2[[#This Row],[Mois]]),1),0)</f>
        <v>44227</v>
      </c>
      <c r="H428" s="41">
        <v>0</v>
      </c>
      <c r="I428" s="42">
        <f t="shared" si="87"/>
        <v>0</v>
      </c>
      <c r="J428" s="42">
        <v>0</v>
      </c>
      <c r="K428" s="42">
        <f t="shared" si="88"/>
        <v>0</v>
      </c>
      <c r="L428" s="42"/>
      <c r="M428" s="42">
        <f t="shared" si="97"/>
        <v>0</v>
      </c>
      <c r="N428" s="42">
        <v>0</v>
      </c>
      <c r="O428" s="42">
        <f t="shared" si="89"/>
        <v>0</v>
      </c>
      <c r="Q428" s="42">
        <f t="shared" si="98"/>
        <v>0</v>
      </c>
      <c r="R428" s="42">
        <v>0</v>
      </c>
      <c r="S428" s="42">
        <f t="shared" si="90"/>
        <v>0</v>
      </c>
      <c r="T428" s="42"/>
      <c r="U428" s="42">
        <f t="shared" si="99"/>
        <v>0</v>
      </c>
      <c r="V428" s="42">
        <v>0</v>
      </c>
      <c r="W428" s="42">
        <f t="shared" si="91"/>
        <v>0</v>
      </c>
      <c r="X428" s="42">
        <v>0</v>
      </c>
      <c r="Y428" s="42">
        <f t="shared" si="92"/>
        <v>0</v>
      </c>
      <c r="Z428" s="42">
        <v>0</v>
      </c>
      <c r="AA428" s="42">
        <f t="shared" si="93"/>
        <v>0</v>
      </c>
      <c r="AB428" s="43">
        <v>0</v>
      </c>
      <c r="AC428" s="43">
        <v>0</v>
      </c>
      <c r="AD428" s="42">
        <v>0</v>
      </c>
      <c r="AE428" s="42">
        <f t="shared" si="94"/>
        <v>0</v>
      </c>
      <c r="AF428" s="42">
        <v>24</v>
      </c>
      <c r="AG428" s="42">
        <f t="shared" si="95"/>
        <v>24</v>
      </c>
      <c r="AH428" s="43">
        <v>0</v>
      </c>
      <c r="AI428" s="42">
        <f>Tableau2[[#This Row],[Jour Accident déclaré]]</f>
        <v>0</v>
      </c>
      <c r="AJ428" s="42">
        <v>0</v>
      </c>
      <c r="AK428" s="43">
        <f t="shared" si="96"/>
        <v>0</v>
      </c>
      <c r="AL42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28" s="43">
        <f>SUM(Tableau2[[#This Row],[Jours de maladie payés]:[Jours de maladie non payés]])</f>
        <v>0</v>
      </c>
      <c r="AN428" s="43">
        <f>MONTH("02/"&amp;Tableau2[[#This Row],[Mois]]&amp;"/2019")</f>
        <v>1</v>
      </c>
    </row>
    <row r="429" spans="1:40" x14ac:dyDescent="0.3">
      <c r="A429" t="s">
        <v>505</v>
      </c>
      <c r="B429" s="26">
        <v>108</v>
      </c>
      <c r="C429" s="61" t="str">
        <f>IFERROR(VLOOKUP(Tableau2[[#This Row],[ID Ouvrier]],'Choix Employés'!$A$1:$B$100,2,FALSE),"")</f>
        <v>X</v>
      </c>
      <c r="D429" s="39" t="s">
        <v>107</v>
      </c>
      <c r="E429" s="39">
        <v>2021</v>
      </c>
      <c r="F429" s="40">
        <f>DATE(Tableau2[[#This Row],[Année]],MONTH("1-"&amp;Tableau2[[#This Row],[Mois]]),1)</f>
        <v>44197</v>
      </c>
      <c r="G429" s="40">
        <f>EOMONTH(DATE(Tableau2[[#This Row],[Année]],MONTH("1-"&amp;Tableau2[[#This Row],[Mois]]),1),0)</f>
        <v>44227</v>
      </c>
      <c r="H429" s="41">
        <v>0</v>
      </c>
      <c r="I429" s="42">
        <f t="shared" si="87"/>
        <v>0</v>
      </c>
      <c r="J429" s="42">
        <v>32</v>
      </c>
      <c r="K429" s="42">
        <f t="shared" si="88"/>
        <v>32</v>
      </c>
      <c r="L429" s="42"/>
      <c r="M429" s="42">
        <f t="shared" si="97"/>
        <v>0</v>
      </c>
      <c r="N429" s="42">
        <v>128</v>
      </c>
      <c r="O429" s="42">
        <f t="shared" si="89"/>
        <v>128</v>
      </c>
      <c r="Q429" s="42">
        <f t="shared" si="98"/>
        <v>0</v>
      </c>
      <c r="R429" s="42">
        <v>2.2799999999999998</v>
      </c>
      <c r="S429" s="42">
        <f t="shared" si="90"/>
        <v>2.4666666666666663</v>
      </c>
      <c r="T429" s="42"/>
      <c r="U429" s="42">
        <f t="shared" si="99"/>
        <v>0</v>
      </c>
      <c r="V429" s="42">
        <v>0</v>
      </c>
      <c r="W429" s="42">
        <f t="shared" si="91"/>
        <v>0</v>
      </c>
      <c r="X429" s="42">
        <v>2.2799999999999998</v>
      </c>
      <c r="Y429" s="42">
        <f t="shared" si="92"/>
        <v>2.4666666666666663</v>
      </c>
      <c r="Z429" s="42">
        <v>0</v>
      </c>
      <c r="AA429" s="42">
        <f t="shared" si="93"/>
        <v>0</v>
      </c>
      <c r="AB429" s="43">
        <v>0</v>
      </c>
      <c r="AC429" s="43">
        <v>0</v>
      </c>
      <c r="AD429" s="42">
        <v>0</v>
      </c>
      <c r="AE429" s="42">
        <f t="shared" si="94"/>
        <v>0</v>
      </c>
      <c r="AF429" s="42">
        <v>0</v>
      </c>
      <c r="AG429" s="42">
        <f t="shared" si="95"/>
        <v>0</v>
      </c>
      <c r="AH429" s="43">
        <v>0</v>
      </c>
      <c r="AI429" s="42">
        <f>Tableau2[[#This Row],[Jour Accident déclaré]]</f>
        <v>0</v>
      </c>
      <c r="AJ429" s="42">
        <v>0</v>
      </c>
      <c r="AK429" s="43">
        <f t="shared" si="96"/>
        <v>0</v>
      </c>
      <c r="AL42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29" s="43">
        <f>SUM(Tableau2[[#This Row],[Jours de maladie payés]:[Jours de maladie non payés]])</f>
        <v>0</v>
      </c>
      <c r="AN429" s="43">
        <f>MONTH("02/"&amp;Tableau2[[#This Row],[Mois]]&amp;"/2019")</f>
        <v>1</v>
      </c>
    </row>
    <row r="430" spans="1:40" x14ac:dyDescent="0.3">
      <c r="A430" t="s">
        <v>506</v>
      </c>
      <c r="B430" s="26">
        <v>109</v>
      </c>
      <c r="C430" s="61" t="str">
        <f>IFERROR(VLOOKUP(Tableau2[[#This Row],[ID Ouvrier]],'Choix Employés'!$A$1:$B$100,2,FALSE),"")</f>
        <v>X</v>
      </c>
      <c r="D430" s="39" t="s">
        <v>107</v>
      </c>
      <c r="E430" s="39">
        <v>2021</v>
      </c>
      <c r="F430" s="40">
        <f>DATE(Tableau2[[#This Row],[Année]],MONTH("1-"&amp;Tableau2[[#This Row],[Mois]]),1)</f>
        <v>44197</v>
      </c>
      <c r="G430" s="40">
        <f>EOMONTH(DATE(Tableau2[[#This Row],[Année]],MONTH("1-"&amp;Tableau2[[#This Row],[Mois]]),1),0)</f>
        <v>44227</v>
      </c>
      <c r="H430" s="41">
        <v>0</v>
      </c>
      <c r="I430" s="42">
        <f t="shared" si="87"/>
        <v>0</v>
      </c>
      <c r="J430" s="42">
        <v>0</v>
      </c>
      <c r="K430" s="42">
        <f t="shared" si="88"/>
        <v>0</v>
      </c>
      <c r="L430" s="42"/>
      <c r="M430" s="42">
        <f t="shared" si="97"/>
        <v>0</v>
      </c>
      <c r="N430" s="42">
        <v>0</v>
      </c>
      <c r="O430" s="42">
        <f t="shared" si="89"/>
        <v>0</v>
      </c>
      <c r="Q430" s="42">
        <f t="shared" si="98"/>
        <v>0</v>
      </c>
      <c r="R430" s="42">
        <v>0</v>
      </c>
      <c r="S430" s="42">
        <f t="shared" si="90"/>
        <v>0</v>
      </c>
      <c r="T430" s="42"/>
      <c r="U430" s="42">
        <f t="shared" si="99"/>
        <v>0</v>
      </c>
      <c r="V430" s="42">
        <v>0</v>
      </c>
      <c r="W430" s="42">
        <f t="shared" si="91"/>
        <v>0</v>
      </c>
      <c r="X430" s="42">
        <v>0</v>
      </c>
      <c r="Y430" s="42">
        <f t="shared" si="92"/>
        <v>0</v>
      </c>
      <c r="Z430" s="42">
        <v>0</v>
      </c>
      <c r="AA430" s="42">
        <f t="shared" si="93"/>
        <v>0</v>
      </c>
      <c r="AB430" s="43">
        <v>0</v>
      </c>
      <c r="AC430" s="43">
        <v>21</v>
      </c>
      <c r="AD430" s="42">
        <v>0</v>
      </c>
      <c r="AE430" s="42">
        <f t="shared" si="94"/>
        <v>0</v>
      </c>
      <c r="AF430" s="42">
        <v>0</v>
      </c>
      <c r="AG430" s="42">
        <f t="shared" si="95"/>
        <v>0</v>
      </c>
      <c r="AH430" s="43">
        <v>0</v>
      </c>
      <c r="AI430" s="42">
        <f>Tableau2[[#This Row],[Jour Accident déclaré]]</f>
        <v>0</v>
      </c>
      <c r="AJ430" s="42">
        <v>0</v>
      </c>
      <c r="AK430" s="43">
        <f t="shared" si="96"/>
        <v>0</v>
      </c>
      <c r="AL43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30" s="43">
        <f>SUM(Tableau2[[#This Row],[Jours de maladie payés]:[Jours de maladie non payés]])</f>
        <v>21</v>
      </c>
      <c r="AN430" s="43">
        <f>MONTH("02/"&amp;Tableau2[[#This Row],[Mois]]&amp;"/2019")</f>
        <v>1</v>
      </c>
    </row>
    <row r="431" spans="1:40" x14ac:dyDescent="0.3">
      <c r="A431" t="s">
        <v>507</v>
      </c>
      <c r="B431" s="26">
        <v>127</v>
      </c>
      <c r="C431" s="61" t="str">
        <f>IFERROR(VLOOKUP(Tableau2[[#This Row],[ID Ouvrier]],'Choix Employés'!$A$1:$B$100,2,FALSE),"")</f>
        <v>X</v>
      </c>
      <c r="D431" s="39" t="s">
        <v>107</v>
      </c>
      <c r="E431" s="39">
        <v>2021</v>
      </c>
      <c r="F431" s="40">
        <f>DATE(Tableau2[[#This Row],[Année]],MONTH("1-"&amp;Tableau2[[#This Row],[Mois]]),1)</f>
        <v>44197</v>
      </c>
      <c r="G431" s="40">
        <f>EOMONTH(DATE(Tableau2[[#This Row],[Année]],MONTH("1-"&amp;Tableau2[[#This Row],[Mois]]),1),0)</f>
        <v>44227</v>
      </c>
      <c r="H431" s="41">
        <v>0</v>
      </c>
      <c r="I431" s="42">
        <f t="shared" si="87"/>
        <v>0</v>
      </c>
      <c r="J431" s="42">
        <v>32</v>
      </c>
      <c r="K431" s="42">
        <f t="shared" si="88"/>
        <v>32</v>
      </c>
      <c r="L431" s="42"/>
      <c r="M431" s="42">
        <f t="shared" si="97"/>
        <v>0</v>
      </c>
      <c r="N431" s="42">
        <v>128</v>
      </c>
      <c r="O431" s="42">
        <f t="shared" si="89"/>
        <v>128</v>
      </c>
      <c r="Q431" s="42">
        <f t="shared" si="98"/>
        <v>0</v>
      </c>
      <c r="R431" s="42">
        <v>2.14</v>
      </c>
      <c r="S431" s="42">
        <f t="shared" si="90"/>
        <v>2.2333333333333334</v>
      </c>
      <c r="T431" s="42"/>
      <c r="U431" s="42">
        <f t="shared" si="99"/>
        <v>0</v>
      </c>
      <c r="V431" s="42">
        <v>2.14</v>
      </c>
      <c r="W431" s="42">
        <f t="shared" si="91"/>
        <v>2.2333333333333334</v>
      </c>
      <c r="X431" s="42">
        <v>0</v>
      </c>
      <c r="Y431" s="42">
        <f t="shared" si="92"/>
        <v>0</v>
      </c>
      <c r="Z431" s="42">
        <v>0</v>
      </c>
      <c r="AA431" s="42">
        <f t="shared" si="93"/>
        <v>0</v>
      </c>
      <c r="AB431" s="43">
        <v>0</v>
      </c>
      <c r="AC431" s="43">
        <v>0</v>
      </c>
      <c r="AD431" s="42">
        <v>0</v>
      </c>
      <c r="AE431" s="42">
        <f t="shared" si="94"/>
        <v>0</v>
      </c>
      <c r="AF431" s="42">
        <v>0</v>
      </c>
      <c r="AG431" s="42">
        <f t="shared" si="95"/>
        <v>0</v>
      </c>
      <c r="AH431" s="43">
        <v>0</v>
      </c>
      <c r="AI431" s="42">
        <f>Tableau2[[#This Row],[Jour Accident déclaré]]</f>
        <v>0</v>
      </c>
      <c r="AJ431" s="42">
        <v>0</v>
      </c>
      <c r="AK431" s="43">
        <f t="shared" si="96"/>
        <v>0</v>
      </c>
      <c r="AL43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31" s="43">
        <f>SUM(Tableau2[[#This Row],[Jours de maladie payés]:[Jours de maladie non payés]])</f>
        <v>0</v>
      </c>
      <c r="AN431" s="43">
        <f>MONTH("02/"&amp;Tableau2[[#This Row],[Mois]]&amp;"/2019")</f>
        <v>1</v>
      </c>
    </row>
    <row r="432" spans="1:40" x14ac:dyDescent="0.3">
      <c r="A432" t="s">
        <v>508</v>
      </c>
      <c r="B432" s="26">
        <v>134</v>
      </c>
      <c r="C432" s="61" t="str">
        <f>IFERROR(VLOOKUP(Tableau2[[#This Row],[ID Ouvrier]],'Choix Employés'!$A$1:$B$100,2,FALSE),"")</f>
        <v>X</v>
      </c>
      <c r="D432" s="39" t="s">
        <v>107</v>
      </c>
      <c r="E432" s="39">
        <v>2021</v>
      </c>
      <c r="F432" s="40">
        <f>DATE(Tableau2[[#This Row],[Année]],MONTH("1-"&amp;Tableau2[[#This Row],[Mois]]),1)</f>
        <v>44197</v>
      </c>
      <c r="G432" s="40">
        <f>EOMONTH(DATE(Tableau2[[#This Row],[Année]],MONTH("1-"&amp;Tableau2[[#This Row],[Mois]]),1),0)</f>
        <v>44227</v>
      </c>
      <c r="H432" s="41">
        <v>0</v>
      </c>
      <c r="I432" s="42">
        <f t="shared" si="87"/>
        <v>0</v>
      </c>
      <c r="J432" s="42">
        <v>0</v>
      </c>
      <c r="K432" s="42">
        <f t="shared" si="88"/>
        <v>0</v>
      </c>
      <c r="L432" s="42"/>
      <c r="M432" s="42">
        <f t="shared" si="97"/>
        <v>0</v>
      </c>
      <c r="N432" s="42">
        <v>160</v>
      </c>
      <c r="O432" s="42">
        <f t="shared" si="89"/>
        <v>160</v>
      </c>
      <c r="Q432" s="42">
        <f t="shared" si="98"/>
        <v>0</v>
      </c>
      <c r="R432" s="42">
        <v>18</v>
      </c>
      <c r="S432" s="42">
        <f t="shared" si="90"/>
        <v>18</v>
      </c>
      <c r="T432" s="42"/>
      <c r="U432" s="42">
        <f t="shared" si="99"/>
        <v>0</v>
      </c>
      <c r="V432" s="42">
        <v>18</v>
      </c>
      <c r="W432" s="42">
        <f t="shared" si="91"/>
        <v>18</v>
      </c>
      <c r="X432" s="42">
        <v>0</v>
      </c>
      <c r="Y432" s="42">
        <f t="shared" si="92"/>
        <v>0</v>
      </c>
      <c r="Z432" s="42">
        <v>0</v>
      </c>
      <c r="AA432" s="42">
        <f t="shared" si="93"/>
        <v>0</v>
      </c>
      <c r="AB432" s="43">
        <v>0</v>
      </c>
      <c r="AC432" s="43">
        <v>0</v>
      </c>
      <c r="AD432" s="42">
        <v>0</v>
      </c>
      <c r="AE432" s="42">
        <f t="shared" si="94"/>
        <v>0</v>
      </c>
      <c r="AF432" s="42">
        <v>0</v>
      </c>
      <c r="AG432" s="42">
        <f t="shared" si="95"/>
        <v>0</v>
      </c>
      <c r="AH432" s="43">
        <v>0</v>
      </c>
      <c r="AI432" s="42">
        <f>Tableau2[[#This Row],[Jour Accident déclaré]]</f>
        <v>0</v>
      </c>
      <c r="AJ432" s="42">
        <v>0</v>
      </c>
      <c r="AK432" s="43">
        <f t="shared" si="96"/>
        <v>0</v>
      </c>
      <c r="AL43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32" s="43">
        <f>SUM(Tableau2[[#This Row],[Jours de maladie payés]:[Jours de maladie non payés]])</f>
        <v>0</v>
      </c>
      <c r="AN432" s="43">
        <f>MONTH("02/"&amp;Tableau2[[#This Row],[Mois]]&amp;"/2019")</f>
        <v>1</v>
      </c>
    </row>
    <row r="433" spans="1:40" x14ac:dyDescent="0.3">
      <c r="A433" t="s">
        <v>509</v>
      </c>
      <c r="B433" s="26">
        <v>136</v>
      </c>
      <c r="C433" s="61" t="str">
        <f>IFERROR(VLOOKUP(Tableau2[[#This Row],[ID Ouvrier]],'Choix Employés'!$A$1:$B$100,2,FALSE),"")</f>
        <v>X</v>
      </c>
      <c r="D433" s="39" t="s">
        <v>107</v>
      </c>
      <c r="E433" s="39">
        <v>2021</v>
      </c>
      <c r="F433" s="40">
        <f>DATE(Tableau2[[#This Row],[Année]],MONTH("1-"&amp;Tableau2[[#This Row],[Mois]]),1)</f>
        <v>44197</v>
      </c>
      <c r="G433" s="40">
        <f>EOMONTH(DATE(Tableau2[[#This Row],[Année]],MONTH("1-"&amp;Tableau2[[#This Row],[Mois]]),1),0)</f>
        <v>44227</v>
      </c>
      <c r="H433" s="41">
        <v>0</v>
      </c>
      <c r="I433" s="42">
        <f t="shared" si="87"/>
        <v>0</v>
      </c>
      <c r="J433" s="42">
        <v>0</v>
      </c>
      <c r="K433" s="42">
        <f t="shared" si="88"/>
        <v>0</v>
      </c>
      <c r="L433" s="42"/>
      <c r="M433" s="42">
        <f t="shared" si="97"/>
        <v>0</v>
      </c>
      <c r="N433" s="42">
        <v>0</v>
      </c>
      <c r="O433" s="42">
        <f t="shared" si="89"/>
        <v>0</v>
      </c>
      <c r="Q433" s="42">
        <f t="shared" si="98"/>
        <v>0</v>
      </c>
      <c r="R433" s="42">
        <v>0</v>
      </c>
      <c r="S433" s="42">
        <f t="shared" si="90"/>
        <v>0</v>
      </c>
      <c r="T433" s="42"/>
      <c r="U433" s="42">
        <f t="shared" si="99"/>
        <v>0</v>
      </c>
      <c r="V433" s="42">
        <v>0</v>
      </c>
      <c r="W433" s="42">
        <f t="shared" si="91"/>
        <v>0</v>
      </c>
      <c r="X433" s="42">
        <v>0</v>
      </c>
      <c r="Y433" s="42">
        <f t="shared" si="92"/>
        <v>0</v>
      </c>
      <c r="Z433" s="42">
        <v>0</v>
      </c>
      <c r="AA433" s="42">
        <f t="shared" si="93"/>
        <v>0</v>
      </c>
      <c r="AB433" s="43">
        <v>0</v>
      </c>
      <c r="AC433" s="43">
        <v>21</v>
      </c>
      <c r="AD433" s="42">
        <v>0</v>
      </c>
      <c r="AE433" s="42">
        <f t="shared" si="94"/>
        <v>0</v>
      </c>
      <c r="AF433" s="42">
        <v>0</v>
      </c>
      <c r="AG433" s="42">
        <f t="shared" si="95"/>
        <v>0</v>
      </c>
      <c r="AH433" s="43">
        <v>0</v>
      </c>
      <c r="AI433" s="42">
        <f>Tableau2[[#This Row],[Jour Accident déclaré]]</f>
        <v>0</v>
      </c>
      <c r="AJ433" s="42">
        <v>0</v>
      </c>
      <c r="AK433" s="43">
        <f t="shared" si="96"/>
        <v>0</v>
      </c>
      <c r="AL43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33" s="43">
        <f>SUM(Tableau2[[#This Row],[Jours de maladie payés]:[Jours de maladie non payés]])</f>
        <v>21</v>
      </c>
      <c r="AN433" s="43">
        <f>MONTH("02/"&amp;Tableau2[[#This Row],[Mois]]&amp;"/2019")</f>
        <v>1</v>
      </c>
    </row>
    <row r="434" spans="1:40" x14ac:dyDescent="0.3">
      <c r="A434" t="s">
        <v>510</v>
      </c>
      <c r="B434" s="26">
        <v>131</v>
      </c>
      <c r="C434" s="61" t="str">
        <f>IFERROR(VLOOKUP(Tableau2[[#This Row],[ID Ouvrier]],'Choix Employés'!$A$1:$B$100,2,FALSE),"")</f>
        <v/>
      </c>
      <c r="D434" s="39" t="s">
        <v>107</v>
      </c>
      <c r="E434" s="39">
        <v>2021</v>
      </c>
      <c r="F434" s="40">
        <f>DATE(Tableau2[[#This Row],[Année]],MONTH("1-"&amp;Tableau2[[#This Row],[Mois]]),1)</f>
        <v>44197</v>
      </c>
      <c r="G434" s="40">
        <f>EOMONTH(DATE(Tableau2[[#This Row],[Année]],MONTH("1-"&amp;Tableau2[[#This Row],[Mois]]),1),0)</f>
        <v>44227</v>
      </c>
      <c r="H434" s="41">
        <v>0</v>
      </c>
      <c r="I434" s="42">
        <f t="shared" si="87"/>
        <v>0</v>
      </c>
      <c r="J434" s="42">
        <v>8</v>
      </c>
      <c r="K434" s="42">
        <f t="shared" si="88"/>
        <v>8</v>
      </c>
      <c r="L434" s="42"/>
      <c r="M434" s="42">
        <f t="shared" si="97"/>
        <v>0</v>
      </c>
      <c r="N434" s="42">
        <v>32</v>
      </c>
      <c r="O434" s="42">
        <f t="shared" si="89"/>
        <v>32</v>
      </c>
      <c r="Q434" s="42">
        <f t="shared" si="98"/>
        <v>0</v>
      </c>
      <c r="R434" s="42">
        <v>0.15</v>
      </c>
      <c r="S434" s="42">
        <f t="shared" si="90"/>
        <v>0.25</v>
      </c>
      <c r="T434" s="42"/>
      <c r="U434" s="42">
        <f t="shared" si="99"/>
        <v>0</v>
      </c>
      <c r="V434" s="42">
        <v>0.15</v>
      </c>
      <c r="W434" s="42">
        <f t="shared" si="91"/>
        <v>0.25</v>
      </c>
      <c r="X434" s="42">
        <v>0</v>
      </c>
      <c r="Y434" s="42">
        <f t="shared" si="92"/>
        <v>0</v>
      </c>
      <c r="Z434" s="42">
        <v>0</v>
      </c>
      <c r="AA434" s="42">
        <f t="shared" si="93"/>
        <v>0</v>
      </c>
      <c r="AB434" s="43">
        <v>0</v>
      </c>
      <c r="AC434" s="43">
        <v>16</v>
      </c>
      <c r="AD434" s="42">
        <v>0</v>
      </c>
      <c r="AE434" s="42">
        <f t="shared" si="94"/>
        <v>0</v>
      </c>
      <c r="AF434" s="42">
        <v>0</v>
      </c>
      <c r="AG434" s="42">
        <f t="shared" si="95"/>
        <v>0</v>
      </c>
      <c r="AH434" s="43">
        <v>0</v>
      </c>
      <c r="AI434" s="42">
        <f>Tableau2[[#This Row],[Jour Accident déclaré]]</f>
        <v>0</v>
      </c>
      <c r="AJ434" s="42">
        <v>0</v>
      </c>
      <c r="AK434" s="43">
        <f t="shared" si="96"/>
        <v>0</v>
      </c>
      <c r="AL43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34" s="43">
        <f>SUM(Tableau2[[#This Row],[Jours de maladie payés]:[Jours de maladie non payés]])</f>
        <v>16</v>
      </c>
      <c r="AN434" s="43">
        <f>MONTH("02/"&amp;Tableau2[[#This Row],[Mois]]&amp;"/2019")</f>
        <v>1</v>
      </c>
    </row>
    <row r="435" spans="1:40" x14ac:dyDescent="0.3">
      <c r="A435" t="s">
        <v>511</v>
      </c>
      <c r="B435" s="26">
        <v>123</v>
      </c>
      <c r="C435" s="61" t="str">
        <f>IFERROR(VLOOKUP(Tableau2[[#This Row],[ID Ouvrier]],'Choix Employés'!$A$1:$B$100,2,FALSE),"")</f>
        <v/>
      </c>
      <c r="D435" s="39" t="s">
        <v>107</v>
      </c>
      <c r="E435" s="39">
        <v>2021</v>
      </c>
      <c r="F435" s="40">
        <f>DATE(Tableau2[[#This Row],[Année]],MONTH("1-"&amp;Tableau2[[#This Row],[Mois]]),1)</f>
        <v>44197</v>
      </c>
      <c r="G435" s="40">
        <f>EOMONTH(DATE(Tableau2[[#This Row],[Année]],MONTH("1-"&amp;Tableau2[[#This Row],[Mois]]),1),0)</f>
        <v>44227</v>
      </c>
      <c r="H435" s="41">
        <v>0</v>
      </c>
      <c r="I435" s="42">
        <f t="shared" si="87"/>
        <v>0</v>
      </c>
      <c r="J435" s="42">
        <v>0</v>
      </c>
      <c r="K435" s="42">
        <f t="shared" si="88"/>
        <v>0</v>
      </c>
      <c r="L435" s="42"/>
      <c r="M435" s="42">
        <f t="shared" si="97"/>
        <v>0</v>
      </c>
      <c r="N435" s="42">
        <v>48</v>
      </c>
      <c r="O435" s="42">
        <f t="shared" si="89"/>
        <v>48</v>
      </c>
      <c r="Q435" s="42">
        <f t="shared" si="98"/>
        <v>0</v>
      </c>
      <c r="R435" s="42">
        <v>0</v>
      </c>
      <c r="S435" s="42">
        <f t="shared" si="90"/>
        <v>0</v>
      </c>
      <c r="T435" s="42"/>
      <c r="U435" s="42">
        <f t="shared" si="99"/>
        <v>0</v>
      </c>
      <c r="V435" s="42">
        <v>0</v>
      </c>
      <c r="W435" s="42">
        <f t="shared" si="91"/>
        <v>0</v>
      </c>
      <c r="X435" s="42">
        <v>0</v>
      </c>
      <c r="Y435" s="42">
        <f t="shared" si="92"/>
        <v>0</v>
      </c>
      <c r="Z435" s="42">
        <v>0</v>
      </c>
      <c r="AA435" s="42">
        <f t="shared" si="93"/>
        <v>0</v>
      </c>
      <c r="AB435" s="43">
        <v>5</v>
      </c>
      <c r="AC435" s="43">
        <v>5</v>
      </c>
      <c r="AD435" s="42">
        <v>0</v>
      </c>
      <c r="AE435" s="42">
        <f t="shared" si="94"/>
        <v>0</v>
      </c>
      <c r="AF435" s="42">
        <v>0</v>
      </c>
      <c r="AG435" s="42">
        <f t="shared" si="95"/>
        <v>0</v>
      </c>
      <c r="AH435" s="43">
        <v>0</v>
      </c>
      <c r="AI435" s="42">
        <f>Tableau2[[#This Row],[Jour Accident déclaré]]</f>
        <v>0</v>
      </c>
      <c r="AJ435" s="42">
        <v>0</v>
      </c>
      <c r="AK435" s="43">
        <f t="shared" si="96"/>
        <v>0</v>
      </c>
      <c r="AL43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35" s="43">
        <f>SUM(Tableau2[[#This Row],[Jours de maladie payés]:[Jours de maladie non payés]])</f>
        <v>10</v>
      </c>
      <c r="AN435" s="43">
        <f>MONTH("02/"&amp;Tableau2[[#This Row],[Mois]]&amp;"/2019")</f>
        <v>1</v>
      </c>
    </row>
    <row r="436" spans="1:40" x14ac:dyDescent="0.3">
      <c r="A436" t="s">
        <v>512</v>
      </c>
      <c r="B436" s="26">
        <v>171</v>
      </c>
      <c r="C436" s="61">
        <f>IFERROR(VLOOKUP(Tableau2[[#This Row],[ID Ouvrier]],'Choix Employés'!$A$1:$B$100,2,FALSE),"")</f>
        <v>0</v>
      </c>
      <c r="D436" s="39" t="s">
        <v>107</v>
      </c>
      <c r="E436" s="39">
        <v>2021</v>
      </c>
      <c r="F436" s="40">
        <f>DATE(Tableau2[[#This Row],[Année]],MONTH("1-"&amp;Tableau2[[#This Row],[Mois]]),1)</f>
        <v>44197</v>
      </c>
      <c r="G436" s="40">
        <f>EOMONTH(DATE(Tableau2[[#This Row],[Année]],MONTH("1-"&amp;Tableau2[[#This Row],[Mois]]),1),0)</f>
        <v>44227</v>
      </c>
      <c r="H436" s="41">
        <v>0</v>
      </c>
      <c r="I436" s="42">
        <f t="shared" si="87"/>
        <v>0</v>
      </c>
      <c r="J436" s="42">
        <v>0</v>
      </c>
      <c r="K436" s="42">
        <f t="shared" si="88"/>
        <v>0</v>
      </c>
      <c r="L436" s="42"/>
      <c r="M436" s="42">
        <f t="shared" si="97"/>
        <v>0</v>
      </c>
      <c r="N436" s="42">
        <v>128</v>
      </c>
      <c r="O436" s="42">
        <f t="shared" si="89"/>
        <v>128</v>
      </c>
      <c r="Q436" s="42">
        <f t="shared" si="98"/>
        <v>0</v>
      </c>
      <c r="R436" s="42">
        <v>0</v>
      </c>
      <c r="S436" s="42">
        <f t="shared" si="90"/>
        <v>0</v>
      </c>
      <c r="T436" s="42"/>
      <c r="U436" s="42">
        <f t="shared" si="99"/>
        <v>0</v>
      </c>
      <c r="V436" s="42">
        <v>0</v>
      </c>
      <c r="W436" s="42">
        <f t="shared" si="91"/>
        <v>0</v>
      </c>
      <c r="X436" s="42">
        <v>0</v>
      </c>
      <c r="Y436" s="42">
        <f t="shared" si="92"/>
        <v>0</v>
      </c>
      <c r="Z436" s="42">
        <v>0</v>
      </c>
      <c r="AA436" s="42">
        <f t="shared" si="93"/>
        <v>0</v>
      </c>
      <c r="AB436" s="43">
        <v>0</v>
      </c>
      <c r="AC436" s="43">
        <v>0</v>
      </c>
      <c r="AD436" s="42">
        <v>0</v>
      </c>
      <c r="AE436" s="42">
        <f t="shared" si="94"/>
        <v>0</v>
      </c>
      <c r="AF436" s="42">
        <v>0</v>
      </c>
      <c r="AG436" s="42">
        <f t="shared" si="95"/>
        <v>0</v>
      </c>
      <c r="AH436" s="43">
        <v>0</v>
      </c>
      <c r="AI436" s="42">
        <f>Tableau2[[#This Row],[Jour Accident déclaré]]</f>
        <v>0</v>
      </c>
      <c r="AJ436" s="42">
        <v>0</v>
      </c>
      <c r="AK436" s="43">
        <f t="shared" si="96"/>
        <v>0</v>
      </c>
      <c r="AL43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36" s="43">
        <f>SUM(Tableau2[[#This Row],[Jours de maladie payés]:[Jours de maladie non payés]])</f>
        <v>0</v>
      </c>
      <c r="AN436" s="43">
        <f>MONTH("02/"&amp;Tableau2[[#This Row],[Mois]]&amp;"/2019")</f>
        <v>1</v>
      </c>
    </row>
    <row r="437" spans="1:40" x14ac:dyDescent="0.3">
      <c r="A437" t="s">
        <v>513</v>
      </c>
      <c r="B437" s="26">
        <v>161</v>
      </c>
      <c r="C437" s="61" t="str">
        <f>IFERROR(VLOOKUP(Tableau2[[#This Row],[ID Ouvrier]],'Choix Employés'!$A$1:$B$100,2,FALSE),"")</f>
        <v/>
      </c>
      <c r="D437" s="39" t="s">
        <v>107</v>
      </c>
      <c r="E437" s="39">
        <v>2021</v>
      </c>
      <c r="F437" s="40">
        <f>DATE(Tableau2[[#This Row],[Année]],MONTH("1-"&amp;Tableau2[[#This Row],[Mois]]),1)</f>
        <v>44197</v>
      </c>
      <c r="G437" s="40">
        <f>EOMONTH(DATE(Tableau2[[#This Row],[Année]],MONTH("1-"&amp;Tableau2[[#This Row],[Mois]]),1),0)</f>
        <v>44227</v>
      </c>
      <c r="H437" s="41">
        <v>0</v>
      </c>
      <c r="I437" s="42">
        <f t="shared" si="87"/>
        <v>0</v>
      </c>
      <c r="J437" s="42">
        <v>0</v>
      </c>
      <c r="K437" s="42">
        <f t="shared" si="88"/>
        <v>0</v>
      </c>
      <c r="L437" s="42"/>
      <c r="M437" s="42">
        <f t="shared" si="97"/>
        <v>0</v>
      </c>
      <c r="N437" s="42">
        <v>128</v>
      </c>
      <c r="O437" s="42">
        <f t="shared" si="89"/>
        <v>128</v>
      </c>
      <c r="Q437" s="42">
        <f t="shared" si="98"/>
        <v>0</v>
      </c>
      <c r="R437" s="42">
        <v>0</v>
      </c>
      <c r="S437" s="42">
        <f t="shared" si="90"/>
        <v>0</v>
      </c>
      <c r="T437" s="42"/>
      <c r="U437" s="42">
        <f t="shared" si="99"/>
        <v>0</v>
      </c>
      <c r="V437" s="42">
        <v>0</v>
      </c>
      <c r="W437" s="42">
        <f t="shared" si="91"/>
        <v>0</v>
      </c>
      <c r="X437" s="42">
        <v>0</v>
      </c>
      <c r="Y437" s="42">
        <f t="shared" si="92"/>
        <v>0</v>
      </c>
      <c r="Z437" s="42">
        <v>0</v>
      </c>
      <c r="AA437" s="42">
        <f t="shared" si="93"/>
        <v>0</v>
      </c>
      <c r="AB437" s="43">
        <v>0</v>
      </c>
      <c r="AC437" s="43">
        <v>0</v>
      </c>
      <c r="AD437" s="42">
        <v>0</v>
      </c>
      <c r="AE437" s="42">
        <f t="shared" si="94"/>
        <v>0</v>
      </c>
      <c r="AF437" s="42">
        <v>0</v>
      </c>
      <c r="AG437" s="42">
        <f t="shared" si="95"/>
        <v>0</v>
      </c>
      <c r="AH437" s="43">
        <v>0</v>
      </c>
      <c r="AI437" s="42">
        <f>Tableau2[[#This Row],[Jour Accident déclaré]]</f>
        <v>0</v>
      </c>
      <c r="AJ437" s="42">
        <v>0</v>
      </c>
      <c r="AK437" s="43">
        <f t="shared" si="96"/>
        <v>0</v>
      </c>
      <c r="AL43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37" s="43">
        <f>SUM(Tableau2[[#This Row],[Jours de maladie payés]:[Jours de maladie non payés]])</f>
        <v>0</v>
      </c>
      <c r="AN437" s="43">
        <f>MONTH("02/"&amp;Tableau2[[#This Row],[Mois]]&amp;"/2019")</f>
        <v>1</v>
      </c>
    </row>
    <row r="438" spans="1:40" x14ac:dyDescent="0.3">
      <c r="A438" t="s">
        <v>514</v>
      </c>
      <c r="B438" s="26">
        <v>112</v>
      </c>
      <c r="C438" s="61" t="str">
        <f>IFERROR(VLOOKUP(Tableau2[[#This Row],[ID Ouvrier]],'Choix Employés'!$A$1:$B$100,2,FALSE),"")</f>
        <v/>
      </c>
      <c r="D438" s="39" t="s">
        <v>107</v>
      </c>
      <c r="E438" s="39">
        <v>2021</v>
      </c>
      <c r="F438" s="40">
        <f>DATE(Tableau2[[#This Row],[Année]],MONTH("1-"&amp;Tableau2[[#This Row],[Mois]]),1)</f>
        <v>44197</v>
      </c>
      <c r="G438" s="40">
        <f>EOMONTH(DATE(Tableau2[[#This Row],[Année]],MONTH("1-"&amp;Tableau2[[#This Row],[Mois]]),1),0)</f>
        <v>44227</v>
      </c>
      <c r="H438" s="41">
        <v>0</v>
      </c>
      <c r="I438" s="42">
        <f t="shared" si="87"/>
        <v>0</v>
      </c>
      <c r="J438" s="42">
        <v>16</v>
      </c>
      <c r="K438" s="42">
        <f t="shared" si="88"/>
        <v>16</v>
      </c>
      <c r="L438" s="42"/>
      <c r="M438" s="42">
        <f t="shared" si="97"/>
        <v>0</v>
      </c>
      <c r="N438" s="42">
        <v>144</v>
      </c>
      <c r="O438" s="42">
        <f t="shared" si="89"/>
        <v>144</v>
      </c>
      <c r="Q438" s="42">
        <f t="shared" si="98"/>
        <v>0</v>
      </c>
      <c r="R438" s="42">
        <v>4.3</v>
      </c>
      <c r="S438" s="42">
        <f t="shared" si="90"/>
        <v>4.5</v>
      </c>
      <c r="T438" s="42"/>
      <c r="U438" s="42">
        <f t="shared" si="99"/>
        <v>0</v>
      </c>
      <c r="V438" s="42">
        <v>0</v>
      </c>
      <c r="W438" s="42">
        <f t="shared" si="91"/>
        <v>0</v>
      </c>
      <c r="X438" s="42">
        <v>4.5</v>
      </c>
      <c r="Y438" s="42">
        <f t="shared" si="92"/>
        <v>4.833333333333333</v>
      </c>
      <c r="Z438" s="42">
        <v>0</v>
      </c>
      <c r="AA438" s="42">
        <f t="shared" si="93"/>
        <v>0</v>
      </c>
      <c r="AB438" s="43">
        <v>0</v>
      </c>
      <c r="AC438" s="43">
        <v>0</v>
      </c>
      <c r="AD438" s="42">
        <v>0</v>
      </c>
      <c r="AE438" s="42">
        <f t="shared" si="94"/>
        <v>0</v>
      </c>
      <c r="AF438" s="42">
        <v>0</v>
      </c>
      <c r="AG438" s="42">
        <f t="shared" si="95"/>
        <v>0</v>
      </c>
      <c r="AH438" s="43">
        <v>0</v>
      </c>
      <c r="AI438" s="42">
        <f>Tableau2[[#This Row],[Jour Accident déclaré]]</f>
        <v>0</v>
      </c>
      <c r="AJ438" s="42">
        <v>0</v>
      </c>
      <c r="AK438" s="43">
        <f t="shared" si="96"/>
        <v>0</v>
      </c>
      <c r="AL43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38" s="43">
        <f>SUM(Tableau2[[#This Row],[Jours de maladie payés]:[Jours de maladie non payés]])</f>
        <v>0</v>
      </c>
      <c r="AN438" s="43">
        <f>MONTH("02/"&amp;Tableau2[[#This Row],[Mois]]&amp;"/2019")</f>
        <v>1</v>
      </c>
    </row>
    <row r="439" spans="1:40" x14ac:dyDescent="0.3">
      <c r="A439" t="s">
        <v>515</v>
      </c>
      <c r="B439" s="26">
        <v>102</v>
      </c>
      <c r="C439" s="61" t="str">
        <f>IFERROR(VLOOKUP(Tableau2[[#This Row],[ID Ouvrier]],'Choix Employés'!$A$1:$B$100,2,FALSE),"")</f>
        <v/>
      </c>
      <c r="D439" s="39" t="s">
        <v>107</v>
      </c>
      <c r="E439" s="39">
        <v>2021</v>
      </c>
      <c r="F439" s="40">
        <f>DATE(Tableau2[[#This Row],[Année]],MONTH("1-"&amp;Tableau2[[#This Row],[Mois]]),1)</f>
        <v>44197</v>
      </c>
      <c r="G439" s="40">
        <f>EOMONTH(DATE(Tableau2[[#This Row],[Année]],MONTH("1-"&amp;Tableau2[[#This Row],[Mois]]),1),0)</f>
        <v>44227</v>
      </c>
      <c r="H439" s="41">
        <v>0</v>
      </c>
      <c r="I439" s="42">
        <f t="shared" si="87"/>
        <v>0</v>
      </c>
      <c r="J439" s="42">
        <v>32</v>
      </c>
      <c r="K439" s="42">
        <f t="shared" si="88"/>
        <v>32</v>
      </c>
      <c r="L439" s="42"/>
      <c r="M439" s="42">
        <f t="shared" si="97"/>
        <v>0</v>
      </c>
      <c r="N439" s="42">
        <v>128</v>
      </c>
      <c r="O439" s="42">
        <f t="shared" si="89"/>
        <v>128</v>
      </c>
      <c r="Q439" s="42">
        <f t="shared" si="98"/>
        <v>0</v>
      </c>
      <c r="R439" s="42">
        <v>0</v>
      </c>
      <c r="S439" s="42">
        <f t="shared" si="90"/>
        <v>0</v>
      </c>
      <c r="T439" s="42"/>
      <c r="U439" s="42">
        <f t="shared" si="99"/>
        <v>0</v>
      </c>
      <c r="V439" s="42">
        <v>0</v>
      </c>
      <c r="W439" s="42">
        <f t="shared" si="91"/>
        <v>0</v>
      </c>
      <c r="X439" s="42">
        <v>0</v>
      </c>
      <c r="Y439" s="42">
        <f t="shared" si="92"/>
        <v>0</v>
      </c>
      <c r="Z439" s="42">
        <v>0</v>
      </c>
      <c r="AA439" s="42">
        <f t="shared" si="93"/>
        <v>0</v>
      </c>
      <c r="AB439" s="43">
        <v>0</v>
      </c>
      <c r="AC439" s="43">
        <v>0</v>
      </c>
      <c r="AD439" s="42">
        <v>0</v>
      </c>
      <c r="AE439" s="42">
        <f t="shared" si="94"/>
        <v>0</v>
      </c>
      <c r="AF439" s="42">
        <v>0</v>
      </c>
      <c r="AG439" s="42">
        <f t="shared" si="95"/>
        <v>0</v>
      </c>
      <c r="AH439" s="43">
        <v>0</v>
      </c>
      <c r="AI439" s="42">
        <f>Tableau2[[#This Row],[Jour Accident déclaré]]</f>
        <v>0</v>
      </c>
      <c r="AJ439" s="42">
        <v>0</v>
      </c>
      <c r="AK439" s="43">
        <f t="shared" si="96"/>
        <v>0</v>
      </c>
      <c r="AL43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39" s="43">
        <f>SUM(Tableau2[[#This Row],[Jours de maladie payés]:[Jours de maladie non payés]])</f>
        <v>0</v>
      </c>
      <c r="AN439" s="43">
        <f>MONTH("02/"&amp;Tableau2[[#This Row],[Mois]]&amp;"/2019")</f>
        <v>1</v>
      </c>
    </row>
    <row r="440" spans="1:40" x14ac:dyDescent="0.3">
      <c r="A440" t="s">
        <v>516</v>
      </c>
      <c r="B440" s="26">
        <v>104</v>
      </c>
      <c r="C440" s="61" t="str">
        <f>IFERROR(VLOOKUP(Tableau2[[#This Row],[ID Ouvrier]],'Choix Employés'!$A$1:$B$100,2,FALSE),"")</f>
        <v/>
      </c>
      <c r="D440" s="39" t="s">
        <v>107</v>
      </c>
      <c r="E440" s="39">
        <v>2021</v>
      </c>
      <c r="F440" s="40">
        <f>DATE(Tableau2[[#This Row],[Année]],MONTH("1-"&amp;Tableau2[[#This Row],[Mois]]),1)</f>
        <v>44197</v>
      </c>
      <c r="G440" s="40">
        <f>EOMONTH(DATE(Tableau2[[#This Row],[Année]],MONTH("1-"&amp;Tableau2[[#This Row],[Mois]]),1),0)</f>
        <v>44227</v>
      </c>
      <c r="H440" s="41">
        <v>0</v>
      </c>
      <c r="I440" s="42">
        <f t="shared" ref="I440:I503" si="100">IF($H440="",0,(($H440-ROUNDDOWN($H440,0))/0.6)+ROUNDDOWN($H440,0))</f>
        <v>0</v>
      </c>
      <c r="J440" s="42">
        <v>32</v>
      </c>
      <c r="K440" s="42">
        <f t="shared" ref="K440:K503" si="101">IF($J440="",0,(($J440-ROUNDDOWN($J440,0))/0.6)+ROUNDDOWN($J440,0))</f>
        <v>32</v>
      </c>
      <c r="L440" s="42"/>
      <c r="M440" s="42">
        <f t="shared" si="97"/>
        <v>0</v>
      </c>
      <c r="N440" s="42">
        <v>128</v>
      </c>
      <c r="O440" s="42">
        <f t="shared" ref="O440:O503" si="102">IF($N440="",0,(($N440-ROUNDDOWN($N440,0))/0.6)+ROUNDDOWN($N440,0))</f>
        <v>128</v>
      </c>
      <c r="Q440" s="42">
        <f t="shared" si="98"/>
        <v>0</v>
      </c>
      <c r="R440" s="42">
        <v>0</v>
      </c>
      <c r="S440" s="42">
        <f t="shared" ref="S440:S503" si="103">IF($R440="",0,(($R440-ROUNDDOWN($R440,0))/0.6)+ROUNDDOWN($R440,0))</f>
        <v>0</v>
      </c>
      <c r="T440" s="42"/>
      <c r="U440" s="42">
        <f t="shared" si="99"/>
        <v>0</v>
      </c>
      <c r="V440" s="42">
        <v>0</v>
      </c>
      <c r="W440" s="42">
        <f t="shared" ref="W440:W503" si="104">IF($V440="",0,(($V440-ROUNDDOWN($V440,0))/0.6)+ROUNDDOWN($V440,0))</f>
        <v>0</v>
      </c>
      <c r="X440" s="42">
        <v>0</v>
      </c>
      <c r="Y440" s="42">
        <f t="shared" ref="Y440:Y503" si="105">IF($X440="",0,(($X440-ROUNDDOWN($X440,0))/0.6)+ROUNDDOWN($X440,0))</f>
        <v>0</v>
      </c>
      <c r="Z440" s="42">
        <v>0</v>
      </c>
      <c r="AA440" s="42">
        <f t="shared" ref="AA440:AA503" si="106">IF($Z440="",0,(($Z440-ROUNDDOWN($Z440,0))/0.6)+ROUNDDOWN($Z440,0))</f>
        <v>0</v>
      </c>
      <c r="AB440" s="43">
        <v>0</v>
      </c>
      <c r="AC440" s="43">
        <v>0</v>
      </c>
      <c r="AD440" s="42">
        <v>0</v>
      </c>
      <c r="AE440" s="42">
        <f t="shared" ref="AE440:AE503" si="107">IF($AD440="",0,(($AD440-ROUNDDOWN($AD440,0))/0.6)+ROUNDDOWN($AD440,0))</f>
        <v>0</v>
      </c>
      <c r="AF440" s="42">
        <v>0</v>
      </c>
      <c r="AG440" s="42">
        <f t="shared" ref="AG440:AG503" si="108">IF($AF440="",0,(($AF440-ROUNDDOWN($AF440,0))/0.6)+ROUNDDOWN($AF440,0))</f>
        <v>0</v>
      </c>
      <c r="AH440" s="43">
        <v>0</v>
      </c>
      <c r="AI440" s="42">
        <f>Tableau2[[#This Row],[Jour Accident déclaré]]</f>
        <v>0</v>
      </c>
      <c r="AJ440" s="42">
        <v>0</v>
      </c>
      <c r="AK440" s="43">
        <f t="shared" ref="AK440:AK503" si="109">IF($AJ440="",0,(($AJ440-ROUNDDOWN($AJ440,0))/0.6)+ROUNDDOWN($AJ440,0))</f>
        <v>0</v>
      </c>
      <c r="AL44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40" s="43">
        <f>SUM(Tableau2[[#This Row],[Jours de maladie payés]:[Jours de maladie non payés]])</f>
        <v>0</v>
      </c>
      <c r="AN440" s="43">
        <f>MONTH("02/"&amp;Tableau2[[#This Row],[Mois]]&amp;"/2019")</f>
        <v>1</v>
      </c>
    </row>
    <row r="441" spans="1:40" x14ac:dyDescent="0.3">
      <c r="A441" t="s">
        <v>517</v>
      </c>
      <c r="B441" s="26">
        <v>140</v>
      </c>
      <c r="C441" s="61" t="str">
        <f>IFERROR(VLOOKUP(Tableau2[[#This Row],[ID Ouvrier]],'Choix Employés'!$A$1:$B$100,2,FALSE),"")</f>
        <v/>
      </c>
      <c r="D441" s="39" t="s">
        <v>107</v>
      </c>
      <c r="E441" s="39">
        <v>2021</v>
      </c>
      <c r="F441" s="40">
        <f>DATE(Tableau2[[#This Row],[Année]],MONTH("1-"&amp;Tableau2[[#This Row],[Mois]]),1)</f>
        <v>44197</v>
      </c>
      <c r="G441" s="40">
        <f>EOMONTH(DATE(Tableau2[[#This Row],[Année]],MONTH("1-"&amp;Tableau2[[#This Row],[Mois]]),1),0)</f>
        <v>44227</v>
      </c>
      <c r="H441" s="41">
        <v>0</v>
      </c>
      <c r="I441" s="42">
        <f t="shared" si="100"/>
        <v>0</v>
      </c>
      <c r="J441" s="42">
        <v>24</v>
      </c>
      <c r="K441" s="42">
        <f t="shared" si="101"/>
        <v>24</v>
      </c>
      <c r="L441" s="42"/>
      <c r="M441" s="42">
        <f t="shared" si="97"/>
        <v>0</v>
      </c>
      <c r="N441" s="42">
        <v>59</v>
      </c>
      <c r="O441" s="42">
        <f t="shared" si="102"/>
        <v>59</v>
      </c>
      <c r="Q441" s="42">
        <f t="shared" si="98"/>
        <v>0</v>
      </c>
      <c r="R441" s="42">
        <v>0</v>
      </c>
      <c r="S441" s="42">
        <f t="shared" si="103"/>
        <v>0</v>
      </c>
      <c r="T441" s="42"/>
      <c r="U441" s="42">
        <f t="shared" si="99"/>
        <v>0</v>
      </c>
      <c r="V441" s="42">
        <v>0</v>
      </c>
      <c r="W441" s="42">
        <f t="shared" si="104"/>
        <v>0</v>
      </c>
      <c r="X441" s="42">
        <v>0</v>
      </c>
      <c r="Y441" s="42">
        <f t="shared" si="105"/>
        <v>0</v>
      </c>
      <c r="Z441" s="42">
        <v>0</v>
      </c>
      <c r="AA441" s="42">
        <f t="shared" si="106"/>
        <v>0</v>
      </c>
      <c r="AB441" s="43">
        <v>0</v>
      </c>
      <c r="AC441" s="43">
        <v>9</v>
      </c>
      <c r="AD441" s="42">
        <v>0</v>
      </c>
      <c r="AE441" s="42">
        <f t="shared" si="107"/>
        <v>0</v>
      </c>
      <c r="AF441" s="42">
        <v>5</v>
      </c>
      <c r="AG441" s="42">
        <f t="shared" si="108"/>
        <v>5</v>
      </c>
      <c r="AH441" s="43">
        <v>0</v>
      </c>
      <c r="AI441" s="42">
        <f>Tableau2[[#This Row],[Jour Accident déclaré]]</f>
        <v>0</v>
      </c>
      <c r="AJ441" s="42">
        <v>0</v>
      </c>
      <c r="AK441" s="43">
        <f t="shared" si="109"/>
        <v>0</v>
      </c>
      <c r="AL44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41" s="43">
        <f>SUM(Tableau2[[#This Row],[Jours de maladie payés]:[Jours de maladie non payés]])</f>
        <v>9</v>
      </c>
      <c r="AN441" s="43">
        <f>MONTH("02/"&amp;Tableau2[[#This Row],[Mois]]&amp;"/2019")</f>
        <v>1</v>
      </c>
    </row>
    <row r="442" spans="1:40" x14ac:dyDescent="0.3">
      <c r="A442" t="s">
        <v>518</v>
      </c>
      <c r="B442" s="26">
        <v>116</v>
      </c>
      <c r="C442" s="61" t="str">
        <f>IFERROR(VLOOKUP(Tableau2[[#This Row],[ID Ouvrier]],'Choix Employés'!$A$1:$B$100,2,FALSE),"")</f>
        <v/>
      </c>
      <c r="D442" s="39" t="s">
        <v>107</v>
      </c>
      <c r="E442" s="39">
        <v>2021</v>
      </c>
      <c r="F442" s="40">
        <f>DATE(Tableau2[[#This Row],[Année]],MONTH("1-"&amp;Tableau2[[#This Row],[Mois]]),1)</f>
        <v>44197</v>
      </c>
      <c r="G442" s="40">
        <f>EOMONTH(DATE(Tableau2[[#This Row],[Année]],MONTH("1-"&amp;Tableau2[[#This Row],[Mois]]),1),0)</f>
        <v>44227</v>
      </c>
      <c r="H442" s="41">
        <v>0</v>
      </c>
      <c r="I442" s="42">
        <f t="shared" si="100"/>
        <v>0</v>
      </c>
      <c r="J442" s="42">
        <v>32</v>
      </c>
      <c r="K442" s="42">
        <f t="shared" si="101"/>
        <v>32</v>
      </c>
      <c r="L442" s="42"/>
      <c r="M442" s="42">
        <f t="shared" si="97"/>
        <v>0</v>
      </c>
      <c r="N442" s="42">
        <v>128</v>
      </c>
      <c r="O442" s="42">
        <f t="shared" si="102"/>
        <v>128</v>
      </c>
      <c r="Q442" s="42">
        <f t="shared" si="98"/>
        <v>0</v>
      </c>
      <c r="R442" s="42">
        <v>0</v>
      </c>
      <c r="S442" s="42">
        <f t="shared" si="103"/>
        <v>0</v>
      </c>
      <c r="T442" s="42"/>
      <c r="U442" s="42">
        <f t="shared" si="99"/>
        <v>0</v>
      </c>
      <c r="V442" s="42">
        <v>0</v>
      </c>
      <c r="W442" s="42">
        <f t="shared" si="104"/>
        <v>0</v>
      </c>
      <c r="X442" s="42">
        <v>0</v>
      </c>
      <c r="Y442" s="42">
        <f t="shared" si="105"/>
        <v>0</v>
      </c>
      <c r="Z442" s="42">
        <v>0</v>
      </c>
      <c r="AA442" s="42">
        <f t="shared" si="106"/>
        <v>0</v>
      </c>
      <c r="AB442" s="43">
        <v>0</v>
      </c>
      <c r="AC442" s="43">
        <v>0</v>
      </c>
      <c r="AD442" s="42">
        <v>0</v>
      </c>
      <c r="AE442" s="42">
        <f t="shared" si="107"/>
        <v>0</v>
      </c>
      <c r="AF442" s="42">
        <v>0</v>
      </c>
      <c r="AG442" s="42">
        <f t="shared" si="108"/>
        <v>0</v>
      </c>
      <c r="AH442" s="43">
        <v>0</v>
      </c>
      <c r="AI442" s="42">
        <f>Tableau2[[#This Row],[Jour Accident déclaré]]</f>
        <v>0</v>
      </c>
      <c r="AJ442" s="42">
        <v>0</v>
      </c>
      <c r="AK442" s="43">
        <f t="shared" si="109"/>
        <v>0</v>
      </c>
      <c r="AL44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42" s="43">
        <f>SUM(Tableau2[[#This Row],[Jours de maladie payés]:[Jours de maladie non payés]])</f>
        <v>0</v>
      </c>
      <c r="AN442" s="43">
        <f>MONTH("02/"&amp;Tableau2[[#This Row],[Mois]]&amp;"/2019")</f>
        <v>1</v>
      </c>
    </row>
    <row r="443" spans="1:40" x14ac:dyDescent="0.3">
      <c r="A443" t="s">
        <v>519</v>
      </c>
      <c r="B443" s="26">
        <v>149</v>
      </c>
      <c r="C443" s="61" t="str">
        <f>IFERROR(VLOOKUP(Tableau2[[#This Row],[ID Ouvrier]],'Choix Employés'!$A$1:$B$100,2,FALSE),"")</f>
        <v>X</v>
      </c>
      <c r="D443" s="39" t="s">
        <v>107</v>
      </c>
      <c r="E443" s="39">
        <v>2021</v>
      </c>
      <c r="F443" s="40">
        <f>DATE(Tableau2[[#This Row],[Année]],MONTH("1-"&amp;Tableau2[[#This Row],[Mois]]),1)</f>
        <v>44197</v>
      </c>
      <c r="G443" s="40">
        <f>EOMONTH(DATE(Tableau2[[#This Row],[Année]],MONTH("1-"&amp;Tableau2[[#This Row],[Mois]]),1),0)</f>
        <v>44227</v>
      </c>
      <c r="H443" s="41">
        <v>0</v>
      </c>
      <c r="I443" s="42">
        <f t="shared" si="100"/>
        <v>0</v>
      </c>
      <c r="J443" s="42">
        <v>32</v>
      </c>
      <c r="K443" s="42">
        <f t="shared" si="101"/>
        <v>32</v>
      </c>
      <c r="L443" s="42"/>
      <c r="M443" s="42">
        <f t="shared" si="97"/>
        <v>0</v>
      </c>
      <c r="N443" s="42">
        <v>128</v>
      </c>
      <c r="O443" s="42">
        <f t="shared" si="102"/>
        <v>128</v>
      </c>
      <c r="Q443" s="42">
        <f t="shared" si="98"/>
        <v>0</v>
      </c>
      <c r="R443" s="42">
        <v>0.45</v>
      </c>
      <c r="S443" s="42">
        <f t="shared" si="103"/>
        <v>0.75</v>
      </c>
      <c r="T443" s="42"/>
      <c r="U443" s="42">
        <f t="shared" si="99"/>
        <v>0</v>
      </c>
      <c r="V443" s="42">
        <v>0</v>
      </c>
      <c r="W443" s="42">
        <f t="shared" si="104"/>
        <v>0</v>
      </c>
      <c r="X443" s="42">
        <v>0.45</v>
      </c>
      <c r="Y443" s="42">
        <f t="shared" si="105"/>
        <v>0.75</v>
      </c>
      <c r="Z443" s="42">
        <v>0</v>
      </c>
      <c r="AA443" s="42">
        <f t="shared" si="106"/>
        <v>0</v>
      </c>
      <c r="AB443" s="43">
        <v>0</v>
      </c>
      <c r="AC443" s="43">
        <v>0</v>
      </c>
      <c r="AD443" s="42">
        <v>0</v>
      </c>
      <c r="AE443" s="42">
        <f t="shared" si="107"/>
        <v>0</v>
      </c>
      <c r="AF443" s="42">
        <v>0</v>
      </c>
      <c r="AG443" s="42">
        <f t="shared" si="108"/>
        <v>0</v>
      </c>
      <c r="AH443" s="43">
        <v>0</v>
      </c>
      <c r="AI443" s="42">
        <f>Tableau2[[#This Row],[Jour Accident déclaré]]</f>
        <v>0</v>
      </c>
      <c r="AJ443" s="42">
        <v>0</v>
      </c>
      <c r="AK443" s="43">
        <f t="shared" si="109"/>
        <v>0</v>
      </c>
      <c r="AL44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43" s="43">
        <f>SUM(Tableau2[[#This Row],[Jours de maladie payés]:[Jours de maladie non payés]])</f>
        <v>0</v>
      </c>
      <c r="AN443" s="43">
        <f>MONTH("02/"&amp;Tableau2[[#This Row],[Mois]]&amp;"/2019")</f>
        <v>1</v>
      </c>
    </row>
    <row r="444" spans="1:40" x14ac:dyDescent="0.3">
      <c r="A444" t="s">
        <v>520</v>
      </c>
      <c r="B444" s="26">
        <v>157</v>
      </c>
      <c r="C444" s="61" t="str">
        <f>IFERROR(VLOOKUP(Tableau2[[#This Row],[ID Ouvrier]],'Choix Employés'!$A$1:$B$100,2,FALSE),"")</f>
        <v/>
      </c>
      <c r="D444" s="39" t="s">
        <v>107</v>
      </c>
      <c r="E444" s="39">
        <v>2021</v>
      </c>
      <c r="F444" s="40">
        <f>DATE(Tableau2[[#This Row],[Année]],MONTH("1-"&amp;Tableau2[[#This Row],[Mois]]),1)</f>
        <v>44197</v>
      </c>
      <c r="G444" s="40">
        <f>EOMONTH(DATE(Tableau2[[#This Row],[Année]],MONTH("1-"&amp;Tableau2[[#This Row],[Mois]]),1),0)</f>
        <v>44227</v>
      </c>
      <c r="H444" s="41">
        <v>0</v>
      </c>
      <c r="I444" s="42">
        <f t="shared" si="100"/>
        <v>0</v>
      </c>
      <c r="J444" s="42">
        <v>32</v>
      </c>
      <c r="K444" s="42">
        <f t="shared" si="101"/>
        <v>32</v>
      </c>
      <c r="L444" s="42"/>
      <c r="M444" s="42">
        <f t="shared" si="97"/>
        <v>0</v>
      </c>
      <c r="N444" s="42">
        <v>128.16999999999999</v>
      </c>
      <c r="O444" s="42">
        <f t="shared" si="102"/>
        <v>128.2833333333333</v>
      </c>
      <c r="Q444" s="42">
        <f t="shared" si="98"/>
        <v>0</v>
      </c>
      <c r="R444" s="42">
        <v>0</v>
      </c>
      <c r="S444" s="42">
        <f t="shared" si="103"/>
        <v>0</v>
      </c>
      <c r="T444" s="42"/>
      <c r="U444" s="42">
        <f t="shared" si="99"/>
        <v>0</v>
      </c>
      <c r="V444" s="42">
        <v>0</v>
      </c>
      <c r="W444" s="42">
        <f t="shared" si="104"/>
        <v>0</v>
      </c>
      <c r="X444" s="42">
        <v>0</v>
      </c>
      <c r="Y444" s="42">
        <f t="shared" si="105"/>
        <v>0</v>
      </c>
      <c r="Z444" s="42">
        <v>0</v>
      </c>
      <c r="AA444" s="42">
        <f t="shared" si="106"/>
        <v>0</v>
      </c>
      <c r="AB444" s="43">
        <v>0</v>
      </c>
      <c r="AC444" s="43">
        <v>0</v>
      </c>
      <c r="AD444" s="42">
        <v>0</v>
      </c>
      <c r="AE444" s="42">
        <f t="shared" si="107"/>
        <v>0</v>
      </c>
      <c r="AF444" s="42">
        <v>5.43</v>
      </c>
      <c r="AG444" s="42">
        <f t="shared" si="108"/>
        <v>5.7166666666666659</v>
      </c>
      <c r="AH444" s="43">
        <v>0</v>
      </c>
      <c r="AI444" s="42">
        <f>Tableau2[[#This Row],[Jour Accident déclaré]]</f>
        <v>0</v>
      </c>
      <c r="AJ444" s="42">
        <v>0</v>
      </c>
      <c r="AK444" s="43">
        <f t="shared" si="109"/>
        <v>0</v>
      </c>
      <c r="AL44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44" s="43">
        <f>SUM(Tableau2[[#This Row],[Jours de maladie payés]:[Jours de maladie non payés]])</f>
        <v>0</v>
      </c>
      <c r="AN444" s="43">
        <f>MONTH("02/"&amp;Tableau2[[#This Row],[Mois]]&amp;"/2019")</f>
        <v>1</v>
      </c>
    </row>
    <row r="445" spans="1:40" x14ac:dyDescent="0.3">
      <c r="A445" t="s">
        <v>521</v>
      </c>
      <c r="B445" s="26">
        <v>142</v>
      </c>
      <c r="C445" s="61" t="str">
        <f>IFERROR(VLOOKUP(Tableau2[[#This Row],[ID Ouvrier]],'Choix Employés'!$A$1:$B$100,2,FALSE),"")</f>
        <v/>
      </c>
      <c r="D445" s="39" t="s">
        <v>107</v>
      </c>
      <c r="E445" s="39">
        <v>2021</v>
      </c>
      <c r="F445" s="40">
        <f>DATE(Tableau2[[#This Row],[Année]],MONTH("1-"&amp;Tableau2[[#This Row],[Mois]]),1)</f>
        <v>44197</v>
      </c>
      <c r="G445" s="40">
        <f>EOMONTH(DATE(Tableau2[[#This Row],[Année]],MONTH("1-"&amp;Tableau2[[#This Row],[Mois]]),1),0)</f>
        <v>44227</v>
      </c>
      <c r="H445" s="41">
        <v>0</v>
      </c>
      <c r="I445" s="42">
        <f t="shared" si="100"/>
        <v>0</v>
      </c>
      <c r="J445" s="42">
        <v>32</v>
      </c>
      <c r="K445" s="42">
        <f t="shared" si="101"/>
        <v>32</v>
      </c>
      <c r="L445" s="42"/>
      <c r="M445" s="42">
        <f t="shared" si="97"/>
        <v>0</v>
      </c>
      <c r="N445" s="42">
        <v>128</v>
      </c>
      <c r="O445" s="42">
        <f t="shared" si="102"/>
        <v>128</v>
      </c>
      <c r="Q445" s="42">
        <f t="shared" si="98"/>
        <v>0</v>
      </c>
      <c r="R445" s="42">
        <v>0.34</v>
      </c>
      <c r="S445" s="42">
        <f t="shared" si="103"/>
        <v>0.56666666666666676</v>
      </c>
      <c r="T445" s="42"/>
      <c r="U445" s="42">
        <f t="shared" si="99"/>
        <v>0</v>
      </c>
      <c r="V445" s="42">
        <v>0.34</v>
      </c>
      <c r="W445" s="42">
        <f t="shared" si="104"/>
        <v>0.56666666666666676</v>
      </c>
      <c r="X445" s="42">
        <v>0</v>
      </c>
      <c r="Y445" s="42">
        <f t="shared" si="105"/>
        <v>0</v>
      </c>
      <c r="Z445" s="42">
        <v>0</v>
      </c>
      <c r="AA445" s="42">
        <f t="shared" si="106"/>
        <v>0</v>
      </c>
      <c r="AB445" s="43">
        <v>0</v>
      </c>
      <c r="AC445" s="43">
        <v>0</v>
      </c>
      <c r="AD445" s="42">
        <v>0</v>
      </c>
      <c r="AE445" s="42">
        <f t="shared" si="107"/>
        <v>0</v>
      </c>
      <c r="AF445" s="42">
        <v>0</v>
      </c>
      <c r="AG445" s="42">
        <f t="shared" si="108"/>
        <v>0</v>
      </c>
      <c r="AH445" s="43">
        <v>0</v>
      </c>
      <c r="AI445" s="42">
        <f>Tableau2[[#This Row],[Jour Accident déclaré]]</f>
        <v>0</v>
      </c>
      <c r="AJ445" s="42">
        <v>0</v>
      </c>
      <c r="AK445" s="43">
        <f t="shared" si="109"/>
        <v>0</v>
      </c>
      <c r="AL44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45" s="43">
        <f>SUM(Tableau2[[#This Row],[Jours de maladie payés]:[Jours de maladie non payés]])</f>
        <v>0</v>
      </c>
      <c r="AN445" s="43">
        <f>MONTH("02/"&amp;Tableau2[[#This Row],[Mois]]&amp;"/2019")</f>
        <v>1</v>
      </c>
    </row>
    <row r="446" spans="1:40" x14ac:dyDescent="0.3">
      <c r="A446" t="s">
        <v>522</v>
      </c>
      <c r="B446" s="26">
        <v>162</v>
      </c>
      <c r="C446" s="61" t="str">
        <f>IFERROR(VLOOKUP(Tableau2[[#This Row],[ID Ouvrier]],'Choix Employés'!$A$1:$B$100,2,FALSE),"")</f>
        <v/>
      </c>
      <c r="D446" s="39" t="s">
        <v>107</v>
      </c>
      <c r="E446" s="39">
        <v>2021</v>
      </c>
      <c r="F446" s="40">
        <f>DATE(Tableau2[[#This Row],[Année]],MONTH("1-"&amp;Tableau2[[#This Row],[Mois]]),1)</f>
        <v>44197</v>
      </c>
      <c r="G446" s="40">
        <f>EOMONTH(DATE(Tableau2[[#This Row],[Année]],MONTH("1-"&amp;Tableau2[[#This Row],[Mois]]),1),0)</f>
        <v>44227</v>
      </c>
      <c r="H446" s="41">
        <v>0</v>
      </c>
      <c r="I446" s="42">
        <f t="shared" si="100"/>
        <v>0</v>
      </c>
      <c r="J446" s="42">
        <v>32</v>
      </c>
      <c r="K446" s="42">
        <f t="shared" si="101"/>
        <v>32</v>
      </c>
      <c r="L446" s="42"/>
      <c r="M446" s="42">
        <f t="shared" si="97"/>
        <v>0</v>
      </c>
      <c r="N446" s="42">
        <v>128</v>
      </c>
      <c r="O446" s="42">
        <f t="shared" si="102"/>
        <v>128</v>
      </c>
      <c r="Q446" s="42">
        <f t="shared" si="98"/>
        <v>0</v>
      </c>
      <c r="R446" s="42">
        <v>0</v>
      </c>
      <c r="S446" s="42">
        <f t="shared" si="103"/>
        <v>0</v>
      </c>
      <c r="T446" s="42"/>
      <c r="U446" s="42">
        <f t="shared" si="99"/>
        <v>0</v>
      </c>
      <c r="V446" s="42">
        <v>0</v>
      </c>
      <c r="W446" s="42">
        <f t="shared" si="104"/>
        <v>0</v>
      </c>
      <c r="X446" s="42">
        <v>0</v>
      </c>
      <c r="Y446" s="42">
        <f t="shared" si="105"/>
        <v>0</v>
      </c>
      <c r="Z446" s="42">
        <v>0</v>
      </c>
      <c r="AA446" s="42">
        <f t="shared" si="106"/>
        <v>0</v>
      </c>
      <c r="AB446" s="43">
        <v>0</v>
      </c>
      <c r="AC446" s="43">
        <v>0</v>
      </c>
      <c r="AD446" s="42">
        <v>0</v>
      </c>
      <c r="AE446" s="42">
        <f t="shared" si="107"/>
        <v>0</v>
      </c>
      <c r="AF446" s="42">
        <v>0</v>
      </c>
      <c r="AG446" s="42">
        <f t="shared" si="108"/>
        <v>0</v>
      </c>
      <c r="AH446" s="43">
        <v>0</v>
      </c>
      <c r="AI446" s="42">
        <f>Tableau2[[#This Row],[Jour Accident déclaré]]</f>
        <v>0</v>
      </c>
      <c r="AJ446" s="42">
        <v>0</v>
      </c>
      <c r="AK446" s="43">
        <f t="shared" si="109"/>
        <v>0</v>
      </c>
      <c r="AL44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46" s="43">
        <f>SUM(Tableau2[[#This Row],[Jours de maladie payés]:[Jours de maladie non payés]])</f>
        <v>0</v>
      </c>
      <c r="AN446" s="43">
        <f>MONTH("02/"&amp;Tableau2[[#This Row],[Mois]]&amp;"/2019")</f>
        <v>1</v>
      </c>
    </row>
    <row r="447" spans="1:40" x14ac:dyDescent="0.3">
      <c r="A447" t="s">
        <v>523</v>
      </c>
      <c r="B447" s="26">
        <v>164</v>
      </c>
      <c r="C447" s="61" t="str">
        <f>IFERROR(VLOOKUP(Tableau2[[#This Row],[ID Ouvrier]],'Choix Employés'!$A$1:$B$100,2,FALSE),"")</f>
        <v>X</v>
      </c>
      <c r="D447" s="39" t="s">
        <v>107</v>
      </c>
      <c r="E447" s="39">
        <v>2021</v>
      </c>
      <c r="F447" s="40">
        <f>DATE(Tableau2[[#This Row],[Année]],MONTH("1-"&amp;Tableau2[[#This Row],[Mois]]),1)</f>
        <v>44197</v>
      </c>
      <c r="G447" s="40">
        <f>EOMONTH(DATE(Tableau2[[#This Row],[Année]],MONTH("1-"&amp;Tableau2[[#This Row],[Mois]]),1),0)</f>
        <v>44227</v>
      </c>
      <c r="H447" s="41">
        <v>0</v>
      </c>
      <c r="I447" s="42">
        <f t="shared" si="100"/>
        <v>0</v>
      </c>
      <c r="J447" s="42">
        <v>32</v>
      </c>
      <c r="K447" s="42">
        <f t="shared" si="101"/>
        <v>32</v>
      </c>
      <c r="L447" s="42"/>
      <c r="M447" s="42">
        <f t="shared" si="97"/>
        <v>0</v>
      </c>
      <c r="N447" s="42">
        <v>128</v>
      </c>
      <c r="O447" s="42">
        <f t="shared" si="102"/>
        <v>128</v>
      </c>
      <c r="Q447" s="42">
        <f t="shared" si="98"/>
        <v>0</v>
      </c>
      <c r="R447" s="42">
        <v>0.45</v>
      </c>
      <c r="S447" s="42">
        <f t="shared" si="103"/>
        <v>0.75</v>
      </c>
      <c r="T447" s="42"/>
      <c r="U447" s="42">
        <f t="shared" si="99"/>
        <v>0</v>
      </c>
      <c r="V447" s="42">
        <v>0</v>
      </c>
      <c r="W447" s="42">
        <f t="shared" si="104"/>
        <v>0</v>
      </c>
      <c r="X447" s="42">
        <v>0.45</v>
      </c>
      <c r="Y447" s="42">
        <f t="shared" si="105"/>
        <v>0.75</v>
      </c>
      <c r="Z447" s="42">
        <v>0</v>
      </c>
      <c r="AA447" s="42">
        <f t="shared" si="106"/>
        <v>0</v>
      </c>
      <c r="AB447" s="43">
        <v>0</v>
      </c>
      <c r="AC447" s="43">
        <v>0</v>
      </c>
      <c r="AD447" s="42">
        <v>0</v>
      </c>
      <c r="AE447" s="42">
        <f t="shared" si="107"/>
        <v>0</v>
      </c>
      <c r="AF447" s="42">
        <v>0</v>
      </c>
      <c r="AG447" s="42">
        <f t="shared" si="108"/>
        <v>0</v>
      </c>
      <c r="AH447" s="43">
        <v>0</v>
      </c>
      <c r="AI447" s="42">
        <f>Tableau2[[#This Row],[Jour Accident déclaré]]</f>
        <v>0</v>
      </c>
      <c r="AJ447" s="42">
        <v>0</v>
      </c>
      <c r="AK447" s="43">
        <f t="shared" si="109"/>
        <v>0</v>
      </c>
      <c r="AL44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47" s="43">
        <f>SUM(Tableau2[[#This Row],[Jours de maladie payés]:[Jours de maladie non payés]])</f>
        <v>0</v>
      </c>
      <c r="AN447" s="43">
        <f>MONTH("02/"&amp;Tableau2[[#This Row],[Mois]]&amp;"/2019")</f>
        <v>1</v>
      </c>
    </row>
    <row r="448" spans="1:40" x14ac:dyDescent="0.3">
      <c r="A448" t="s">
        <v>524</v>
      </c>
      <c r="B448" s="26">
        <v>180</v>
      </c>
      <c r="C448" s="61" t="str">
        <f>IFERROR(VLOOKUP(Tableau2[[#This Row],[ID Ouvrier]],'Choix Employés'!$A$1:$B$100,2,FALSE),"")</f>
        <v/>
      </c>
      <c r="D448" s="39" t="s">
        <v>107</v>
      </c>
      <c r="E448" s="39">
        <v>2021</v>
      </c>
      <c r="F448" s="40">
        <f>DATE(Tableau2[[#This Row],[Année]],MONTH("1-"&amp;Tableau2[[#This Row],[Mois]]),1)</f>
        <v>44197</v>
      </c>
      <c r="G448" s="40">
        <f>EOMONTH(DATE(Tableau2[[#This Row],[Année]],MONTH("1-"&amp;Tableau2[[#This Row],[Mois]]),1),0)</f>
        <v>44227</v>
      </c>
      <c r="H448" s="41">
        <v>0</v>
      </c>
      <c r="I448" s="42">
        <f t="shared" si="100"/>
        <v>0</v>
      </c>
      <c r="J448" s="42">
        <v>32</v>
      </c>
      <c r="K448" s="42">
        <f t="shared" si="101"/>
        <v>32</v>
      </c>
      <c r="L448" s="42"/>
      <c r="M448" s="42">
        <f t="shared" si="97"/>
        <v>0</v>
      </c>
      <c r="N448" s="42">
        <v>64</v>
      </c>
      <c r="O448" s="42">
        <f t="shared" si="102"/>
        <v>64</v>
      </c>
      <c r="Q448" s="42">
        <f t="shared" si="98"/>
        <v>0</v>
      </c>
      <c r="R448" s="42">
        <v>3.4</v>
      </c>
      <c r="S448" s="42">
        <f t="shared" si="103"/>
        <v>3.6666666666666665</v>
      </c>
      <c r="T448" s="42"/>
      <c r="U448" s="42">
        <f t="shared" si="99"/>
        <v>0</v>
      </c>
      <c r="V448" s="42">
        <v>3.4</v>
      </c>
      <c r="W448" s="42">
        <f t="shared" si="104"/>
        <v>3.6666666666666665</v>
      </c>
      <c r="X448" s="42">
        <v>0</v>
      </c>
      <c r="Y448" s="42">
        <f t="shared" si="105"/>
        <v>0</v>
      </c>
      <c r="Z448" s="42">
        <v>0</v>
      </c>
      <c r="AA448" s="42">
        <f t="shared" si="106"/>
        <v>0</v>
      </c>
      <c r="AB448" s="43">
        <v>0</v>
      </c>
      <c r="AC448" s="43">
        <v>0</v>
      </c>
      <c r="AD448" s="42">
        <v>0</v>
      </c>
      <c r="AE448" s="42">
        <f t="shared" si="107"/>
        <v>0</v>
      </c>
      <c r="AF448" s="42">
        <v>0</v>
      </c>
      <c r="AG448" s="42">
        <f t="shared" si="108"/>
        <v>0</v>
      </c>
      <c r="AH448" s="43">
        <v>0</v>
      </c>
      <c r="AI448" s="42">
        <f>Tableau2[[#This Row],[Jour Accident déclaré]]</f>
        <v>0</v>
      </c>
      <c r="AJ448" s="42">
        <v>0</v>
      </c>
      <c r="AK448" s="43">
        <f t="shared" si="109"/>
        <v>0</v>
      </c>
      <c r="AL44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48" s="43">
        <f>SUM(Tableau2[[#This Row],[Jours de maladie payés]:[Jours de maladie non payés]])</f>
        <v>0</v>
      </c>
      <c r="AN448" s="43">
        <f>MONTH("02/"&amp;Tableau2[[#This Row],[Mois]]&amp;"/2019")</f>
        <v>1</v>
      </c>
    </row>
    <row r="449" spans="1:40" x14ac:dyDescent="0.3">
      <c r="A449" t="s">
        <v>525</v>
      </c>
      <c r="B449" s="26">
        <v>182</v>
      </c>
      <c r="C449" s="61" t="str">
        <f>IFERROR(VLOOKUP(Tableau2[[#This Row],[ID Ouvrier]],'Choix Employés'!$A$1:$B$100,2,FALSE),"")</f>
        <v/>
      </c>
      <c r="D449" s="39" t="s">
        <v>107</v>
      </c>
      <c r="E449" s="39">
        <v>2021</v>
      </c>
      <c r="F449" s="40">
        <f>DATE(Tableau2[[#This Row],[Année]],MONTH("1-"&amp;Tableau2[[#This Row],[Mois]]),1)</f>
        <v>44197</v>
      </c>
      <c r="G449" s="40">
        <f>EOMONTH(DATE(Tableau2[[#This Row],[Année]],MONTH("1-"&amp;Tableau2[[#This Row],[Mois]]),1),0)</f>
        <v>44227</v>
      </c>
      <c r="H449" s="41">
        <v>0</v>
      </c>
      <c r="I449" s="42">
        <f t="shared" si="100"/>
        <v>0</v>
      </c>
      <c r="J449" s="42">
        <v>32</v>
      </c>
      <c r="K449" s="42">
        <f t="shared" si="101"/>
        <v>32</v>
      </c>
      <c r="L449" s="42"/>
      <c r="M449" s="42">
        <f t="shared" si="97"/>
        <v>0</v>
      </c>
      <c r="N449" s="42">
        <v>128</v>
      </c>
      <c r="O449" s="42">
        <f t="shared" si="102"/>
        <v>128</v>
      </c>
      <c r="Q449" s="42">
        <f t="shared" si="98"/>
        <v>0</v>
      </c>
      <c r="R449" s="42">
        <v>0</v>
      </c>
      <c r="S449" s="42">
        <f t="shared" si="103"/>
        <v>0</v>
      </c>
      <c r="T449" s="42"/>
      <c r="U449" s="42">
        <f t="shared" si="99"/>
        <v>0</v>
      </c>
      <c r="V449" s="42">
        <v>0</v>
      </c>
      <c r="W449" s="42">
        <f t="shared" si="104"/>
        <v>0</v>
      </c>
      <c r="X449" s="42">
        <v>0</v>
      </c>
      <c r="Y449" s="42">
        <f t="shared" si="105"/>
        <v>0</v>
      </c>
      <c r="Z449" s="42">
        <v>0</v>
      </c>
      <c r="AA449" s="42">
        <f t="shared" si="106"/>
        <v>0</v>
      </c>
      <c r="AB449" s="43">
        <v>0</v>
      </c>
      <c r="AC449" s="43">
        <v>0</v>
      </c>
      <c r="AD449" s="42">
        <v>0</v>
      </c>
      <c r="AE449" s="42">
        <f t="shared" si="107"/>
        <v>0</v>
      </c>
      <c r="AF449" s="42">
        <v>0</v>
      </c>
      <c r="AG449" s="42">
        <f t="shared" si="108"/>
        <v>0</v>
      </c>
      <c r="AH449" s="43">
        <v>0</v>
      </c>
      <c r="AI449" s="42">
        <f>Tableau2[[#This Row],[Jour Accident déclaré]]</f>
        <v>0</v>
      </c>
      <c r="AJ449" s="42">
        <v>0</v>
      </c>
      <c r="AK449" s="43">
        <f t="shared" si="109"/>
        <v>0</v>
      </c>
      <c r="AL44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49" s="43">
        <f>SUM(Tableau2[[#This Row],[Jours de maladie payés]:[Jours de maladie non payés]])</f>
        <v>0</v>
      </c>
      <c r="AN449" s="43">
        <f>MONTH("02/"&amp;Tableau2[[#This Row],[Mois]]&amp;"/2019")</f>
        <v>1</v>
      </c>
    </row>
    <row r="450" spans="1:40" x14ac:dyDescent="0.3">
      <c r="A450" t="s">
        <v>526</v>
      </c>
      <c r="B450" s="26">
        <v>138</v>
      </c>
      <c r="C450" s="61" t="str">
        <f>IFERROR(VLOOKUP(Tableau2[[#This Row],[ID Ouvrier]],'Choix Employés'!$A$1:$B$100,2,FALSE),"")</f>
        <v>X</v>
      </c>
      <c r="D450" s="39" t="s">
        <v>107</v>
      </c>
      <c r="E450" s="39">
        <v>2021</v>
      </c>
      <c r="F450" s="40">
        <f>DATE(Tableau2[[#This Row],[Année]],MONTH("1-"&amp;Tableau2[[#This Row],[Mois]]),1)</f>
        <v>44197</v>
      </c>
      <c r="G450" s="40">
        <f>EOMONTH(DATE(Tableau2[[#This Row],[Année]],MONTH("1-"&amp;Tableau2[[#This Row],[Mois]]),1),0)</f>
        <v>44227</v>
      </c>
      <c r="H450" s="41">
        <v>0</v>
      </c>
      <c r="I450" s="42">
        <f t="shared" si="100"/>
        <v>0</v>
      </c>
      <c r="J450" s="42">
        <v>0</v>
      </c>
      <c r="K450" s="42">
        <f t="shared" si="101"/>
        <v>0</v>
      </c>
      <c r="L450" s="42"/>
      <c r="M450" s="42">
        <f t="shared" si="97"/>
        <v>0</v>
      </c>
      <c r="N450" s="42">
        <v>146</v>
      </c>
      <c r="O450" s="42">
        <f t="shared" si="102"/>
        <v>146</v>
      </c>
      <c r="Q450" s="42">
        <f t="shared" si="98"/>
        <v>0</v>
      </c>
      <c r="R450" s="42">
        <v>6</v>
      </c>
      <c r="S450" s="42">
        <f t="shared" si="103"/>
        <v>6</v>
      </c>
      <c r="T450" s="42"/>
      <c r="U450" s="42">
        <f t="shared" si="99"/>
        <v>0</v>
      </c>
      <c r="V450" s="42">
        <v>0</v>
      </c>
      <c r="W450" s="42">
        <f t="shared" si="104"/>
        <v>0</v>
      </c>
      <c r="X450" s="42">
        <v>6</v>
      </c>
      <c r="Y450" s="42">
        <f t="shared" si="105"/>
        <v>6</v>
      </c>
      <c r="Z450" s="42">
        <v>0</v>
      </c>
      <c r="AA450" s="42">
        <f t="shared" si="106"/>
        <v>0</v>
      </c>
      <c r="AB450" s="43">
        <v>0</v>
      </c>
      <c r="AC450" s="43">
        <v>0</v>
      </c>
      <c r="AD450" s="42">
        <v>0</v>
      </c>
      <c r="AE450" s="42">
        <f t="shared" si="107"/>
        <v>0</v>
      </c>
      <c r="AF450" s="42">
        <v>0</v>
      </c>
      <c r="AG450" s="42">
        <f t="shared" si="108"/>
        <v>0</v>
      </c>
      <c r="AH450" s="43">
        <v>0</v>
      </c>
      <c r="AI450" s="42">
        <f>Tableau2[[#This Row],[Jour Accident déclaré]]</f>
        <v>0</v>
      </c>
      <c r="AJ450" s="42">
        <v>1</v>
      </c>
      <c r="AK450" s="43">
        <f t="shared" si="109"/>
        <v>1</v>
      </c>
      <c r="AL45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50" s="43">
        <f>SUM(Tableau2[[#This Row],[Jours de maladie payés]:[Jours de maladie non payés]])</f>
        <v>0</v>
      </c>
      <c r="AN450" s="43">
        <f>MONTH("02/"&amp;Tableau2[[#This Row],[Mois]]&amp;"/2019")</f>
        <v>1</v>
      </c>
    </row>
    <row r="451" spans="1:40" x14ac:dyDescent="0.3">
      <c r="A451" t="s">
        <v>527</v>
      </c>
      <c r="B451" s="26">
        <v>137</v>
      </c>
      <c r="C451" s="61" t="str">
        <f>IFERROR(VLOOKUP(Tableau2[[#This Row],[ID Ouvrier]],'Choix Employés'!$A$1:$B$100,2,FALSE),"")</f>
        <v>X</v>
      </c>
      <c r="D451" s="39" t="s">
        <v>107</v>
      </c>
      <c r="E451" s="39">
        <v>2021</v>
      </c>
      <c r="F451" s="40">
        <f>DATE(Tableau2[[#This Row],[Année]],MONTH("1-"&amp;Tableau2[[#This Row],[Mois]]),1)</f>
        <v>44197</v>
      </c>
      <c r="G451" s="40">
        <f>EOMONTH(DATE(Tableau2[[#This Row],[Année]],MONTH("1-"&amp;Tableau2[[#This Row],[Mois]]),1),0)</f>
        <v>44227</v>
      </c>
      <c r="H451" s="41">
        <v>0</v>
      </c>
      <c r="I451" s="42">
        <f t="shared" si="100"/>
        <v>0</v>
      </c>
      <c r="J451" s="42">
        <v>0</v>
      </c>
      <c r="K451" s="42">
        <f t="shared" si="101"/>
        <v>0</v>
      </c>
      <c r="L451" s="42"/>
      <c r="M451" s="42">
        <f t="shared" ref="M451:M514" si="110">IF($L451="",0,(($L451-ROUNDDOWN($L451,0))/0.6)+ROUNDDOWN($L451,0))</f>
        <v>0</v>
      </c>
      <c r="N451" s="42">
        <v>144</v>
      </c>
      <c r="O451" s="42">
        <f t="shared" si="102"/>
        <v>144</v>
      </c>
      <c r="Q451" s="42">
        <f t="shared" ref="Q451:Q514" si="111">IF($P451="",0,(($P451-ROUNDDOWN($P451,0))/0.6)+ROUNDDOWN($P451,0))</f>
        <v>0</v>
      </c>
      <c r="R451" s="42">
        <v>8</v>
      </c>
      <c r="S451" s="42">
        <f t="shared" si="103"/>
        <v>8</v>
      </c>
      <c r="T451" s="42"/>
      <c r="U451" s="42">
        <f t="shared" ref="U451:U514" si="112">IF($T451="",0,(($T451-ROUNDDOWN($T451,0))/0.6)+ROUNDDOWN($T451,0))</f>
        <v>0</v>
      </c>
      <c r="V451" s="42">
        <v>0</v>
      </c>
      <c r="W451" s="42">
        <f t="shared" si="104"/>
        <v>0</v>
      </c>
      <c r="X451" s="42">
        <v>8</v>
      </c>
      <c r="Y451" s="42">
        <f t="shared" si="105"/>
        <v>8</v>
      </c>
      <c r="Z451" s="42">
        <v>0</v>
      </c>
      <c r="AA451" s="42">
        <f t="shared" si="106"/>
        <v>0</v>
      </c>
      <c r="AB451" s="43">
        <v>0</v>
      </c>
      <c r="AC451" s="43">
        <v>0</v>
      </c>
      <c r="AD451" s="42">
        <v>0</v>
      </c>
      <c r="AE451" s="42">
        <f t="shared" si="107"/>
        <v>0</v>
      </c>
      <c r="AF451" s="42">
        <v>0</v>
      </c>
      <c r="AG451" s="42">
        <f t="shared" si="108"/>
        <v>0</v>
      </c>
      <c r="AH451" s="43">
        <v>0</v>
      </c>
      <c r="AI451" s="42">
        <f>Tableau2[[#This Row],[Jour Accident déclaré]]</f>
        <v>0</v>
      </c>
      <c r="AJ451" s="42">
        <v>1</v>
      </c>
      <c r="AK451" s="43">
        <f t="shared" si="109"/>
        <v>1</v>
      </c>
      <c r="AL45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51" s="43">
        <f>SUM(Tableau2[[#This Row],[Jours de maladie payés]:[Jours de maladie non payés]])</f>
        <v>0</v>
      </c>
      <c r="AN451" s="43">
        <f>MONTH("02/"&amp;Tableau2[[#This Row],[Mois]]&amp;"/2019")</f>
        <v>1</v>
      </c>
    </row>
    <row r="452" spans="1:40" x14ac:dyDescent="0.3">
      <c r="A452" t="s">
        <v>528</v>
      </c>
      <c r="B452" s="26">
        <v>114</v>
      </c>
      <c r="C452" s="61" t="str">
        <f>IFERROR(VLOOKUP(Tableau2[[#This Row],[ID Ouvrier]],'Choix Employés'!$A$1:$B$100,2,FALSE),"")</f>
        <v/>
      </c>
      <c r="D452" s="39" t="s">
        <v>107</v>
      </c>
      <c r="E452" s="39">
        <v>2021</v>
      </c>
      <c r="F452" s="40">
        <f>DATE(Tableau2[[#This Row],[Année]],MONTH("1-"&amp;Tableau2[[#This Row],[Mois]]),1)</f>
        <v>44197</v>
      </c>
      <c r="G452" s="40">
        <f>EOMONTH(DATE(Tableau2[[#This Row],[Année]],MONTH("1-"&amp;Tableau2[[#This Row],[Mois]]),1),0)</f>
        <v>44227</v>
      </c>
      <c r="H452" s="41">
        <v>6</v>
      </c>
      <c r="I452" s="42">
        <f t="shared" si="100"/>
        <v>6</v>
      </c>
      <c r="J452" s="42">
        <v>0</v>
      </c>
      <c r="K452" s="42">
        <f t="shared" si="101"/>
        <v>0</v>
      </c>
      <c r="L452" s="42"/>
      <c r="M452" s="42">
        <f t="shared" si="110"/>
        <v>0</v>
      </c>
      <c r="N452" s="42">
        <v>146</v>
      </c>
      <c r="O452" s="42">
        <f t="shared" si="102"/>
        <v>146</v>
      </c>
      <c r="Q452" s="42">
        <f t="shared" si="111"/>
        <v>0</v>
      </c>
      <c r="R452" s="42">
        <v>6</v>
      </c>
      <c r="S452" s="42">
        <f t="shared" si="103"/>
        <v>6</v>
      </c>
      <c r="T452" s="42"/>
      <c r="U452" s="42">
        <f t="shared" si="112"/>
        <v>0</v>
      </c>
      <c r="V452" s="42">
        <v>0</v>
      </c>
      <c r="W452" s="42">
        <f t="shared" si="104"/>
        <v>0</v>
      </c>
      <c r="X452" s="42">
        <v>6</v>
      </c>
      <c r="Y452" s="42">
        <f t="shared" si="105"/>
        <v>6</v>
      </c>
      <c r="Z452" s="42">
        <v>0</v>
      </c>
      <c r="AA452" s="42">
        <f t="shared" si="106"/>
        <v>0</v>
      </c>
      <c r="AB452" s="43">
        <v>0</v>
      </c>
      <c r="AC452" s="43">
        <v>0</v>
      </c>
      <c r="AD452" s="42">
        <v>0</v>
      </c>
      <c r="AE452" s="42">
        <f t="shared" si="107"/>
        <v>0</v>
      </c>
      <c r="AF452" s="42">
        <v>0</v>
      </c>
      <c r="AG452" s="42">
        <f t="shared" si="108"/>
        <v>0</v>
      </c>
      <c r="AH452" s="43">
        <v>0</v>
      </c>
      <c r="AI452" s="42">
        <f>Tableau2[[#This Row],[Jour Accident déclaré]]</f>
        <v>0</v>
      </c>
      <c r="AJ452" s="42">
        <v>0</v>
      </c>
      <c r="AK452" s="43">
        <f t="shared" si="109"/>
        <v>0</v>
      </c>
      <c r="AL45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52" s="43">
        <f>SUM(Tableau2[[#This Row],[Jours de maladie payés]:[Jours de maladie non payés]])</f>
        <v>0</v>
      </c>
      <c r="AN452" s="43">
        <f>MONTH("02/"&amp;Tableau2[[#This Row],[Mois]]&amp;"/2019")</f>
        <v>1</v>
      </c>
    </row>
    <row r="453" spans="1:40" x14ac:dyDescent="0.3">
      <c r="A453" t="s">
        <v>529</v>
      </c>
      <c r="B453" s="26">
        <v>145</v>
      </c>
      <c r="C453" s="61" t="str">
        <f>IFERROR(VLOOKUP(Tableau2[[#This Row],[ID Ouvrier]],'Choix Employés'!$A$1:$B$100,2,FALSE),"")</f>
        <v>X</v>
      </c>
      <c r="D453" s="39" t="s">
        <v>107</v>
      </c>
      <c r="E453" s="39">
        <v>2021</v>
      </c>
      <c r="F453" s="40">
        <f>DATE(Tableau2[[#This Row],[Année]],MONTH("1-"&amp;Tableau2[[#This Row],[Mois]]),1)</f>
        <v>44197</v>
      </c>
      <c r="G453" s="40">
        <f>EOMONTH(DATE(Tableau2[[#This Row],[Année]],MONTH("1-"&amp;Tableau2[[#This Row],[Mois]]),1),0)</f>
        <v>44227</v>
      </c>
      <c r="H453" s="41">
        <v>0</v>
      </c>
      <c r="I453" s="42">
        <f t="shared" si="100"/>
        <v>0</v>
      </c>
      <c r="J453" s="42">
        <v>0</v>
      </c>
      <c r="K453" s="42">
        <f t="shared" si="101"/>
        <v>0</v>
      </c>
      <c r="L453" s="42"/>
      <c r="M453" s="42">
        <f t="shared" si="110"/>
        <v>0</v>
      </c>
      <c r="N453" s="42">
        <v>152</v>
      </c>
      <c r="O453" s="42">
        <f t="shared" si="102"/>
        <v>152</v>
      </c>
      <c r="Q453" s="42">
        <f t="shared" si="111"/>
        <v>0</v>
      </c>
      <c r="R453" s="42">
        <v>8</v>
      </c>
      <c r="S453" s="42">
        <f t="shared" si="103"/>
        <v>8</v>
      </c>
      <c r="T453" s="42"/>
      <c r="U453" s="42">
        <f t="shared" si="112"/>
        <v>0</v>
      </c>
      <c r="V453" s="42">
        <v>0</v>
      </c>
      <c r="W453" s="42">
        <f t="shared" si="104"/>
        <v>0</v>
      </c>
      <c r="X453" s="42">
        <v>8</v>
      </c>
      <c r="Y453" s="42">
        <f t="shared" si="105"/>
        <v>8</v>
      </c>
      <c r="Z453" s="42">
        <v>0</v>
      </c>
      <c r="AA453" s="42">
        <f t="shared" si="106"/>
        <v>0</v>
      </c>
      <c r="AB453" s="43">
        <v>0</v>
      </c>
      <c r="AC453" s="43">
        <v>0</v>
      </c>
      <c r="AD453" s="42">
        <v>0</v>
      </c>
      <c r="AE453" s="42">
        <f t="shared" si="107"/>
        <v>0</v>
      </c>
      <c r="AF453" s="42">
        <v>0</v>
      </c>
      <c r="AG453" s="42">
        <f t="shared" si="108"/>
        <v>0</v>
      </c>
      <c r="AH453" s="43">
        <v>0</v>
      </c>
      <c r="AI453" s="42">
        <f>Tableau2[[#This Row],[Jour Accident déclaré]]</f>
        <v>0</v>
      </c>
      <c r="AJ453" s="42">
        <v>0</v>
      </c>
      <c r="AK453" s="43">
        <f t="shared" si="109"/>
        <v>0</v>
      </c>
      <c r="AL45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53" s="43">
        <f>SUM(Tableau2[[#This Row],[Jours de maladie payés]:[Jours de maladie non payés]])</f>
        <v>0</v>
      </c>
      <c r="AN453" s="43">
        <f>MONTH("02/"&amp;Tableau2[[#This Row],[Mois]]&amp;"/2019")</f>
        <v>1</v>
      </c>
    </row>
    <row r="454" spans="1:40" x14ac:dyDescent="0.3">
      <c r="A454" t="s">
        <v>530</v>
      </c>
      <c r="B454" s="26">
        <v>178</v>
      </c>
      <c r="C454" s="61" t="str">
        <f>IFERROR(VLOOKUP(Tableau2[[#This Row],[ID Ouvrier]],'Choix Employés'!$A$1:$B$100,2,FALSE),"")</f>
        <v/>
      </c>
      <c r="D454" s="39" t="s">
        <v>107</v>
      </c>
      <c r="E454" s="39">
        <v>2021</v>
      </c>
      <c r="F454" s="40">
        <f>DATE(Tableau2[[#This Row],[Année]],MONTH("1-"&amp;Tableau2[[#This Row],[Mois]]),1)</f>
        <v>44197</v>
      </c>
      <c r="G454" s="40">
        <f>EOMONTH(DATE(Tableau2[[#This Row],[Année]],MONTH("1-"&amp;Tableau2[[#This Row],[Mois]]),1),0)</f>
        <v>44227</v>
      </c>
      <c r="H454" s="41">
        <v>0</v>
      </c>
      <c r="I454" s="42">
        <f t="shared" si="100"/>
        <v>0</v>
      </c>
      <c r="J454" s="42">
        <v>0</v>
      </c>
      <c r="K454" s="42">
        <f t="shared" si="101"/>
        <v>0</v>
      </c>
      <c r="L454" s="42"/>
      <c r="M454" s="42">
        <f t="shared" si="110"/>
        <v>0</v>
      </c>
      <c r="N454" s="42">
        <v>152</v>
      </c>
      <c r="O454" s="42">
        <f t="shared" si="102"/>
        <v>152</v>
      </c>
      <c r="Q454" s="42">
        <f t="shared" si="111"/>
        <v>0</v>
      </c>
      <c r="R454" s="42">
        <v>8</v>
      </c>
      <c r="S454" s="42">
        <f t="shared" si="103"/>
        <v>8</v>
      </c>
      <c r="T454" s="42"/>
      <c r="U454" s="42">
        <f t="shared" si="112"/>
        <v>0</v>
      </c>
      <c r="V454" s="42">
        <v>0</v>
      </c>
      <c r="W454" s="42">
        <f t="shared" si="104"/>
        <v>0</v>
      </c>
      <c r="X454" s="42">
        <v>8</v>
      </c>
      <c r="Y454" s="42">
        <f t="shared" si="105"/>
        <v>8</v>
      </c>
      <c r="Z454" s="42">
        <v>0</v>
      </c>
      <c r="AA454" s="42">
        <f t="shared" si="106"/>
        <v>0</v>
      </c>
      <c r="AB454" s="43">
        <v>0</v>
      </c>
      <c r="AC454" s="43">
        <v>0</v>
      </c>
      <c r="AD454" s="42">
        <v>0</v>
      </c>
      <c r="AE454" s="42">
        <f t="shared" si="107"/>
        <v>0</v>
      </c>
      <c r="AF454" s="42">
        <v>0</v>
      </c>
      <c r="AG454" s="42">
        <f t="shared" si="108"/>
        <v>0</v>
      </c>
      <c r="AH454" s="43">
        <v>0</v>
      </c>
      <c r="AI454" s="42">
        <f>Tableau2[[#This Row],[Jour Accident déclaré]]</f>
        <v>0</v>
      </c>
      <c r="AJ454" s="42">
        <v>0</v>
      </c>
      <c r="AK454" s="43">
        <f t="shared" si="109"/>
        <v>0</v>
      </c>
      <c r="AL45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54" s="43">
        <f>SUM(Tableau2[[#This Row],[Jours de maladie payés]:[Jours de maladie non payés]])</f>
        <v>0</v>
      </c>
      <c r="AN454" s="43">
        <f>MONTH("02/"&amp;Tableau2[[#This Row],[Mois]]&amp;"/2019")</f>
        <v>1</v>
      </c>
    </row>
    <row r="455" spans="1:40" x14ac:dyDescent="0.3">
      <c r="A455" t="s">
        <v>531</v>
      </c>
      <c r="B455" s="26">
        <v>132</v>
      </c>
      <c r="C455" s="61" t="str">
        <f>IFERROR(VLOOKUP(Tableau2[[#This Row],[ID Ouvrier]],'Choix Employés'!$A$1:$B$100,2,FALSE),"")</f>
        <v/>
      </c>
      <c r="D455" s="39" t="s">
        <v>107</v>
      </c>
      <c r="E455" s="39">
        <v>2021</v>
      </c>
      <c r="F455" s="40">
        <f>DATE(Tableau2[[#This Row],[Année]],MONTH("1-"&amp;Tableau2[[#This Row],[Mois]]),1)</f>
        <v>44197</v>
      </c>
      <c r="G455" s="40">
        <f>EOMONTH(DATE(Tableau2[[#This Row],[Année]],MONTH("1-"&amp;Tableau2[[#This Row],[Mois]]),1),0)</f>
        <v>44227</v>
      </c>
      <c r="H455" s="41">
        <v>0</v>
      </c>
      <c r="I455" s="42">
        <f t="shared" si="100"/>
        <v>0</v>
      </c>
      <c r="J455" s="42">
        <v>0</v>
      </c>
      <c r="K455" s="42">
        <f t="shared" si="101"/>
        <v>0</v>
      </c>
      <c r="L455" s="42"/>
      <c r="M455" s="42">
        <f t="shared" si="110"/>
        <v>0</v>
      </c>
      <c r="N455" s="42">
        <v>152</v>
      </c>
      <c r="O455" s="42">
        <f t="shared" si="102"/>
        <v>152</v>
      </c>
      <c r="Q455" s="42">
        <f t="shared" si="111"/>
        <v>0</v>
      </c>
      <c r="R455" s="42">
        <v>8</v>
      </c>
      <c r="S455" s="42">
        <f t="shared" si="103"/>
        <v>8</v>
      </c>
      <c r="T455" s="42"/>
      <c r="U455" s="42">
        <f t="shared" si="112"/>
        <v>0</v>
      </c>
      <c r="V455" s="42">
        <v>0</v>
      </c>
      <c r="W455" s="42">
        <f t="shared" si="104"/>
        <v>0</v>
      </c>
      <c r="X455" s="42">
        <v>8</v>
      </c>
      <c r="Y455" s="42">
        <f t="shared" si="105"/>
        <v>8</v>
      </c>
      <c r="Z455" s="42">
        <v>0</v>
      </c>
      <c r="AA455" s="42">
        <f t="shared" si="106"/>
        <v>0</v>
      </c>
      <c r="AB455" s="43">
        <v>0</v>
      </c>
      <c r="AC455" s="43">
        <v>0</v>
      </c>
      <c r="AD455" s="42">
        <v>0</v>
      </c>
      <c r="AE455" s="42">
        <f t="shared" si="107"/>
        <v>0</v>
      </c>
      <c r="AF455" s="42">
        <v>0</v>
      </c>
      <c r="AG455" s="42">
        <f t="shared" si="108"/>
        <v>0</v>
      </c>
      <c r="AH455" s="43">
        <v>0</v>
      </c>
      <c r="AI455" s="42">
        <f>Tableau2[[#This Row],[Jour Accident déclaré]]</f>
        <v>0</v>
      </c>
      <c r="AJ455" s="42">
        <v>0</v>
      </c>
      <c r="AK455" s="43">
        <f t="shared" si="109"/>
        <v>0</v>
      </c>
      <c r="AL45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55" s="43">
        <f>SUM(Tableau2[[#This Row],[Jours de maladie payés]:[Jours de maladie non payés]])</f>
        <v>0</v>
      </c>
      <c r="AN455" s="43">
        <f>MONTH("02/"&amp;Tableau2[[#This Row],[Mois]]&amp;"/2019")</f>
        <v>1</v>
      </c>
    </row>
    <row r="456" spans="1:40" x14ac:dyDescent="0.3">
      <c r="A456" t="s">
        <v>532</v>
      </c>
      <c r="B456" s="26">
        <v>177</v>
      </c>
      <c r="C456" s="61" t="str">
        <f>IFERROR(VLOOKUP(Tableau2[[#This Row],[ID Ouvrier]],'Choix Employés'!$A$1:$B$100,2,FALSE),"")</f>
        <v/>
      </c>
      <c r="D456" s="39" t="s">
        <v>107</v>
      </c>
      <c r="E456" s="39">
        <v>2021</v>
      </c>
      <c r="F456" s="40">
        <f>DATE(Tableau2[[#This Row],[Année]],MONTH("1-"&amp;Tableau2[[#This Row],[Mois]]),1)</f>
        <v>44197</v>
      </c>
      <c r="G456" s="40">
        <f>EOMONTH(DATE(Tableau2[[#This Row],[Année]],MONTH("1-"&amp;Tableau2[[#This Row],[Mois]]),1),0)</f>
        <v>44227</v>
      </c>
      <c r="H456" s="41">
        <v>0</v>
      </c>
      <c r="I456" s="42">
        <f t="shared" si="100"/>
        <v>0</v>
      </c>
      <c r="J456" s="42">
        <v>0</v>
      </c>
      <c r="K456" s="42">
        <f t="shared" si="101"/>
        <v>0</v>
      </c>
      <c r="L456" s="42"/>
      <c r="M456" s="42">
        <f t="shared" si="110"/>
        <v>0</v>
      </c>
      <c r="N456" s="42">
        <v>152</v>
      </c>
      <c r="O456" s="42">
        <f t="shared" si="102"/>
        <v>152</v>
      </c>
      <c r="Q456" s="42">
        <f t="shared" si="111"/>
        <v>0</v>
      </c>
      <c r="R456" s="42">
        <v>8</v>
      </c>
      <c r="S456" s="42">
        <f t="shared" si="103"/>
        <v>8</v>
      </c>
      <c r="T456" s="42"/>
      <c r="U456" s="42">
        <f t="shared" si="112"/>
        <v>0</v>
      </c>
      <c r="V456" s="42">
        <v>0</v>
      </c>
      <c r="W456" s="42">
        <f t="shared" si="104"/>
        <v>0</v>
      </c>
      <c r="X456" s="42">
        <v>8</v>
      </c>
      <c r="Y456" s="42">
        <f t="shared" si="105"/>
        <v>8</v>
      </c>
      <c r="Z456" s="42">
        <v>0</v>
      </c>
      <c r="AA456" s="42">
        <f t="shared" si="106"/>
        <v>0</v>
      </c>
      <c r="AB456" s="43">
        <v>0</v>
      </c>
      <c r="AC456" s="43">
        <v>0</v>
      </c>
      <c r="AD456" s="42">
        <v>0</v>
      </c>
      <c r="AE456" s="42">
        <f t="shared" si="107"/>
        <v>0</v>
      </c>
      <c r="AF456" s="42">
        <v>0</v>
      </c>
      <c r="AG456" s="42">
        <f t="shared" si="108"/>
        <v>0</v>
      </c>
      <c r="AH456" s="43">
        <v>0</v>
      </c>
      <c r="AI456" s="42">
        <f>Tableau2[[#This Row],[Jour Accident déclaré]]</f>
        <v>0</v>
      </c>
      <c r="AJ456" s="42">
        <v>0</v>
      </c>
      <c r="AK456" s="43">
        <f t="shared" si="109"/>
        <v>0</v>
      </c>
      <c r="AL45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56" s="43">
        <f>SUM(Tableau2[[#This Row],[Jours de maladie payés]:[Jours de maladie non payés]])</f>
        <v>0</v>
      </c>
      <c r="AN456" s="43">
        <f>MONTH("02/"&amp;Tableau2[[#This Row],[Mois]]&amp;"/2019")</f>
        <v>1</v>
      </c>
    </row>
    <row r="457" spans="1:40" x14ac:dyDescent="0.3">
      <c r="A457" t="s">
        <v>533</v>
      </c>
      <c r="B457" s="26">
        <v>137</v>
      </c>
      <c r="C457" s="61" t="str">
        <f>IFERROR(VLOOKUP(Tableau2[[#This Row],[ID Ouvrier]],'Choix Employés'!$A$1:$B$100,2,FALSE),"")</f>
        <v>X</v>
      </c>
      <c r="D457" s="39" t="s">
        <v>69</v>
      </c>
      <c r="E457" s="39">
        <v>2020</v>
      </c>
      <c r="F457" s="40">
        <f>DATE(Tableau2[[#This Row],[Année]],MONTH("1-"&amp;Tableau2[[#This Row],[Mois]]),1)</f>
        <v>44166</v>
      </c>
      <c r="G457" s="40">
        <f>EOMONTH(DATE(Tableau2[[#This Row],[Année]],MONTH("1-"&amp;Tableau2[[#This Row],[Mois]]),1),0)</f>
        <v>44196</v>
      </c>
      <c r="H457" s="41">
        <v>48</v>
      </c>
      <c r="I457" s="42">
        <f t="shared" si="100"/>
        <v>48</v>
      </c>
      <c r="J457" s="42">
        <v>0</v>
      </c>
      <c r="K457" s="42">
        <f t="shared" si="101"/>
        <v>0</v>
      </c>
      <c r="L457" s="42"/>
      <c r="M457" s="42">
        <f t="shared" si="110"/>
        <v>0</v>
      </c>
      <c r="N457" s="42">
        <v>90</v>
      </c>
      <c r="O457" s="42">
        <f t="shared" si="102"/>
        <v>90</v>
      </c>
      <c r="Q457" s="42">
        <f t="shared" si="111"/>
        <v>0</v>
      </c>
      <c r="R457" s="42">
        <v>0</v>
      </c>
      <c r="S457" s="42">
        <f t="shared" si="103"/>
        <v>0</v>
      </c>
      <c r="T457" s="42"/>
      <c r="U457" s="42">
        <f t="shared" si="112"/>
        <v>0</v>
      </c>
      <c r="V457" s="42">
        <v>0</v>
      </c>
      <c r="W457" s="42">
        <f t="shared" si="104"/>
        <v>0</v>
      </c>
      <c r="X457" s="42">
        <v>0</v>
      </c>
      <c r="Y457" s="42">
        <f t="shared" si="105"/>
        <v>0</v>
      </c>
      <c r="Z457" s="42">
        <v>34</v>
      </c>
      <c r="AA457" s="42">
        <f t="shared" si="106"/>
        <v>34</v>
      </c>
      <c r="AB457" s="43">
        <v>0</v>
      </c>
      <c r="AC457" s="43">
        <v>0</v>
      </c>
      <c r="AD457" s="42">
        <v>0</v>
      </c>
      <c r="AE457" s="42">
        <f t="shared" si="107"/>
        <v>0</v>
      </c>
      <c r="AF457" s="42">
        <v>0</v>
      </c>
      <c r="AG457" s="42">
        <f t="shared" si="108"/>
        <v>0</v>
      </c>
      <c r="AH457" s="43">
        <v>0</v>
      </c>
      <c r="AI457" s="42">
        <f>Tableau2[[#This Row],[Jour Accident déclaré]]</f>
        <v>0</v>
      </c>
      <c r="AJ457" s="42">
        <v>0</v>
      </c>
      <c r="AK457" s="43">
        <f t="shared" si="109"/>
        <v>0</v>
      </c>
      <c r="AL45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457" s="43">
        <f>SUM(Tableau2[[#This Row],[Jours de maladie payés]:[Jours de maladie non payés]])</f>
        <v>0</v>
      </c>
      <c r="AN457" s="43">
        <f>MONTH("02/"&amp;Tableau2[[#This Row],[Mois]]&amp;"/2019")</f>
        <v>12</v>
      </c>
    </row>
    <row r="458" spans="1:40" x14ac:dyDescent="0.3">
      <c r="A458" t="s">
        <v>534</v>
      </c>
      <c r="B458" s="26">
        <v>108</v>
      </c>
      <c r="C458" s="61" t="str">
        <f>IFERROR(VLOOKUP(Tableau2[[#This Row],[ID Ouvrier]],'Choix Employés'!$A$1:$B$100,2,FALSE),"")</f>
        <v>X</v>
      </c>
      <c r="D458" s="39" t="s">
        <v>6</v>
      </c>
      <c r="E458" s="39">
        <v>2021</v>
      </c>
      <c r="F458" s="40">
        <f>DATE(Tableau2[[#This Row],[Année]],MONTH("1-"&amp;Tableau2[[#This Row],[Mois]]),1)</f>
        <v>44228</v>
      </c>
      <c r="G458" s="40">
        <f>EOMONTH(DATE(Tableau2[[#This Row],[Année]],MONTH("1-"&amp;Tableau2[[#This Row],[Mois]]),1),0)</f>
        <v>44255</v>
      </c>
      <c r="H458" s="41">
        <v>0</v>
      </c>
      <c r="I458" s="42">
        <f t="shared" si="100"/>
        <v>0</v>
      </c>
      <c r="J458" s="42">
        <v>56</v>
      </c>
      <c r="K458" s="42">
        <f t="shared" si="101"/>
        <v>56</v>
      </c>
      <c r="L458" s="42"/>
      <c r="M458" s="42">
        <f t="shared" si="110"/>
        <v>0</v>
      </c>
      <c r="N458" s="42">
        <v>102.16</v>
      </c>
      <c r="O458" s="42">
        <f t="shared" si="102"/>
        <v>102.26666666666667</v>
      </c>
      <c r="Q458" s="42">
        <f t="shared" si="111"/>
        <v>0</v>
      </c>
      <c r="R458" s="42">
        <v>0.2</v>
      </c>
      <c r="S458" s="42">
        <f t="shared" si="103"/>
        <v>0.33333333333333337</v>
      </c>
      <c r="T458" s="42"/>
      <c r="U458" s="42">
        <f t="shared" si="112"/>
        <v>0</v>
      </c>
      <c r="V458" s="42">
        <v>0.2</v>
      </c>
      <c r="W458" s="42">
        <f t="shared" si="104"/>
        <v>0.33333333333333337</v>
      </c>
      <c r="X458" s="42">
        <v>0</v>
      </c>
      <c r="Y458" s="42">
        <f t="shared" si="105"/>
        <v>0</v>
      </c>
      <c r="Z458" s="42">
        <v>0</v>
      </c>
      <c r="AA458" s="42">
        <f t="shared" si="106"/>
        <v>0</v>
      </c>
      <c r="AB458" s="43">
        <v>0</v>
      </c>
      <c r="AC458" s="43">
        <v>0</v>
      </c>
      <c r="AD458" s="42">
        <v>0</v>
      </c>
      <c r="AE458" s="42">
        <f t="shared" si="107"/>
        <v>0</v>
      </c>
      <c r="AF458" s="42">
        <v>1.44</v>
      </c>
      <c r="AG458" s="42">
        <f t="shared" si="108"/>
        <v>1.7333333333333334</v>
      </c>
      <c r="AH458" s="43">
        <v>0</v>
      </c>
      <c r="AI458" s="42">
        <f>Tableau2[[#This Row],[Jour Accident déclaré]]</f>
        <v>0</v>
      </c>
      <c r="AJ458" s="42">
        <v>0</v>
      </c>
      <c r="AK458" s="43">
        <f t="shared" si="109"/>
        <v>0</v>
      </c>
      <c r="AL45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58" s="43">
        <f>SUM(Tableau2[[#This Row],[Jours de maladie payés]:[Jours de maladie non payés]])</f>
        <v>0</v>
      </c>
      <c r="AN458" s="43">
        <f>MONTH("02/"&amp;Tableau2[[#This Row],[Mois]]&amp;"/2019")</f>
        <v>2</v>
      </c>
    </row>
    <row r="459" spans="1:40" x14ac:dyDescent="0.3">
      <c r="A459" t="s">
        <v>535</v>
      </c>
      <c r="B459" s="26">
        <v>112</v>
      </c>
      <c r="C459" s="61" t="str">
        <f>IFERROR(VLOOKUP(Tableau2[[#This Row],[ID Ouvrier]],'Choix Employés'!$A$1:$B$100,2,FALSE),"")</f>
        <v/>
      </c>
      <c r="D459" s="39" t="s">
        <v>6</v>
      </c>
      <c r="E459" s="39">
        <v>2021</v>
      </c>
      <c r="F459" s="40">
        <f>DATE(Tableau2[[#This Row],[Année]],MONTH("1-"&amp;Tableau2[[#This Row],[Mois]]),1)</f>
        <v>44228</v>
      </c>
      <c r="G459" s="40">
        <f>EOMONTH(DATE(Tableau2[[#This Row],[Année]],MONTH("1-"&amp;Tableau2[[#This Row],[Mois]]),1),0)</f>
        <v>44255</v>
      </c>
      <c r="H459" s="41">
        <v>0</v>
      </c>
      <c r="I459" s="42">
        <f t="shared" si="100"/>
        <v>0</v>
      </c>
      <c r="J459" s="42">
        <v>48</v>
      </c>
      <c r="K459" s="42">
        <f t="shared" si="101"/>
        <v>48</v>
      </c>
      <c r="L459" s="42"/>
      <c r="M459" s="42">
        <f t="shared" si="110"/>
        <v>0</v>
      </c>
      <c r="N459" s="42">
        <v>104</v>
      </c>
      <c r="O459" s="42">
        <f t="shared" si="102"/>
        <v>104</v>
      </c>
      <c r="Q459" s="42">
        <f t="shared" si="111"/>
        <v>0</v>
      </c>
      <c r="R459" s="42">
        <v>3</v>
      </c>
      <c r="S459" s="42">
        <f t="shared" si="103"/>
        <v>3</v>
      </c>
      <c r="T459" s="42"/>
      <c r="U459" s="42">
        <f t="shared" si="112"/>
        <v>0</v>
      </c>
      <c r="V459" s="42">
        <v>0</v>
      </c>
      <c r="W459" s="42">
        <f t="shared" si="104"/>
        <v>0</v>
      </c>
      <c r="X459" s="42">
        <v>3</v>
      </c>
      <c r="Y459" s="42">
        <f t="shared" si="105"/>
        <v>3</v>
      </c>
      <c r="Z459" s="42">
        <v>0</v>
      </c>
      <c r="AA459" s="42">
        <f t="shared" si="106"/>
        <v>0</v>
      </c>
      <c r="AB459" s="43">
        <v>0</v>
      </c>
      <c r="AC459" s="43">
        <v>0</v>
      </c>
      <c r="AD459" s="42">
        <v>0</v>
      </c>
      <c r="AE459" s="42">
        <f t="shared" si="107"/>
        <v>0</v>
      </c>
      <c r="AF459" s="42">
        <v>8</v>
      </c>
      <c r="AG459" s="42">
        <f t="shared" si="108"/>
        <v>8</v>
      </c>
      <c r="AH459" s="43">
        <v>0</v>
      </c>
      <c r="AI459" s="42">
        <f>Tableau2[[#This Row],[Jour Accident déclaré]]</f>
        <v>0</v>
      </c>
      <c r="AJ459" s="42">
        <v>0</v>
      </c>
      <c r="AK459" s="43">
        <f t="shared" si="109"/>
        <v>0</v>
      </c>
      <c r="AL45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59" s="43">
        <f>SUM(Tableau2[[#This Row],[Jours de maladie payés]:[Jours de maladie non payés]])</f>
        <v>0</v>
      </c>
      <c r="AN459" s="43">
        <f>MONTH("02/"&amp;Tableau2[[#This Row],[Mois]]&amp;"/2019")</f>
        <v>2</v>
      </c>
    </row>
    <row r="460" spans="1:40" x14ac:dyDescent="0.3">
      <c r="A460" t="s">
        <v>536</v>
      </c>
      <c r="B460" s="26">
        <v>102</v>
      </c>
      <c r="C460" s="61" t="str">
        <f>IFERROR(VLOOKUP(Tableau2[[#This Row],[ID Ouvrier]],'Choix Employés'!$A$1:$B$100,2,FALSE),"")</f>
        <v/>
      </c>
      <c r="D460" s="39" t="s">
        <v>6</v>
      </c>
      <c r="E460" s="39">
        <v>2021</v>
      </c>
      <c r="F460" s="40">
        <f>DATE(Tableau2[[#This Row],[Année]],MONTH("1-"&amp;Tableau2[[#This Row],[Mois]]),1)</f>
        <v>44228</v>
      </c>
      <c r="G460" s="40">
        <f>EOMONTH(DATE(Tableau2[[#This Row],[Année]],MONTH("1-"&amp;Tableau2[[#This Row],[Mois]]),1),0)</f>
        <v>44255</v>
      </c>
      <c r="H460" s="41">
        <v>40</v>
      </c>
      <c r="I460" s="42">
        <f t="shared" si="100"/>
        <v>40</v>
      </c>
      <c r="J460" s="42">
        <v>56</v>
      </c>
      <c r="K460" s="42">
        <f t="shared" si="101"/>
        <v>56</v>
      </c>
      <c r="L460" s="42"/>
      <c r="M460" s="42">
        <f t="shared" si="110"/>
        <v>0</v>
      </c>
      <c r="N460" s="42">
        <v>64</v>
      </c>
      <c r="O460" s="42">
        <f t="shared" si="102"/>
        <v>64</v>
      </c>
      <c r="Q460" s="42">
        <f t="shared" si="111"/>
        <v>0</v>
      </c>
      <c r="R460" s="42">
        <v>0</v>
      </c>
      <c r="S460" s="42">
        <f t="shared" si="103"/>
        <v>0</v>
      </c>
      <c r="T460" s="42"/>
      <c r="U460" s="42">
        <f t="shared" si="112"/>
        <v>0</v>
      </c>
      <c r="V460" s="42">
        <v>0</v>
      </c>
      <c r="W460" s="42">
        <f t="shared" si="104"/>
        <v>0</v>
      </c>
      <c r="X460" s="42">
        <v>0</v>
      </c>
      <c r="Y460" s="42">
        <f t="shared" si="105"/>
        <v>0</v>
      </c>
      <c r="Z460" s="42">
        <v>0</v>
      </c>
      <c r="AA460" s="42">
        <f t="shared" si="106"/>
        <v>0</v>
      </c>
      <c r="AB460" s="43">
        <v>0</v>
      </c>
      <c r="AC460" s="43">
        <v>0</v>
      </c>
      <c r="AD460" s="42">
        <v>0</v>
      </c>
      <c r="AE460" s="42">
        <f t="shared" si="107"/>
        <v>0</v>
      </c>
      <c r="AF460" s="42">
        <v>0</v>
      </c>
      <c r="AG460" s="42">
        <f t="shared" si="108"/>
        <v>0</v>
      </c>
      <c r="AH460" s="43">
        <v>0</v>
      </c>
      <c r="AI460" s="42">
        <f>Tableau2[[#This Row],[Jour Accident déclaré]]</f>
        <v>0</v>
      </c>
      <c r="AJ460" s="42">
        <v>0</v>
      </c>
      <c r="AK460" s="43">
        <f t="shared" si="109"/>
        <v>0</v>
      </c>
      <c r="AL46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60" s="43">
        <f>SUM(Tableau2[[#This Row],[Jours de maladie payés]:[Jours de maladie non payés]])</f>
        <v>0</v>
      </c>
      <c r="AN460" s="43">
        <f>MONTH("02/"&amp;Tableau2[[#This Row],[Mois]]&amp;"/2019")</f>
        <v>2</v>
      </c>
    </row>
    <row r="461" spans="1:40" x14ac:dyDescent="0.3">
      <c r="A461" t="s">
        <v>537</v>
      </c>
      <c r="B461" s="26">
        <v>178</v>
      </c>
      <c r="C461" s="61" t="str">
        <f>IFERROR(VLOOKUP(Tableau2[[#This Row],[ID Ouvrier]],'Choix Employés'!$A$1:$B$100,2,FALSE),"")</f>
        <v/>
      </c>
      <c r="D461" s="39" t="s">
        <v>6</v>
      </c>
      <c r="E461" s="39">
        <v>2021</v>
      </c>
      <c r="F461" s="40">
        <f>DATE(Tableau2[[#This Row],[Année]],MONTH("1-"&amp;Tableau2[[#This Row],[Mois]]),1)</f>
        <v>44228</v>
      </c>
      <c r="G461" s="40">
        <f>EOMONTH(DATE(Tableau2[[#This Row],[Année]],MONTH("1-"&amp;Tableau2[[#This Row],[Mois]]),1),0)</f>
        <v>44255</v>
      </c>
      <c r="H461" s="41">
        <v>0</v>
      </c>
      <c r="I461" s="42">
        <f t="shared" si="100"/>
        <v>0</v>
      </c>
      <c r="J461" s="42">
        <v>0</v>
      </c>
      <c r="K461" s="42">
        <f t="shared" si="101"/>
        <v>0</v>
      </c>
      <c r="L461" s="42"/>
      <c r="M461" s="42">
        <f t="shared" si="110"/>
        <v>0</v>
      </c>
      <c r="N461" s="42">
        <v>152</v>
      </c>
      <c r="O461" s="42">
        <f t="shared" si="102"/>
        <v>152</v>
      </c>
      <c r="Q461" s="42">
        <f t="shared" si="111"/>
        <v>0</v>
      </c>
      <c r="R461" s="42">
        <v>8</v>
      </c>
      <c r="S461" s="42">
        <f t="shared" si="103"/>
        <v>8</v>
      </c>
      <c r="T461" s="42"/>
      <c r="U461" s="42">
        <f t="shared" si="112"/>
        <v>0</v>
      </c>
      <c r="V461" s="42">
        <v>0</v>
      </c>
      <c r="W461" s="42">
        <f t="shared" si="104"/>
        <v>0</v>
      </c>
      <c r="X461" s="42">
        <v>8</v>
      </c>
      <c r="Y461" s="42">
        <f t="shared" si="105"/>
        <v>8</v>
      </c>
      <c r="Z461" s="42">
        <v>0</v>
      </c>
      <c r="AA461" s="42">
        <f t="shared" si="106"/>
        <v>0</v>
      </c>
      <c r="AB461" s="43">
        <v>0</v>
      </c>
      <c r="AC461" s="43">
        <v>0</v>
      </c>
      <c r="AD461" s="42">
        <v>0</v>
      </c>
      <c r="AE461" s="42">
        <f t="shared" si="107"/>
        <v>0</v>
      </c>
      <c r="AF461" s="42">
        <v>0</v>
      </c>
      <c r="AG461" s="42">
        <f t="shared" si="108"/>
        <v>0</v>
      </c>
      <c r="AH461" s="43">
        <v>0</v>
      </c>
      <c r="AI461" s="42">
        <f>Tableau2[[#This Row],[Jour Accident déclaré]]</f>
        <v>0</v>
      </c>
      <c r="AJ461" s="42">
        <v>0</v>
      </c>
      <c r="AK461" s="43">
        <f t="shared" si="109"/>
        <v>0</v>
      </c>
      <c r="AL46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61" s="43">
        <f>SUM(Tableau2[[#This Row],[Jours de maladie payés]:[Jours de maladie non payés]])</f>
        <v>0</v>
      </c>
      <c r="AN461" s="43">
        <f>MONTH("02/"&amp;Tableau2[[#This Row],[Mois]]&amp;"/2019")</f>
        <v>2</v>
      </c>
    </row>
    <row r="462" spans="1:40" x14ac:dyDescent="0.3">
      <c r="A462" t="s">
        <v>538</v>
      </c>
      <c r="B462" s="26">
        <v>138</v>
      </c>
      <c r="C462" s="61" t="str">
        <f>IFERROR(VLOOKUP(Tableau2[[#This Row],[ID Ouvrier]],'Choix Employés'!$A$1:$B$100,2,FALSE),"")</f>
        <v>X</v>
      </c>
      <c r="D462" s="39" t="s">
        <v>6</v>
      </c>
      <c r="E462" s="39">
        <v>2021</v>
      </c>
      <c r="F462" s="40">
        <f>DATE(Tableau2[[#This Row],[Année]],MONTH("1-"&amp;Tableau2[[#This Row],[Mois]]),1)</f>
        <v>44228</v>
      </c>
      <c r="G462" s="40">
        <f>EOMONTH(DATE(Tableau2[[#This Row],[Année]],MONTH("1-"&amp;Tableau2[[#This Row],[Mois]]),1),0)</f>
        <v>44255</v>
      </c>
      <c r="H462" s="41">
        <v>0</v>
      </c>
      <c r="I462" s="42">
        <f t="shared" si="100"/>
        <v>0</v>
      </c>
      <c r="J462" s="42">
        <v>0</v>
      </c>
      <c r="K462" s="42">
        <f t="shared" si="101"/>
        <v>0</v>
      </c>
      <c r="L462" s="42"/>
      <c r="M462" s="42">
        <f t="shared" si="110"/>
        <v>0</v>
      </c>
      <c r="N462" s="42">
        <v>136</v>
      </c>
      <c r="O462" s="42">
        <f t="shared" si="102"/>
        <v>136</v>
      </c>
      <c r="Q462" s="42">
        <f t="shared" si="111"/>
        <v>0</v>
      </c>
      <c r="R462" s="42">
        <v>6</v>
      </c>
      <c r="S462" s="42">
        <f t="shared" si="103"/>
        <v>6</v>
      </c>
      <c r="T462" s="42"/>
      <c r="U462" s="42">
        <f t="shared" si="112"/>
        <v>0</v>
      </c>
      <c r="V462" s="42">
        <v>0</v>
      </c>
      <c r="W462" s="42">
        <f t="shared" si="104"/>
        <v>0</v>
      </c>
      <c r="X462" s="42">
        <v>6</v>
      </c>
      <c r="Y462" s="42">
        <f t="shared" si="105"/>
        <v>6</v>
      </c>
      <c r="Z462" s="42">
        <v>0</v>
      </c>
      <c r="AA462" s="42">
        <f t="shared" si="106"/>
        <v>0</v>
      </c>
      <c r="AB462" s="43">
        <v>0</v>
      </c>
      <c r="AC462" s="43">
        <v>0</v>
      </c>
      <c r="AD462" s="42">
        <v>0</v>
      </c>
      <c r="AE462" s="42">
        <f t="shared" si="107"/>
        <v>0</v>
      </c>
      <c r="AF462" s="42">
        <v>0</v>
      </c>
      <c r="AG462" s="42">
        <f t="shared" si="108"/>
        <v>0</v>
      </c>
      <c r="AH462" s="43">
        <v>0</v>
      </c>
      <c r="AI462" s="42">
        <f>Tableau2[[#This Row],[Jour Accident déclaré]]</f>
        <v>0</v>
      </c>
      <c r="AJ462" s="42">
        <v>2</v>
      </c>
      <c r="AK462" s="43">
        <f t="shared" si="109"/>
        <v>2</v>
      </c>
      <c r="AL46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62" s="43">
        <f>SUM(Tableau2[[#This Row],[Jours de maladie payés]:[Jours de maladie non payés]])</f>
        <v>0</v>
      </c>
      <c r="AN462" s="43">
        <f>MONTH("02/"&amp;Tableau2[[#This Row],[Mois]]&amp;"/2019")</f>
        <v>2</v>
      </c>
    </row>
    <row r="463" spans="1:40" x14ac:dyDescent="0.3">
      <c r="A463" t="s">
        <v>539</v>
      </c>
      <c r="B463" s="26">
        <v>137</v>
      </c>
      <c r="C463" s="61" t="str">
        <f>IFERROR(VLOOKUP(Tableau2[[#This Row],[ID Ouvrier]],'Choix Employés'!$A$1:$B$100,2,FALSE),"")</f>
        <v>X</v>
      </c>
      <c r="D463" s="39" t="s">
        <v>6</v>
      </c>
      <c r="E463" s="39">
        <v>2021</v>
      </c>
      <c r="F463" s="40">
        <f>DATE(Tableau2[[#This Row],[Année]],MONTH("1-"&amp;Tableau2[[#This Row],[Mois]]),1)</f>
        <v>44228</v>
      </c>
      <c r="G463" s="40">
        <f>EOMONTH(DATE(Tableau2[[#This Row],[Année]],MONTH("1-"&amp;Tableau2[[#This Row],[Mois]]),1),0)</f>
        <v>44255</v>
      </c>
      <c r="H463" s="41">
        <v>0</v>
      </c>
      <c r="I463" s="42">
        <f t="shared" si="100"/>
        <v>0</v>
      </c>
      <c r="J463" s="42">
        <v>0</v>
      </c>
      <c r="K463" s="42">
        <f t="shared" si="101"/>
        <v>0</v>
      </c>
      <c r="L463" s="42"/>
      <c r="M463" s="42">
        <f t="shared" si="110"/>
        <v>0</v>
      </c>
      <c r="N463" s="42">
        <v>136</v>
      </c>
      <c r="O463" s="42">
        <f t="shared" si="102"/>
        <v>136</v>
      </c>
      <c r="Q463" s="42">
        <f t="shared" si="111"/>
        <v>0</v>
      </c>
      <c r="R463" s="42">
        <v>8</v>
      </c>
      <c r="S463" s="42">
        <f t="shared" si="103"/>
        <v>8</v>
      </c>
      <c r="T463" s="42"/>
      <c r="U463" s="42">
        <f t="shared" si="112"/>
        <v>0</v>
      </c>
      <c r="V463" s="42">
        <v>0</v>
      </c>
      <c r="W463" s="42">
        <f t="shared" si="104"/>
        <v>0</v>
      </c>
      <c r="X463" s="42">
        <v>8</v>
      </c>
      <c r="Y463" s="42">
        <f t="shared" si="105"/>
        <v>8</v>
      </c>
      <c r="Z463" s="42">
        <v>0</v>
      </c>
      <c r="AA463" s="42">
        <f t="shared" si="106"/>
        <v>0</v>
      </c>
      <c r="AB463" s="43">
        <v>0</v>
      </c>
      <c r="AC463" s="43">
        <v>0</v>
      </c>
      <c r="AD463" s="42">
        <v>0</v>
      </c>
      <c r="AE463" s="42">
        <f t="shared" si="107"/>
        <v>0</v>
      </c>
      <c r="AF463" s="42">
        <v>0</v>
      </c>
      <c r="AG463" s="42">
        <f t="shared" si="108"/>
        <v>0</v>
      </c>
      <c r="AH463" s="43">
        <v>0</v>
      </c>
      <c r="AI463" s="42">
        <f>Tableau2[[#This Row],[Jour Accident déclaré]]</f>
        <v>0</v>
      </c>
      <c r="AJ463" s="42">
        <v>2</v>
      </c>
      <c r="AK463" s="43">
        <f t="shared" si="109"/>
        <v>2</v>
      </c>
      <c r="AL46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63" s="43">
        <f>SUM(Tableau2[[#This Row],[Jours de maladie payés]:[Jours de maladie non payés]])</f>
        <v>0</v>
      </c>
      <c r="AN463" s="43">
        <f>MONTH("02/"&amp;Tableau2[[#This Row],[Mois]]&amp;"/2019")</f>
        <v>2</v>
      </c>
    </row>
    <row r="464" spans="1:40" x14ac:dyDescent="0.3">
      <c r="A464" t="s">
        <v>540</v>
      </c>
      <c r="B464" s="26">
        <v>114</v>
      </c>
      <c r="C464" s="61" t="str">
        <f>IFERROR(VLOOKUP(Tableau2[[#This Row],[ID Ouvrier]],'Choix Employés'!$A$1:$B$100,2,FALSE),"")</f>
        <v/>
      </c>
      <c r="D464" s="39" t="s">
        <v>6</v>
      </c>
      <c r="E464" s="39">
        <v>2021</v>
      </c>
      <c r="F464" s="40">
        <f>DATE(Tableau2[[#This Row],[Année]],MONTH("1-"&amp;Tableau2[[#This Row],[Mois]]),1)</f>
        <v>44228</v>
      </c>
      <c r="G464" s="40">
        <f>EOMONTH(DATE(Tableau2[[#This Row],[Année]],MONTH("1-"&amp;Tableau2[[#This Row],[Mois]]),1),0)</f>
        <v>44255</v>
      </c>
      <c r="H464" s="41">
        <v>0</v>
      </c>
      <c r="I464" s="42">
        <f t="shared" si="100"/>
        <v>0</v>
      </c>
      <c r="J464" s="42">
        <v>0</v>
      </c>
      <c r="K464" s="42">
        <f t="shared" si="101"/>
        <v>0</v>
      </c>
      <c r="L464" s="42"/>
      <c r="M464" s="42">
        <f t="shared" si="110"/>
        <v>0</v>
      </c>
      <c r="N464" s="42">
        <v>144</v>
      </c>
      <c r="O464" s="42">
        <f t="shared" si="102"/>
        <v>144</v>
      </c>
      <c r="Q464" s="42">
        <f t="shared" si="111"/>
        <v>0</v>
      </c>
      <c r="R464" s="42">
        <v>8</v>
      </c>
      <c r="S464" s="42">
        <f t="shared" si="103"/>
        <v>8</v>
      </c>
      <c r="T464" s="42"/>
      <c r="U464" s="42">
        <f t="shared" si="112"/>
        <v>0</v>
      </c>
      <c r="V464" s="42">
        <v>0</v>
      </c>
      <c r="W464" s="42">
        <f t="shared" si="104"/>
        <v>0</v>
      </c>
      <c r="X464" s="42">
        <v>0</v>
      </c>
      <c r="Y464" s="42">
        <f t="shared" si="105"/>
        <v>0</v>
      </c>
      <c r="Z464" s="42">
        <v>0</v>
      </c>
      <c r="AA464" s="42">
        <f t="shared" si="106"/>
        <v>0</v>
      </c>
      <c r="AB464" s="43">
        <v>0</v>
      </c>
      <c r="AC464" s="43">
        <v>0</v>
      </c>
      <c r="AD464" s="42">
        <v>0</v>
      </c>
      <c r="AE464" s="42">
        <f t="shared" si="107"/>
        <v>0</v>
      </c>
      <c r="AF464" s="42">
        <v>0</v>
      </c>
      <c r="AG464" s="42">
        <f t="shared" si="108"/>
        <v>0</v>
      </c>
      <c r="AH464" s="43">
        <v>0</v>
      </c>
      <c r="AI464" s="42">
        <f>Tableau2[[#This Row],[Jour Accident déclaré]]</f>
        <v>0</v>
      </c>
      <c r="AJ464" s="42">
        <v>1</v>
      </c>
      <c r="AK464" s="43">
        <f t="shared" si="109"/>
        <v>1</v>
      </c>
      <c r="AL46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64" s="43">
        <f>SUM(Tableau2[[#This Row],[Jours de maladie payés]:[Jours de maladie non payés]])</f>
        <v>0</v>
      </c>
      <c r="AN464" s="43">
        <f>MONTH("02/"&amp;Tableau2[[#This Row],[Mois]]&amp;"/2019")</f>
        <v>2</v>
      </c>
    </row>
    <row r="465" spans="1:40" x14ac:dyDescent="0.3">
      <c r="A465" t="s">
        <v>541</v>
      </c>
      <c r="B465" s="26">
        <v>145</v>
      </c>
      <c r="C465" s="61" t="str">
        <f>IFERROR(VLOOKUP(Tableau2[[#This Row],[ID Ouvrier]],'Choix Employés'!$A$1:$B$100,2,FALSE),"")</f>
        <v>X</v>
      </c>
      <c r="D465" s="39" t="s">
        <v>6</v>
      </c>
      <c r="E465" s="39">
        <v>2021</v>
      </c>
      <c r="F465" s="40">
        <f>DATE(Tableau2[[#This Row],[Année]],MONTH("1-"&amp;Tableau2[[#This Row],[Mois]]),1)</f>
        <v>44228</v>
      </c>
      <c r="G465" s="40">
        <f>EOMONTH(DATE(Tableau2[[#This Row],[Année]],MONTH("1-"&amp;Tableau2[[#This Row],[Mois]]),1),0)</f>
        <v>44255</v>
      </c>
      <c r="H465" s="41">
        <v>0</v>
      </c>
      <c r="I465" s="42">
        <f t="shared" si="100"/>
        <v>0</v>
      </c>
      <c r="J465" s="42">
        <v>0</v>
      </c>
      <c r="K465" s="42">
        <f t="shared" si="101"/>
        <v>0</v>
      </c>
      <c r="L465" s="42"/>
      <c r="M465" s="42">
        <f t="shared" si="110"/>
        <v>0</v>
      </c>
      <c r="N465" s="42">
        <v>152</v>
      </c>
      <c r="O465" s="42">
        <f t="shared" si="102"/>
        <v>152</v>
      </c>
      <c r="Q465" s="42">
        <f t="shared" si="111"/>
        <v>0</v>
      </c>
      <c r="R465" s="42">
        <v>8</v>
      </c>
      <c r="S465" s="42">
        <f t="shared" si="103"/>
        <v>8</v>
      </c>
      <c r="T465" s="42"/>
      <c r="U465" s="42">
        <f t="shared" si="112"/>
        <v>0</v>
      </c>
      <c r="V465" s="42">
        <v>0</v>
      </c>
      <c r="W465" s="42">
        <f t="shared" si="104"/>
        <v>0</v>
      </c>
      <c r="X465" s="42">
        <v>8</v>
      </c>
      <c r="Y465" s="42">
        <f t="shared" si="105"/>
        <v>8</v>
      </c>
      <c r="Z465" s="42">
        <v>0</v>
      </c>
      <c r="AA465" s="42">
        <f t="shared" si="106"/>
        <v>0</v>
      </c>
      <c r="AB465" s="43">
        <v>0</v>
      </c>
      <c r="AC465" s="43">
        <v>0</v>
      </c>
      <c r="AD465" s="42">
        <v>0</v>
      </c>
      <c r="AE465" s="42">
        <f t="shared" si="107"/>
        <v>0</v>
      </c>
      <c r="AF465" s="42">
        <v>0</v>
      </c>
      <c r="AG465" s="42">
        <f t="shared" si="108"/>
        <v>0</v>
      </c>
      <c r="AH465" s="43">
        <v>0</v>
      </c>
      <c r="AI465" s="42">
        <f>Tableau2[[#This Row],[Jour Accident déclaré]]</f>
        <v>0</v>
      </c>
      <c r="AJ465" s="42">
        <v>0</v>
      </c>
      <c r="AK465" s="43">
        <f t="shared" si="109"/>
        <v>0</v>
      </c>
      <c r="AL46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65" s="43">
        <f>SUM(Tableau2[[#This Row],[Jours de maladie payés]:[Jours de maladie non payés]])</f>
        <v>0</v>
      </c>
      <c r="AN465" s="43">
        <f>MONTH("02/"&amp;Tableau2[[#This Row],[Mois]]&amp;"/2019")</f>
        <v>2</v>
      </c>
    </row>
    <row r="466" spans="1:40" x14ac:dyDescent="0.3">
      <c r="A466" t="s">
        <v>542</v>
      </c>
      <c r="B466" s="26">
        <v>132</v>
      </c>
      <c r="C466" s="61" t="str">
        <f>IFERROR(VLOOKUP(Tableau2[[#This Row],[ID Ouvrier]],'Choix Employés'!$A$1:$B$100,2,FALSE),"")</f>
        <v/>
      </c>
      <c r="D466" s="39" t="s">
        <v>6</v>
      </c>
      <c r="E466" s="39">
        <v>2021</v>
      </c>
      <c r="F466" s="40">
        <f>DATE(Tableau2[[#This Row],[Année]],MONTH("1-"&amp;Tableau2[[#This Row],[Mois]]),1)</f>
        <v>44228</v>
      </c>
      <c r="G466" s="40">
        <f>EOMONTH(DATE(Tableau2[[#This Row],[Année]],MONTH("1-"&amp;Tableau2[[#This Row],[Mois]]),1),0)</f>
        <v>44255</v>
      </c>
      <c r="H466" s="41">
        <v>0</v>
      </c>
      <c r="I466" s="42">
        <f t="shared" si="100"/>
        <v>0</v>
      </c>
      <c r="J466" s="42">
        <v>0</v>
      </c>
      <c r="K466" s="42">
        <f t="shared" si="101"/>
        <v>0</v>
      </c>
      <c r="L466" s="42"/>
      <c r="M466" s="42">
        <f t="shared" si="110"/>
        <v>0</v>
      </c>
      <c r="N466" s="42">
        <v>152</v>
      </c>
      <c r="O466" s="42">
        <f t="shared" si="102"/>
        <v>152</v>
      </c>
      <c r="Q466" s="42">
        <f t="shared" si="111"/>
        <v>0</v>
      </c>
      <c r="R466" s="42">
        <v>8</v>
      </c>
      <c r="S466" s="42">
        <f t="shared" si="103"/>
        <v>8</v>
      </c>
      <c r="T466" s="42"/>
      <c r="U466" s="42">
        <f t="shared" si="112"/>
        <v>0</v>
      </c>
      <c r="V466" s="42">
        <v>0</v>
      </c>
      <c r="W466" s="42">
        <f t="shared" si="104"/>
        <v>0</v>
      </c>
      <c r="X466" s="42">
        <v>8</v>
      </c>
      <c r="Y466" s="42">
        <f t="shared" si="105"/>
        <v>8</v>
      </c>
      <c r="Z466" s="42">
        <v>0</v>
      </c>
      <c r="AA466" s="42">
        <f t="shared" si="106"/>
        <v>0</v>
      </c>
      <c r="AB466" s="43">
        <v>0</v>
      </c>
      <c r="AC466" s="43">
        <v>0</v>
      </c>
      <c r="AD466" s="42">
        <v>0</v>
      </c>
      <c r="AE466" s="42">
        <f t="shared" si="107"/>
        <v>0</v>
      </c>
      <c r="AF466" s="42">
        <v>0</v>
      </c>
      <c r="AG466" s="42">
        <f t="shared" si="108"/>
        <v>0</v>
      </c>
      <c r="AH466" s="43">
        <v>0</v>
      </c>
      <c r="AI466" s="42">
        <f>Tableau2[[#This Row],[Jour Accident déclaré]]</f>
        <v>0</v>
      </c>
      <c r="AJ466" s="42">
        <v>0</v>
      </c>
      <c r="AK466" s="43">
        <f t="shared" si="109"/>
        <v>0</v>
      </c>
      <c r="AL46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66" s="43">
        <f>SUM(Tableau2[[#This Row],[Jours de maladie payés]:[Jours de maladie non payés]])</f>
        <v>0</v>
      </c>
      <c r="AN466" s="43">
        <f>MONTH("02/"&amp;Tableau2[[#This Row],[Mois]]&amp;"/2019")</f>
        <v>2</v>
      </c>
    </row>
    <row r="467" spans="1:40" x14ac:dyDescent="0.3">
      <c r="A467" t="s">
        <v>543</v>
      </c>
      <c r="B467" s="26">
        <v>184</v>
      </c>
      <c r="C467" s="61">
        <f>IFERROR(VLOOKUP(Tableau2[[#This Row],[ID Ouvrier]],'Choix Employés'!$A$1:$B$100,2,FALSE),"")</f>
        <v>0</v>
      </c>
      <c r="D467" s="39" t="s">
        <v>6</v>
      </c>
      <c r="E467" s="39">
        <v>2021</v>
      </c>
      <c r="F467" s="40">
        <f>DATE(Tableau2[[#This Row],[Année]],MONTH("1-"&amp;Tableau2[[#This Row],[Mois]]),1)</f>
        <v>44228</v>
      </c>
      <c r="G467" s="40">
        <f>EOMONTH(DATE(Tableau2[[#This Row],[Année]],MONTH("1-"&amp;Tableau2[[#This Row],[Mois]]),1),0)</f>
        <v>44255</v>
      </c>
      <c r="H467" s="41">
        <v>0</v>
      </c>
      <c r="I467" s="42">
        <f t="shared" si="100"/>
        <v>0</v>
      </c>
      <c r="J467" s="42">
        <v>0</v>
      </c>
      <c r="K467" s="42">
        <f t="shared" si="101"/>
        <v>0</v>
      </c>
      <c r="L467" s="42"/>
      <c r="M467" s="42">
        <f t="shared" si="110"/>
        <v>0</v>
      </c>
      <c r="N467" s="42">
        <v>30</v>
      </c>
      <c r="O467" s="42">
        <f t="shared" si="102"/>
        <v>30</v>
      </c>
      <c r="Q467" s="42">
        <f t="shared" si="111"/>
        <v>0</v>
      </c>
      <c r="R467" s="42">
        <v>0</v>
      </c>
      <c r="S467" s="42">
        <f t="shared" si="103"/>
        <v>0</v>
      </c>
      <c r="T467" s="42"/>
      <c r="U467" s="42">
        <f t="shared" si="112"/>
        <v>0</v>
      </c>
      <c r="V467" s="42">
        <v>0</v>
      </c>
      <c r="W467" s="42">
        <f t="shared" si="104"/>
        <v>0</v>
      </c>
      <c r="X467" s="42">
        <v>0</v>
      </c>
      <c r="Y467" s="42">
        <f t="shared" si="105"/>
        <v>0</v>
      </c>
      <c r="Z467" s="42">
        <v>0</v>
      </c>
      <c r="AA467" s="42">
        <f t="shared" si="106"/>
        <v>0</v>
      </c>
      <c r="AB467" s="43">
        <v>0</v>
      </c>
      <c r="AC467" s="43">
        <v>0</v>
      </c>
      <c r="AD467" s="42">
        <v>0</v>
      </c>
      <c r="AE467" s="42">
        <f t="shared" si="107"/>
        <v>0</v>
      </c>
      <c r="AF467" s="42">
        <v>38</v>
      </c>
      <c r="AG467" s="42">
        <f t="shared" si="108"/>
        <v>38</v>
      </c>
      <c r="AH467" s="43">
        <v>0</v>
      </c>
      <c r="AI467" s="42">
        <f>Tableau2[[#This Row],[Jour Accident déclaré]]</f>
        <v>0</v>
      </c>
      <c r="AJ467" s="42">
        <v>0</v>
      </c>
      <c r="AK467" s="43">
        <f t="shared" si="109"/>
        <v>0</v>
      </c>
      <c r="AL46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67" s="43">
        <f>SUM(Tableau2[[#This Row],[Jours de maladie payés]:[Jours de maladie non payés]])</f>
        <v>0</v>
      </c>
      <c r="AN467" s="43">
        <f>MONTH("02/"&amp;Tableau2[[#This Row],[Mois]]&amp;"/2019")</f>
        <v>2</v>
      </c>
    </row>
    <row r="468" spans="1:40" x14ac:dyDescent="0.3">
      <c r="A468" t="s">
        <v>544</v>
      </c>
      <c r="B468" s="26">
        <v>104</v>
      </c>
      <c r="C468" s="61" t="str">
        <f>IFERROR(VLOOKUP(Tableau2[[#This Row],[ID Ouvrier]],'Choix Employés'!$A$1:$B$100,2,FALSE),"")</f>
        <v/>
      </c>
      <c r="D468" s="39" t="s">
        <v>6</v>
      </c>
      <c r="E468" s="39">
        <v>2021</v>
      </c>
      <c r="F468" s="40">
        <f>DATE(Tableau2[[#This Row],[Année]],MONTH("1-"&amp;Tableau2[[#This Row],[Mois]]),1)</f>
        <v>44228</v>
      </c>
      <c r="G468" s="40">
        <f>EOMONTH(DATE(Tableau2[[#This Row],[Année]],MONTH("1-"&amp;Tableau2[[#This Row],[Mois]]),1),0)</f>
        <v>44255</v>
      </c>
      <c r="H468" s="41">
        <v>16</v>
      </c>
      <c r="I468" s="42">
        <f t="shared" si="100"/>
        <v>16</v>
      </c>
      <c r="J468" s="42">
        <v>56</v>
      </c>
      <c r="K468" s="42">
        <f t="shared" si="101"/>
        <v>56</v>
      </c>
      <c r="L468" s="42"/>
      <c r="M468" s="42">
        <f t="shared" si="110"/>
        <v>0</v>
      </c>
      <c r="N468" s="42">
        <v>88</v>
      </c>
      <c r="O468" s="42">
        <f t="shared" si="102"/>
        <v>88</v>
      </c>
      <c r="Q468" s="42">
        <f t="shared" si="111"/>
        <v>0</v>
      </c>
      <c r="R468" s="42">
        <v>0.5</v>
      </c>
      <c r="S468" s="42">
        <f t="shared" si="103"/>
        <v>0.83333333333333337</v>
      </c>
      <c r="T468" s="42"/>
      <c r="U468" s="42">
        <f t="shared" si="112"/>
        <v>0</v>
      </c>
      <c r="V468" s="42">
        <v>0.5</v>
      </c>
      <c r="W468" s="42">
        <f t="shared" si="104"/>
        <v>0.83333333333333337</v>
      </c>
      <c r="X468" s="42">
        <v>0</v>
      </c>
      <c r="Y468" s="42">
        <f t="shared" si="105"/>
        <v>0</v>
      </c>
      <c r="Z468" s="42">
        <v>0</v>
      </c>
      <c r="AA468" s="42">
        <f t="shared" si="106"/>
        <v>0</v>
      </c>
      <c r="AB468" s="43">
        <v>0</v>
      </c>
      <c r="AC468" s="43">
        <v>0</v>
      </c>
      <c r="AD468" s="42">
        <v>0</v>
      </c>
      <c r="AE468" s="42">
        <f t="shared" si="107"/>
        <v>0</v>
      </c>
      <c r="AF468" s="42">
        <v>0</v>
      </c>
      <c r="AG468" s="42">
        <f t="shared" si="108"/>
        <v>0</v>
      </c>
      <c r="AH468" s="43">
        <v>0</v>
      </c>
      <c r="AI468" s="42">
        <f>Tableau2[[#This Row],[Jour Accident déclaré]]</f>
        <v>0</v>
      </c>
      <c r="AJ468" s="42">
        <v>0</v>
      </c>
      <c r="AK468" s="43">
        <f t="shared" si="109"/>
        <v>0</v>
      </c>
      <c r="AL46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68" s="43">
        <f>SUM(Tableau2[[#This Row],[Jours de maladie payés]:[Jours de maladie non payés]])</f>
        <v>0</v>
      </c>
      <c r="AN468" s="43">
        <f>MONTH("02/"&amp;Tableau2[[#This Row],[Mois]]&amp;"/2019")</f>
        <v>2</v>
      </c>
    </row>
    <row r="469" spans="1:40" x14ac:dyDescent="0.3">
      <c r="A469" t="s">
        <v>545</v>
      </c>
      <c r="B469" s="26">
        <v>140</v>
      </c>
      <c r="C469" s="61" t="str">
        <f>IFERROR(VLOOKUP(Tableau2[[#This Row],[ID Ouvrier]],'Choix Employés'!$A$1:$B$100,2,FALSE),"")</f>
        <v/>
      </c>
      <c r="D469" s="39" t="s">
        <v>6</v>
      </c>
      <c r="E469" s="39">
        <v>2021</v>
      </c>
      <c r="F469" s="40">
        <f>DATE(Tableau2[[#This Row],[Année]],MONTH("1-"&amp;Tableau2[[#This Row],[Mois]]),1)</f>
        <v>44228</v>
      </c>
      <c r="G469" s="40">
        <f>EOMONTH(DATE(Tableau2[[#This Row],[Année]],MONTH("1-"&amp;Tableau2[[#This Row],[Mois]]),1),0)</f>
        <v>44255</v>
      </c>
      <c r="H469" s="41">
        <v>0</v>
      </c>
      <c r="I469" s="42">
        <f t="shared" si="100"/>
        <v>0</v>
      </c>
      <c r="J469" s="42">
        <v>0</v>
      </c>
      <c r="K469" s="42">
        <f t="shared" si="101"/>
        <v>0</v>
      </c>
      <c r="L469" s="42"/>
      <c r="M469" s="42">
        <f t="shared" si="110"/>
        <v>0</v>
      </c>
      <c r="N469" s="42">
        <v>0</v>
      </c>
      <c r="O469" s="42">
        <f t="shared" si="102"/>
        <v>0</v>
      </c>
      <c r="Q469" s="42">
        <f t="shared" si="111"/>
        <v>0</v>
      </c>
      <c r="R469" s="42">
        <v>0</v>
      </c>
      <c r="S469" s="42">
        <f t="shared" si="103"/>
        <v>0</v>
      </c>
      <c r="T469" s="42"/>
      <c r="U469" s="42">
        <f t="shared" si="112"/>
        <v>0</v>
      </c>
      <c r="V469" s="42">
        <v>0</v>
      </c>
      <c r="W469" s="42">
        <f t="shared" si="104"/>
        <v>0</v>
      </c>
      <c r="X469" s="42">
        <v>0</v>
      </c>
      <c r="Y469" s="42">
        <f t="shared" si="105"/>
        <v>0</v>
      </c>
      <c r="Z469" s="42">
        <v>0</v>
      </c>
      <c r="AA469" s="42">
        <f t="shared" si="106"/>
        <v>0</v>
      </c>
      <c r="AB469" s="43">
        <v>0</v>
      </c>
      <c r="AC469" s="43">
        <v>20</v>
      </c>
      <c r="AD469" s="42">
        <v>0</v>
      </c>
      <c r="AE469" s="42">
        <f t="shared" si="107"/>
        <v>0</v>
      </c>
      <c r="AF469" s="42">
        <v>0</v>
      </c>
      <c r="AG469" s="42">
        <f t="shared" si="108"/>
        <v>0</v>
      </c>
      <c r="AH469" s="43">
        <v>0</v>
      </c>
      <c r="AI469" s="42">
        <f>Tableau2[[#This Row],[Jour Accident déclaré]]</f>
        <v>0</v>
      </c>
      <c r="AJ469" s="42">
        <v>0</v>
      </c>
      <c r="AK469" s="43">
        <f t="shared" si="109"/>
        <v>0</v>
      </c>
      <c r="AL46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69" s="43">
        <f>SUM(Tableau2[[#This Row],[Jours de maladie payés]:[Jours de maladie non payés]])</f>
        <v>20</v>
      </c>
      <c r="AN469" s="43">
        <f>MONTH("02/"&amp;Tableau2[[#This Row],[Mois]]&amp;"/2019")</f>
        <v>2</v>
      </c>
    </row>
    <row r="470" spans="1:40" x14ac:dyDescent="0.3">
      <c r="A470" t="s">
        <v>546</v>
      </c>
      <c r="B470" s="26">
        <v>116</v>
      </c>
      <c r="C470" s="61" t="str">
        <f>IFERROR(VLOOKUP(Tableau2[[#This Row],[ID Ouvrier]],'Choix Employés'!$A$1:$B$100,2,FALSE),"")</f>
        <v/>
      </c>
      <c r="D470" s="39" t="s">
        <v>6</v>
      </c>
      <c r="E470" s="39">
        <v>2021</v>
      </c>
      <c r="F470" s="40">
        <f>DATE(Tableau2[[#This Row],[Année]],MONTH("1-"&amp;Tableau2[[#This Row],[Mois]]),1)</f>
        <v>44228</v>
      </c>
      <c r="G470" s="40">
        <f>EOMONTH(DATE(Tableau2[[#This Row],[Année]],MONTH("1-"&amp;Tableau2[[#This Row],[Mois]]),1),0)</f>
        <v>44255</v>
      </c>
      <c r="H470" s="41">
        <v>8</v>
      </c>
      <c r="I470" s="42">
        <f t="shared" si="100"/>
        <v>8</v>
      </c>
      <c r="J470" s="42">
        <v>40</v>
      </c>
      <c r="K470" s="42">
        <f t="shared" si="101"/>
        <v>40</v>
      </c>
      <c r="L470" s="42"/>
      <c r="M470" s="42">
        <f t="shared" si="110"/>
        <v>0</v>
      </c>
      <c r="N470" s="42">
        <v>96</v>
      </c>
      <c r="O470" s="42">
        <f t="shared" si="102"/>
        <v>96</v>
      </c>
      <c r="Q470" s="42">
        <f t="shared" si="111"/>
        <v>0</v>
      </c>
      <c r="R470" s="42">
        <v>0.52</v>
      </c>
      <c r="S470" s="42">
        <f t="shared" si="103"/>
        <v>0.8666666666666667</v>
      </c>
      <c r="T470" s="42"/>
      <c r="U470" s="42">
        <f t="shared" si="112"/>
        <v>0</v>
      </c>
      <c r="V470" s="42">
        <v>0.52</v>
      </c>
      <c r="W470" s="42">
        <f t="shared" si="104"/>
        <v>0.8666666666666667</v>
      </c>
      <c r="X470" s="42">
        <v>0</v>
      </c>
      <c r="Y470" s="42">
        <f t="shared" si="105"/>
        <v>0</v>
      </c>
      <c r="Z470" s="42">
        <v>0</v>
      </c>
      <c r="AA470" s="42">
        <f t="shared" si="106"/>
        <v>0</v>
      </c>
      <c r="AB470" s="43">
        <v>0</v>
      </c>
      <c r="AC470" s="43">
        <v>2</v>
      </c>
      <c r="AD470" s="42">
        <v>0</v>
      </c>
      <c r="AE470" s="42">
        <f t="shared" si="107"/>
        <v>0</v>
      </c>
      <c r="AF470" s="42">
        <v>0</v>
      </c>
      <c r="AG470" s="42">
        <f t="shared" si="108"/>
        <v>0</v>
      </c>
      <c r="AH470" s="43">
        <v>0</v>
      </c>
      <c r="AI470" s="42">
        <f>Tableau2[[#This Row],[Jour Accident déclaré]]</f>
        <v>0</v>
      </c>
      <c r="AJ470" s="42">
        <v>0</v>
      </c>
      <c r="AK470" s="43">
        <f t="shared" si="109"/>
        <v>0</v>
      </c>
      <c r="AL47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70" s="43">
        <f>SUM(Tableau2[[#This Row],[Jours de maladie payés]:[Jours de maladie non payés]])</f>
        <v>2</v>
      </c>
      <c r="AN470" s="43">
        <f>MONTH("02/"&amp;Tableau2[[#This Row],[Mois]]&amp;"/2019")</f>
        <v>2</v>
      </c>
    </row>
    <row r="471" spans="1:40" x14ac:dyDescent="0.3">
      <c r="A471" t="s">
        <v>547</v>
      </c>
      <c r="B471" s="26">
        <v>149</v>
      </c>
      <c r="C471" s="61" t="str">
        <f>IFERROR(VLOOKUP(Tableau2[[#This Row],[ID Ouvrier]],'Choix Employés'!$A$1:$B$100,2,FALSE),"")</f>
        <v>X</v>
      </c>
      <c r="D471" s="39" t="s">
        <v>6</v>
      </c>
      <c r="E471" s="39">
        <v>2021</v>
      </c>
      <c r="F471" s="40">
        <f>DATE(Tableau2[[#This Row],[Année]],MONTH("1-"&amp;Tableau2[[#This Row],[Mois]]),1)</f>
        <v>44228</v>
      </c>
      <c r="G471" s="40">
        <f>EOMONTH(DATE(Tableau2[[#This Row],[Année]],MONTH("1-"&amp;Tableau2[[#This Row],[Mois]]),1),0)</f>
        <v>44255</v>
      </c>
      <c r="H471" s="41">
        <v>0</v>
      </c>
      <c r="I471" s="42">
        <f t="shared" si="100"/>
        <v>0</v>
      </c>
      <c r="J471" s="42">
        <v>56</v>
      </c>
      <c r="K471" s="42">
        <f t="shared" si="101"/>
        <v>56</v>
      </c>
      <c r="L471" s="42"/>
      <c r="M471" s="42">
        <f t="shared" si="110"/>
        <v>0</v>
      </c>
      <c r="N471" s="42">
        <v>80</v>
      </c>
      <c r="O471" s="42">
        <f t="shared" si="102"/>
        <v>80</v>
      </c>
      <c r="Q471" s="42">
        <f t="shared" si="111"/>
        <v>0</v>
      </c>
      <c r="R471" s="42">
        <v>4.1500000000000004</v>
      </c>
      <c r="S471" s="42">
        <f t="shared" si="103"/>
        <v>4.2500000000000009</v>
      </c>
      <c r="T471" s="42"/>
      <c r="U471" s="42">
        <f t="shared" si="112"/>
        <v>0</v>
      </c>
      <c r="V471" s="42">
        <v>0</v>
      </c>
      <c r="W471" s="42">
        <f t="shared" si="104"/>
        <v>0</v>
      </c>
      <c r="X471" s="42">
        <v>4.1500000000000004</v>
      </c>
      <c r="Y471" s="42">
        <f t="shared" si="105"/>
        <v>4.2500000000000009</v>
      </c>
      <c r="Z471" s="42">
        <v>24</v>
      </c>
      <c r="AA471" s="42">
        <f t="shared" si="106"/>
        <v>24</v>
      </c>
      <c r="AB471" s="43">
        <v>0</v>
      </c>
      <c r="AC471" s="43">
        <v>0</v>
      </c>
      <c r="AD471" s="42">
        <v>0</v>
      </c>
      <c r="AE471" s="42">
        <f t="shared" si="107"/>
        <v>0</v>
      </c>
      <c r="AF471" s="42">
        <v>0</v>
      </c>
      <c r="AG471" s="42">
        <f t="shared" si="108"/>
        <v>0</v>
      </c>
      <c r="AH471" s="43">
        <v>0</v>
      </c>
      <c r="AI471" s="42">
        <f>Tableau2[[#This Row],[Jour Accident déclaré]]</f>
        <v>0</v>
      </c>
      <c r="AJ471" s="42">
        <v>0</v>
      </c>
      <c r="AK471" s="43">
        <f t="shared" si="109"/>
        <v>0</v>
      </c>
      <c r="AL47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71" s="43">
        <f>SUM(Tableau2[[#This Row],[Jours de maladie payés]:[Jours de maladie non payés]])</f>
        <v>0</v>
      </c>
      <c r="AN471" s="43">
        <f>MONTH("02/"&amp;Tableau2[[#This Row],[Mois]]&amp;"/2019")</f>
        <v>2</v>
      </c>
    </row>
    <row r="472" spans="1:40" x14ac:dyDescent="0.3">
      <c r="A472" t="s">
        <v>548</v>
      </c>
      <c r="B472" s="26">
        <v>157</v>
      </c>
      <c r="C472" s="61" t="str">
        <f>IFERROR(VLOOKUP(Tableau2[[#This Row],[ID Ouvrier]],'Choix Employés'!$A$1:$B$100,2,FALSE),"")</f>
        <v/>
      </c>
      <c r="D472" s="39" t="s">
        <v>6</v>
      </c>
      <c r="E472" s="39">
        <v>2021</v>
      </c>
      <c r="F472" s="40">
        <f>DATE(Tableau2[[#This Row],[Année]],MONTH("1-"&amp;Tableau2[[#This Row],[Mois]]),1)</f>
        <v>44228</v>
      </c>
      <c r="G472" s="40">
        <f>EOMONTH(DATE(Tableau2[[#This Row],[Année]],MONTH("1-"&amp;Tableau2[[#This Row],[Mois]]),1),0)</f>
        <v>44255</v>
      </c>
      <c r="H472" s="41">
        <v>0</v>
      </c>
      <c r="I472" s="42">
        <f t="shared" si="100"/>
        <v>0</v>
      </c>
      <c r="J472" s="42">
        <v>56</v>
      </c>
      <c r="K472" s="42">
        <f t="shared" si="101"/>
        <v>56</v>
      </c>
      <c r="L472" s="42"/>
      <c r="M472" s="42">
        <f t="shared" si="110"/>
        <v>0</v>
      </c>
      <c r="N472" s="42">
        <v>104</v>
      </c>
      <c r="O472" s="42">
        <f t="shared" si="102"/>
        <v>104</v>
      </c>
      <c r="Q472" s="42">
        <f t="shared" si="111"/>
        <v>0</v>
      </c>
      <c r="R472" s="42">
        <v>0</v>
      </c>
      <c r="S472" s="42">
        <f t="shared" si="103"/>
        <v>0</v>
      </c>
      <c r="T472" s="42"/>
      <c r="U472" s="42">
        <f t="shared" si="112"/>
        <v>0</v>
      </c>
      <c r="V472" s="42">
        <v>0</v>
      </c>
      <c r="W472" s="42">
        <f t="shared" si="104"/>
        <v>0</v>
      </c>
      <c r="X472" s="42">
        <v>0</v>
      </c>
      <c r="Y472" s="42">
        <f t="shared" si="105"/>
        <v>0</v>
      </c>
      <c r="Z472" s="42">
        <v>0</v>
      </c>
      <c r="AA472" s="42">
        <f t="shared" si="106"/>
        <v>0</v>
      </c>
      <c r="AB472" s="43">
        <v>0</v>
      </c>
      <c r="AC472" s="43">
        <v>0</v>
      </c>
      <c r="AD472" s="42">
        <v>0</v>
      </c>
      <c r="AE472" s="42">
        <f t="shared" si="107"/>
        <v>0</v>
      </c>
      <c r="AF472" s="42">
        <v>0</v>
      </c>
      <c r="AG472" s="42">
        <f t="shared" si="108"/>
        <v>0</v>
      </c>
      <c r="AH472" s="43">
        <v>0</v>
      </c>
      <c r="AI472" s="42">
        <f>Tableau2[[#This Row],[Jour Accident déclaré]]</f>
        <v>0</v>
      </c>
      <c r="AJ472" s="42">
        <v>0</v>
      </c>
      <c r="AK472" s="43">
        <f t="shared" si="109"/>
        <v>0</v>
      </c>
      <c r="AL47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72" s="43">
        <f>SUM(Tableau2[[#This Row],[Jours de maladie payés]:[Jours de maladie non payés]])</f>
        <v>0</v>
      </c>
      <c r="AN472" s="43">
        <f>MONTH("02/"&amp;Tableau2[[#This Row],[Mois]]&amp;"/2019")</f>
        <v>2</v>
      </c>
    </row>
    <row r="473" spans="1:40" x14ac:dyDescent="0.3">
      <c r="A473" t="s">
        <v>549</v>
      </c>
      <c r="B473" s="26">
        <v>142</v>
      </c>
      <c r="C473" s="61" t="str">
        <f>IFERROR(VLOOKUP(Tableau2[[#This Row],[ID Ouvrier]],'Choix Employés'!$A$1:$B$100,2,FALSE),"")</f>
        <v/>
      </c>
      <c r="D473" s="39" t="s">
        <v>6</v>
      </c>
      <c r="E473" s="39">
        <v>2021</v>
      </c>
      <c r="F473" s="40">
        <f>DATE(Tableau2[[#This Row],[Année]],MONTH("1-"&amp;Tableau2[[#This Row],[Mois]]),1)</f>
        <v>44228</v>
      </c>
      <c r="G473" s="40">
        <f>EOMONTH(DATE(Tableau2[[#This Row],[Année]],MONTH("1-"&amp;Tableau2[[#This Row],[Mois]]),1),0)</f>
        <v>44255</v>
      </c>
      <c r="H473" s="41">
        <v>0</v>
      </c>
      <c r="I473" s="42">
        <f t="shared" si="100"/>
        <v>0</v>
      </c>
      <c r="J473" s="42">
        <v>56</v>
      </c>
      <c r="K473" s="42">
        <f t="shared" si="101"/>
        <v>56</v>
      </c>
      <c r="L473" s="42"/>
      <c r="M473" s="42">
        <f t="shared" si="110"/>
        <v>0</v>
      </c>
      <c r="N473" s="42">
        <v>88</v>
      </c>
      <c r="O473" s="42">
        <f t="shared" si="102"/>
        <v>88</v>
      </c>
      <c r="Q473" s="42">
        <f t="shared" si="111"/>
        <v>0</v>
      </c>
      <c r="R473" s="42">
        <v>6.04</v>
      </c>
      <c r="S473" s="42">
        <f t="shared" si="103"/>
        <v>6.0666666666666664</v>
      </c>
      <c r="T473" s="42"/>
      <c r="U473" s="42">
        <f t="shared" si="112"/>
        <v>0</v>
      </c>
      <c r="V473" s="42">
        <v>6.04</v>
      </c>
      <c r="W473" s="42">
        <f t="shared" si="104"/>
        <v>6.0666666666666664</v>
      </c>
      <c r="X473" s="42">
        <v>0</v>
      </c>
      <c r="Y473" s="42">
        <f t="shared" si="105"/>
        <v>0</v>
      </c>
      <c r="Z473" s="42">
        <v>0</v>
      </c>
      <c r="AA473" s="42">
        <f t="shared" si="106"/>
        <v>0</v>
      </c>
      <c r="AB473" s="43">
        <v>0</v>
      </c>
      <c r="AC473" s="43">
        <v>16</v>
      </c>
      <c r="AD473" s="42">
        <v>0</v>
      </c>
      <c r="AE473" s="42">
        <f t="shared" si="107"/>
        <v>0</v>
      </c>
      <c r="AF473" s="42">
        <v>0</v>
      </c>
      <c r="AG473" s="42">
        <f t="shared" si="108"/>
        <v>0</v>
      </c>
      <c r="AH473" s="43">
        <v>0</v>
      </c>
      <c r="AI473" s="42">
        <f>Tableau2[[#This Row],[Jour Accident déclaré]]</f>
        <v>0</v>
      </c>
      <c r="AJ473" s="42">
        <v>0</v>
      </c>
      <c r="AK473" s="43">
        <f t="shared" si="109"/>
        <v>0</v>
      </c>
      <c r="AL47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73" s="43">
        <f>SUM(Tableau2[[#This Row],[Jours de maladie payés]:[Jours de maladie non payés]])</f>
        <v>16</v>
      </c>
      <c r="AN473" s="43">
        <f>MONTH("02/"&amp;Tableau2[[#This Row],[Mois]]&amp;"/2019")</f>
        <v>2</v>
      </c>
    </row>
    <row r="474" spans="1:40" x14ac:dyDescent="0.3">
      <c r="A474" t="s">
        <v>550</v>
      </c>
      <c r="B474" s="26">
        <v>162</v>
      </c>
      <c r="C474" s="61" t="str">
        <f>IFERROR(VLOOKUP(Tableau2[[#This Row],[ID Ouvrier]],'Choix Employés'!$A$1:$B$100,2,FALSE),"")</f>
        <v/>
      </c>
      <c r="D474" s="39" t="s">
        <v>6</v>
      </c>
      <c r="E474" s="39">
        <v>2021</v>
      </c>
      <c r="F474" s="40">
        <f>DATE(Tableau2[[#This Row],[Année]],MONTH("1-"&amp;Tableau2[[#This Row],[Mois]]),1)</f>
        <v>44228</v>
      </c>
      <c r="G474" s="40">
        <f>EOMONTH(DATE(Tableau2[[#This Row],[Année]],MONTH("1-"&amp;Tableau2[[#This Row],[Mois]]),1),0)</f>
        <v>44255</v>
      </c>
      <c r="H474" s="41">
        <v>0</v>
      </c>
      <c r="I474" s="42">
        <f t="shared" si="100"/>
        <v>0</v>
      </c>
      <c r="J474" s="42">
        <v>56</v>
      </c>
      <c r="K474" s="42">
        <f t="shared" si="101"/>
        <v>56</v>
      </c>
      <c r="L474" s="42"/>
      <c r="M474" s="42">
        <f t="shared" si="110"/>
        <v>0</v>
      </c>
      <c r="N474" s="42">
        <v>104</v>
      </c>
      <c r="O474" s="42">
        <f t="shared" si="102"/>
        <v>104</v>
      </c>
      <c r="Q474" s="42">
        <f t="shared" si="111"/>
        <v>0</v>
      </c>
      <c r="R474" s="42">
        <v>6.11</v>
      </c>
      <c r="S474" s="42">
        <f t="shared" si="103"/>
        <v>6.1833333333333336</v>
      </c>
      <c r="T474" s="42"/>
      <c r="U474" s="42">
        <f t="shared" si="112"/>
        <v>0</v>
      </c>
      <c r="V474" s="42">
        <v>6.11</v>
      </c>
      <c r="W474" s="42">
        <f t="shared" si="104"/>
        <v>6.1833333333333336</v>
      </c>
      <c r="X474" s="42">
        <v>0</v>
      </c>
      <c r="Y474" s="42">
        <f t="shared" si="105"/>
        <v>0</v>
      </c>
      <c r="Z474" s="42">
        <v>0</v>
      </c>
      <c r="AA474" s="42">
        <f t="shared" si="106"/>
        <v>0</v>
      </c>
      <c r="AB474" s="43">
        <v>0</v>
      </c>
      <c r="AC474" s="43">
        <v>0</v>
      </c>
      <c r="AD474" s="42">
        <v>0</v>
      </c>
      <c r="AE474" s="42">
        <f t="shared" si="107"/>
        <v>0</v>
      </c>
      <c r="AF474" s="42">
        <v>0</v>
      </c>
      <c r="AG474" s="42">
        <f t="shared" si="108"/>
        <v>0</v>
      </c>
      <c r="AH474" s="43">
        <v>0</v>
      </c>
      <c r="AI474" s="42">
        <f>Tableau2[[#This Row],[Jour Accident déclaré]]</f>
        <v>0</v>
      </c>
      <c r="AJ474" s="42">
        <v>0</v>
      </c>
      <c r="AK474" s="43">
        <f t="shared" si="109"/>
        <v>0</v>
      </c>
      <c r="AL47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74" s="43">
        <f>SUM(Tableau2[[#This Row],[Jours de maladie payés]:[Jours de maladie non payés]])</f>
        <v>0</v>
      </c>
      <c r="AN474" s="43">
        <f>MONTH("02/"&amp;Tableau2[[#This Row],[Mois]]&amp;"/2019")</f>
        <v>2</v>
      </c>
    </row>
    <row r="475" spans="1:40" x14ac:dyDescent="0.3">
      <c r="A475" t="s">
        <v>551</v>
      </c>
      <c r="B475" s="26">
        <v>164</v>
      </c>
      <c r="C475" s="61" t="str">
        <f>IFERROR(VLOOKUP(Tableau2[[#This Row],[ID Ouvrier]],'Choix Employés'!$A$1:$B$100,2,FALSE),"")</f>
        <v>X</v>
      </c>
      <c r="D475" s="39" t="s">
        <v>6</v>
      </c>
      <c r="E475" s="39">
        <v>2021</v>
      </c>
      <c r="F475" s="40">
        <f>DATE(Tableau2[[#This Row],[Année]],MONTH("1-"&amp;Tableau2[[#This Row],[Mois]]),1)</f>
        <v>44228</v>
      </c>
      <c r="G475" s="40">
        <f>EOMONTH(DATE(Tableau2[[#This Row],[Année]],MONTH("1-"&amp;Tableau2[[#This Row],[Mois]]),1),0)</f>
        <v>44255</v>
      </c>
      <c r="H475" s="41">
        <v>0</v>
      </c>
      <c r="I475" s="42">
        <f t="shared" si="100"/>
        <v>0</v>
      </c>
      <c r="J475" s="42">
        <v>56</v>
      </c>
      <c r="K475" s="42">
        <f t="shared" si="101"/>
        <v>56</v>
      </c>
      <c r="L475" s="42"/>
      <c r="M475" s="42">
        <f t="shared" si="110"/>
        <v>0</v>
      </c>
      <c r="N475" s="42">
        <v>104</v>
      </c>
      <c r="O475" s="42">
        <f t="shared" si="102"/>
        <v>104</v>
      </c>
      <c r="Q475" s="42">
        <f t="shared" si="111"/>
        <v>0</v>
      </c>
      <c r="R475" s="42">
        <v>4.1500000000000004</v>
      </c>
      <c r="S475" s="42">
        <f t="shared" si="103"/>
        <v>4.2500000000000009</v>
      </c>
      <c r="T475" s="42"/>
      <c r="U475" s="42">
        <f t="shared" si="112"/>
        <v>0</v>
      </c>
      <c r="V475" s="42">
        <v>0</v>
      </c>
      <c r="W475" s="42">
        <f t="shared" si="104"/>
        <v>0</v>
      </c>
      <c r="X475" s="42">
        <v>4.1500000000000004</v>
      </c>
      <c r="Y475" s="42">
        <f t="shared" si="105"/>
        <v>4.2500000000000009</v>
      </c>
      <c r="Z475" s="42">
        <v>0</v>
      </c>
      <c r="AA475" s="42">
        <f t="shared" si="106"/>
        <v>0</v>
      </c>
      <c r="AB475" s="43">
        <v>0</v>
      </c>
      <c r="AC475" s="43">
        <v>0</v>
      </c>
      <c r="AD475" s="42">
        <v>0</v>
      </c>
      <c r="AE475" s="42">
        <f t="shared" si="107"/>
        <v>0</v>
      </c>
      <c r="AF475" s="42">
        <v>0</v>
      </c>
      <c r="AG475" s="42">
        <f t="shared" si="108"/>
        <v>0</v>
      </c>
      <c r="AH475" s="43">
        <v>0</v>
      </c>
      <c r="AI475" s="42">
        <f>Tableau2[[#This Row],[Jour Accident déclaré]]</f>
        <v>0</v>
      </c>
      <c r="AJ475" s="42">
        <v>0</v>
      </c>
      <c r="AK475" s="43">
        <f t="shared" si="109"/>
        <v>0</v>
      </c>
      <c r="AL47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75" s="43">
        <f>SUM(Tableau2[[#This Row],[Jours de maladie payés]:[Jours de maladie non payés]])</f>
        <v>0</v>
      </c>
      <c r="AN475" s="43">
        <f>MONTH("02/"&amp;Tableau2[[#This Row],[Mois]]&amp;"/2019")</f>
        <v>2</v>
      </c>
    </row>
    <row r="476" spans="1:40" x14ac:dyDescent="0.3">
      <c r="A476" t="s">
        <v>552</v>
      </c>
      <c r="B476" s="26">
        <v>180</v>
      </c>
      <c r="C476" s="61" t="str">
        <f>IFERROR(VLOOKUP(Tableau2[[#This Row],[ID Ouvrier]],'Choix Employés'!$A$1:$B$100,2,FALSE),"")</f>
        <v/>
      </c>
      <c r="D476" s="39" t="s">
        <v>6</v>
      </c>
      <c r="E476" s="39">
        <v>2021</v>
      </c>
      <c r="F476" s="40">
        <f>DATE(Tableau2[[#This Row],[Année]],MONTH("1-"&amp;Tableau2[[#This Row],[Mois]]),1)</f>
        <v>44228</v>
      </c>
      <c r="G476" s="40">
        <f>EOMONTH(DATE(Tableau2[[#This Row],[Année]],MONTH("1-"&amp;Tableau2[[#This Row],[Mois]]),1),0)</f>
        <v>44255</v>
      </c>
      <c r="H476" s="41">
        <v>0</v>
      </c>
      <c r="I476" s="42">
        <f t="shared" si="100"/>
        <v>0</v>
      </c>
      <c r="J476" s="42">
        <v>40</v>
      </c>
      <c r="K476" s="42">
        <f t="shared" si="101"/>
        <v>40</v>
      </c>
      <c r="L476" s="42"/>
      <c r="M476" s="42">
        <f t="shared" si="110"/>
        <v>0</v>
      </c>
      <c r="N476" s="42">
        <v>56</v>
      </c>
      <c r="O476" s="42">
        <f t="shared" si="102"/>
        <v>56</v>
      </c>
      <c r="Q476" s="42">
        <f t="shared" si="111"/>
        <v>0</v>
      </c>
      <c r="R476" s="42">
        <v>6</v>
      </c>
      <c r="S476" s="42">
        <f t="shared" si="103"/>
        <v>6</v>
      </c>
      <c r="T476" s="42"/>
      <c r="U476" s="42">
        <f t="shared" si="112"/>
        <v>0</v>
      </c>
      <c r="V476" s="42">
        <v>0</v>
      </c>
      <c r="W476" s="42">
        <f t="shared" si="104"/>
        <v>0</v>
      </c>
      <c r="X476" s="42">
        <v>6</v>
      </c>
      <c r="Y476" s="42">
        <f t="shared" si="105"/>
        <v>6</v>
      </c>
      <c r="Z476" s="42">
        <v>0</v>
      </c>
      <c r="AA476" s="42">
        <f t="shared" si="106"/>
        <v>0</v>
      </c>
      <c r="AB476" s="43">
        <v>0</v>
      </c>
      <c r="AC476" s="43">
        <v>0</v>
      </c>
      <c r="AD476" s="42">
        <v>0</v>
      </c>
      <c r="AE476" s="42">
        <f t="shared" si="107"/>
        <v>0</v>
      </c>
      <c r="AF476" s="42">
        <v>0</v>
      </c>
      <c r="AG476" s="42">
        <f t="shared" si="108"/>
        <v>0</v>
      </c>
      <c r="AH476" s="43">
        <v>0</v>
      </c>
      <c r="AI476" s="42">
        <f>Tableau2[[#This Row],[Jour Accident déclaré]]</f>
        <v>0</v>
      </c>
      <c r="AJ476" s="42">
        <v>0</v>
      </c>
      <c r="AK476" s="43">
        <f t="shared" si="109"/>
        <v>0</v>
      </c>
      <c r="AL47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76" s="43">
        <f>SUM(Tableau2[[#This Row],[Jours de maladie payés]:[Jours de maladie non payés]])</f>
        <v>0</v>
      </c>
      <c r="AN476" s="43">
        <f>MONTH("02/"&amp;Tableau2[[#This Row],[Mois]]&amp;"/2019")</f>
        <v>2</v>
      </c>
    </row>
    <row r="477" spans="1:40" x14ac:dyDescent="0.3">
      <c r="A477" t="s">
        <v>553</v>
      </c>
      <c r="B477" s="26">
        <v>182</v>
      </c>
      <c r="C477" s="61" t="str">
        <f>IFERROR(VLOOKUP(Tableau2[[#This Row],[ID Ouvrier]],'Choix Employés'!$A$1:$B$100,2,FALSE),"")</f>
        <v/>
      </c>
      <c r="D477" s="39" t="s">
        <v>6</v>
      </c>
      <c r="E477" s="39">
        <v>2021</v>
      </c>
      <c r="F477" s="40">
        <f>DATE(Tableau2[[#This Row],[Année]],MONTH("1-"&amp;Tableau2[[#This Row],[Mois]]),1)</f>
        <v>44228</v>
      </c>
      <c r="G477" s="40">
        <f>EOMONTH(DATE(Tableau2[[#This Row],[Année]],MONTH("1-"&amp;Tableau2[[#This Row],[Mois]]),1),0)</f>
        <v>44255</v>
      </c>
      <c r="H477" s="41">
        <v>0</v>
      </c>
      <c r="I477" s="42">
        <f t="shared" si="100"/>
        <v>0</v>
      </c>
      <c r="J477" s="42">
        <v>56</v>
      </c>
      <c r="K477" s="42">
        <f t="shared" si="101"/>
        <v>56</v>
      </c>
      <c r="L477" s="42"/>
      <c r="M477" s="42">
        <f t="shared" si="110"/>
        <v>0</v>
      </c>
      <c r="N477" s="42">
        <v>104</v>
      </c>
      <c r="O477" s="42">
        <f t="shared" si="102"/>
        <v>104</v>
      </c>
      <c r="Q477" s="42">
        <f t="shared" si="111"/>
        <v>0</v>
      </c>
      <c r="R477" s="42">
        <v>1.1100000000000001</v>
      </c>
      <c r="S477" s="42">
        <f t="shared" si="103"/>
        <v>1.1833333333333336</v>
      </c>
      <c r="T477" s="42"/>
      <c r="U477" s="42">
        <f t="shared" si="112"/>
        <v>0</v>
      </c>
      <c r="V477" s="42">
        <v>0</v>
      </c>
      <c r="W477" s="42">
        <f t="shared" si="104"/>
        <v>0</v>
      </c>
      <c r="X477" s="42">
        <v>1.1100000000000001</v>
      </c>
      <c r="Y477" s="42">
        <f t="shared" si="105"/>
        <v>1.1833333333333336</v>
      </c>
      <c r="Z477" s="42">
        <v>0</v>
      </c>
      <c r="AA477" s="42">
        <f t="shared" si="106"/>
        <v>0</v>
      </c>
      <c r="AB477" s="43">
        <v>0</v>
      </c>
      <c r="AC477" s="43">
        <v>0</v>
      </c>
      <c r="AD477" s="42">
        <v>0</v>
      </c>
      <c r="AE477" s="42">
        <f t="shared" si="107"/>
        <v>0</v>
      </c>
      <c r="AF477" s="42">
        <v>0</v>
      </c>
      <c r="AG477" s="42">
        <f t="shared" si="108"/>
        <v>0</v>
      </c>
      <c r="AH477" s="43">
        <v>0</v>
      </c>
      <c r="AI477" s="42">
        <f>Tableau2[[#This Row],[Jour Accident déclaré]]</f>
        <v>0</v>
      </c>
      <c r="AJ477" s="42">
        <v>0</v>
      </c>
      <c r="AK477" s="43">
        <f t="shared" si="109"/>
        <v>0</v>
      </c>
      <c r="AL47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77" s="43">
        <f>SUM(Tableau2[[#This Row],[Jours de maladie payés]:[Jours de maladie non payés]])</f>
        <v>0</v>
      </c>
      <c r="AN477" s="43">
        <f>MONTH("02/"&amp;Tableau2[[#This Row],[Mois]]&amp;"/2019")</f>
        <v>2</v>
      </c>
    </row>
    <row r="478" spans="1:40" x14ac:dyDescent="0.3">
      <c r="A478" t="s">
        <v>554</v>
      </c>
      <c r="B478" s="26">
        <v>183</v>
      </c>
      <c r="C478" s="61">
        <f>IFERROR(VLOOKUP(Tableau2[[#This Row],[ID Ouvrier]],'Choix Employés'!$A$1:$B$100,2,FALSE),"")</f>
        <v>0</v>
      </c>
      <c r="D478" s="39" t="s">
        <v>6</v>
      </c>
      <c r="E478" s="39">
        <v>2021</v>
      </c>
      <c r="F478" s="40">
        <f>DATE(Tableau2[[#This Row],[Année]],MONTH("1-"&amp;Tableau2[[#This Row],[Mois]]),1)</f>
        <v>44228</v>
      </c>
      <c r="G478" s="40">
        <f>EOMONTH(DATE(Tableau2[[#This Row],[Année]],MONTH("1-"&amp;Tableau2[[#This Row],[Mois]]),1),0)</f>
        <v>44255</v>
      </c>
      <c r="H478" s="41">
        <v>0</v>
      </c>
      <c r="I478" s="42">
        <f t="shared" si="100"/>
        <v>0</v>
      </c>
      <c r="J478" s="42">
        <v>0</v>
      </c>
      <c r="K478" s="42">
        <f t="shared" si="101"/>
        <v>0</v>
      </c>
      <c r="L478" s="42"/>
      <c r="M478" s="42">
        <f t="shared" si="110"/>
        <v>0</v>
      </c>
      <c r="N478" s="42">
        <v>152</v>
      </c>
      <c r="O478" s="42">
        <f t="shared" si="102"/>
        <v>152</v>
      </c>
      <c r="Q478" s="42">
        <f t="shared" si="111"/>
        <v>0</v>
      </c>
      <c r="R478" s="42">
        <v>8</v>
      </c>
      <c r="S478" s="42">
        <f t="shared" si="103"/>
        <v>8</v>
      </c>
      <c r="T478" s="42"/>
      <c r="U478" s="42">
        <f t="shared" si="112"/>
        <v>0</v>
      </c>
      <c r="V478" s="42">
        <v>0</v>
      </c>
      <c r="W478" s="42">
        <f t="shared" si="104"/>
        <v>0</v>
      </c>
      <c r="X478" s="42">
        <v>8</v>
      </c>
      <c r="Y478" s="42">
        <f t="shared" si="105"/>
        <v>8</v>
      </c>
      <c r="Z478" s="42">
        <v>0</v>
      </c>
      <c r="AA478" s="42">
        <f t="shared" si="106"/>
        <v>0</v>
      </c>
      <c r="AB478" s="43">
        <v>0</v>
      </c>
      <c r="AC478" s="43">
        <v>0</v>
      </c>
      <c r="AD478" s="42">
        <v>0</v>
      </c>
      <c r="AE478" s="42">
        <f t="shared" si="107"/>
        <v>0</v>
      </c>
      <c r="AF478" s="42">
        <v>0</v>
      </c>
      <c r="AG478" s="42">
        <f t="shared" si="108"/>
        <v>0</v>
      </c>
      <c r="AH478" s="43">
        <v>0</v>
      </c>
      <c r="AI478" s="42">
        <f>Tableau2[[#This Row],[Jour Accident déclaré]]</f>
        <v>0</v>
      </c>
      <c r="AJ478" s="42">
        <v>0</v>
      </c>
      <c r="AK478" s="43">
        <f t="shared" si="109"/>
        <v>0</v>
      </c>
      <c r="AL47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78" s="43">
        <f>SUM(Tableau2[[#This Row],[Jours de maladie payés]:[Jours de maladie non payés]])</f>
        <v>0</v>
      </c>
      <c r="AN478" s="43">
        <f>MONTH("02/"&amp;Tableau2[[#This Row],[Mois]]&amp;"/2019")</f>
        <v>2</v>
      </c>
    </row>
    <row r="479" spans="1:40" x14ac:dyDescent="0.3">
      <c r="A479" t="s">
        <v>532</v>
      </c>
      <c r="B479" s="26">
        <v>177</v>
      </c>
      <c r="C479" s="61" t="str">
        <f>IFERROR(VLOOKUP(Tableau2[[#This Row],[ID Ouvrier]],'Choix Employés'!$A$1:$B$100,2,FALSE),"")</f>
        <v/>
      </c>
      <c r="D479" s="39" t="s">
        <v>107</v>
      </c>
      <c r="E479" s="39">
        <v>2021</v>
      </c>
      <c r="F479" s="40">
        <f>DATE(Tableau2[[#This Row],[Année]],MONTH("1-"&amp;Tableau2[[#This Row],[Mois]]),1)</f>
        <v>44197</v>
      </c>
      <c r="G479" s="40">
        <f>EOMONTH(DATE(Tableau2[[#This Row],[Année]],MONTH("1-"&amp;Tableau2[[#This Row],[Mois]]),1),0)</f>
        <v>44227</v>
      </c>
      <c r="H479" s="41">
        <v>8</v>
      </c>
      <c r="I479" s="42">
        <f t="shared" si="100"/>
        <v>8</v>
      </c>
      <c r="J479" s="42">
        <v>0</v>
      </c>
      <c r="K479" s="42">
        <f t="shared" si="101"/>
        <v>0</v>
      </c>
      <c r="L479" s="42"/>
      <c r="M479" s="42">
        <f t="shared" si="110"/>
        <v>0</v>
      </c>
      <c r="N479" s="42">
        <v>114</v>
      </c>
      <c r="O479" s="42">
        <f t="shared" si="102"/>
        <v>114</v>
      </c>
      <c r="Q479" s="42">
        <f t="shared" si="111"/>
        <v>0</v>
      </c>
      <c r="R479" s="42">
        <v>8</v>
      </c>
      <c r="S479" s="42">
        <f t="shared" si="103"/>
        <v>8</v>
      </c>
      <c r="T479" s="42"/>
      <c r="U479" s="42">
        <f t="shared" si="112"/>
        <v>0</v>
      </c>
      <c r="V479" s="42">
        <v>0</v>
      </c>
      <c r="W479" s="42">
        <f t="shared" si="104"/>
        <v>0</v>
      </c>
      <c r="X479" s="42">
        <v>8</v>
      </c>
      <c r="Y479" s="42">
        <f t="shared" si="105"/>
        <v>8</v>
      </c>
      <c r="Z479" s="42">
        <v>0</v>
      </c>
      <c r="AA479" s="42">
        <f t="shared" si="106"/>
        <v>0</v>
      </c>
      <c r="AB479" s="43">
        <v>0</v>
      </c>
      <c r="AC479" s="43">
        <v>0</v>
      </c>
      <c r="AD479" s="42">
        <v>0</v>
      </c>
      <c r="AE479" s="42">
        <f t="shared" si="107"/>
        <v>0</v>
      </c>
      <c r="AF479" s="42">
        <v>8</v>
      </c>
      <c r="AG479" s="42">
        <f t="shared" si="108"/>
        <v>8</v>
      </c>
      <c r="AH479" s="43">
        <v>0</v>
      </c>
      <c r="AI479" s="42">
        <f>Tableau2[[#This Row],[Jour Accident déclaré]]</f>
        <v>0</v>
      </c>
      <c r="AJ479" s="42">
        <v>0</v>
      </c>
      <c r="AK479" s="43">
        <f t="shared" si="109"/>
        <v>0</v>
      </c>
      <c r="AL47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479" s="43">
        <f>SUM(Tableau2[[#This Row],[Jours de maladie payés]:[Jours de maladie non payés]])</f>
        <v>0</v>
      </c>
      <c r="AN479" s="43">
        <f>MONTH("02/"&amp;Tableau2[[#This Row],[Mois]]&amp;"/2019")</f>
        <v>1</v>
      </c>
    </row>
    <row r="480" spans="1:40" x14ac:dyDescent="0.3">
      <c r="A480" t="s">
        <v>555</v>
      </c>
      <c r="B480" s="26">
        <v>177</v>
      </c>
      <c r="C480" s="61" t="str">
        <f>IFERROR(VLOOKUP(Tableau2[[#This Row],[ID Ouvrier]],'Choix Employés'!$A$1:$B$100,2,FALSE),"")</f>
        <v/>
      </c>
      <c r="D480" s="39" t="s">
        <v>6</v>
      </c>
      <c r="E480" s="39">
        <v>2021</v>
      </c>
      <c r="F480" s="40">
        <f>DATE(Tableau2[[#This Row],[Année]],MONTH("1-"&amp;Tableau2[[#This Row],[Mois]]),1)</f>
        <v>44228</v>
      </c>
      <c r="G480" s="40">
        <f>EOMONTH(DATE(Tableau2[[#This Row],[Année]],MONTH("1-"&amp;Tableau2[[#This Row],[Mois]]),1),0)</f>
        <v>44255</v>
      </c>
      <c r="H480" s="41">
        <v>8</v>
      </c>
      <c r="I480" s="42">
        <f t="shared" si="100"/>
        <v>8</v>
      </c>
      <c r="J480" s="42">
        <v>0</v>
      </c>
      <c r="K480" s="42">
        <f t="shared" si="101"/>
        <v>0</v>
      </c>
      <c r="L480" s="42"/>
      <c r="M480" s="42">
        <f t="shared" si="110"/>
        <v>0</v>
      </c>
      <c r="N480" s="42">
        <v>114</v>
      </c>
      <c r="O480" s="42">
        <f t="shared" si="102"/>
        <v>114</v>
      </c>
      <c r="Q480" s="42">
        <f t="shared" si="111"/>
        <v>0</v>
      </c>
      <c r="R480" s="42">
        <v>8</v>
      </c>
      <c r="S480" s="42">
        <f t="shared" si="103"/>
        <v>8</v>
      </c>
      <c r="T480" s="42"/>
      <c r="U480" s="42">
        <f t="shared" si="112"/>
        <v>0</v>
      </c>
      <c r="V480" s="42">
        <v>0</v>
      </c>
      <c r="W480" s="42">
        <f t="shared" si="104"/>
        <v>0</v>
      </c>
      <c r="X480" s="42">
        <v>8</v>
      </c>
      <c r="Y480" s="42">
        <f t="shared" si="105"/>
        <v>8</v>
      </c>
      <c r="Z480" s="42">
        <v>0</v>
      </c>
      <c r="AA480" s="42">
        <f t="shared" si="106"/>
        <v>0</v>
      </c>
      <c r="AB480" s="43">
        <v>0</v>
      </c>
      <c r="AC480" s="43">
        <v>0</v>
      </c>
      <c r="AD480" s="42">
        <v>0</v>
      </c>
      <c r="AE480" s="42">
        <f t="shared" si="107"/>
        <v>0</v>
      </c>
      <c r="AF480" s="42">
        <v>8</v>
      </c>
      <c r="AG480" s="42">
        <f t="shared" si="108"/>
        <v>8</v>
      </c>
      <c r="AH480" s="43">
        <v>0</v>
      </c>
      <c r="AI480" s="42">
        <f>Tableau2[[#This Row],[Jour Accident déclaré]]</f>
        <v>0</v>
      </c>
      <c r="AJ480" s="42">
        <v>0</v>
      </c>
      <c r="AK480" s="43">
        <f t="shared" si="109"/>
        <v>0</v>
      </c>
      <c r="AL48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80" s="43">
        <f>SUM(Tableau2[[#This Row],[Jours de maladie payés]:[Jours de maladie non payés]])</f>
        <v>0</v>
      </c>
      <c r="AN480" s="43">
        <f>MONTH("02/"&amp;Tableau2[[#This Row],[Mois]]&amp;"/2019")</f>
        <v>2</v>
      </c>
    </row>
    <row r="481" spans="1:40" x14ac:dyDescent="0.3">
      <c r="A481" t="s">
        <v>556</v>
      </c>
      <c r="B481" s="26">
        <v>171</v>
      </c>
      <c r="C481" s="61">
        <f>IFERROR(VLOOKUP(Tableau2[[#This Row],[ID Ouvrier]],'Choix Employés'!$A$1:$B$100,2,FALSE),"")</f>
        <v>0</v>
      </c>
      <c r="D481" s="39" t="s">
        <v>6</v>
      </c>
      <c r="E481" s="39">
        <v>2021</v>
      </c>
      <c r="F481" s="40">
        <f>DATE(Tableau2[[#This Row],[Année]],MONTH("1-"&amp;Tableau2[[#This Row],[Mois]]),1)</f>
        <v>44228</v>
      </c>
      <c r="G481" s="40">
        <f>EOMONTH(DATE(Tableau2[[#This Row],[Année]],MONTH("1-"&amp;Tableau2[[#This Row],[Mois]]),1),0)</f>
        <v>44255</v>
      </c>
      <c r="H481" s="41">
        <v>0</v>
      </c>
      <c r="I481" s="42">
        <f t="shared" si="100"/>
        <v>0</v>
      </c>
      <c r="J481" s="42">
        <v>0</v>
      </c>
      <c r="K481" s="42">
        <f t="shared" si="101"/>
        <v>0</v>
      </c>
      <c r="L481" s="42"/>
      <c r="M481" s="42">
        <f t="shared" si="110"/>
        <v>0</v>
      </c>
      <c r="N481" s="42">
        <v>152</v>
      </c>
      <c r="O481" s="42">
        <f t="shared" si="102"/>
        <v>152</v>
      </c>
      <c r="Q481" s="42">
        <f t="shared" si="111"/>
        <v>0</v>
      </c>
      <c r="R481" s="42">
        <v>0</v>
      </c>
      <c r="S481" s="42">
        <f t="shared" si="103"/>
        <v>0</v>
      </c>
      <c r="T481" s="42"/>
      <c r="U481" s="42">
        <f t="shared" si="112"/>
        <v>0</v>
      </c>
      <c r="V481" s="42">
        <v>0</v>
      </c>
      <c r="W481" s="42">
        <f t="shared" si="104"/>
        <v>0</v>
      </c>
      <c r="X481" s="42">
        <v>0</v>
      </c>
      <c r="Y481" s="42">
        <f t="shared" si="105"/>
        <v>0</v>
      </c>
      <c r="Z481" s="42">
        <v>0</v>
      </c>
      <c r="AA481" s="42">
        <f t="shared" si="106"/>
        <v>0</v>
      </c>
      <c r="AB481" s="43">
        <v>0</v>
      </c>
      <c r="AC481" s="43">
        <v>0</v>
      </c>
      <c r="AD481" s="42">
        <v>0</v>
      </c>
      <c r="AE481" s="42">
        <f t="shared" si="107"/>
        <v>0</v>
      </c>
      <c r="AF481" s="42">
        <v>0</v>
      </c>
      <c r="AG481" s="42">
        <f t="shared" si="108"/>
        <v>0</v>
      </c>
      <c r="AH481" s="43">
        <v>0</v>
      </c>
      <c r="AI481" s="42">
        <f>Tableau2[[#This Row],[Jour Accident déclaré]]</f>
        <v>0</v>
      </c>
      <c r="AJ481" s="42">
        <v>0</v>
      </c>
      <c r="AK481" s="43">
        <f t="shared" si="109"/>
        <v>0</v>
      </c>
      <c r="AL48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81" s="43">
        <f>SUM(Tableau2[[#This Row],[Jours de maladie payés]:[Jours de maladie non payés]])</f>
        <v>0</v>
      </c>
      <c r="AN481" s="43">
        <f>MONTH("02/"&amp;Tableau2[[#This Row],[Mois]]&amp;"/2019")</f>
        <v>2</v>
      </c>
    </row>
    <row r="482" spans="1:40" x14ac:dyDescent="0.3">
      <c r="A482" t="s">
        <v>557</v>
      </c>
      <c r="B482" s="26">
        <v>123</v>
      </c>
      <c r="C482" s="61" t="str">
        <f>IFERROR(VLOOKUP(Tableau2[[#This Row],[ID Ouvrier]],'Choix Employés'!$A$1:$B$100,2,FALSE),"")</f>
        <v/>
      </c>
      <c r="D482" s="39" t="s">
        <v>6</v>
      </c>
      <c r="E482" s="39">
        <v>2021</v>
      </c>
      <c r="F482" s="40">
        <f>DATE(Tableau2[[#This Row],[Année]],MONTH("1-"&amp;Tableau2[[#This Row],[Mois]]),1)</f>
        <v>44228</v>
      </c>
      <c r="G482" s="40">
        <f>EOMONTH(DATE(Tableau2[[#This Row],[Année]],MONTH("1-"&amp;Tableau2[[#This Row],[Mois]]),1),0)</f>
        <v>44255</v>
      </c>
      <c r="H482" s="41">
        <v>0</v>
      </c>
      <c r="I482" s="42">
        <f t="shared" si="100"/>
        <v>0</v>
      </c>
      <c r="J482" s="42">
        <v>0</v>
      </c>
      <c r="K482" s="42">
        <f t="shared" si="101"/>
        <v>0</v>
      </c>
      <c r="L482" s="42"/>
      <c r="M482" s="42">
        <f t="shared" si="110"/>
        <v>0</v>
      </c>
      <c r="N482" s="42">
        <v>64</v>
      </c>
      <c r="O482" s="42">
        <f t="shared" si="102"/>
        <v>64</v>
      </c>
      <c r="Q482" s="42">
        <f t="shared" si="111"/>
        <v>0</v>
      </c>
      <c r="R482" s="42">
        <v>0</v>
      </c>
      <c r="S482" s="42">
        <f t="shared" si="103"/>
        <v>0</v>
      </c>
      <c r="T482" s="42"/>
      <c r="U482" s="42">
        <f t="shared" si="112"/>
        <v>0</v>
      </c>
      <c r="V482" s="42">
        <v>0</v>
      </c>
      <c r="W482" s="42">
        <f t="shared" si="104"/>
        <v>0</v>
      </c>
      <c r="X482" s="42">
        <v>0</v>
      </c>
      <c r="Y482" s="42">
        <f t="shared" si="105"/>
        <v>0</v>
      </c>
      <c r="Z482" s="42">
        <v>0</v>
      </c>
      <c r="AA482" s="42">
        <f t="shared" si="106"/>
        <v>0</v>
      </c>
      <c r="AB482" s="43">
        <v>2</v>
      </c>
      <c r="AC482" s="43">
        <v>6</v>
      </c>
      <c r="AD482" s="42">
        <v>0</v>
      </c>
      <c r="AE482" s="42">
        <f t="shared" si="107"/>
        <v>0</v>
      </c>
      <c r="AF482" s="42">
        <v>0</v>
      </c>
      <c r="AG482" s="42">
        <f t="shared" si="108"/>
        <v>0</v>
      </c>
      <c r="AH482" s="43">
        <v>0</v>
      </c>
      <c r="AI482" s="42">
        <f>Tableau2[[#This Row],[Jour Accident déclaré]]</f>
        <v>0</v>
      </c>
      <c r="AJ482" s="42">
        <v>0</v>
      </c>
      <c r="AK482" s="43">
        <f t="shared" si="109"/>
        <v>0</v>
      </c>
      <c r="AL48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82" s="43">
        <f>SUM(Tableau2[[#This Row],[Jours de maladie payés]:[Jours de maladie non payés]])</f>
        <v>8</v>
      </c>
      <c r="AN482" s="43">
        <f>MONTH("02/"&amp;Tableau2[[#This Row],[Mois]]&amp;"/2019")</f>
        <v>2</v>
      </c>
    </row>
    <row r="483" spans="1:40" x14ac:dyDescent="0.3">
      <c r="A483" t="s">
        <v>558</v>
      </c>
      <c r="B483" s="26">
        <v>131</v>
      </c>
      <c r="C483" s="61" t="str">
        <f>IFERROR(VLOOKUP(Tableau2[[#This Row],[ID Ouvrier]],'Choix Employés'!$A$1:$B$100,2,FALSE),"")</f>
        <v/>
      </c>
      <c r="D483" s="39" t="s">
        <v>6</v>
      </c>
      <c r="E483" s="39">
        <v>2021</v>
      </c>
      <c r="F483" s="40">
        <f>DATE(Tableau2[[#This Row],[Année]],MONTH("1-"&amp;Tableau2[[#This Row],[Mois]]),1)</f>
        <v>44228</v>
      </c>
      <c r="G483" s="40">
        <f>EOMONTH(DATE(Tableau2[[#This Row],[Année]],MONTH("1-"&amp;Tableau2[[#This Row],[Mois]]),1),0)</f>
        <v>44255</v>
      </c>
      <c r="H483" s="41">
        <v>0</v>
      </c>
      <c r="I483" s="42">
        <f t="shared" si="100"/>
        <v>0</v>
      </c>
      <c r="J483" s="42">
        <v>56</v>
      </c>
      <c r="K483" s="42">
        <f t="shared" si="101"/>
        <v>56</v>
      </c>
      <c r="L483" s="42"/>
      <c r="M483" s="42">
        <f t="shared" si="110"/>
        <v>0</v>
      </c>
      <c r="N483" s="42">
        <v>104</v>
      </c>
      <c r="O483" s="42">
        <f t="shared" si="102"/>
        <v>104</v>
      </c>
      <c r="Q483" s="42">
        <f t="shared" si="111"/>
        <v>0</v>
      </c>
      <c r="R483" s="42">
        <v>0</v>
      </c>
      <c r="S483" s="42">
        <f t="shared" si="103"/>
        <v>0</v>
      </c>
      <c r="T483" s="42"/>
      <c r="U483" s="42">
        <f t="shared" si="112"/>
        <v>0</v>
      </c>
      <c r="V483" s="42">
        <v>0</v>
      </c>
      <c r="W483" s="42">
        <f t="shared" si="104"/>
        <v>0</v>
      </c>
      <c r="X483" s="42">
        <v>0</v>
      </c>
      <c r="Y483" s="42">
        <f t="shared" si="105"/>
        <v>0</v>
      </c>
      <c r="Z483" s="42">
        <v>0</v>
      </c>
      <c r="AA483" s="42">
        <f t="shared" si="106"/>
        <v>0</v>
      </c>
      <c r="AB483" s="43">
        <v>0</v>
      </c>
      <c r="AC483" s="43">
        <v>0</v>
      </c>
      <c r="AD483" s="42">
        <v>0</v>
      </c>
      <c r="AE483" s="42">
        <f t="shared" si="107"/>
        <v>0</v>
      </c>
      <c r="AF483" s="42">
        <v>0</v>
      </c>
      <c r="AG483" s="42">
        <f t="shared" si="108"/>
        <v>0</v>
      </c>
      <c r="AH483" s="43">
        <v>0</v>
      </c>
      <c r="AI483" s="42">
        <f>Tableau2[[#This Row],[Jour Accident déclaré]]</f>
        <v>0</v>
      </c>
      <c r="AJ483" s="42">
        <v>0</v>
      </c>
      <c r="AK483" s="43">
        <f t="shared" si="109"/>
        <v>0</v>
      </c>
      <c r="AL48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83" s="43">
        <f>SUM(Tableau2[[#This Row],[Jours de maladie payés]:[Jours de maladie non payés]])</f>
        <v>0</v>
      </c>
      <c r="AN483" s="43">
        <f>MONTH("02/"&amp;Tableau2[[#This Row],[Mois]]&amp;"/2019")</f>
        <v>2</v>
      </c>
    </row>
    <row r="484" spans="1:40" x14ac:dyDescent="0.3">
      <c r="A484" t="s">
        <v>559</v>
      </c>
      <c r="B484" s="26">
        <v>136</v>
      </c>
      <c r="C484" s="61" t="str">
        <f>IFERROR(VLOOKUP(Tableau2[[#This Row],[ID Ouvrier]],'Choix Employés'!$A$1:$B$100,2,FALSE),"")</f>
        <v>X</v>
      </c>
      <c r="D484" s="39" t="s">
        <v>6</v>
      </c>
      <c r="E484" s="39">
        <v>2021</v>
      </c>
      <c r="F484" s="40">
        <f>DATE(Tableau2[[#This Row],[Année]],MONTH("1-"&amp;Tableau2[[#This Row],[Mois]]),1)</f>
        <v>44228</v>
      </c>
      <c r="G484" s="40">
        <f>EOMONTH(DATE(Tableau2[[#This Row],[Année]],MONTH("1-"&amp;Tableau2[[#This Row],[Mois]]),1),0)</f>
        <v>44255</v>
      </c>
      <c r="H484" s="41">
        <v>0</v>
      </c>
      <c r="I484" s="42">
        <f t="shared" si="100"/>
        <v>0</v>
      </c>
      <c r="J484" s="42">
        <v>0</v>
      </c>
      <c r="K484" s="42">
        <f t="shared" si="101"/>
        <v>0</v>
      </c>
      <c r="L484" s="42"/>
      <c r="M484" s="42">
        <f t="shared" si="110"/>
        <v>0</v>
      </c>
      <c r="N484" s="42">
        <v>0</v>
      </c>
      <c r="O484" s="42">
        <f t="shared" si="102"/>
        <v>0</v>
      </c>
      <c r="Q484" s="42">
        <f t="shared" si="111"/>
        <v>0</v>
      </c>
      <c r="R484" s="42">
        <v>0</v>
      </c>
      <c r="S484" s="42">
        <f t="shared" si="103"/>
        <v>0</v>
      </c>
      <c r="T484" s="42"/>
      <c r="U484" s="42">
        <f t="shared" si="112"/>
        <v>0</v>
      </c>
      <c r="V484" s="42">
        <v>0</v>
      </c>
      <c r="W484" s="42">
        <f t="shared" si="104"/>
        <v>0</v>
      </c>
      <c r="X484" s="42">
        <v>0</v>
      </c>
      <c r="Y484" s="42">
        <f t="shared" si="105"/>
        <v>0</v>
      </c>
      <c r="Z484" s="42">
        <v>0</v>
      </c>
      <c r="AA484" s="42">
        <f t="shared" si="106"/>
        <v>0</v>
      </c>
      <c r="AB484" s="43">
        <v>0</v>
      </c>
      <c r="AC484" s="43">
        <v>20</v>
      </c>
      <c r="AD484" s="42">
        <v>0</v>
      </c>
      <c r="AE484" s="42">
        <f t="shared" si="107"/>
        <v>0</v>
      </c>
      <c r="AF484" s="42">
        <v>0</v>
      </c>
      <c r="AG484" s="42">
        <f t="shared" si="108"/>
        <v>0</v>
      </c>
      <c r="AH484" s="43">
        <v>0</v>
      </c>
      <c r="AI484" s="42">
        <f>Tableau2[[#This Row],[Jour Accident déclaré]]</f>
        <v>0</v>
      </c>
      <c r="AJ484" s="42">
        <v>0</v>
      </c>
      <c r="AK484" s="43">
        <f t="shared" si="109"/>
        <v>0</v>
      </c>
      <c r="AL48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84" s="43">
        <f>SUM(Tableau2[[#This Row],[Jours de maladie payés]:[Jours de maladie non payés]])</f>
        <v>20</v>
      </c>
      <c r="AN484" s="43">
        <f>MONTH("02/"&amp;Tableau2[[#This Row],[Mois]]&amp;"/2019")</f>
        <v>2</v>
      </c>
    </row>
    <row r="485" spans="1:40" x14ac:dyDescent="0.3">
      <c r="A485" t="s">
        <v>560</v>
      </c>
      <c r="B485" s="26">
        <v>109</v>
      </c>
      <c r="C485" s="61" t="str">
        <f>IFERROR(VLOOKUP(Tableau2[[#This Row],[ID Ouvrier]],'Choix Employés'!$A$1:$B$100,2,FALSE),"")</f>
        <v>X</v>
      </c>
      <c r="D485" s="39" t="s">
        <v>6</v>
      </c>
      <c r="E485" s="39">
        <v>2021</v>
      </c>
      <c r="F485" s="40">
        <f>DATE(Tableau2[[#This Row],[Année]],MONTH("1-"&amp;Tableau2[[#This Row],[Mois]]),1)</f>
        <v>44228</v>
      </c>
      <c r="G485" s="40">
        <f>EOMONTH(DATE(Tableau2[[#This Row],[Année]],MONTH("1-"&amp;Tableau2[[#This Row],[Mois]]),1),0)</f>
        <v>44255</v>
      </c>
      <c r="H485" s="41">
        <v>0</v>
      </c>
      <c r="I485" s="42">
        <f t="shared" si="100"/>
        <v>0</v>
      </c>
      <c r="J485" s="42">
        <v>0</v>
      </c>
      <c r="K485" s="42">
        <f t="shared" si="101"/>
        <v>0</v>
      </c>
      <c r="L485" s="42"/>
      <c r="M485" s="42">
        <f t="shared" si="110"/>
        <v>0</v>
      </c>
      <c r="N485" s="42">
        <v>0</v>
      </c>
      <c r="O485" s="42">
        <f t="shared" si="102"/>
        <v>0</v>
      </c>
      <c r="Q485" s="42">
        <f t="shared" si="111"/>
        <v>0</v>
      </c>
      <c r="R485" s="42">
        <v>0</v>
      </c>
      <c r="S485" s="42">
        <f t="shared" si="103"/>
        <v>0</v>
      </c>
      <c r="T485" s="42"/>
      <c r="U485" s="42">
        <f t="shared" si="112"/>
        <v>0</v>
      </c>
      <c r="V485" s="42">
        <v>0</v>
      </c>
      <c r="W485" s="42">
        <f t="shared" si="104"/>
        <v>0</v>
      </c>
      <c r="X485" s="42">
        <v>0</v>
      </c>
      <c r="Y485" s="42">
        <f t="shared" si="105"/>
        <v>0</v>
      </c>
      <c r="Z485" s="42">
        <v>0</v>
      </c>
      <c r="AA485" s="42">
        <f t="shared" si="106"/>
        <v>0</v>
      </c>
      <c r="AB485" s="43">
        <v>0</v>
      </c>
      <c r="AC485" s="43">
        <v>20</v>
      </c>
      <c r="AD485" s="42">
        <v>0</v>
      </c>
      <c r="AE485" s="42">
        <f t="shared" si="107"/>
        <v>0</v>
      </c>
      <c r="AF485" s="42">
        <v>0</v>
      </c>
      <c r="AG485" s="42">
        <f t="shared" si="108"/>
        <v>0</v>
      </c>
      <c r="AH485" s="43">
        <v>0</v>
      </c>
      <c r="AI485" s="42">
        <f>Tableau2[[#This Row],[Jour Accident déclaré]]</f>
        <v>0</v>
      </c>
      <c r="AJ485" s="42">
        <v>0</v>
      </c>
      <c r="AK485" s="43">
        <f t="shared" si="109"/>
        <v>0</v>
      </c>
      <c r="AL48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85" s="43">
        <f>SUM(Tableau2[[#This Row],[Jours de maladie payés]:[Jours de maladie non payés]])</f>
        <v>20</v>
      </c>
      <c r="AN485" s="43">
        <f>MONTH("02/"&amp;Tableau2[[#This Row],[Mois]]&amp;"/2019")</f>
        <v>2</v>
      </c>
    </row>
    <row r="486" spans="1:40" x14ac:dyDescent="0.3">
      <c r="A486" t="s">
        <v>561</v>
      </c>
      <c r="B486" s="26">
        <v>127</v>
      </c>
      <c r="C486" s="61" t="str">
        <f>IFERROR(VLOOKUP(Tableau2[[#This Row],[ID Ouvrier]],'Choix Employés'!$A$1:$B$100,2,FALSE),"")</f>
        <v>X</v>
      </c>
      <c r="D486" s="39" t="s">
        <v>6</v>
      </c>
      <c r="E486" s="39">
        <v>2021</v>
      </c>
      <c r="F486" s="40">
        <f>DATE(Tableau2[[#This Row],[Année]],MONTH("1-"&amp;Tableau2[[#This Row],[Mois]]),1)</f>
        <v>44228</v>
      </c>
      <c r="G486" s="40">
        <f>EOMONTH(DATE(Tableau2[[#This Row],[Année]],MONTH("1-"&amp;Tableau2[[#This Row],[Mois]]),1),0)</f>
        <v>44255</v>
      </c>
      <c r="H486" s="41">
        <v>0</v>
      </c>
      <c r="I486" s="42">
        <f t="shared" si="100"/>
        <v>0</v>
      </c>
      <c r="J486" s="42">
        <v>56</v>
      </c>
      <c r="K486" s="42">
        <f t="shared" si="101"/>
        <v>56</v>
      </c>
      <c r="L486" s="42"/>
      <c r="M486" s="42">
        <f t="shared" si="110"/>
        <v>0</v>
      </c>
      <c r="N486" s="42">
        <v>104</v>
      </c>
      <c r="O486" s="42">
        <f t="shared" si="102"/>
        <v>104</v>
      </c>
      <c r="Q486" s="42">
        <f t="shared" si="111"/>
        <v>0</v>
      </c>
      <c r="R486" s="42">
        <v>5.1100000000000003</v>
      </c>
      <c r="S486" s="42">
        <f t="shared" si="103"/>
        <v>5.1833333333333336</v>
      </c>
      <c r="T486" s="42"/>
      <c r="U486" s="42">
        <f t="shared" si="112"/>
        <v>0</v>
      </c>
      <c r="V486" s="42">
        <v>5.1100000000000003</v>
      </c>
      <c r="W486" s="42">
        <f t="shared" si="104"/>
        <v>5.1833333333333336</v>
      </c>
      <c r="X486" s="42">
        <v>0</v>
      </c>
      <c r="Y486" s="42">
        <f t="shared" si="105"/>
        <v>0</v>
      </c>
      <c r="Z486" s="42">
        <v>0</v>
      </c>
      <c r="AA486" s="42">
        <f t="shared" si="106"/>
        <v>0</v>
      </c>
      <c r="AB486" s="43">
        <v>0</v>
      </c>
      <c r="AC486" s="43">
        <v>0</v>
      </c>
      <c r="AD486" s="42">
        <v>0</v>
      </c>
      <c r="AE486" s="42">
        <f t="shared" si="107"/>
        <v>0</v>
      </c>
      <c r="AF486" s="42">
        <v>0</v>
      </c>
      <c r="AG486" s="42">
        <f t="shared" si="108"/>
        <v>0</v>
      </c>
      <c r="AH486" s="43">
        <v>0</v>
      </c>
      <c r="AI486" s="42">
        <f>Tableau2[[#This Row],[Jour Accident déclaré]]</f>
        <v>0</v>
      </c>
      <c r="AJ486" s="42">
        <v>0</v>
      </c>
      <c r="AK486" s="43">
        <f t="shared" si="109"/>
        <v>0</v>
      </c>
      <c r="AL48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86" s="43">
        <f>SUM(Tableau2[[#This Row],[Jours de maladie payés]:[Jours de maladie non payés]])</f>
        <v>0</v>
      </c>
      <c r="AN486" s="43">
        <f>MONTH("02/"&amp;Tableau2[[#This Row],[Mois]]&amp;"/2019")</f>
        <v>2</v>
      </c>
    </row>
    <row r="487" spans="1:40" x14ac:dyDescent="0.3">
      <c r="A487" t="s">
        <v>562</v>
      </c>
      <c r="B487" s="26">
        <v>134</v>
      </c>
      <c r="C487" s="61" t="str">
        <f>IFERROR(VLOOKUP(Tableau2[[#This Row],[ID Ouvrier]],'Choix Employés'!$A$1:$B$100,2,FALSE),"")</f>
        <v>X</v>
      </c>
      <c r="D487" s="39" t="s">
        <v>6</v>
      </c>
      <c r="E487" s="39">
        <v>2021</v>
      </c>
      <c r="F487" s="40">
        <f>DATE(Tableau2[[#This Row],[Année]],MONTH("1-"&amp;Tableau2[[#This Row],[Mois]]),1)</f>
        <v>44228</v>
      </c>
      <c r="G487" s="40">
        <f>EOMONTH(DATE(Tableau2[[#This Row],[Année]],MONTH("1-"&amp;Tableau2[[#This Row],[Mois]]),1),0)</f>
        <v>44255</v>
      </c>
      <c r="H487" s="41">
        <v>0</v>
      </c>
      <c r="I487" s="42">
        <f t="shared" si="100"/>
        <v>0</v>
      </c>
      <c r="J487" s="42">
        <v>24</v>
      </c>
      <c r="K487" s="42">
        <f t="shared" si="101"/>
        <v>24</v>
      </c>
      <c r="L487" s="42"/>
      <c r="M487" s="42">
        <f t="shared" si="110"/>
        <v>0</v>
      </c>
      <c r="N487" s="42">
        <v>136</v>
      </c>
      <c r="O487" s="42">
        <f t="shared" si="102"/>
        <v>136</v>
      </c>
      <c r="Q487" s="42">
        <f t="shared" si="111"/>
        <v>0</v>
      </c>
      <c r="R487" s="42">
        <v>0</v>
      </c>
      <c r="S487" s="42">
        <f t="shared" si="103"/>
        <v>0</v>
      </c>
      <c r="T487" s="42"/>
      <c r="U487" s="42">
        <f t="shared" si="112"/>
        <v>0</v>
      </c>
      <c r="V487" s="42">
        <v>0</v>
      </c>
      <c r="W487" s="42">
        <f t="shared" si="104"/>
        <v>0</v>
      </c>
      <c r="X487" s="42">
        <v>0</v>
      </c>
      <c r="Y487" s="42">
        <f t="shared" si="105"/>
        <v>0</v>
      </c>
      <c r="Z487" s="42">
        <v>0</v>
      </c>
      <c r="AA487" s="42">
        <f t="shared" si="106"/>
        <v>0</v>
      </c>
      <c r="AB487" s="43">
        <v>0</v>
      </c>
      <c r="AC487" s="43">
        <v>0</v>
      </c>
      <c r="AD487" s="42">
        <v>0</v>
      </c>
      <c r="AE487" s="42">
        <f t="shared" si="107"/>
        <v>0</v>
      </c>
      <c r="AF487" s="42">
        <v>0</v>
      </c>
      <c r="AG487" s="42">
        <f t="shared" si="108"/>
        <v>0</v>
      </c>
      <c r="AH487" s="43">
        <v>0</v>
      </c>
      <c r="AI487" s="42">
        <f>Tableau2[[#This Row],[Jour Accident déclaré]]</f>
        <v>0</v>
      </c>
      <c r="AJ487" s="42">
        <v>0</v>
      </c>
      <c r="AK487" s="43">
        <f t="shared" si="109"/>
        <v>0</v>
      </c>
      <c r="AL48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87" s="43">
        <f>SUM(Tableau2[[#This Row],[Jours de maladie payés]:[Jours de maladie non payés]])</f>
        <v>0</v>
      </c>
      <c r="AN487" s="43">
        <f>MONTH("02/"&amp;Tableau2[[#This Row],[Mois]]&amp;"/2019")</f>
        <v>2</v>
      </c>
    </row>
    <row r="488" spans="1:40" x14ac:dyDescent="0.3">
      <c r="A488" t="s">
        <v>563</v>
      </c>
      <c r="B488" s="26">
        <v>168</v>
      </c>
      <c r="C488" s="61" t="str">
        <f>IFERROR(VLOOKUP(Tableau2[[#This Row],[ID Ouvrier]],'Choix Employés'!$A$1:$B$100,2,FALSE),"")</f>
        <v/>
      </c>
      <c r="D488" s="39" t="s">
        <v>6</v>
      </c>
      <c r="E488" s="39">
        <v>2021</v>
      </c>
      <c r="F488" s="40">
        <f>DATE(Tableau2[[#This Row],[Année]],MONTH("1-"&amp;Tableau2[[#This Row],[Mois]]),1)</f>
        <v>44228</v>
      </c>
      <c r="G488" s="40">
        <f>EOMONTH(DATE(Tableau2[[#This Row],[Année]],MONTH("1-"&amp;Tableau2[[#This Row],[Mois]]),1),0)</f>
        <v>44255</v>
      </c>
      <c r="H488" s="41">
        <v>0</v>
      </c>
      <c r="I488" s="42">
        <f t="shared" si="100"/>
        <v>0</v>
      </c>
      <c r="J488" s="42">
        <v>56</v>
      </c>
      <c r="K488" s="42">
        <f t="shared" si="101"/>
        <v>56</v>
      </c>
      <c r="L488" s="42"/>
      <c r="M488" s="42">
        <f t="shared" si="110"/>
        <v>0</v>
      </c>
      <c r="N488" s="42">
        <v>104</v>
      </c>
      <c r="O488" s="42">
        <f t="shared" si="102"/>
        <v>104</v>
      </c>
      <c r="Q488" s="42">
        <f t="shared" si="111"/>
        <v>0</v>
      </c>
      <c r="R488" s="42">
        <v>0</v>
      </c>
      <c r="S488" s="42">
        <f t="shared" si="103"/>
        <v>0</v>
      </c>
      <c r="T488" s="42"/>
      <c r="U488" s="42">
        <f t="shared" si="112"/>
        <v>0</v>
      </c>
      <c r="V488" s="42">
        <v>0</v>
      </c>
      <c r="W488" s="42">
        <f t="shared" si="104"/>
        <v>0</v>
      </c>
      <c r="X488" s="42">
        <v>0</v>
      </c>
      <c r="Y488" s="42">
        <f t="shared" si="105"/>
        <v>0</v>
      </c>
      <c r="Z488" s="42">
        <v>0</v>
      </c>
      <c r="AA488" s="42">
        <f t="shared" si="106"/>
        <v>0</v>
      </c>
      <c r="AB488" s="43">
        <v>0</v>
      </c>
      <c r="AC488" s="43">
        <v>0</v>
      </c>
      <c r="AD488" s="42">
        <v>0</v>
      </c>
      <c r="AE488" s="42">
        <f t="shared" si="107"/>
        <v>0</v>
      </c>
      <c r="AF488" s="42">
        <v>0</v>
      </c>
      <c r="AG488" s="42">
        <f t="shared" si="108"/>
        <v>0</v>
      </c>
      <c r="AH488" s="43">
        <v>0</v>
      </c>
      <c r="AI488" s="42">
        <f>Tableau2[[#This Row],[Jour Accident déclaré]]</f>
        <v>0</v>
      </c>
      <c r="AJ488" s="42">
        <v>0</v>
      </c>
      <c r="AK488" s="43">
        <f t="shared" si="109"/>
        <v>0</v>
      </c>
      <c r="AL48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88" s="43">
        <f>SUM(Tableau2[[#This Row],[Jours de maladie payés]:[Jours de maladie non payés]])</f>
        <v>0</v>
      </c>
      <c r="AN488" s="43">
        <f>MONTH("02/"&amp;Tableau2[[#This Row],[Mois]]&amp;"/2019")</f>
        <v>2</v>
      </c>
    </row>
    <row r="489" spans="1:40" x14ac:dyDescent="0.3">
      <c r="A489" t="s">
        <v>564</v>
      </c>
      <c r="B489" s="26">
        <v>161</v>
      </c>
      <c r="C489" s="61" t="str">
        <f>IFERROR(VLOOKUP(Tableau2[[#This Row],[ID Ouvrier]],'Choix Employés'!$A$1:$B$100,2,FALSE),"")</f>
        <v/>
      </c>
      <c r="D489" s="39" t="s">
        <v>6</v>
      </c>
      <c r="E489" s="39">
        <v>2021</v>
      </c>
      <c r="F489" s="40">
        <f>DATE(Tableau2[[#This Row],[Année]],MONTH("1-"&amp;Tableau2[[#This Row],[Mois]]),1)</f>
        <v>44228</v>
      </c>
      <c r="G489" s="40">
        <f>EOMONTH(DATE(Tableau2[[#This Row],[Année]],MONTH("1-"&amp;Tableau2[[#This Row],[Mois]]),1),0)</f>
        <v>44255</v>
      </c>
      <c r="H489" s="41">
        <v>0</v>
      </c>
      <c r="I489" s="42">
        <f t="shared" si="100"/>
        <v>0</v>
      </c>
      <c r="J489" s="42">
        <v>56</v>
      </c>
      <c r="K489" s="42">
        <f t="shared" si="101"/>
        <v>56</v>
      </c>
      <c r="L489" s="42"/>
      <c r="M489" s="42">
        <f t="shared" si="110"/>
        <v>0</v>
      </c>
      <c r="N489" s="42">
        <v>104</v>
      </c>
      <c r="O489" s="42">
        <f t="shared" si="102"/>
        <v>104</v>
      </c>
      <c r="Q489" s="42">
        <f t="shared" si="111"/>
        <v>0</v>
      </c>
      <c r="R489" s="42">
        <v>0.56999999999999995</v>
      </c>
      <c r="S489" s="42">
        <f t="shared" si="103"/>
        <v>0.95</v>
      </c>
      <c r="T489" s="42"/>
      <c r="U489" s="42">
        <f t="shared" si="112"/>
        <v>0</v>
      </c>
      <c r="V489" s="42">
        <v>0</v>
      </c>
      <c r="W489" s="42">
        <f t="shared" si="104"/>
        <v>0</v>
      </c>
      <c r="X489" s="42">
        <v>0.56999999999999995</v>
      </c>
      <c r="Y489" s="42">
        <f t="shared" si="105"/>
        <v>0.95</v>
      </c>
      <c r="Z489" s="42">
        <v>0</v>
      </c>
      <c r="AA489" s="42">
        <f t="shared" si="106"/>
        <v>0</v>
      </c>
      <c r="AB489" s="43">
        <v>0</v>
      </c>
      <c r="AC489" s="43">
        <v>0</v>
      </c>
      <c r="AD489" s="42">
        <v>0</v>
      </c>
      <c r="AE489" s="42">
        <f t="shared" si="107"/>
        <v>0</v>
      </c>
      <c r="AF489" s="42">
        <v>0</v>
      </c>
      <c r="AG489" s="42">
        <f t="shared" si="108"/>
        <v>0</v>
      </c>
      <c r="AH489" s="43">
        <v>0</v>
      </c>
      <c r="AI489" s="42">
        <f>Tableau2[[#This Row],[Jour Accident déclaré]]</f>
        <v>0</v>
      </c>
      <c r="AJ489" s="42">
        <v>0</v>
      </c>
      <c r="AK489" s="43">
        <f t="shared" si="109"/>
        <v>0</v>
      </c>
      <c r="AL48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489" s="43">
        <f>SUM(Tableau2[[#This Row],[Jours de maladie payés]:[Jours de maladie non payés]])</f>
        <v>0</v>
      </c>
      <c r="AN489" s="43">
        <f>MONTH("02/"&amp;Tableau2[[#This Row],[Mois]]&amp;"/2019")</f>
        <v>2</v>
      </c>
    </row>
    <row r="490" spans="1:40" x14ac:dyDescent="0.3">
      <c r="A490" t="s">
        <v>565</v>
      </c>
      <c r="B490" s="26">
        <v>109</v>
      </c>
      <c r="C490" s="61" t="str">
        <f>IFERROR(VLOOKUP(Tableau2[[#This Row],[ID Ouvrier]],'Choix Employés'!$A$1:$B$100,2,FALSE),"")</f>
        <v>X</v>
      </c>
      <c r="D490" s="39" t="s">
        <v>182</v>
      </c>
      <c r="E490" s="39">
        <v>2021</v>
      </c>
      <c r="F490" s="40">
        <f>DATE(Tableau2[[#This Row],[Année]],MONTH("1-"&amp;Tableau2[[#This Row],[Mois]]),1)</f>
        <v>44256</v>
      </c>
      <c r="G490" s="40">
        <f>EOMONTH(DATE(Tableau2[[#This Row],[Année]],MONTH("1-"&amp;Tableau2[[#This Row],[Mois]]),1),0)</f>
        <v>44286</v>
      </c>
      <c r="H490" s="41">
        <v>0</v>
      </c>
      <c r="I490" s="42">
        <f t="shared" si="100"/>
        <v>0</v>
      </c>
      <c r="J490" s="42">
        <v>0</v>
      </c>
      <c r="K490" s="42">
        <f t="shared" si="101"/>
        <v>0</v>
      </c>
      <c r="L490" s="42"/>
      <c r="M490" s="42">
        <f t="shared" si="110"/>
        <v>0</v>
      </c>
      <c r="N490" s="42">
        <v>0</v>
      </c>
      <c r="O490" s="42">
        <f t="shared" si="102"/>
        <v>0</v>
      </c>
      <c r="Q490" s="42">
        <f t="shared" si="111"/>
        <v>0</v>
      </c>
      <c r="R490" s="42">
        <v>0</v>
      </c>
      <c r="S490" s="42">
        <f t="shared" si="103"/>
        <v>0</v>
      </c>
      <c r="T490" s="42"/>
      <c r="U490" s="42">
        <f t="shared" si="112"/>
        <v>0</v>
      </c>
      <c r="V490" s="42">
        <v>0</v>
      </c>
      <c r="W490" s="42">
        <f t="shared" si="104"/>
        <v>0</v>
      </c>
      <c r="X490" s="42">
        <v>0</v>
      </c>
      <c r="Y490" s="42">
        <f t="shared" si="105"/>
        <v>0</v>
      </c>
      <c r="Z490" s="42">
        <v>0</v>
      </c>
      <c r="AA490" s="42">
        <f t="shared" si="106"/>
        <v>0</v>
      </c>
      <c r="AB490" s="43">
        <v>0</v>
      </c>
      <c r="AC490" s="43">
        <v>23</v>
      </c>
      <c r="AD490" s="42">
        <v>0</v>
      </c>
      <c r="AE490" s="42">
        <f t="shared" si="107"/>
        <v>0</v>
      </c>
      <c r="AF490" s="42">
        <v>0</v>
      </c>
      <c r="AG490" s="42">
        <f t="shared" si="108"/>
        <v>0</v>
      </c>
      <c r="AH490" s="43">
        <v>0</v>
      </c>
      <c r="AI490" s="42">
        <f>Tableau2[[#This Row],[Jour Accident déclaré]]</f>
        <v>0</v>
      </c>
      <c r="AJ490" s="42">
        <v>0</v>
      </c>
      <c r="AK490" s="43">
        <f t="shared" si="109"/>
        <v>0</v>
      </c>
      <c r="AL49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490" s="43">
        <f>SUM(Tableau2[[#This Row],[Jours de maladie payés]:[Jours de maladie non payés]])</f>
        <v>23</v>
      </c>
      <c r="AN490" s="43">
        <f>MONTH("02/"&amp;Tableau2[[#This Row],[Mois]]&amp;"/2019")</f>
        <v>3</v>
      </c>
    </row>
    <row r="491" spans="1:40" x14ac:dyDescent="0.3">
      <c r="A491" t="s">
        <v>566</v>
      </c>
      <c r="B491" s="26">
        <v>109</v>
      </c>
      <c r="C491" s="61" t="str">
        <f>IFERROR(VLOOKUP(Tableau2[[#This Row],[ID Ouvrier]],'Choix Employés'!$A$1:$B$100,2,FALSE),"")</f>
        <v>X</v>
      </c>
      <c r="D491" s="39" t="s">
        <v>220</v>
      </c>
      <c r="E491" s="39">
        <v>2021</v>
      </c>
      <c r="F491" s="40">
        <f>DATE(Tableau2[[#This Row],[Année]],MONTH("1-"&amp;Tableau2[[#This Row],[Mois]]),1)</f>
        <v>44287</v>
      </c>
      <c r="G491" s="40">
        <f>EOMONTH(DATE(Tableau2[[#This Row],[Année]],MONTH("1-"&amp;Tableau2[[#This Row],[Mois]]),1),0)</f>
        <v>44316</v>
      </c>
      <c r="H491" s="41">
        <v>0</v>
      </c>
      <c r="I491" s="42">
        <f t="shared" si="100"/>
        <v>0</v>
      </c>
      <c r="J491" s="42">
        <v>0</v>
      </c>
      <c r="K491" s="42">
        <f t="shared" si="101"/>
        <v>0</v>
      </c>
      <c r="L491" s="42"/>
      <c r="M491" s="42">
        <f t="shared" si="110"/>
        <v>0</v>
      </c>
      <c r="N491" s="42">
        <v>0</v>
      </c>
      <c r="O491" s="42">
        <f t="shared" si="102"/>
        <v>0</v>
      </c>
      <c r="Q491" s="42">
        <f t="shared" si="111"/>
        <v>0</v>
      </c>
      <c r="R491" s="42">
        <v>0</v>
      </c>
      <c r="S491" s="42">
        <f t="shared" si="103"/>
        <v>0</v>
      </c>
      <c r="T491" s="42"/>
      <c r="U491" s="42">
        <f t="shared" si="112"/>
        <v>0</v>
      </c>
      <c r="V491" s="42">
        <v>0</v>
      </c>
      <c r="W491" s="42">
        <f t="shared" si="104"/>
        <v>0</v>
      </c>
      <c r="X491" s="42">
        <v>0</v>
      </c>
      <c r="Y491" s="42">
        <f t="shared" si="105"/>
        <v>0</v>
      </c>
      <c r="Z491" s="42">
        <v>19.170000000000002</v>
      </c>
      <c r="AA491" s="42">
        <f t="shared" si="106"/>
        <v>19.283333333333335</v>
      </c>
      <c r="AB491" s="43">
        <v>0</v>
      </c>
      <c r="AC491" s="43">
        <v>0</v>
      </c>
      <c r="AD491" s="42">
        <v>0</v>
      </c>
      <c r="AE491" s="42">
        <f t="shared" si="107"/>
        <v>0</v>
      </c>
      <c r="AF491" s="42">
        <v>0</v>
      </c>
      <c r="AG491" s="42">
        <f t="shared" si="108"/>
        <v>0</v>
      </c>
      <c r="AH491" s="43">
        <v>0</v>
      </c>
      <c r="AI491" s="42">
        <f>Tableau2[[#This Row],[Jour Accident déclaré]]</f>
        <v>0</v>
      </c>
      <c r="AJ491" s="42">
        <v>0</v>
      </c>
      <c r="AK491" s="43">
        <f t="shared" si="109"/>
        <v>0</v>
      </c>
      <c r="AL49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491" s="43">
        <f>SUM(Tableau2[[#This Row],[Jours de maladie payés]:[Jours de maladie non payés]])</f>
        <v>0</v>
      </c>
      <c r="AN491" s="43">
        <f>MONTH("02/"&amp;Tableau2[[#This Row],[Mois]]&amp;"/2019")</f>
        <v>4</v>
      </c>
    </row>
    <row r="492" spans="1:40" x14ac:dyDescent="0.3">
      <c r="A492" t="s">
        <v>567</v>
      </c>
      <c r="B492" s="26">
        <v>183</v>
      </c>
      <c r="C492" s="61">
        <f>IFERROR(VLOOKUP(Tableau2[[#This Row],[ID Ouvrier]],'Choix Employés'!$A$1:$B$100,2,FALSE),"")</f>
        <v>0</v>
      </c>
      <c r="D492" s="39" t="s">
        <v>182</v>
      </c>
      <c r="E492" s="39">
        <v>2021</v>
      </c>
      <c r="F492" s="40">
        <f>DATE(Tableau2[[#This Row],[Année]],MONTH("1-"&amp;Tableau2[[#This Row],[Mois]]),1)</f>
        <v>44256</v>
      </c>
      <c r="G492" s="40">
        <f>EOMONTH(DATE(Tableau2[[#This Row],[Année]],MONTH("1-"&amp;Tableau2[[#This Row],[Mois]]),1),0)</f>
        <v>44286</v>
      </c>
      <c r="H492" s="41">
        <v>0</v>
      </c>
      <c r="I492" s="42">
        <f t="shared" si="100"/>
        <v>0</v>
      </c>
      <c r="J492" s="42">
        <v>0</v>
      </c>
      <c r="K492" s="42">
        <f t="shared" si="101"/>
        <v>0</v>
      </c>
      <c r="L492" s="42"/>
      <c r="M492" s="42">
        <f t="shared" si="110"/>
        <v>0</v>
      </c>
      <c r="N492" s="42">
        <v>178.48</v>
      </c>
      <c r="O492" s="42">
        <f t="shared" si="102"/>
        <v>178.79999999999998</v>
      </c>
      <c r="Q492" s="42">
        <f t="shared" si="111"/>
        <v>0</v>
      </c>
      <c r="R492" s="42">
        <v>8</v>
      </c>
      <c r="S492" s="42">
        <f t="shared" si="103"/>
        <v>8</v>
      </c>
      <c r="T492" s="42"/>
      <c r="U492" s="42">
        <f t="shared" si="112"/>
        <v>0</v>
      </c>
      <c r="V492" s="42">
        <v>0</v>
      </c>
      <c r="W492" s="42">
        <f t="shared" si="104"/>
        <v>0</v>
      </c>
      <c r="X492" s="42">
        <v>8</v>
      </c>
      <c r="Y492" s="42">
        <f t="shared" si="105"/>
        <v>8</v>
      </c>
      <c r="Z492" s="42">
        <v>0</v>
      </c>
      <c r="AA492" s="42">
        <f t="shared" si="106"/>
        <v>0</v>
      </c>
      <c r="AB492" s="43">
        <v>0</v>
      </c>
      <c r="AC492" s="43">
        <v>0</v>
      </c>
      <c r="AD492" s="42">
        <v>0</v>
      </c>
      <c r="AE492" s="42">
        <f t="shared" si="107"/>
        <v>0</v>
      </c>
      <c r="AF492" s="42">
        <v>0</v>
      </c>
      <c r="AG492" s="42">
        <f t="shared" si="108"/>
        <v>0</v>
      </c>
      <c r="AH492" s="43">
        <v>0</v>
      </c>
      <c r="AI492" s="42">
        <f>Tableau2[[#This Row],[Jour Accident déclaré]]</f>
        <v>0</v>
      </c>
      <c r="AJ492" s="42">
        <v>0</v>
      </c>
      <c r="AK492" s="43">
        <f t="shared" si="109"/>
        <v>0</v>
      </c>
      <c r="AL49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492" s="43">
        <f>SUM(Tableau2[[#This Row],[Jours de maladie payés]:[Jours de maladie non payés]])</f>
        <v>0</v>
      </c>
      <c r="AN492" s="43">
        <f>MONTH("02/"&amp;Tableau2[[#This Row],[Mois]]&amp;"/2019")</f>
        <v>3</v>
      </c>
    </row>
    <row r="493" spans="1:40" x14ac:dyDescent="0.3">
      <c r="A493" t="s">
        <v>568</v>
      </c>
      <c r="B493" s="26">
        <v>177</v>
      </c>
      <c r="C493" s="61" t="str">
        <f>IFERROR(VLOOKUP(Tableau2[[#This Row],[ID Ouvrier]],'Choix Employés'!$A$1:$B$100,2,FALSE),"")</f>
        <v/>
      </c>
      <c r="D493" s="39" t="s">
        <v>182</v>
      </c>
      <c r="E493" s="39">
        <v>2021</v>
      </c>
      <c r="F493" s="40">
        <f>DATE(Tableau2[[#This Row],[Année]],MONTH("1-"&amp;Tableau2[[#This Row],[Mois]]),1)</f>
        <v>44256</v>
      </c>
      <c r="G493" s="40">
        <f>EOMONTH(DATE(Tableau2[[#This Row],[Année]],MONTH("1-"&amp;Tableau2[[#This Row],[Mois]]),1),0)</f>
        <v>44286</v>
      </c>
      <c r="H493" s="41">
        <v>8</v>
      </c>
      <c r="I493" s="42">
        <f t="shared" si="100"/>
        <v>8</v>
      </c>
      <c r="J493" s="42">
        <v>0</v>
      </c>
      <c r="K493" s="42">
        <f t="shared" si="101"/>
        <v>0</v>
      </c>
      <c r="L493" s="42"/>
      <c r="M493" s="42">
        <f t="shared" si="110"/>
        <v>0</v>
      </c>
      <c r="N493" s="42">
        <v>167.12</v>
      </c>
      <c r="O493" s="42">
        <f t="shared" si="102"/>
        <v>167.20000000000002</v>
      </c>
      <c r="Q493" s="42">
        <f t="shared" si="111"/>
        <v>0</v>
      </c>
      <c r="R493" s="42">
        <v>8</v>
      </c>
      <c r="S493" s="42">
        <f t="shared" si="103"/>
        <v>8</v>
      </c>
      <c r="T493" s="42"/>
      <c r="U493" s="42">
        <f t="shared" si="112"/>
        <v>0</v>
      </c>
      <c r="V493" s="42">
        <v>0</v>
      </c>
      <c r="W493" s="42">
        <f t="shared" si="104"/>
        <v>0</v>
      </c>
      <c r="X493" s="42">
        <v>8</v>
      </c>
      <c r="Y493" s="42">
        <f t="shared" si="105"/>
        <v>8</v>
      </c>
      <c r="Z493" s="42">
        <v>0</v>
      </c>
      <c r="AA493" s="42">
        <f t="shared" si="106"/>
        <v>0</v>
      </c>
      <c r="AB493" s="43">
        <v>0</v>
      </c>
      <c r="AC493" s="43">
        <v>0</v>
      </c>
      <c r="AD493" s="42">
        <v>0</v>
      </c>
      <c r="AE493" s="42">
        <f t="shared" si="107"/>
        <v>0</v>
      </c>
      <c r="AF493" s="42">
        <v>1</v>
      </c>
      <c r="AG493" s="42">
        <f t="shared" si="108"/>
        <v>1</v>
      </c>
      <c r="AH493" s="43">
        <v>0</v>
      </c>
      <c r="AI493" s="42">
        <f>Tableau2[[#This Row],[Jour Accident déclaré]]</f>
        <v>0</v>
      </c>
      <c r="AJ493" s="42">
        <v>0</v>
      </c>
      <c r="AK493" s="43">
        <f t="shared" si="109"/>
        <v>0</v>
      </c>
      <c r="AL49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493" s="43">
        <f>SUM(Tableau2[[#This Row],[Jours de maladie payés]:[Jours de maladie non payés]])</f>
        <v>0</v>
      </c>
      <c r="AN493" s="43">
        <f>MONTH("02/"&amp;Tableau2[[#This Row],[Mois]]&amp;"/2019")</f>
        <v>3</v>
      </c>
    </row>
    <row r="494" spans="1:40" x14ac:dyDescent="0.3">
      <c r="A494" t="s">
        <v>569</v>
      </c>
      <c r="B494" s="26">
        <v>172</v>
      </c>
      <c r="C494" s="61">
        <f>IFERROR(VLOOKUP(Tableau2[[#This Row],[ID Ouvrier]],'Choix Employés'!$A$1:$B$100,2,FALSE),"")</f>
        <v>0</v>
      </c>
      <c r="D494" s="39" t="s">
        <v>182</v>
      </c>
      <c r="E494" s="39">
        <v>2021</v>
      </c>
      <c r="F494" s="40">
        <f>DATE(Tableau2[[#This Row],[Année]],MONTH("1-"&amp;Tableau2[[#This Row],[Mois]]),1)</f>
        <v>44256</v>
      </c>
      <c r="G494" s="40">
        <f>EOMONTH(DATE(Tableau2[[#This Row],[Année]],MONTH("1-"&amp;Tableau2[[#This Row],[Mois]]),1),0)</f>
        <v>44286</v>
      </c>
      <c r="H494" s="41">
        <v>0</v>
      </c>
      <c r="I494" s="42">
        <f t="shared" si="100"/>
        <v>0</v>
      </c>
      <c r="J494" s="42">
        <v>0</v>
      </c>
      <c r="K494" s="42">
        <f t="shared" si="101"/>
        <v>0</v>
      </c>
      <c r="L494" s="42"/>
      <c r="M494" s="42">
        <f t="shared" si="110"/>
        <v>0</v>
      </c>
      <c r="N494" s="42">
        <v>96</v>
      </c>
      <c r="O494" s="42">
        <f t="shared" si="102"/>
        <v>96</v>
      </c>
      <c r="Q494" s="42">
        <f t="shared" si="111"/>
        <v>0</v>
      </c>
      <c r="R494" s="42">
        <v>0.42</v>
      </c>
      <c r="S494" s="42">
        <f t="shared" si="103"/>
        <v>0.7</v>
      </c>
      <c r="T494" s="42"/>
      <c r="U494" s="42">
        <f t="shared" si="112"/>
        <v>0</v>
      </c>
      <c r="V494" s="42">
        <v>0</v>
      </c>
      <c r="W494" s="42">
        <f t="shared" si="104"/>
        <v>0</v>
      </c>
      <c r="X494" s="42">
        <v>0.42</v>
      </c>
      <c r="Y494" s="42">
        <f t="shared" si="105"/>
        <v>0.7</v>
      </c>
      <c r="Z494" s="42">
        <v>0</v>
      </c>
      <c r="AA494" s="42">
        <f t="shared" si="106"/>
        <v>0</v>
      </c>
      <c r="AB494" s="43">
        <v>0</v>
      </c>
      <c r="AC494" s="43">
        <v>0</v>
      </c>
      <c r="AD494" s="42">
        <v>0</v>
      </c>
      <c r="AE494" s="42">
        <f t="shared" si="107"/>
        <v>0</v>
      </c>
      <c r="AF494" s="42">
        <v>0</v>
      </c>
      <c r="AG494" s="42">
        <f t="shared" si="108"/>
        <v>0</v>
      </c>
      <c r="AH494" s="43">
        <v>0</v>
      </c>
      <c r="AI494" s="42">
        <f>Tableau2[[#This Row],[Jour Accident déclaré]]</f>
        <v>0</v>
      </c>
      <c r="AJ494" s="42">
        <v>0</v>
      </c>
      <c r="AK494" s="43">
        <f t="shared" si="109"/>
        <v>0</v>
      </c>
      <c r="AL49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494" s="43">
        <f>SUM(Tableau2[[#This Row],[Jours de maladie payés]:[Jours de maladie non payés]])</f>
        <v>0</v>
      </c>
      <c r="AN494" s="43">
        <f>MONTH("02/"&amp;Tableau2[[#This Row],[Mois]]&amp;"/2019")</f>
        <v>3</v>
      </c>
    </row>
    <row r="495" spans="1:40" x14ac:dyDescent="0.3">
      <c r="A495" t="s">
        <v>570</v>
      </c>
      <c r="B495" s="26">
        <v>168</v>
      </c>
      <c r="C495" s="61" t="str">
        <f>IFERROR(VLOOKUP(Tableau2[[#This Row],[ID Ouvrier]],'Choix Employés'!$A$1:$B$100,2,FALSE),"")</f>
        <v/>
      </c>
      <c r="D495" s="39" t="s">
        <v>182</v>
      </c>
      <c r="E495" s="39">
        <v>2021</v>
      </c>
      <c r="F495" s="40">
        <f>DATE(Tableau2[[#This Row],[Année]],MONTH("1-"&amp;Tableau2[[#This Row],[Mois]]),1)</f>
        <v>44256</v>
      </c>
      <c r="G495" s="40">
        <f>EOMONTH(DATE(Tableau2[[#This Row],[Année]],MONTH("1-"&amp;Tableau2[[#This Row],[Mois]]),1),0)</f>
        <v>44286</v>
      </c>
      <c r="H495" s="41">
        <v>0</v>
      </c>
      <c r="I495" s="42">
        <f t="shared" si="100"/>
        <v>0</v>
      </c>
      <c r="J495" s="42">
        <v>24</v>
      </c>
      <c r="K495" s="42">
        <f t="shared" si="101"/>
        <v>24</v>
      </c>
      <c r="L495" s="42"/>
      <c r="M495" s="42">
        <f t="shared" si="110"/>
        <v>0</v>
      </c>
      <c r="N495" s="42">
        <v>160</v>
      </c>
      <c r="O495" s="42">
        <f t="shared" si="102"/>
        <v>160</v>
      </c>
      <c r="Q495" s="42">
        <f t="shared" si="111"/>
        <v>0</v>
      </c>
      <c r="R495" s="42">
        <v>2.19</v>
      </c>
      <c r="S495" s="42">
        <f t="shared" si="103"/>
        <v>2.3166666666666664</v>
      </c>
      <c r="T495" s="42"/>
      <c r="U495" s="42">
        <f t="shared" si="112"/>
        <v>0</v>
      </c>
      <c r="V495" s="42">
        <v>0</v>
      </c>
      <c r="W495" s="42">
        <f t="shared" si="104"/>
        <v>0</v>
      </c>
      <c r="X495" s="42">
        <v>2.19</v>
      </c>
      <c r="Y495" s="42">
        <f t="shared" si="105"/>
        <v>2.3166666666666664</v>
      </c>
      <c r="Z495" s="42">
        <v>0</v>
      </c>
      <c r="AA495" s="42">
        <f t="shared" si="106"/>
        <v>0</v>
      </c>
      <c r="AB495" s="43">
        <v>0</v>
      </c>
      <c r="AC495" s="43">
        <v>0</v>
      </c>
      <c r="AD495" s="42">
        <v>0</v>
      </c>
      <c r="AE495" s="42">
        <f t="shared" si="107"/>
        <v>0</v>
      </c>
      <c r="AF495" s="42">
        <v>0</v>
      </c>
      <c r="AG495" s="42">
        <f t="shared" si="108"/>
        <v>0</v>
      </c>
      <c r="AH495" s="43">
        <v>0</v>
      </c>
      <c r="AI495" s="42">
        <f>Tableau2[[#This Row],[Jour Accident déclaré]]</f>
        <v>0</v>
      </c>
      <c r="AJ495" s="42">
        <v>0</v>
      </c>
      <c r="AK495" s="43">
        <f t="shared" si="109"/>
        <v>0</v>
      </c>
      <c r="AL49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495" s="43">
        <f>SUM(Tableau2[[#This Row],[Jours de maladie payés]:[Jours de maladie non payés]])</f>
        <v>0</v>
      </c>
      <c r="AN495" s="43">
        <f>MONTH("02/"&amp;Tableau2[[#This Row],[Mois]]&amp;"/2019")</f>
        <v>3</v>
      </c>
    </row>
    <row r="496" spans="1:40" x14ac:dyDescent="0.3">
      <c r="A496" t="s">
        <v>571</v>
      </c>
      <c r="B496" s="26">
        <v>161</v>
      </c>
      <c r="C496" s="61" t="str">
        <f>IFERROR(VLOOKUP(Tableau2[[#This Row],[ID Ouvrier]],'Choix Employés'!$A$1:$B$100,2,FALSE),"")</f>
        <v/>
      </c>
      <c r="D496" s="39" t="s">
        <v>182</v>
      </c>
      <c r="E496" s="39">
        <v>2021</v>
      </c>
      <c r="F496" s="40">
        <f>DATE(Tableau2[[#This Row],[Année]],MONTH("1-"&amp;Tableau2[[#This Row],[Mois]]),1)</f>
        <v>44256</v>
      </c>
      <c r="G496" s="40">
        <f>EOMONTH(DATE(Tableau2[[#This Row],[Année]],MONTH("1-"&amp;Tableau2[[#This Row],[Mois]]),1),0)</f>
        <v>44286</v>
      </c>
      <c r="H496" s="41">
        <v>0</v>
      </c>
      <c r="I496" s="42">
        <f t="shared" si="100"/>
        <v>0</v>
      </c>
      <c r="J496" s="42">
        <v>24</v>
      </c>
      <c r="K496" s="42">
        <f t="shared" si="101"/>
        <v>24</v>
      </c>
      <c r="L496" s="42"/>
      <c r="M496" s="42">
        <f t="shared" si="110"/>
        <v>0</v>
      </c>
      <c r="N496" s="42">
        <v>160</v>
      </c>
      <c r="O496" s="42">
        <f t="shared" si="102"/>
        <v>160</v>
      </c>
      <c r="Q496" s="42">
        <f t="shared" si="111"/>
        <v>0</v>
      </c>
      <c r="R496" s="42">
        <v>0</v>
      </c>
      <c r="S496" s="42">
        <f t="shared" si="103"/>
        <v>0</v>
      </c>
      <c r="T496" s="42"/>
      <c r="U496" s="42">
        <f t="shared" si="112"/>
        <v>0</v>
      </c>
      <c r="V496" s="42">
        <v>0</v>
      </c>
      <c r="W496" s="42">
        <f t="shared" si="104"/>
        <v>0</v>
      </c>
      <c r="X496" s="42">
        <v>0</v>
      </c>
      <c r="Y496" s="42">
        <f t="shared" si="105"/>
        <v>0</v>
      </c>
      <c r="Z496" s="42">
        <v>0</v>
      </c>
      <c r="AA496" s="42">
        <f t="shared" si="106"/>
        <v>0</v>
      </c>
      <c r="AB496" s="43">
        <v>0</v>
      </c>
      <c r="AC496" s="43">
        <v>0</v>
      </c>
      <c r="AD496" s="42">
        <v>0</v>
      </c>
      <c r="AE496" s="42">
        <f t="shared" si="107"/>
        <v>0</v>
      </c>
      <c r="AF496" s="42">
        <v>0</v>
      </c>
      <c r="AG496" s="42">
        <f t="shared" si="108"/>
        <v>0</v>
      </c>
      <c r="AH496" s="43">
        <v>0</v>
      </c>
      <c r="AI496" s="42">
        <f>Tableau2[[#This Row],[Jour Accident déclaré]]</f>
        <v>0</v>
      </c>
      <c r="AJ496" s="42">
        <v>0</v>
      </c>
      <c r="AK496" s="43">
        <f t="shared" si="109"/>
        <v>0</v>
      </c>
      <c r="AL49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496" s="43">
        <f>SUM(Tableau2[[#This Row],[Jours de maladie payés]:[Jours de maladie non payés]])</f>
        <v>0</v>
      </c>
      <c r="AN496" s="43">
        <f>MONTH("02/"&amp;Tableau2[[#This Row],[Mois]]&amp;"/2019")</f>
        <v>3</v>
      </c>
    </row>
    <row r="497" spans="1:40" x14ac:dyDescent="0.3">
      <c r="A497" t="s">
        <v>572</v>
      </c>
      <c r="B497" s="26">
        <v>171</v>
      </c>
      <c r="C497" s="61">
        <f>IFERROR(VLOOKUP(Tableau2[[#This Row],[ID Ouvrier]],'Choix Employés'!$A$1:$B$100,2,FALSE),"")</f>
        <v>0</v>
      </c>
      <c r="D497" s="39" t="s">
        <v>182</v>
      </c>
      <c r="E497" s="39">
        <v>2021</v>
      </c>
      <c r="F497" s="40">
        <f>DATE(Tableau2[[#This Row],[Année]],MONTH("1-"&amp;Tableau2[[#This Row],[Mois]]),1)</f>
        <v>44256</v>
      </c>
      <c r="G497" s="40">
        <f>EOMONTH(DATE(Tableau2[[#This Row],[Année]],MONTH("1-"&amp;Tableau2[[#This Row],[Mois]]),1),0)</f>
        <v>44286</v>
      </c>
      <c r="H497" s="41">
        <v>0</v>
      </c>
      <c r="I497" s="42">
        <f t="shared" si="100"/>
        <v>0</v>
      </c>
      <c r="J497" s="42">
        <v>0</v>
      </c>
      <c r="K497" s="42">
        <f t="shared" si="101"/>
        <v>0</v>
      </c>
      <c r="L497" s="42"/>
      <c r="M497" s="42">
        <f t="shared" si="110"/>
        <v>0</v>
      </c>
      <c r="N497" s="42">
        <v>184</v>
      </c>
      <c r="O497" s="42">
        <f t="shared" si="102"/>
        <v>184</v>
      </c>
      <c r="Q497" s="42">
        <f t="shared" si="111"/>
        <v>0</v>
      </c>
      <c r="R497" s="42">
        <v>0</v>
      </c>
      <c r="S497" s="42">
        <f t="shared" si="103"/>
        <v>0</v>
      </c>
      <c r="T497" s="42"/>
      <c r="U497" s="42">
        <f t="shared" si="112"/>
        <v>0</v>
      </c>
      <c r="V497" s="42">
        <v>0</v>
      </c>
      <c r="W497" s="42">
        <f t="shared" si="104"/>
        <v>0</v>
      </c>
      <c r="X497" s="42">
        <v>0</v>
      </c>
      <c r="Y497" s="42">
        <f t="shared" si="105"/>
        <v>0</v>
      </c>
      <c r="Z497" s="42">
        <v>0</v>
      </c>
      <c r="AA497" s="42">
        <f t="shared" si="106"/>
        <v>0</v>
      </c>
      <c r="AB497" s="43">
        <v>0</v>
      </c>
      <c r="AC497" s="43">
        <v>0</v>
      </c>
      <c r="AD497" s="42">
        <v>0</v>
      </c>
      <c r="AE497" s="42">
        <f t="shared" si="107"/>
        <v>0</v>
      </c>
      <c r="AF497" s="42">
        <v>0</v>
      </c>
      <c r="AG497" s="42">
        <f t="shared" si="108"/>
        <v>0</v>
      </c>
      <c r="AH497" s="43">
        <v>0</v>
      </c>
      <c r="AI497" s="42">
        <f>Tableau2[[#This Row],[Jour Accident déclaré]]</f>
        <v>0</v>
      </c>
      <c r="AJ497" s="42">
        <v>0</v>
      </c>
      <c r="AK497" s="43">
        <f t="shared" si="109"/>
        <v>0</v>
      </c>
      <c r="AL49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497" s="43">
        <f>SUM(Tableau2[[#This Row],[Jours de maladie payés]:[Jours de maladie non payés]])</f>
        <v>0</v>
      </c>
      <c r="AN497" s="43">
        <f>MONTH("02/"&amp;Tableau2[[#This Row],[Mois]]&amp;"/2019")</f>
        <v>3</v>
      </c>
    </row>
    <row r="498" spans="1:40" x14ac:dyDescent="0.3">
      <c r="A498" t="s">
        <v>573</v>
      </c>
      <c r="B498" s="26">
        <v>123</v>
      </c>
      <c r="C498" s="61" t="str">
        <f>IFERROR(VLOOKUP(Tableau2[[#This Row],[ID Ouvrier]],'Choix Employés'!$A$1:$B$100,2,FALSE),"")</f>
        <v/>
      </c>
      <c r="D498" s="39" t="s">
        <v>182</v>
      </c>
      <c r="E498" s="39">
        <v>2021</v>
      </c>
      <c r="F498" s="40">
        <f>DATE(Tableau2[[#This Row],[Année]],MONTH("1-"&amp;Tableau2[[#This Row],[Mois]]),1)</f>
        <v>44256</v>
      </c>
      <c r="G498" s="40">
        <f>EOMONTH(DATE(Tableau2[[#This Row],[Année]],MONTH("1-"&amp;Tableau2[[#This Row],[Mois]]),1),0)</f>
        <v>44286</v>
      </c>
      <c r="H498" s="41">
        <v>0</v>
      </c>
      <c r="I498" s="42">
        <f t="shared" si="100"/>
        <v>0</v>
      </c>
      <c r="J498" s="42">
        <v>0</v>
      </c>
      <c r="K498" s="42">
        <f t="shared" si="101"/>
        <v>0</v>
      </c>
      <c r="L498" s="42"/>
      <c r="M498" s="42">
        <f t="shared" si="110"/>
        <v>0</v>
      </c>
      <c r="N498" s="42">
        <v>16</v>
      </c>
      <c r="O498" s="42">
        <f t="shared" si="102"/>
        <v>16</v>
      </c>
      <c r="Q498" s="42">
        <f t="shared" si="111"/>
        <v>0</v>
      </c>
      <c r="R498" s="42">
        <v>0</v>
      </c>
      <c r="S498" s="42">
        <f t="shared" si="103"/>
        <v>0</v>
      </c>
      <c r="T498" s="42"/>
      <c r="U498" s="42">
        <f t="shared" si="112"/>
        <v>0</v>
      </c>
      <c r="V498" s="42">
        <v>0</v>
      </c>
      <c r="W498" s="42">
        <f t="shared" si="104"/>
        <v>0</v>
      </c>
      <c r="X498" s="42">
        <v>0</v>
      </c>
      <c r="Y498" s="42">
        <f t="shared" si="105"/>
        <v>0</v>
      </c>
      <c r="Z498" s="42">
        <v>0</v>
      </c>
      <c r="AA498" s="42">
        <f t="shared" si="106"/>
        <v>0</v>
      </c>
      <c r="AB498" s="43">
        <v>1</v>
      </c>
      <c r="AC498" s="43">
        <v>18</v>
      </c>
      <c r="AD498" s="42">
        <v>0</v>
      </c>
      <c r="AE498" s="42">
        <f t="shared" si="107"/>
        <v>0</v>
      </c>
      <c r="AF498" s="42">
        <v>0</v>
      </c>
      <c r="AG498" s="42">
        <f t="shared" si="108"/>
        <v>0</v>
      </c>
      <c r="AH498" s="43">
        <v>0</v>
      </c>
      <c r="AI498" s="42">
        <f>Tableau2[[#This Row],[Jour Accident déclaré]]</f>
        <v>0</v>
      </c>
      <c r="AJ498" s="42">
        <v>0</v>
      </c>
      <c r="AK498" s="43">
        <f t="shared" si="109"/>
        <v>0</v>
      </c>
      <c r="AL49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498" s="43">
        <f>SUM(Tableau2[[#This Row],[Jours de maladie payés]:[Jours de maladie non payés]])</f>
        <v>19</v>
      </c>
      <c r="AN498" s="43">
        <f>MONTH("02/"&amp;Tableau2[[#This Row],[Mois]]&amp;"/2019")</f>
        <v>3</v>
      </c>
    </row>
    <row r="499" spans="1:40" x14ac:dyDescent="0.3">
      <c r="A499" t="s">
        <v>574</v>
      </c>
      <c r="B499" s="26">
        <v>131</v>
      </c>
      <c r="C499" s="61" t="str">
        <f>IFERROR(VLOOKUP(Tableau2[[#This Row],[ID Ouvrier]],'Choix Employés'!$A$1:$B$100,2,FALSE),"")</f>
        <v/>
      </c>
      <c r="D499" s="39" t="s">
        <v>182</v>
      </c>
      <c r="E499" s="39">
        <v>2021</v>
      </c>
      <c r="F499" s="40">
        <f>DATE(Tableau2[[#This Row],[Année]],MONTH("1-"&amp;Tableau2[[#This Row],[Mois]]),1)</f>
        <v>44256</v>
      </c>
      <c r="G499" s="40">
        <f>EOMONTH(DATE(Tableau2[[#This Row],[Année]],MONTH("1-"&amp;Tableau2[[#This Row],[Mois]]),1),0)</f>
        <v>44286</v>
      </c>
      <c r="H499" s="41">
        <v>0</v>
      </c>
      <c r="I499" s="42">
        <f t="shared" si="100"/>
        <v>0</v>
      </c>
      <c r="J499" s="42">
        <v>8</v>
      </c>
      <c r="K499" s="42">
        <f t="shared" si="101"/>
        <v>8</v>
      </c>
      <c r="L499" s="42"/>
      <c r="M499" s="42">
        <f t="shared" si="110"/>
        <v>0</v>
      </c>
      <c r="N499" s="42">
        <v>160</v>
      </c>
      <c r="O499" s="42">
        <f t="shared" si="102"/>
        <v>160</v>
      </c>
      <c r="Q499" s="42">
        <f t="shared" si="111"/>
        <v>0</v>
      </c>
      <c r="R499" s="42">
        <v>0.35</v>
      </c>
      <c r="S499" s="42">
        <f t="shared" si="103"/>
        <v>0.58333333333333337</v>
      </c>
      <c r="T499" s="42"/>
      <c r="U499" s="42">
        <f t="shared" si="112"/>
        <v>0</v>
      </c>
      <c r="V499" s="42">
        <v>0.35</v>
      </c>
      <c r="W499" s="42">
        <f t="shared" si="104"/>
        <v>0.58333333333333337</v>
      </c>
      <c r="X499" s="42">
        <v>0</v>
      </c>
      <c r="Y499" s="42">
        <f t="shared" si="105"/>
        <v>0</v>
      </c>
      <c r="Z499" s="42">
        <v>0</v>
      </c>
      <c r="AA499" s="42">
        <f t="shared" si="106"/>
        <v>0</v>
      </c>
      <c r="AB499" s="43">
        <v>0</v>
      </c>
      <c r="AC499" s="43">
        <v>2</v>
      </c>
      <c r="AD499" s="42">
        <v>0</v>
      </c>
      <c r="AE499" s="42">
        <f t="shared" si="107"/>
        <v>0</v>
      </c>
      <c r="AF499" s="42">
        <v>0</v>
      </c>
      <c r="AG499" s="42">
        <f t="shared" si="108"/>
        <v>0</v>
      </c>
      <c r="AH499" s="43">
        <v>0</v>
      </c>
      <c r="AI499" s="42">
        <f>Tableau2[[#This Row],[Jour Accident déclaré]]</f>
        <v>0</v>
      </c>
      <c r="AJ499" s="42">
        <v>0</v>
      </c>
      <c r="AK499" s="43">
        <f t="shared" si="109"/>
        <v>0</v>
      </c>
      <c r="AL49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499" s="43">
        <f>SUM(Tableau2[[#This Row],[Jours de maladie payés]:[Jours de maladie non payés]])</f>
        <v>2</v>
      </c>
      <c r="AN499" s="43">
        <f>MONTH("02/"&amp;Tableau2[[#This Row],[Mois]]&amp;"/2019")</f>
        <v>3</v>
      </c>
    </row>
    <row r="500" spans="1:40" x14ac:dyDescent="0.3">
      <c r="A500" t="s">
        <v>575</v>
      </c>
      <c r="B500" s="26">
        <v>136</v>
      </c>
      <c r="C500" s="61" t="str">
        <f>IFERROR(VLOOKUP(Tableau2[[#This Row],[ID Ouvrier]],'Choix Employés'!$A$1:$B$100,2,FALSE),"")</f>
        <v>X</v>
      </c>
      <c r="D500" s="39" t="s">
        <v>182</v>
      </c>
      <c r="E500" s="39">
        <v>2021</v>
      </c>
      <c r="F500" s="40">
        <f>DATE(Tableau2[[#This Row],[Année]],MONTH("1-"&amp;Tableau2[[#This Row],[Mois]]),1)</f>
        <v>44256</v>
      </c>
      <c r="G500" s="40">
        <f>EOMONTH(DATE(Tableau2[[#This Row],[Année]],MONTH("1-"&amp;Tableau2[[#This Row],[Mois]]),1),0)</f>
        <v>44286</v>
      </c>
      <c r="H500" s="41">
        <v>0</v>
      </c>
      <c r="I500" s="42">
        <f t="shared" si="100"/>
        <v>0</v>
      </c>
      <c r="J500" s="42">
        <v>0</v>
      </c>
      <c r="K500" s="42">
        <f t="shared" si="101"/>
        <v>0</v>
      </c>
      <c r="L500" s="42"/>
      <c r="M500" s="42">
        <f t="shared" si="110"/>
        <v>0</v>
      </c>
      <c r="N500" s="42">
        <v>0</v>
      </c>
      <c r="O500" s="42">
        <f t="shared" si="102"/>
        <v>0</v>
      </c>
      <c r="Q500" s="42">
        <f t="shared" si="111"/>
        <v>0</v>
      </c>
      <c r="R500" s="42">
        <v>0</v>
      </c>
      <c r="S500" s="42">
        <f t="shared" si="103"/>
        <v>0</v>
      </c>
      <c r="T500" s="42"/>
      <c r="U500" s="42">
        <f t="shared" si="112"/>
        <v>0</v>
      </c>
      <c r="V500" s="42">
        <v>0</v>
      </c>
      <c r="W500" s="42">
        <f t="shared" si="104"/>
        <v>0</v>
      </c>
      <c r="X500" s="42">
        <v>0</v>
      </c>
      <c r="Y500" s="42">
        <f t="shared" si="105"/>
        <v>0</v>
      </c>
      <c r="Z500" s="42">
        <v>0</v>
      </c>
      <c r="AA500" s="42">
        <f t="shared" si="106"/>
        <v>0</v>
      </c>
      <c r="AB500" s="43">
        <v>0</v>
      </c>
      <c r="AC500" s="43">
        <v>23</v>
      </c>
      <c r="AD500" s="42">
        <v>0</v>
      </c>
      <c r="AE500" s="42">
        <f t="shared" si="107"/>
        <v>0</v>
      </c>
      <c r="AF500" s="42">
        <v>0</v>
      </c>
      <c r="AG500" s="42">
        <f t="shared" si="108"/>
        <v>0</v>
      </c>
      <c r="AH500" s="43">
        <v>0</v>
      </c>
      <c r="AI500" s="42">
        <f>Tableau2[[#This Row],[Jour Accident déclaré]]</f>
        <v>0</v>
      </c>
      <c r="AJ500" s="42">
        <v>0</v>
      </c>
      <c r="AK500" s="43">
        <f t="shared" si="109"/>
        <v>0</v>
      </c>
      <c r="AL50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500" s="43">
        <f>SUM(Tableau2[[#This Row],[Jours de maladie payés]:[Jours de maladie non payés]])</f>
        <v>23</v>
      </c>
      <c r="AN500" s="43">
        <f>MONTH("02/"&amp;Tableau2[[#This Row],[Mois]]&amp;"/2019")</f>
        <v>3</v>
      </c>
    </row>
    <row r="501" spans="1:40" x14ac:dyDescent="0.3">
      <c r="A501" t="s">
        <v>576</v>
      </c>
      <c r="B501" s="26">
        <v>134</v>
      </c>
      <c r="C501" s="61" t="str">
        <f>IFERROR(VLOOKUP(Tableau2[[#This Row],[ID Ouvrier]],'Choix Employés'!$A$1:$B$100,2,FALSE),"")</f>
        <v>X</v>
      </c>
      <c r="D501" s="39" t="s">
        <v>182</v>
      </c>
      <c r="E501" s="39">
        <v>2021</v>
      </c>
      <c r="F501" s="40">
        <f>DATE(Tableau2[[#This Row],[Année]],MONTH("1-"&amp;Tableau2[[#This Row],[Mois]]),1)</f>
        <v>44256</v>
      </c>
      <c r="G501" s="40">
        <f>EOMONTH(DATE(Tableau2[[#This Row],[Année]],MONTH("1-"&amp;Tableau2[[#This Row],[Mois]]),1),0)</f>
        <v>44286</v>
      </c>
      <c r="H501" s="41">
        <v>0</v>
      </c>
      <c r="I501" s="42">
        <f t="shared" si="100"/>
        <v>0</v>
      </c>
      <c r="J501" s="42">
        <v>8</v>
      </c>
      <c r="K501" s="42">
        <f t="shared" si="101"/>
        <v>8</v>
      </c>
      <c r="L501" s="42"/>
      <c r="M501" s="42">
        <f t="shared" si="110"/>
        <v>0</v>
      </c>
      <c r="N501" s="42">
        <v>136</v>
      </c>
      <c r="O501" s="42">
        <f t="shared" si="102"/>
        <v>136</v>
      </c>
      <c r="Q501" s="42">
        <f t="shared" si="111"/>
        <v>0</v>
      </c>
      <c r="R501" s="42">
        <v>17</v>
      </c>
      <c r="S501" s="42">
        <f t="shared" si="103"/>
        <v>17</v>
      </c>
      <c r="T501" s="42"/>
      <c r="U501" s="42">
        <f t="shared" si="112"/>
        <v>0</v>
      </c>
      <c r="V501" s="42">
        <v>17</v>
      </c>
      <c r="W501" s="42">
        <f t="shared" si="104"/>
        <v>17</v>
      </c>
      <c r="X501" s="42">
        <v>0</v>
      </c>
      <c r="Y501" s="42">
        <f t="shared" si="105"/>
        <v>0</v>
      </c>
      <c r="Z501" s="42">
        <v>0</v>
      </c>
      <c r="AA501" s="42">
        <f t="shared" si="106"/>
        <v>0</v>
      </c>
      <c r="AB501" s="43">
        <v>0</v>
      </c>
      <c r="AC501" s="43">
        <v>0</v>
      </c>
      <c r="AD501" s="42">
        <v>0</v>
      </c>
      <c r="AE501" s="42">
        <f t="shared" si="107"/>
        <v>0</v>
      </c>
      <c r="AF501" s="42">
        <v>0</v>
      </c>
      <c r="AG501" s="42">
        <f t="shared" si="108"/>
        <v>0</v>
      </c>
      <c r="AH501" s="43">
        <v>0</v>
      </c>
      <c r="AI501" s="42">
        <f>Tableau2[[#This Row],[Jour Accident déclaré]]</f>
        <v>0</v>
      </c>
      <c r="AJ501" s="42">
        <v>5</v>
      </c>
      <c r="AK501" s="43">
        <f t="shared" si="109"/>
        <v>5</v>
      </c>
      <c r="AL50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501" s="43">
        <f>SUM(Tableau2[[#This Row],[Jours de maladie payés]:[Jours de maladie non payés]])</f>
        <v>0</v>
      </c>
      <c r="AN501" s="43">
        <f>MONTH("02/"&amp;Tableau2[[#This Row],[Mois]]&amp;"/2019")</f>
        <v>3</v>
      </c>
    </row>
    <row r="502" spans="1:40" x14ac:dyDescent="0.3">
      <c r="A502" t="s">
        <v>577</v>
      </c>
      <c r="B502" s="26">
        <v>127</v>
      </c>
      <c r="C502" s="61" t="str">
        <f>IFERROR(VLOOKUP(Tableau2[[#This Row],[ID Ouvrier]],'Choix Employés'!$A$1:$B$100,2,FALSE),"")</f>
        <v>X</v>
      </c>
      <c r="D502" s="39" t="s">
        <v>182</v>
      </c>
      <c r="E502" s="39">
        <v>2021</v>
      </c>
      <c r="F502" s="40">
        <f>DATE(Tableau2[[#This Row],[Année]],MONTH("1-"&amp;Tableau2[[#This Row],[Mois]]),1)</f>
        <v>44256</v>
      </c>
      <c r="G502" s="40">
        <f>EOMONTH(DATE(Tableau2[[#This Row],[Année]],MONTH("1-"&amp;Tableau2[[#This Row],[Mois]]),1),0)</f>
        <v>44286</v>
      </c>
      <c r="H502" s="41">
        <v>0</v>
      </c>
      <c r="I502" s="42">
        <f t="shared" si="100"/>
        <v>0</v>
      </c>
      <c r="J502" s="42">
        <v>24</v>
      </c>
      <c r="K502" s="42">
        <f t="shared" si="101"/>
        <v>24</v>
      </c>
      <c r="L502" s="42"/>
      <c r="M502" s="42">
        <f t="shared" si="110"/>
        <v>0</v>
      </c>
      <c r="N502" s="42">
        <v>160</v>
      </c>
      <c r="O502" s="42">
        <f t="shared" si="102"/>
        <v>160</v>
      </c>
      <c r="Q502" s="42">
        <f t="shared" si="111"/>
        <v>0</v>
      </c>
      <c r="R502" s="42">
        <v>4.2699999999999996</v>
      </c>
      <c r="S502" s="42">
        <f t="shared" si="103"/>
        <v>4.4499999999999993</v>
      </c>
      <c r="T502" s="42"/>
      <c r="U502" s="42">
        <f t="shared" si="112"/>
        <v>0</v>
      </c>
      <c r="V502" s="42">
        <v>4.2699999999999996</v>
      </c>
      <c r="W502" s="42">
        <f t="shared" si="104"/>
        <v>4.4499999999999993</v>
      </c>
      <c r="X502" s="42">
        <v>0</v>
      </c>
      <c r="Y502" s="42">
        <f t="shared" si="105"/>
        <v>0</v>
      </c>
      <c r="Z502" s="42">
        <v>0</v>
      </c>
      <c r="AA502" s="42">
        <f t="shared" si="106"/>
        <v>0</v>
      </c>
      <c r="AB502" s="43">
        <v>0</v>
      </c>
      <c r="AC502" s="43">
        <v>0</v>
      </c>
      <c r="AD502" s="42">
        <v>0</v>
      </c>
      <c r="AE502" s="42">
        <f t="shared" si="107"/>
        <v>0</v>
      </c>
      <c r="AF502" s="42">
        <v>0</v>
      </c>
      <c r="AG502" s="42">
        <f t="shared" si="108"/>
        <v>0</v>
      </c>
      <c r="AH502" s="43">
        <v>0</v>
      </c>
      <c r="AI502" s="42">
        <f>Tableau2[[#This Row],[Jour Accident déclaré]]</f>
        <v>0</v>
      </c>
      <c r="AJ502" s="42">
        <v>0</v>
      </c>
      <c r="AK502" s="43">
        <f t="shared" si="109"/>
        <v>0</v>
      </c>
      <c r="AL50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502" s="43">
        <f>SUM(Tableau2[[#This Row],[Jours de maladie payés]:[Jours de maladie non payés]])</f>
        <v>0</v>
      </c>
      <c r="AN502" s="43">
        <f>MONTH("02/"&amp;Tableau2[[#This Row],[Mois]]&amp;"/2019")</f>
        <v>3</v>
      </c>
    </row>
    <row r="503" spans="1:40" x14ac:dyDescent="0.3">
      <c r="A503" t="s">
        <v>578</v>
      </c>
      <c r="B503" s="26">
        <v>164</v>
      </c>
      <c r="C503" s="61" t="str">
        <f>IFERROR(VLOOKUP(Tableau2[[#This Row],[ID Ouvrier]],'Choix Employés'!$A$1:$B$100,2,FALSE),"")</f>
        <v>X</v>
      </c>
      <c r="D503" s="39" t="s">
        <v>182</v>
      </c>
      <c r="E503" s="39">
        <v>2021</v>
      </c>
      <c r="F503" s="40">
        <f>DATE(Tableau2[[#This Row],[Année]],MONTH("1-"&amp;Tableau2[[#This Row],[Mois]]),1)</f>
        <v>44256</v>
      </c>
      <c r="G503" s="40">
        <f>EOMONTH(DATE(Tableau2[[#This Row],[Année]],MONTH("1-"&amp;Tableau2[[#This Row],[Mois]]),1),0)</f>
        <v>44286</v>
      </c>
      <c r="H503" s="41">
        <v>0</v>
      </c>
      <c r="I503" s="42">
        <f t="shared" si="100"/>
        <v>0</v>
      </c>
      <c r="J503" s="42">
        <v>16</v>
      </c>
      <c r="K503" s="42">
        <f t="shared" si="101"/>
        <v>16</v>
      </c>
      <c r="L503" s="42"/>
      <c r="M503" s="42">
        <f t="shared" si="110"/>
        <v>0</v>
      </c>
      <c r="N503" s="42">
        <v>168</v>
      </c>
      <c r="O503" s="42">
        <f t="shared" si="102"/>
        <v>168</v>
      </c>
      <c r="Q503" s="42">
        <f t="shared" si="111"/>
        <v>0</v>
      </c>
      <c r="R503" s="42">
        <v>6.35</v>
      </c>
      <c r="S503" s="42">
        <f t="shared" si="103"/>
        <v>6.583333333333333</v>
      </c>
      <c r="T503" s="42"/>
      <c r="U503" s="42">
        <f t="shared" si="112"/>
        <v>0</v>
      </c>
      <c r="V503" s="42">
        <v>0</v>
      </c>
      <c r="W503" s="42">
        <f t="shared" si="104"/>
        <v>0</v>
      </c>
      <c r="X503" s="42">
        <v>6.35</v>
      </c>
      <c r="Y503" s="42">
        <f t="shared" si="105"/>
        <v>6.583333333333333</v>
      </c>
      <c r="Z503" s="42">
        <v>0</v>
      </c>
      <c r="AA503" s="42">
        <f t="shared" si="106"/>
        <v>0</v>
      </c>
      <c r="AB503" s="43">
        <v>0</v>
      </c>
      <c r="AC503" s="43">
        <v>0</v>
      </c>
      <c r="AD503" s="42">
        <v>0</v>
      </c>
      <c r="AE503" s="42">
        <f t="shared" si="107"/>
        <v>0</v>
      </c>
      <c r="AF503" s="42">
        <v>0</v>
      </c>
      <c r="AG503" s="42">
        <f t="shared" si="108"/>
        <v>0</v>
      </c>
      <c r="AH503" s="43">
        <v>0</v>
      </c>
      <c r="AI503" s="42">
        <f>Tableau2[[#This Row],[Jour Accident déclaré]]</f>
        <v>0</v>
      </c>
      <c r="AJ503" s="42">
        <v>0</v>
      </c>
      <c r="AK503" s="43">
        <f t="shared" si="109"/>
        <v>0</v>
      </c>
      <c r="AL50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503" s="43">
        <f>SUM(Tableau2[[#This Row],[Jours de maladie payés]:[Jours de maladie non payés]])</f>
        <v>0</v>
      </c>
      <c r="AN503" s="43">
        <f>MONTH("02/"&amp;Tableau2[[#This Row],[Mois]]&amp;"/2019")</f>
        <v>3</v>
      </c>
    </row>
    <row r="504" spans="1:40" x14ac:dyDescent="0.3">
      <c r="A504" t="s">
        <v>579</v>
      </c>
      <c r="B504" s="26">
        <v>142</v>
      </c>
      <c r="C504" s="61" t="str">
        <f>IFERROR(VLOOKUP(Tableau2[[#This Row],[ID Ouvrier]],'Choix Employés'!$A$1:$B$100,2,FALSE),"")</f>
        <v/>
      </c>
      <c r="D504" s="39" t="s">
        <v>182</v>
      </c>
      <c r="E504" s="39">
        <v>2021</v>
      </c>
      <c r="F504" s="40">
        <f>DATE(Tableau2[[#This Row],[Année]],MONTH("1-"&amp;Tableau2[[#This Row],[Mois]]),1)</f>
        <v>44256</v>
      </c>
      <c r="G504" s="40">
        <f>EOMONTH(DATE(Tableau2[[#This Row],[Année]],MONTH("1-"&amp;Tableau2[[#This Row],[Mois]]),1),0)</f>
        <v>44286</v>
      </c>
      <c r="H504" s="41">
        <v>0</v>
      </c>
      <c r="I504" s="42">
        <f t="shared" ref="I504:I567" si="113">IF($H504="",0,(($H504-ROUNDDOWN($H504,0))/0.6)+ROUNDDOWN($H504,0))</f>
        <v>0</v>
      </c>
      <c r="J504" s="42">
        <v>24</v>
      </c>
      <c r="K504" s="42">
        <f t="shared" ref="K504:K567" si="114">IF($J504="",0,(($J504-ROUNDDOWN($J504,0))/0.6)+ROUNDDOWN($J504,0))</f>
        <v>24</v>
      </c>
      <c r="L504" s="42"/>
      <c r="M504" s="42">
        <f t="shared" si="110"/>
        <v>0</v>
      </c>
      <c r="N504" s="42">
        <v>160</v>
      </c>
      <c r="O504" s="42">
        <f t="shared" ref="O504:O567" si="115">IF($N504="",0,(($N504-ROUNDDOWN($N504,0))/0.6)+ROUNDDOWN($N504,0))</f>
        <v>160</v>
      </c>
      <c r="Q504" s="42">
        <f t="shared" si="111"/>
        <v>0</v>
      </c>
      <c r="R504" s="42">
        <v>0</v>
      </c>
      <c r="S504" s="42">
        <f t="shared" ref="S504:S567" si="116">IF($R504="",0,(($R504-ROUNDDOWN($R504,0))/0.6)+ROUNDDOWN($R504,0))</f>
        <v>0</v>
      </c>
      <c r="T504" s="42"/>
      <c r="U504" s="42">
        <f t="shared" si="112"/>
        <v>0</v>
      </c>
      <c r="V504" s="42">
        <v>0</v>
      </c>
      <c r="W504" s="42">
        <f t="shared" ref="W504:W567" si="117">IF($V504="",0,(($V504-ROUNDDOWN($V504,0))/0.6)+ROUNDDOWN($V504,0))</f>
        <v>0</v>
      </c>
      <c r="X504" s="42">
        <v>0</v>
      </c>
      <c r="Y504" s="42">
        <f t="shared" ref="Y504:Y567" si="118">IF($X504="",0,(($X504-ROUNDDOWN($X504,0))/0.6)+ROUNDDOWN($X504,0))</f>
        <v>0</v>
      </c>
      <c r="Z504" s="42">
        <v>0</v>
      </c>
      <c r="AA504" s="42">
        <f t="shared" ref="AA504:AA567" si="119">IF($Z504="",0,(($Z504-ROUNDDOWN($Z504,0))/0.6)+ROUNDDOWN($Z504,0))</f>
        <v>0</v>
      </c>
      <c r="AB504" s="43">
        <v>0</v>
      </c>
      <c r="AC504" s="43">
        <v>0</v>
      </c>
      <c r="AD504" s="42">
        <v>0</v>
      </c>
      <c r="AE504" s="42">
        <f t="shared" ref="AE504:AE567" si="120">IF($AD504="",0,(($AD504-ROUNDDOWN($AD504,0))/0.6)+ROUNDDOWN($AD504,0))</f>
        <v>0</v>
      </c>
      <c r="AF504" s="42">
        <v>0</v>
      </c>
      <c r="AG504" s="42">
        <f t="shared" ref="AG504:AG567" si="121">IF($AF504="",0,(($AF504-ROUNDDOWN($AF504,0))/0.6)+ROUNDDOWN($AF504,0))</f>
        <v>0</v>
      </c>
      <c r="AH504" s="43">
        <v>0</v>
      </c>
      <c r="AI504" s="42">
        <f>Tableau2[[#This Row],[Jour Accident déclaré]]</f>
        <v>0</v>
      </c>
      <c r="AJ504" s="42">
        <v>0</v>
      </c>
      <c r="AK504" s="43">
        <f t="shared" ref="AK504:AK567" si="122">IF($AJ504="",0,(($AJ504-ROUNDDOWN($AJ504,0))/0.6)+ROUNDDOWN($AJ504,0))</f>
        <v>0</v>
      </c>
      <c r="AL50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504" s="43">
        <f>SUM(Tableau2[[#This Row],[Jours de maladie payés]:[Jours de maladie non payés]])</f>
        <v>0</v>
      </c>
      <c r="AN504" s="43">
        <f>MONTH("02/"&amp;Tableau2[[#This Row],[Mois]]&amp;"/2019")</f>
        <v>3</v>
      </c>
    </row>
    <row r="505" spans="1:40" x14ac:dyDescent="0.3">
      <c r="A505" t="s">
        <v>580</v>
      </c>
      <c r="B505" s="26">
        <v>140</v>
      </c>
      <c r="C505" s="61" t="str">
        <f>IFERROR(VLOOKUP(Tableau2[[#This Row],[ID Ouvrier]],'Choix Employés'!$A$1:$B$100,2,FALSE),"")</f>
        <v/>
      </c>
      <c r="D505" s="39" t="s">
        <v>182</v>
      </c>
      <c r="E505" s="39">
        <v>2021</v>
      </c>
      <c r="F505" s="40">
        <f>DATE(Tableau2[[#This Row],[Année]],MONTH("1-"&amp;Tableau2[[#This Row],[Mois]]),1)</f>
        <v>44256</v>
      </c>
      <c r="G505" s="40">
        <f>EOMONTH(DATE(Tableau2[[#This Row],[Année]],MONTH("1-"&amp;Tableau2[[#This Row],[Mois]]),1),0)</f>
        <v>44286</v>
      </c>
      <c r="H505" s="41">
        <v>0</v>
      </c>
      <c r="I505" s="42">
        <f t="shared" si="113"/>
        <v>0</v>
      </c>
      <c r="J505" s="42">
        <v>0</v>
      </c>
      <c r="K505" s="42">
        <f t="shared" si="114"/>
        <v>0</v>
      </c>
      <c r="L505" s="42"/>
      <c r="M505" s="42">
        <f t="shared" si="110"/>
        <v>0</v>
      </c>
      <c r="N505" s="42">
        <v>0</v>
      </c>
      <c r="O505" s="42">
        <f t="shared" si="115"/>
        <v>0</v>
      </c>
      <c r="Q505" s="42">
        <f t="shared" si="111"/>
        <v>0</v>
      </c>
      <c r="R505" s="42">
        <v>0</v>
      </c>
      <c r="S505" s="42">
        <f t="shared" si="116"/>
        <v>0</v>
      </c>
      <c r="T505" s="42"/>
      <c r="U505" s="42">
        <f t="shared" si="112"/>
        <v>0</v>
      </c>
      <c r="V505" s="42">
        <v>0</v>
      </c>
      <c r="W505" s="42">
        <f t="shared" si="117"/>
        <v>0</v>
      </c>
      <c r="X505" s="42">
        <v>0</v>
      </c>
      <c r="Y505" s="42">
        <f t="shared" si="118"/>
        <v>0</v>
      </c>
      <c r="Z505" s="42">
        <v>0</v>
      </c>
      <c r="AA505" s="42">
        <f t="shared" si="119"/>
        <v>0</v>
      </c>
      <c r="AB505" s="43">
        <v>0</v>
      </c>
      <c r="AC505" s="43">
        <v>23</v>
      </c>
      <c r="AD505" s="42">
        <v>0</v>
      </c>
      <c r="AE505" s="42">
        <f t="shared" si="120"/>
        <v>0</v>
      </c>
      <c r="AF505" s="42">
        <v>0</v>
      </c>
      <c r="AG505" s="42">
        <f t="shared" si="121"/>
        <v>0</v>
      </c>
      <c r="AH505" s="43">
        <v>0</v>
      </c>
      <c r="AI505" s="42">
        <f>Tableau2[[#This Row],[Jour Accident déclaré]]</f>
        <v>0</v>
      </c>
      <c r="AJ505" s="42">
        <v>0</v>
      </c>
      <c r="AK505" s="43">
        <f t="shared" si="122"/>
        <v>0</v>
      </c>
      <c r="AL50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505" s="43">
        <f>SUM(Tableau2[[#This Row],[Jours de maladie payés]:[Jours de maladie non payés]])</f>
        <v>23</v>
      </c>
      <c r="AN505" s="43">
        <f>MONTH("02/"&amp;Tableau2[[#This Row],[Mois]]&amp;"/2019")</f>
        <v>3</v>
      </c>
    </row>
    <row r="506" spans="1:40" x14ac:dyDescent="0.3">
      <c r="A506" t="s">
        <v>581</v>
      </c>
      <c r="B506" s="26">
        <v>180</v>
      </c>
      <c r="C506" s="61" t="str">
        <f>IFERROR(VLOOKUP(Tableau2[[#This Row],[ID Ouvrier]],'Choix Employés'!$A$1:$B$100,2,FALSE),"")</f>
        <v/>
      </c>
      <c r="D506" s="39" t="s">
        <v>182</v>
      </c>
      <c r="E506" s="39">
        <v>2021</v>
      </c>
      <c r="F506" s="40">
        <f>DATE(Tableau2[[#This Row],[Année]],MONTH("1-"&amp;Tableau2[[#This Row],[Mois]]),1)</f>
        <v>44256</v>
      </c>
      <c r="G506" s="40">
        <f>EOMONTH(DATE(Tableau2[[#This Row],[Année]],MONTH("1-"&amp;Tableau2[[#This Row],[Mois]]),1),0)</f>
        <v>44286</v>
      </c>
      <c r="H506" s="41">
        <v>0</v>
      </c>
      <c r="I506" s="42">
        <f t="shared" si="113"/>
        <v>0</v>
      </c>
      <c r="J506" s="42">
        <v>16</v>
      </c>
      <c r="K506" s="42">
        <f t="shared" si="114"/>
        <v>16</v>
      </c>
      <c r="L506" s="42"/>
      <c r="M506" s="42">
        <f t="shared" si="110"/>
        <v>0</v>
      </c>
      <c r="N506" s="42">
        <v>96</v>
      </c>
      <c r="O506" s="42">
        <f t="shared" si="115"/>
        <v>96</v>
      </c>
      <c r="Q506" s="42">
        <f t="shared" si="111"/>
        <v>0</v>
      </c>
      <c r="R506" s="42">
        <v>3.3</v>
      </c>
      <c r="S506" s="42">
        <f t="shared" si="116"/>
        <v>3.4999999999999996</v>
      </c>
      <c r="T506" s="42"/>
      <c r="U506" s="42">
        <f t="shared" si="112"/>
        <v>0</v>
      </c>
      <c r="V506" s="42">
        <v>0</v>
      </c>
      <c r="W506" s="42">
        <f t="shared" si="117"/>
        <v>0</v>
      </c>
      <c r="X506" s="42">
        <v>3.3</v>
      </c>
      <c r="Y506" s="42">
        <f t="shared" si="118"/>
        <v>3.4999999999999996</v>
      </c>
      <c r="Z506" s="42">
        <v>0</v>
      </c>
      <c r="AA506" s="42">
        <f t="shared" si="119"/>
        <v>0</v>
      </c>
      <c r="AB506" s="43">
        <v>0</v>
      </c>
      <c r="AC506" s="43">
        <v>0</v>
      </c>
      <c r="AD506" s="42">
        <v>0</v>
      </c>
      <c r="AE506" s="42">
        <f t="shared" si="120"/>
        <v>0</v>
      </c>
      <c r="AF506" s="42">
        <v>0</v>
      </c>
      <c r="AG506" s="42">
        <f t="shared" si="121"/>
        <v>0</v>
      </c>
      <c r="AH506" s="43">
        <v>0</v>
      </c>
      <c r="AI506" s="42">
        <f>Tableau2[[#This Row],[Jour Accident déclaré]]</f>
        <v>0</v>
      </c>
      <c r="AJ506" s="42">
        <v>0</v>
      </c>
      <c r="AK506" s="43">
        <f t="shared" si="122"/>
        <v>0</v>
      </c>
      <c r="AL50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506" s="43">
        <f>SUM(Tableau2[[#This Row],[Jours de maladie payés]:[Jours de maladie non payés]])</f>
        <v>0</v>
      </c>
      <c r="AN506" s="43">
        <f>MONTH("02/"&amp;Tableau2[[#This Row],[Mois]]&amp;"/2019")</f>
        <v>3</v>
      </c>
    </row>
    <row r="507" spans="1:40" x14ac:dyDescent="0.3">
      <c r="A507" t="s">
        <v>582</v>
      </c>
      <c r="B507" s="26">
        <v>182</v>
      </c>
      <c r="C507" s="61" t="str">
        <f>IFERROR(VLOOKUP(Tableau2[[#This Row],[ID Ouvrier]],'Choix Employés'!$A$1:$B$100,2,FALSE),"")</f>
        <v/>
      </c>
      <c r="D507" s="39" t="s">
        <v>182</v>
      </c>
      <c r="E507" s="39">
        <v>2021</v>
      </c>
      <c r="F507" s="40">
        <f>DATE(Tableau2[[#This Row],[Année]],MONTH("1-"&amp;Tableau2[[#This Row],[Mois]]),1)</f>
        <v>44256</v>
      </c>
      <c r="G507" s="40">
        <f>EOMONTH(DATE(Tableau2[[#This Row],[Année]],MONTH("1-"&amp;Tableau2[[#This Row],[Mois]]),1),0)</f>
        <v>44286</v>
      </c>
      <c r="H507" s="41">
        <v>0</v>
      </c>
      <c r="I507" s="42">
        <f t="shared" si="113"/>
        <v>0</v>
      </c>
      <c r="J507" s="42">
        <v>16</v>
      </c>
      <c r="K507" s="42">
        <f t="shared" si="114"/>
        <v>16</v>
      </c>
      <c r="L507" s="42"/>
      <c r="M507" s="42">
        <f t="shared" si="110"/>
        <v>0</v>
      </c>
      <c r="N507" s="42">
        <v>168</v>
      </c>
      <c r="O507" s="42">
        <f t="shared" si="115"/>
        <v>168</v>
      </c>
      <c r="Q507" s="42">
        <f t="shared" si="111"/>
        <v>0</v>
      </c>
      <c r="R507" s="42">
        <v>3.56</v>
      </c>
      <c r="S507" s="42">
        <f t="shared" si="116"/>
        <v>3.9333333333333336</v>
      </c>
      <c r="T507" s="42"/>
      <c r="U507" s="42">
        <f t="shared" si="112"/>
        <v>0</v>
      </c>
      <c r="V507" s="42">
        <v>0</v>
      </c>
      <c r="W507" s="42">
        <f t="shared" si="117"/>
        <v>0</v>
      </c>
      <c r="X507" s="42">
        <v>3.56</v>
      </c>
      <c r="Y507" s="42">
        <f t="shared" si="118"/>
        <v>3.9333333333333336</v>
      </c>
      <c r="Z507" s="42">
        <v>0</v>
      </c>
      <c r="AA507" s="42">
        <f t="shared" si="119"/>
        <v>0</v>
      </c>
      <c r="AB507" s="43">
        <v>0</v>
      </c>
      <c r="AC507" s="43">
        <v>0</v>
      </c>
      <c r="AD507" s="42">
        <v>0</v>
      </c>
      <c r="AE507" s="42">
        <f t="shared" si="120"/>
        <v>0</v>
      </c>
      <c r="AF507" s="42">
        <v>0</v>
      </c>
      <c r="AG507" s="42">
        <f t="shared" si="121"/>
        <v>0</v>
      </c>
      <c r="AH507" s="43">
        <v>0</v>
      </c>
      <c r="AI507" s="42">
        <f>Tableau2[[#This Row],[Jour Accident déclaré]]</f>
        <v>0</v>
      </c>
      <c r="AJ507" s="42">
        <v>0</v>
      </c>
      <c r="AK507" s="43">
        <f t="shared" si="122"/>
        <v>0</v>
      </c>
      <c r="AL50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507" s="43">
        <f>SUM(Tableau2[[#This Row],[Jours de maladie payés]:[Jours de maladie non payés]])</f>
        <v>0</v>
      </c>
      <c r="AN507" s="43">
        <f>MONTH("02/"&amp;Tableau2[[#This Row],[Mois]]&amp;"/2019")</f>
        <v>3</v>
      </c>
    </row>
    <row r="508" spans="1:40" x14ac:dyDescent="0.3">
      <c r="A508" t="s">
        <v>583</v>
      </c>
      <c r="B508" s="26">
        <v>116</v>
      </c>
      <c r="C508" s="61" t="str">
        <f>IFERROR(VLOOKUP(Tableau2[[#This Row],[ID Ouvrier]],'Choix Employés'!$A$1:$B$100,2,FALSE),"")</f>
        <v/>
      </c>
      <c r="D508" s="39" t="s">
        <v>182</v>
      </c>
      <c r="E508" s="39">
        <v>2021</v>
      </c>
      <c r="F508" s="40">
        <f>DATE(Tableau2[[#This Row],[Année]],MONTH("1-"&amp;Tableau2[[#This Row],[Mois]]),1)</f>
        <v>44256</v>
      </c>
      <c r="G508" s="40">
        <f>EOMONTH(DATE(Tableau2[[#This Row],[Année]],MONTH("1-"&amp;Tableau2[[#This Row],[Mois]]),1),0)</f>
        <v>44286</v>
      </c>
      <c r="H508" s="41">
        <v>0</v>
      </c>
      <c r="I508" s="42">
        <f t="shared" si="113"/>
        <v>0</v>
      </c>
      <c r="J508" s="42">
        <v>16</v>
      </c>
      <c r="K508" s="42">
        <f t="shared" si="114"/>
        <v>16</v>
      </c>
      <c r="L508" s="42"/>
      <c r="M508" s="42">
        <f t="shared" si="110"/>
        <v>0</v>
      </c>
      <c r="N508" s="42">
        <v>168</v>
      </c>
      <c r="O508" s="42">
        <f t="shared" si="115"/>
        <v>168</v>
      </c>
      <c r="Q508" s="42">
        <f t="shared" si="111"/>
        <v>0</v>
      </c>
      <c r="R508" s="42">
        <v>0</v>
      </c>
      <c r="S508" s="42">
        <f t="shared" si="116"/>
        <v>0</v>
      </c>
      <c r="T508" s="42"/>
      <c r="U508" s="42">
        <f t="shared" si="112"/>
        <v>0</v>
      </c>
      <c r="V508" s="42">
        <v>0</v>
      </c>
      <c r="W508" s="42">
        <f t="shared" si="117"/>
        <v>0</v>
      </c>
      <c r="X508" s="42">
        <v>0</v>
      </c>
      <c r="Y508" s="42">
        <f t="shared" si="118"/>
        <v>0</v>
      </c>
      <c r="Z508" s="42">
        <v>0</v>
      </c>
      <c r="AA508" s="42">
        <f t="shared" si="119"/>
        <v>0</v>
      </c>
      <c r="AB508" s="43">
        <v>0</v>
      </c>
      <c r="AC508" s="43">
        <v>0</v>
      </c>
      <c r="AD508" s="42">
        <v>0</v>
      </c>
      <c r="AE508" s="42">
        <f t="shared" si="120"/>
        <v>0</v>
      </c>
      <c r="AF508" s="42">
        <v>0</v>
      </c>
      <c r="AG508" s="42">
        <f t="shared" si="121"/>
        <v>0</v>
      </c>
      <c r="AH508" s="43">
        <v>0</v>
      </c>
      <c r="AI508" s="42">
        <f>Tableau2[[#This Row],[Jour Accident déclaré]]</f>
        <v>0</v>
      </c>
      <c r="AJ508" s="42">
        <v>0</v>
      </c>
      <c r="AK508" s="43">
        <f t="shared" si="122"/>
        <v>0</v>
      </c>
      <c r="AL50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508" s="43">
        <f>SUM(Tableau2[[#This Row],[Jours de maladie payés]:[Jours de maladie non payés]])</f>
        <v>0</v>
      </c>
      <c r="AN508" s="43">
        <f>MONTH("02/"&amp;Tableau2[[#This Row],[Mois]]&amp;"/2019")</f>
        <v>3</v>
      </c>
    </row>
    <row r="509" spans="1:40" x14ac:dyDescent="0.3">
      <c r="A509" t="s">
        <v>584</v>
      </c>
      <c r="B509" s="26">
        <v>112</v>
      </c>
      <c r="C509" s="61" t="str">
        <f>IFERROR(VLOOKUP(Tableau2[[#This Row],[ID Ouvrier]],'Choix Employés'!$A$1:$B$100,2,FALSE),"")</f>
        <v/>
      </c>
      <c r="D509" s="39" t="s">
        <v>182</v>
      </c>
      <c r="E509" s="39">
        <v>2021</v>
      </c>
      <c r="F509" s="40">
        <f>DATE(Tableau2[[#This Row],[Année]],MONTH("1-"&amp;Tableau2[[#This Row],[Mois]]),1)</f>
        <v>44256</v>
      </c>
      <c r="G509" s="40">
        <f>EOMONTH(DATE(Tableau2[[#This Row],[Année]],MONTH("1-"&amp;Tableau2[[#This Row],[Mois]]),1),0)</f>
        <v>44286</v>
      </c>
      <c r="H509" s="41">
        <v>0</v>
      </c>
      <c r="I509" s="42">
        <f t="shared" si="113"/>
        <v>0</v>
      </c>
      <c r="J509" s="42">
        <v>8</v>
      </c>
      <c r="K509" s="42">
        <f t="shared" si="114"/>
        <v>8</v>
      </c>
      <c r="L509" s="42"/>
      <c r="M509" s="42">
        <f t="shared" si="110"/>
        <v>0</v>
      </c>
      <c r="N509" s="42">
        <v>128</v>
      </c>
      <c r="O509" s="42">
        <f t="shared" si="115"/>
        <v>128</v>
      </c>
      <c r="Q509" s="42">
        <f t="shared" si="111"/>
        <v>0</v>
      </c>
      <c r="R509" s="42">
        <v>4.45</v>
      </c>
      <c r="S509" s="42">
        <f t="shared" si="116"/>
        <v>4.75</v>
      </c>
      <c r="T509" s="42"/>
      <c r="U509" s="42">
        <f t="shared" si="112"/>
        <v>0</v>
      </c>
      <c r="V509" s="42">
        <v>0</v>
      </c>
      <c r="W509" s="42">
        <f t="shared" si="117"/>
        <v>0</v>
      </c>
      <c r="X509" s="42">
        <v>4.45</v>
      </c>
      <c r="Y509" s="42">
        <f t="shared" si="118"/>
        <v>4.75</v>
      </c>
      <c r="Z509" s="42">
        <v>48</v>
      </c>
      <c r="AA509" s="42">
        <f t="shared" si="119"/>
        <v>48</v>
      </c>
      <c r="AB509" s="43">
        <v>0</v>
      </c>
      <c r="AC509" s="43">
        <v>0</v>
      </c>
      <c r="AD509" s="42">
        <v>0</v>
      </c>
      <c r="AE509" s="42">
        <f t="shared" si="120"/>
        <v>0</v>
      </c>
      <c r="AF509" s="42">
        <v>0</v>
      </c>
      <c r="AG509" s="42">
        <f t="shared" si="121"/>
        <v>0</v>
      </c>
      <c r="AH509" s="43">
        <v>0</v>
      </c>
      <c r="AI509" s="42">
        <f>Tableau2[[#This Row],[Jour Accident déclaré]]</f>
        <v>0</v>
      </c>
      <c r="AJ509" s="42">
        <v>0</v>
      </c>
      <c r="AK509" s="43">
        <f t="shared" si="122"/>
        <v>0</v>
      </c>
      <c r="AL50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509" s="43">
        <f>SUM(Tableau2[[#This Row],[Jours de maladie payés]:[Jours de maladie non payés]])</f>
        <v>0</v>
      </c>
      <c r="AN509" s="43">
        <f>MONTH("02/"&amp;Tableau2[[#This Row],[Mois]]&amp;"/2019")</f>
        <v>3</v>
      </c>
    </row>
    <row r="510" spans="1:40" x14ac:dyDescent="0.3">
      <c r="A510" t="s">
        <v>585</v>
      </c>
      <c r="B510" s="26">
        <v>162</v>
      </c>
      <c r="C510" s="61" t="str">
        <f>IFERROR(VLOOKUP(Tableau2[[#This Row],[ID Ouvrier]],'Choix Employés'!$A$1:$B$100,2,FALSE),"")</f>
        <v/>
      </c>
      <c r="D510" s="39" t="s">
        <v>182</v>
      </c>
      <c r="E510" s="39">
        <v>2021</v>
      </c>
      <c r="F510" s="40">
        <f>DATE(Tableau2[[#This Row],[Année]],MONTH("1-"&amp;Tableau2[[#This Row],[Mois]]),1)</f>
        <v>44256</v>
      </c>
      <c r="G510" s="40">
        <f>EOMONTH(DATE(Tableau2[[#This Row],[Année]],MONTH("1-"&amp;Tableau2[[#This Row],[Mois]]),1),0)</f>
        <v>44286</v>
      </c>
      <c r="H510" s="41">
        <v>8</v>
      </c>
      <c r="I510" s="42">
        <f t="shared" si="113"/>
        <v>8</v>
      </c>
      <c r="J510" s="42">
        <v>16</v>
      </c>
      <c r="K510" s="42">
        <f t="shared" si="114"/>
        <v>16</v>
      </c>
      <c r="L510" s="42"/>
      <c r="M510" s="42">
        <f t="shared" si="110"/>
        <v>0</v>
      </c>
      <c r="N510" s="42">
        <v>156.30000000000001</v>
      </c>
      <c r="O510" s="42">
        <f t="shared" si="115"/>
        <v>156.50000000000003</v>
      </c>
      <c r="Q510" s="42">
        <f t="shared" si="111"/>
        <v>0</v>
      </c>
      <c r="R510" s="42">
        <v>0.37</v>
      </c>
      <c r="S510" s="42">
        <f t="shared" si="116"/>
        <v>0.6166666666666667</v>
      </c>
      <c r="T510" s="42"/>
      <c r="U510" s="42">
        <f t="shared" si="112"/>
        <v>0</v>
      </c>
      <c r="V510" s="42">
        <v>0.37</v>
      </c>
      <c r="W510" s="42">
        <f t="shared" si="117"/>
        <v>0.6166666666666667</v>
      </c>
      <c r="X510" s="42">
        <v>0</v>
      </c>
      <c r="Y510" s="42">
        <f t="shared" si="118"/>
        <v>0</v>
      </c>
      <c r="Z510" s="42">
        <v>0</v>
      </c>
      <c r="AA510" s="42">
        <f t="shared" si="119"/>
        <v>0</v>
      </c>
      <c r="AB510" s="43">
        <v>0</v>
      </c>
      <c r="AC510" s="43">
        <v>0</v>
      </c>
      <c r="AD510" s="42">
        <v>0</v>
      </c>
      <c r="AE510" s="42">
        <f t="shared" si="120"/>
        <v>0</v>
      </c>
      <c r="AF510" s="42">
        <v>3.3</v>
      </c>
      <c r="AG510" s="42">
        <f t="shared" si="121"/>
        <v>3.4999999999999996</v>
      </c>
      <c r="AH510" s="43">
        <v>0</v>
      </c>
      <c r="AI510" s="42">
        <f>Tableau2[[#This Row],[Jour Accident déclaré]]</f>
        <v>0</v>
      </c>
      <c r="AJ510" s="42">
        <v>0</v>
      </c>
      <c r="AK510" s="43">
        <f t="shared" si="122"/>
        <v>0</v>
      </c>
      <c r="AL51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510" s="43">
        <f>SUM(Tableau2[[#This Row],[Jours de maladie payés]:[Jours de maladie non payés]])</f>
        <v>0</v>
      </c>
      <c r="AN510" s="43">
        <f>MONTH("02/"&amp;Tableau2[[#This Row],[Mois]]&amp;"/2019")</f>
        <v>3</v>
      </c>
    </row>
    <row r="511" spans="1:40" x14ac:dyDescent="0.3">
      <c r="A511" t="s">
        <v>586</v>
      </c>
      <c r="B511" s="26">
        <v>149</v>
      </c>
      <c r="C511" s="61" t="str">
        <f>IFERROR(VLOOKUP(Tableau2[[#This Row],[ID Ouvrier]],'Choix Employés'!$A$1:$B$100,2,FALSE),"")</f>
        <v>X</v>
      </c>
      <c r="D511" s="39" t="s">
        <v>182</v>
      </c>
      <c r="E511" s="39">
        <v>2021</v>
      </c>
      <c r="F511" s="40">
        <f>DATE(Tableau2[[#This Row],[Année]],MONTH("1-"&amp;Tableau2[[#This Row],[Mois]]),1)</f>
        <v>44256</v>
      </c>
      <c r="G511" s="40">
        <f>EOMONTH(DATE(Tableau2[[#This Row],[Année]],MONTH("1-"&amp;Tableau2[[#This Row],[Mois]]),1),0)</f>
        <v>44286</v>
      </c>
      <c r="H511" s="41">
        <v>0</v>
      </c>
      <c r="I511" s="42">
        <f t="shared" si="113"/>
        <v>0</v>
      </c>
      <c r="J511" s="42">
        <v>16</v>
      </c>
      <c r="K511" s="42">
        <f t="shared" si="114"/>
        <v>16</v>
      </c>
      <c r="L511" s="42"/>
      <c r="M511" s="42">
        <f t="shared" si="110"/>
        <v>0</v>
      </c>
      <c r="N511" s="42">
        <v>168</v>
      </c>
      <c r="O511" s="42">
        <f t="shared" si="115"/>
        <v>168</v>
      </c>
      <c r="Q511" s="42">
        <f t="shared" si="111"/>
        <v>0</v>
      </c>
      <c r="R511" s="42">
        <v>6.35</v>
      </c>
      <c r="S511" s="42">
        <f t="shared" si="116"/>
        <v>6.583333333333333</v>
      </c>
      <c r="T511" s="42"/>
      <c r="U511" s="42">
        <f t="shared" si="112"/>
        <v>0</v>
      </c>
      <c r="V511" s="42">
        <v>0</v>
      </c>
      <c r="W511" s="42">
        <f t="shared" si="117"/>
        <v>0</v>
      </c>
      <c r="X511" s="42">
        <v>6.35</v>
      </c>
      <c r="Y511" s="42">
        <f t="shared" si="118"/>
        <v>6.583333333333333</v>
      </c>
      <c r="Z511" s="42">
        <v>0</v>
      </c>
      <c r="AA511" s="42">
        <f t="shared" si="119"/>
        <v>0</v>
      </c>
      <c r="AB511" s="43">
        <v>0</v>
      </c>
      <c r="AC511" s="43">
        <v>0</v>
      </c>
      <c r="AD511" s="42">
        <v>0</v>
      </c>
      <c r="AE511" s="42">
        <f t="shared" si="120"/>
        <v>0</v>
      </c>
      <c r="AF511" s="42">
        <v>0</v>
      </c>
      <c r="AG511" s="42">
        <f t="shared" si="121"/>
        <v>0</v>
      </c>
      <c r="AH511" s="43">
        <v>0</v>
      </c>
      <c r="AI511" s="42">
        <f>Tableau2[[#This Row],[Jour Accident déclaré]]</f>
        <v>0</v>
      </c>
      <c r="AJ511" s="42">
        <v>0</v>
      </c>
      <c r="AK511" s="43">
        <f t="shared" si="122"/>
        <v>0</v>
      </c>
      <c r="AL51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511" s="43">
        <f>SUM(Tableau2[[#This Row],[Jours de maladie payés]:[Jours de maladie non payés]])</f>
        <v>0</v>
      </c>
      <c r="AN511" s="43">
        <f>MONTH("02/"&amp;Tableau2[[#This Row],[Mois]]&amp;"/2019")</f>
        <v>3</v>
      </c>
    </row>
    <row r="512" spans="1:40" x14ac:dyDescent="0.3">
      <c r="A512" t="s">
        <v>587</v>
      </c>
      <c r="B512" s="26">
        <v>108</v>
      </c>
      <c r="C512" s="61" t="str">
        <f>IFERROR(VLOOKUP(Tableau2[[#This Row],[ID Ouvrier]],'Choix Employés'!$A$1:$B$100,2,FALSE),"")</f>
        <v>X</v>
      </c>
      <c r="D512" s="39" t="s">
        <v>182</v>
      </c>
      <c r="E512" s="39">
        <v>2021</v>
      </c>
      <c r="F512" s="40">
        <f>DATE(Tableau2[[#This Row],[Année]],MONTH("1-"&amp;Tableau2[[#This Row],[Mois]]),1)</f>
        <v>44256</v>
      </c>
      <c r="G512" s="40">
        <f>EOMONTH(DATE(Tableau2[[#This Row],[Année]],MONTH("1-"&amp;Tableau2[[#This Row],[Mois]]),1),0)</f>
        <v>44286</v>
      </c>
      <c r="H512" s="41">
        <v>8</v>
      </c>
      <c r="I512" s="42">
        <f t="shared" si="113"/>
        <v>8</v>
      </c>
      <c r="J512" s="42">
        <v>8</v>
      </c>
      <c r="K512" s="42">
        <f t="shared" si="114"/>
        <v>8</v>
      </c>
      <c r="L512" s="42"/>
      <c r="M512" s="42">
        <f t="shared" si="110"/>
        <v>0</v>
      </c>
      <c r="N512" s="42">
        <v>152</v>
      </c>
      <c r="O512" s="42">
        <f t="shared" si="115"/>
        <v>152</v>
      </c>
      <c r="Q512" s="42">
        <f t="shared" si="111"/>
        <v>0</v>
      </c>
      <c r="R512" s="42">
        <v>0</v>
      </c>
      <c r="S512" s="42">
        <f t="shared" si="116"/>
        <v>0</v>
      </c>
      <c r="T512" s="42"/>
      <c r="U512" s="42">
        <f t="shared" si="112"/>
        <v>0</v>
      </c>
      <c r="V512" s="42">
        <v>0</v>
      </c>
      <c r="W512" s="42">
        <f t="shared" si="117"/>
        <v>0</v>
      </c>
      <c r="X512" s="42">
        <v>0</v>
      </c>
      <c r="Y512" s="42">
        <f t="shared" si="118"/>
        <v>0</v>
      </c>
      <c r="Z512" s="42">
        <v>0</v>
      </c>
      <c r="AA512" s="42">
        <f t="shared" si="119"/>
        <v>0</v>
      </c>
      <c r="AB512" s="43">
        <v>0</v>
      </c>
      <c r="AC512" s="43">
        <v>2</v>
      </c>
      <c r="AD512" s="42">
        <v>0</v>
      </c>
      <c r="AE512" s="42">
        <f t="shared" si="120"/>
        <v>0</v>
      </c>
      <c r="AF512" s="42">
        <v>0</v>
      </c>
      <c r="AG512" s="42">
        <f t="shared" si="121"/>
        <v>0</v>
      </c>
      <c r="AH512" s="43">
        <v>0</v>
      </c>
      <c r="AI512" s="42">
        <f>Tableau2[[#This Row],[Jour Accident déclaré]]</f>
        <v>0</v>
      </c>
      <c r="AJ512" s="42">
        <v>0</v>
      </c>
      <c r="AK512" s="43">
        <f t="shared" si="122"/>
        <v>0</v>
      </c>
      <c r="AL51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512" s="43">
        <f>SUM(Tableau2[[#This Row],[Jours de maladie payés]:[Jours de maladie non payés]])</f>
        <v>2</v>
      </c>
      <c r="AN512" s="43">
        <f>MONTH("02/"&amp;Tableau2[[#This Row],[Mois]]&amp;"/2019")</f>
        <v>3</v>
      </c>
    </row>
    <row r="513" spans="1:40" x14ac:dyDescent="0.3">
      <c r="A513" t="s">
        <v>588</v>
      </c>
      <c r="B513" s="26">
        <v>104</v>
      </c>
      <c r="C513" s="61" t="str">
        <f>IFERROR(VLOOKUP(Tableau2[[#This Row],[ID Ouvrier]],'Choix Employés'!$A$1:$B$100,2,FALSE),"")</f>
        <v/>
      </c>
      <c r="D513" s="39" t="s">
        <v>182</v>
      </c>
      <c r="E513" s="39">
        <v>2021</v>
      </c>
      <c r="F513" s="40">
        <f>DATE(Tableau2[[#This Row],[Année]],MONTH("1-"&amp;Tableau2[[#This Row],[Mois]]),1)</f>
        <v>44256</v>
      </c>
      <c r="G513" s="40">
        <f>EOMONTH(DATE(Tableau2[[#This Row],[Année]],MONTH("1-"&amp;Tableau2[[#This Row],[Mois]]),1),0)</f>
        <v>44286</v>
      </c>
      <c r="H513" s="41">
        <v>0</v>
      </c>
      <c r="I513" s="42">
        <f t="shared" si="113"/>
        <v>0</v>
      </c>
      <c r="J513" s="42">
        <v>24</v>
      </c>
      <c r="K513" s="42">
        <f t="shared" si="114"/>
        <v>24</v>
      </c>
      <c r="L513" s="42"/>
      <c r="M513" s="42">
        <f t="shared" si="110"/>
        <v>0</v>
      </c>
      <c r="N513" s="42">
        <v>160</v>
      </c>
      <c r="O513" s="42">
        <f t="shared" si="115"/>
        <v>160</v>
      </c>
      <c r="Q513" s="42">
        <f t="shared" si="111"/>
        <v>0</v>
      </c>
      <c r="R513" s="42">
        <v>0</v>
      </c>
      <c r="S513" s="42">
        <f t="shared" si="116"/>
        <v>0</v>
      </c>
      <c r="T513" s="42"/>
      <c r="U513" s="42">
        <f t="shared" si="112"/>
        <v>0</v>
      </c>
      <c r="V513" s="42">
        <v>0</v>
      </c>
      <c r="W513" s="42">
        <f t="shared" si="117"/>
        <v>0</v>
      </c>
      <c r="X513" s="42">
        <v>0</v>
      </c>
      <c r="Y513" s="42">
        <f t="shared" si="118"/>
        <v>0</v>
      </c>
      <c r="Z513" s="42">
        <v>0</v>
      </c>
      <c r="AA513" s="42">
        <f t="shared" si="119"/>
        <v>0</v>
      </c>
      <c r="AB513" s="43">
        <v>0</v>
      </c>
      <c r="AC513" s="43">
        <v>0</v>
      </c>
      <c r="AD513" s="42">
        <v>0</v>
      </c>
      <c r="AE513" s="42">
        <f t="shared" si="120"/>
        <v>0</v>
      </c>
      <c r="AF513" s="42">
        <v>0</v>
      </c>
      <c r="AG513" s="42">
        <f t="shared" si="121"/>
        <v>0</v>
      </c>
      <c r="AH513" s="43">
        <v>0</v>
      </c>
      <c r="AI513" s="42">
        <f>Tableau2[[#This Row],[Jour Accident déclaré]]</f>
        <v>0</v>
      </c>
      <c r="AJ513" s="42">
        <v>0</v>
      </c>
      <c r="AK513" s="43">
        <f t="shared" si="122"/>
        <v>0</v>
      </c>
      <c r="AL51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513" s="43">
        <f>SUM(Tableau2[[#This Row],[Jours de maladie payés]:[Jours de maladie non payés]])</f>
        <v>0</v>
      </c>
      <c r="AN513" s="43">
        <f>MONTH("02/"&amp;Tableau2[[#This Row],[Mois]]&amp;"/2019")</f>
        <v>3</v>
      </c>
    </row>
    <row r="514" spans="1:40" x14ac:dyDescent="0.3">
      <c r="A514" t="s">
        <v>589</v>
      </c>
      <c r="B514" s="26">
        <v>157</v>
      </c>
      <c r="C514" s="61" t="str">
        <f>IFERROR(VLOOKUP(Tableau2[[#This Row],[ID Ouvrier]],'Choix Employés'!$A$1:$B$100,2,FALSE),"")</f>
        <v/>
      </c>
      <c r="D514" s="39" t="s">
        <v>182</v>
      </c>
      <c r="E514" s="39">
        <v>2021</v>
      </c>
      <c r="F514" s="40">
        <f>DATE(Tableau2[[#This Row],[Année]],MONTH("1-"&amp;Tableau2[[#This Row],[Mois]]),1)</f>
        <v>44256</v>
      </c>
      <c r="G514" s="40">
        <f>EOMONTH(DATE(Tableau2[[#This Row],[Année]],MONTH("1-"&amp;Tableau2[[#This Row],[Mois]]),1),0)</f>
        <v>44286</v>
      </c>
      <c r="H514" s="41">
        <v>8</v>
      </c>
      <c r="I514" s="42">
        <f t="shared" si="113"/>
        <v>8</v>
      </c>
      <c r="J514" s="42">
        <v>24</v>
      </c>
      <c r="K514" s="42">
        <f t="shared" si="114"/>
        <v>24</v>
      </c>
      <c r="L514" s="42"/>
      <c r="M514" s="42">
        <f t="shared" si="110"/>
        <v>0</v>
      </c>
      <c r="N514" s="42">
        <v>152</v>
      </c>
      <c r="O514" s="42">
        <f t="shared" si="115"/>
        <v>152</v>
      </c>
      <c r="Q514" s="42">
        <f t="shared" si="111"/>
        <v>0</v>
      </c>
      <c r="R514" s="42">
        <v>0</v>
      </c>
      <c r="S514" s="42">
        <f t="shared" si="116"/>
        <v>0</v>
      </c>
      <c r="T514" s="42"/>
      <c r="U514" s="42">
        <f t="shared" si="112"/>
        <v>0</v>
      </c>
      <c r="V514" s="42">
        <v>0</v>
      </c>
      <c r="W514" s="42">
        <f t="shared" si="117"/>
        <v>0</v>
      </c>
      <c r="X514" s="42">
        <v>0</v>
      </c>
      <c r="Y514" s="42">
        <f t="shared" si="118"/>
        <v>0</v>
      </c>
      <c r="Z514" s="42">
        <v>0</v>
      </c>
      <c r="AA514" s="42">
        <f t="shared" si="119"/>
        <v>0</v>
      </c>
      <c r="AB514" s="43">
        <v>0</v>
      </c>
      <c r="AC514" s="43">
        <v>0</v>
      </c>
      <c r="AD514" s="42">
        <v>0</v>
      </c>
      <c r="AE514" s="42">
        <f t="shared" si="120"/>
        <v>0</v>
      </c>
      <c r="AF514" s="42">
        <v>0</v>
      </c>
      <c r="AG514" s="42">
        <f t="shared" si="121"/>
        <v>0</v>
      </c>
      <c r="AH514" s="43">
        <v>0</v>
      </c>
      <c r="AI514" s="42">
        <f>Tableau2[[#This Row],[Jour Accident déclaré]]</f>
        <v>0</v>
      </c>
      <c r="AJ514" s="42">
        <v>0</v>
      </c>
      <c r="AK514" s="43">
        <f t="shared" si="122"/>
        <v>0</v>
      </c>
      <c r="AL51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514" s="43">
        <f>SUM(Tableau2[[#This Row],[Jours de maladie payés]:[Jours de maladie non payés]])</f>
        <v>0</v>
      </c>
      <c r="AN514" s="43">
        <f>MONTH("02/"&amp;Tableau2[[#This Row],[Mois]]&amp;"/2019")</f>
        <v>3</v>
      </c>
    </row>
    <row r="515" spans="1:40" x14ac:dyDescent="0.3">
      <c r="A515" t="s">
        <v>590</v>
      </c>
      <c r="B515" s="26">
        <v>102</v>
      </c>
      <c r="C515" s="61" t="str">
        <f>IFERROR(VLOOKUP(Tableau2[[#This Row],[ID Ouvrier]],'Choix Employés'!$A$1:$B$100,2,FALSE),"")</f>
        <v/>
      </c>
      <c r="D515" s="39" t="s">
        <v>182</v>
      </c>
      <c r="E515" s="39">
        <v>2021</v>
      </c>
      <c r="F515" s="40">
        <f>DATE(Tableau2[[#This Row],[Année]],MONTH("1-"&amp;Tableau2[[#This Row],[Mois]]),1)</f>
        <v>44256</v>
      </c>
      <c r="G515" s="40">
        <f>EOMONTH(DATE(Tableau2[[#This Row],[Année]],MONTH("1-"&amp;Tableau2[[#This Row],[Mois]]),1),0)</f>
        <v>44286</v>
      </c>
      <c r="H515" s="41">
        <v>0</v>
      </c>
      <c r="I515" s="42">
        <f t="shared" si="113"/>
        <v>0</v>
      </c>
      <c r="J515" s="42">
        <v>24</v>
      </c>
      <c r="K515" s="42">
        <f t="shared" si="114"/>
        <v>24</v>
      </c>
      <c r="L515" s="42"/>
      <c r="M515" s="42">
        <f t="shared" ref="M515:M578" si="123">IF($L515="",0,(($L515-ROUNDDOWN($L515,0))/0.6)+ROUNDDOWN($L515,0))</f>
        <v>0</v>
      </c>
      <c r="N515" s="42">
        <v>160</v>
      </c>
      <c r="O515" s="42">
        <f t="shared" si="115"/>
        <v>160</v>
      </c>
      <c r="Q515" s="42">
        <f t="shared" ref="Q515:Q578" si="124">IF($P515="",0,(($P515-ROUNDDOWN($P515,0))/0.6)+ROUNDDOWN($P515,0))</f>
        <v>0</v>
      </c>
      <c r="R515" s="42">
        <v>1.57</v>
      </c>
      <c r="S515" s="42">
        <f t="shared" si="116"/>
        <v>1.9500000000000002</v>
      </c>
      <c r="T515" s="42"/>
      <c r="U515" s="42">
        <f t="shared" ref="U515:U578" si="125">IF($T515="",0,(($T515-ROUNDDOWN($T515,0))/0.6)+ROUNDDOWN($T515,0))</f>
        <v>0</v>
      </c>
      <c r="V515" s="42">
        <v>1.57</v>
      </c>
      <c r="W515" s="42">
        <f t="shared" si="117"/>
        <v>1.9500000000000002</v>
      </c>
      <c r="X515" s="42">
        <v>0</v>
      </c>
      <c r="Y515" s="42">
        <f t="shared" si="118"/>
        <v>0</v>
      </c>
      <c r="Z515" s="42">
        <v>0</v>
      </c>
      <c r="AA515" s="42">
        <f t="shared" si="119"/>
        <v>0</v>
      </c>
      <c r="AB515" s="43">
        <v>0</v>
      </c>
      <c r="AC515" s="43">
        <v>0</v>
      </c>
      <c r="AD515" s="42">
        <v>0</v>
      </c>
      <c r="AE515" s="42">
        <f t="shared" si="120"/>
        <v>0</v>
      </c>
      <c r="AF515" s="42">
        <v>0</v>
      </c>
      <c r="AG515" s="42">
        <f t="shared" si="121"/>
        <v>0</v>
      </c>
      <c r="AH515" s="43">
        <v>0</v>
      </c>
      <c r="AI515" s="42">
        <f>Tableau2[[#This Row],[Jour Accident déclaré]]</f>
        <v>0</v>
      </c>
      <c r="AJ515" s="42">
        <v>0</v>
      </c>
      <c r="AK515" s="43">
        <f t="shared" si="122"/>
        <v>0</v>
      </c>
      <c r="AL51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515" s="43">
        <f>SUM(Tableau2[[#This Row],[Jours de maladie payés]:[Jours de maladie non payés]])</f>
        <v>0</v>
      </c>
      <c r="AN515" s="43">
        <f>MONTH("02/"&amp;Tableau2[[#This Row],[Mois]]&amp;"/2019")</f>
        <v>3</v>
      </c>
    </row>
    <row r="516" spans="1:40" x14ac:dyDescent="0.3">
      <c r="A516" t="s">
        <v>591</v>
      </c>
      <c r="B516" s="26">
        <v>114</v>
      </c>
      <c r="C516" s="61" t="str">
        <f>IFERROR(VLOOKUP(Tableau2[[#This Row],[ID Ouvrier]],'Choix Employés'!$A$1:$B$100,2,FALSE),"")</f>
        <v/>
      </c>
      <c r="D516" s="39" t="s">
        <v>182</v>
      </c>
      <c r="E516" s="39">
        <v>2021</v>
      </c>
      <c r="F516" s="40">
        <f>DATE(Tableau2[[#This Row],[Année]],MONTH("1-"&amp;Tableau2[[#This Row],[Mois]]),1)</f>
        <v>44256</v>
      </c>
      <c r="G516" s="40">
        <f>EOMONTH(DATE(Tableau2[[#This Row],[Année]],MONTH("1-"&amp;Tableau2[[#This Row],[Mois]]),1),0)</f>
        <v>44286</v>
      </c>
      <c r="H516" s="41">
        <v>0</v>
      </c>
      <c r="I516" s="42">
        <f t="shared" si="113"/>
        <v>0</v>
      </c>
      <c r="J516" s="42">
        <v>0</v>
      </c>
      <c r="K516" s="42">
        <f t="shared" si="114"/>
        <v>0</v>
      </c>
      <c r="L516" s="42"/>
      <c r="M516" s="42">
        <f t="shared" si="123"/>
        <v>0</v>
      </c>
      <c r="N516" s="42">
        <v>176</v>
      </c>
      <c r="O516" s="42">
        <f t="shared" si="115"/>
        <v>176</v>
      </c>
      <c r="Q516" s="42">
        <f t="shared" si="124"/>
        <v>0</v>
      </c>
      <c r="R516" s="42">
        <v>8</v>
      </c>
      <c r="S516" s="42">
        <f t="shared" si="116"/>
        <v>8</v>
      </c>
      <c r="T516" s="42"/>
      <c r="U516" s="42">
        <f t="shared" si="125"/>
        <v>0</v>
      </c>
      <c r="V516" s="42">
        <v>0</v>
      </c>
      <c r="W516" s="42">
        <f t="shared" si="117"/>
        <v>0</v>
      </c>
      <c r="X516" s="42">
        <v>8</v>
      </c>
      <c r="Y516" s="42">
        <f t="shared" si="118"/>
        <v>8</v>
      </c>
      <c r="Z516" s="42">
        <v>0</v>
      </c>
      <c r="AA516" s="42">
        <f t="shared" si="119"/>
        <v>0</v>
      </c>
      <c r="AB516" s="43">
        <v>0</v>
      </c>
      <c r="AC516" s="43">
        <v>0</v>
      </c>
      <c r="AD516" s="42">
        <v>0</v>
      </c>
      <c r="AE516" s="42">
        <f t="shared" si="120"/>
        <v>0</v>
      </c>
      <c r="AF516" s="42">
        <v>0</v>
      </c>
      <c r="AG516" s="42">
        <f t="shared" si="121"/>
        <v>0</v>
      </c>
      <c r="AH516" s="43">
        <v>0</v>
      </c>
      <c r="AI516" s="42">
        <f>Tableau2[[#This Row],[Jour Accident déclaré]]</f>
        <v>0</v>
      </c>
      <c r="AJ516" s="42">
        <v>0</v>
      </c>
      <c r="AK516" s="43">
        <f t="shared" si="122"/>
        <v>0</v>
      </c>
      <c r="AL51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516" s="43">
        <f>SUM(Tableau2[[#This Row],[Jours de maladie payés]:[Jours de maladie non payés]])</f>
        <v>0</v>
      </c>
      <c r="AN516" s="43">
        <f>MONTH("02/"&amp;Tableau2[[#This Row],[Mois]]&amp;"/2019")</f>
        <v>3</v>
      </c>
    </row>
    <row r="517" spans="1:40" x14ac:dyDescent="0.3">
      <c r="A517" t="s">
        <v>592</v>
      </c>
      <c r="B517" s="26">
        <v>145</v>
      </c>
      <c r="C517" s="61" t="str">
        <f>IFERROR(VLOOKUP(Tableau2[[#This Row],[ID Ouvrier]],'Choix Employés'!$A$1:$B$100,2,FALSE),"")</f>
        <v>X</v>
      </c>
      <c r="D517" s="39" t="s">
        <v>182</v>
      </c>
      <c r="E517" s="39">
        <v>2021</v>
      </c>
      <c r="F517" s="40">
        <f>DATE(Tableau2[[#This Row],[Année]],MONTH("1-"&amp;Tableau2[[#This Row],[Mois]]),1)</f>
        <v>44256</v>
      </c>
      <c r="G517" s="40">
        <f>EOMONTH(DATE(Tableau2[[#This Row],[Année]],MONTH("1-"&amp;Tableau2[[#This Row],[Mois]]),1),0)</f>
        <v>44286</v>
      </c>
      <c r="H517" s="41">
        <v>0</v>
      </c>
      <c r="I517" s="42">
        <f t="shared" si="113"/>
        <v>0</v>
      </c>
      <c r="J517" s="42">
        <v>0</v>
      </c>
      <c r="K517" s="42">
        <f t="shared" si="114"/>
        <v>0</v>
      </c>
      <c r="L517" s="42"/>
      <c r="M517" s="42">
        <f t="shared" si="123"/>
        <v>0</v>
      </c>
      <c r="N517" s="42">
        <v>176</v>
      </c>
      <c r="O517" s="42">
        <f t="shared" si="115"/>
        <v>176</v>
      </c>
      <c r="Q517" s="42">
        <f t="shared" si="124"/>
        <v>0</v>
      </c>
      <c r="R517" s="42">
        <v>8</v>
      </c>
      <c r="S517" s="42">
        <f t="shared" si="116"/>
        <v>8</v>
      </c>
      <c r="T517" s="42"/>
      <c r="U517" s="42">
        <f t="shared" si="125"/>
        <v>0</v>
      </c>
      <c r="V517" s="42">
        <v>0</v>
      </c>
      <c r="W517" s="42">
        <f t="shared" si="117"/>
        <v>0</v>
      </c>
      <c r="X517" s="42">
        <v>8</v>
      </c>
      <c r="Y517" s="42">
        <f t="shared" si="118"/>
        <v>8</v>
      </c>
      <c r="Z517" s="42">
        <v>0</v>
      </c>
      <c r="AA517" s="42">
        <f t="shared" si="119"/>
        <v>0</v>
      </c>
      <c r="AB517" s="43">
        <v>0</v>
      </c>
      <c r="AC517" s="43">
        <v>0</v>
      </c>
      <c r="AD517" s="42">
        <v>0</v>
      </c>
      <c r="AE517" s="42">
        <f t="shared" si="120"/>
        <v>0</v>
      </c>
      <c r="AF517" s="42">
        <v>0</v>
      </c>
      <c r="AG517" s="42">
        <f t="shared" si="121"/>
        <v>0</v>
      </c>
      <c r="AH517" s="43">
        <v>0</v>
      </c>
      <c r="AI517" s="42">
        <f>Tableau2[[#This Row],[Jour Accident déclaré]]</f>
        <v>0</v>
      </c>
      <c r="AJ517" s="42">
        <v>0</v>
      </c>
      <c r="AK517" s="43">
        <f t="shared" si="122"/>
        <v>0</v>
      </c>
      <c r="AL51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517" s="43">
        <f>SUM(Tableau2[[#This Row],[Jours de maladie payés]:[Jours de maladie non payés]])</f>
        <v>0</v>
      </c>
      <c r="AN517" s="43">
        <f>MONTH("02/"&amp;Tableau2[[#This Row],[Mois]]&amp;"/2019")</f>
        <v>3</v>
      </c>
    </row>
    <row r="518" spans="1:40" x14ac:dyDescent="0.3">
      <c r="A518" t="s">
        <v>593</v>
      </c>
      <c r="B518" s="26">
        <v>137</v>
      </c>
      <c r="C518" s="61" t="str">
        <f>IFERROR(VLOOKUP(Tableau2[[#This Row],[ID Ouvrier]],'Choix Employés'!$A$1:$B$100,2,FALSE),"")</f>
        <v>X</v>
      </c>
      <c r="D518" s="39" t="s">
        <v>182</v>
      </c>
      <c r="E518" s="39">
        <v>2021</v>
      </c>
      <c r="F518" s="40">
        <f>DATE(Tableau2[[#This Row],[Année]],MONTH("1-"&amp;Tableau2[[#This Row],[Mois]]),1)</f>
        <v>44256</v>
      </c>
      <c r="G518" s="40">
        <f>EOMONTH(DATE(Tableau2[[#This Row],[Année]],MONTH("1-"&amp;Tableau2[[#This Row],[Mois]]),1),0)</f>
        <v>44286</v>
      </c>
      <c r="H518" s="41">
        <v>8</v>
      </c>
      <c r="I518" s="42">
        <f t="shared" si="113"/>
        <v>8</v>
      </c>
      <c r="J518" s="42">
        <v>0</v>
      </c>
      <c r="K518" s="42">
        <f t="shared" si="114"/>
        <v>0</v>
      </c>
      <c r="L518" s="42"/>
      <c r="M518" s="42">
        <f t="shared" si="123"/>
        <v>0</v>
      </c>
      <c r="N518" s="42">
        <v>168</v>
      </c>
      <c r="O518" s="42">
        <f t="shared" si="115"/>
        <v>168</v>
      </c>
      <c r="Q518" s="42">
        <f t="shared" si="124"/>
        <v>0</v>
      </c>
      <c r="R518" s="42">
        <v>8</v>
      </c>
      <c r="S518" s="42">
        <f t="shared" si="116"/>
        <v>8</v>
      </c>
      <c r="T518" s="42"/>
      <c r="U518" s="42">
        <f t="shared" si="125"/>
        <v>0</v>
      </c>
      <c r="V518" s="42">
        <v>0</v>
      </c>
      <c r="W518" s="42">
        <f t="shared" si="117"/>
        <v>0</v>
      </c>
      <c r="X518" s="42">
        <v>8</v>
      </c>
      <c r="Y518" s="42">
        <f t="shared" si="118"/>
        <v>8</v>
      </c>
      <c r="Z518" s="42">
        <v>0</v>
      </c>
      <c r="AA518" s="42">
        <f t="shared" si="119"/>
        <v>0</v>
      </c>
      <c r="AB518" s="43">
        <v>0</v>
      </c>
      <c r="AC518" s="43">
        <v>0</v>
      </c>
      <c r="AD518" s="42">
        <v>0</v>
      </c>
      <c r="AE518" s="42">
        <f t="shared" si="120"/>
        <v>0</v>
      </c>
      <c r="AF518" s="42">
        <v>0</v>
      </c>
      <c r="AG518" s="42">
        <f t="shared" si="121"/>
        <v>0</v>
      </c>
      <c r="AH518" s="43">
        <v>0</v>
      </c>
      <c r="AI518" s="42">
        <f>Tableau2[[#This Row],[Jour Accident déclaré]]</f>
        <v>0</v>
      </c>
      <c r="AJ518" s="42">
        <v>0</v>
      </c>
      <c r="AK518" s="43">
        <f t="shared" si="122"/>
        <v>0</v>
      </c>
      <c r="AL51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518" s="43">
        <f>SUM(Tableau2[[#This Row],[Jours de maladie payés]:[Jours de maladie non payés]])</f>
        <v>0</v>
      </c>
      <c r="AN518" s="43">
        <f>MONTH("02/"&amp;Tableau2[[#This Row],[Mois]]&amp;"/2019")</f>
        <v>3</v>
      </c>
    </row>
    <row r="519" spans="1:40" x14ac:dyDescent="0.3">
      <c r="A519" t="s">
        <v>594</v>
      </c>
      <c r="B519" s="26">
        <v>138</v>
      </c>
      <c r="C519" s="61" t="str">
        <f>IFERROR(VLOOKUP(Tableau2[[#This Row],[ID Ouvrier]],'Choix Employés'!$A$1:$B$100,2,FALSE),"")</f>
        <v>X</v>
      </c>
      <c r="D519" s="39" t="s">
        <v>182</v>
      </c>
      <c r="E519" s="39">
        <v>2021</v>
      </c>
      <c r="F519" s="40">
        <f>DATE(Tableau2[[#This Row],[Année]],MONTH("1-"&amp;Tableau2[[#This Row],[Mois]]),1)</f>
        <v>44256</v>
      </c>
      <c r="G519" s="40">
        <f>EOMONTH(DATE(Tableau2[[#This Row],[Année]],MONTH("1-"&amp;Tableau2[[#This Row],[Mois]]),1),0)</f>
        <v>44286</v>
      </c>
      <c r="H519" s="41">
        <v>0</v>
      </c>
      <c r="I519" s="42">
        <f t="shared" si="113"/>
        <v>0</v>
      </c>
      <c r="J519" s="42">
        <v>0</v>
      </c>
      <c r="K519" s="42">
        <f t="shared" si="114"/>
        <v>0</v>
      </c>
      <c r="L519" s="42"/>
      <c r="M519" s="42">
        <f t="shared" si="123"/>
        <v>0</v>
      </c>
      <c r="N519" s="42">
        <v>176</v>
      </c>
      <c r="O519" s="42">
        <f t="shared" si="115"/>
        <v>176</v>
      </c>
      <c r="Q519" s="42">
        <f t="shared" si="124"/>
        <v>0</v>
      </c>
      <c r="R519" s="42">
        <v>8</v>
      </c>
      <c r="S519" s="42">
        <f t="shared" si="116"/>
        <v>8</v>
      </c>
      <c r="T519" s="42"/>
      <c r="U519" s="42">
        <f t="shared" si="125"/>
        <v>0</v>
      </c>
      <c r="V519" s="42">
        <v>0</v>
      </c>
      <c r="W519" s="42">
        <f t="shared" si="117"/>
        <v>0</v>
      </c>
      <c r="X519" s="42">
        <v>8</v>
      </c>
      <c r="Y519" s="42">
        <f t="shared" si="118"/>
        <v>8</v>
      </c>
      <c r="Z519" s="42">
        <v>0</v>
      </c>
      <c r="AA519" s="42">
        <f t="shared" si="119"/>
        <v>0</v>
      </c>
      <c r="AB519" s="43">
        <v>0</v>
      </c>
      <c r="AC519" s="43">
        <v>0</v>
      </c>
      <c r="AD519" s="42">
        <v>0</v>
      </c>
      <c r="AE519" s="42">
        <f t="shared" si="120"/>
        <v>0</v>
      </c>
      <c r="AF519" s="42">
        <v>0</v>
      </c>
      <c r="AG519" s="42">
        <f t="shared" si="121"/>
        <v>0</v>
      </c>
      <c r="AH519" s="43">
        <v>0</v>
      </c>
      <c r="AI519" s="42">
        <f>Tableau2[[#This Row],[Jour Accident déclaré]]</f>
        <v>0</v>
      </c>
      <c r="AJ519" s="42">
        <v>0</v>
      </c>
      <c r="AK519" s="43">
        <f t="shared" si="122"/>
        <v>0</v>
      </c>
      <c r="AL51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519" s="43">
        <f>SUM(Tableau2[[#This Row],[Jours de maladie payés]:[Jours de maladie non payés]])</f>
        <v>0</v>
      </c>
      <c r="AN519" s="43">
        <f>MONTH("02/"&amp;Tableau2[[#This Row],[Mois]]&amp;"/2019")</f>
        <v>3</v>
      </c>
    </row>
    <row r="520" spans="1:40" x14ac:dyDescent="0.3">
      <c r="A520" t="s">
        <v>595</v>
      </c>
      <c r="B520" s="26">
        <v>132</v>
      </c>
      <c r="C520" s="61" t="str">
        <f>IFERROR(VLOOKUP(Tableau2[[#This Row],[ID Ouvrier]],'Choix Employés'!$A$1:$B$100,2,FALSE),"")</f>
        <v/>
      </c>
      <c r="D520" s="39" t="s">
        <v>182</v>
      </c>
      <c r="E520" s="39">
        <v>2021</v>
      </c>
      <c r="F520" s="40">
        <f>DATE(Tableau2[[#This Row],[Année]],MONTH("1-"&amp;Tableau2[[#This Row],[Mois]]),1)</f>
        <v>44256</v>
      </c>
      <c r="G520" s="40">
        <f>EOMONTH(DATE(Tableau2[[#This Row],[Année]],MONTH("1-"&amp;Tableau2[[#This Row],[Mois]]),1),0)</f>
        <v>44286</v>
      </c>
      <c r="H520" s="41">
        <v>0</v>
      </c>
      <c r="I520" s="42">
        <f t="shared" si="113"/>
        <v>0</v>
      </c>
      <c r="J520" s="42">
        <v>0</v>
      </c>
      <c r="K520" s="42">
        <f t="shared" si="114"/>
        <v>0</v>
      </c>
      <c r="L520" s="42"/>
      <c r="M520" s="42">
        <f t="shared" si="123"/>
        <v>0</v>
      </c>
      <c r="N520" s="42">
        <v>176</v>
      </c>
      <c r="O520" s="42">
        <f t="shared" si="115"/>
        <v>176</v>
      </c>
      <c r="Q520" s="42">
        <f t="shared" si="124"/>
        <v>0</v>
      </c>
      <c r="R520" s="42">
        <v>8</v>
      </c>
      <c r="S520" s="42">
        <f t="shared" si="116"/>
        <v>8</v>
      </c>
      <c r="T520" s="42"/>
      <c r="U520" s="42">
        <f t="shared" si="125"/>
        <v>0</v>
      </c>
      <c r="V520" s="42">
        <v>0</v>
      </c>
      <c r="W520" s="42">
        <f t="shared" si="117"/>
        <v>0</v>
      </c>
      <c r="X520" s="42">
        <v>8</v>
      </c>
      <c r="Y520" s="42">
        <f t="shared" si="118"/>
        <v>8</v>
      </c>
      <c r="Z520" s="42">
        <v>0</v>
      </c>
      <c r="AA520" s="42">
        <f t="shared" si="119"/>
        <v>0</v>
      </c>
      <c r="AB520" s="43">
        <v>0</v>
      </c>
      <c r="AC520" s="43">
        <v>0</v>
      </c>
      <c r="AD520" s="42">
        <v>0</v>
      </c>
      <c r="AE520" s="42">
        <f t="shared" si="120"/>
        <v>0</v>
      </c>
      <c r="AF520" s="42">
        <v>0</v>
      </c>
      <c r="AG520" s="42">
        <f t="shared" si="121"/>
        <v>0</v>
      </c>
      <c r="AH520" s="43">
        <v>0</v>
      </c>
      <c r="AI520" s="42">
        <f>Tableau2[[#This Row],[Jour Accident déclaré]]</f>
        <v>0</v>
      </c>
      <c r="AJ520" s="42">
        <v>0</v>
      </c>
      <c r="AK520" s="43">
        <f t="shared" si="122"/>
        <v>0</v>
      </c>
      <c r="AL52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520" s="43">
        <f>SUM(Tableau2[[#This Row],[Jours de maladie payés]:[Jours de maladie non payés]])</f>
        <v>0</v>
      </c>
      <c r="AN520" s="43">
        <f>MONTH("02/"&amp;Tableau2[[#This Row],[Mois]]&amp;"/2019")</f>
        <v>3</v>
      </c>
    </row>
    <row r="521" spans="1:40" x14ac:dyDescent="0.3">
      <c r="A521" t="s">
        <v>596</v>
      </c>
      <c r="B521" s="26">
        <v>184</v>
      </c>
      <c r="C521" s="61">
        <f>IFERROR(VLOOKUP(Tableau2[[#This Row],[ID Ouvrier]],'Choix Employés'!$A$1:$B$100,2,FALSE),"")</f>
        <v>0</v>
      </c>
      <c r="D521" s="39" t="s">
        <v>182</v>
      </c>
      <c r="E521" s="39">
        <v>2021</v>
      </c>
      <c r="F521" s="40">
        <f>DATE(Tableau2[[#This Row],[Année]],MONTH("1-"&amp;Tableau2[[#This Row],[Mois]]),1)</f>
        <v>44256</v>
      </c>
      <c r="G521" s="40">
        <f>EOMONTH(DATE(Tableau2[[#This Row],[Année]],MONTH("1-"&amp;Tableau2[[#This Row],[Mois]]),1),0)</f>
        <v>44286</v>
      </c>
      <c r="H521" s="41">
        <v>0</v>
      </c>
      <c r="I521" s="42">
        <f t="shared" si="113"/>
        <v>0</v>
      </c>
      <c r="J521" s="42">
        <v>0</v>
      </c>
      <c r="K521" s="42">
        <f t="shared" si="114"/>
        <v>0</v>
      </c>
      <c r="L521" s="42"/>
      <c r="M521" s="42">
        <f t="shared" si="123"/>
        <v>0</v>
      </c>
      <c r="N521" s="42">
        <v>84</v>
      </c>
      <c r="O521" s="42">
        <f t="shared" si="115"/>
        <v>84</v>
      </c>
      <c r="Q521" s="42">
        <f t="shared" si="124"/>
        <v>0</v>
      </c>
      <c r="R521" s="42">
        <v>0</v>
      </c>
      <c r="S521" s="42">
        <f t="shared" si="116"/>
        <v>0</v>
      </c>
      <c r="T521" s="42"/>
      <c r="U521" s="42">
        <f t="shared" si="125"/>
        <v>0</v>
      </c>
      <c r="V521" s="42">
        <v>0</v>
      </c>
      <c r="W521" s="42">
        <f t="shared" si="117"/>
        <v>0</v>
      </c>
      <c r="X521" s="42">
        <v>0</v>
      </c>
      <c r="Y521" s="42">
        <f t="shared" si="118"/>
        <v>0</v>
      </c>
      <c r="Z521" s="42">
        <v>0</v>
      </c>
      <c r="AA521" s="42">
        <f t="shared" si="119"/>
        <v>0</v>
      </c>
      <c r="AB521" s="43">
        <v>0</v>
      </c>
      <c r="AC521" s="43">
        <v>0</v>
      </c>
      <c r="AD521" s="42">
        <v>0</v>
      </c>
      <c r="AE521" s="42">
        <f t="shared" si="120"/>
        <v>0</v>
      </c>
      <c r="AF521" s="42">
        <v>92</v>
      </c>
      <c r="AG521" s="42">
        <f t="shared" si="121"/>
        <v>92</v>
      </c>
      <c r="AH521" s="43">
        <v>0</v>
      </c>
      <c r="AI521" s="42">
        <f>Tableau2[[#This Row],[Jour Accident déclaré]]</f>
        <v>0</v>
      </c>
      <c r="AJ521" s="42">
        <v>0</v>
      </c>
      <c r="AK521" s="43">
        <f t="shared" si="122"/>
        <v>0</v>
      </c>
      <c r="AL52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521" s="43">
        <f>SUM(Tableau2[[#This Row],[Jours de maladie payés]:[Jours de maladie non payés]])</f>
        <v>0</v>
      </c>
      <c r="AN521" s="43">
        <f>MONTH("02/"&amp;Tableau2[[#This Row],[Mois]]&amp;"/2019")</f>
        <v>3</v>
      </c>
    </row>
    <row r="522" spans="1:40" x14ac:dyDescent="0.3">
      <c r="A522" t="s">
        <v>597</v>
      </c>
      <c r="B522" s="26">
        <v>108</v>
      </c>
      <c r="C522" s="61" t="str">
        <f>IFERROR(VLOOKUP(Tableau2[[#This Row],[ID Ouvrier]],'Choix Employés'!$A$1:$B$100,2,FALSE),"")</f>
        <v>X</v>
      </c>
      <c r="D522" s="39" t="s">
        <v>220</v>
      </c>
      <c r="E522" s="39">
        <v>2021</v>
      </c>
      <c r="F522" s="40">
        <f>DATE(Tableau2[[#This Row],[Année]],MONTH("1-"&amp;Tableau2[[#This Row],[Mois]]),1)</f>
        <v>44287</v>
      </c>
      <c r="G522" s="40">
        <f>EOMONTH(DATE(Tableau2[[#This Row],[Année]],MONTH("1-"&amp;Tableau2[[#This Row],[Mois]]),1),0)</f>
        <v>44316</v>
      </c>
      <c r="H522" s="41">
        <v>0</v>
      </c>
      <c r="I522" s="42">
        <f t="shared" si="113"/>
        <v>0</v>
      </c>
      <c r="J522" s="42">
        <v>0</v>
      </c>
      <c r="K522" s="42">
        <f t="shared" si="114"/>
        <v>0</v>
      </c>
      <c r="L522" s="42"/>
      <c r="M522" s="42">
        <f t="shared" si="123"/>
        <v>0</v>
      </c>
      <c r="N522" s="42">
        <v>112</v>
      </c>
      <c r="O522" s="42">
        <f t="shared" si="115"/>
        <v>112</v>
      </c>
      <c r="Q522" s="42">
        <f t="shared" si="124"/>
        <v>0</v>
      </c>
      <c r="R522" s="42">
        <v>1.58</v>
      </c>
      <c r="S522" s="42">
        <f t="shared" si="116"/>
        <v>1.9666666666666668</v>
      </c>
      <c r="T522" s="42"/>
      <c r="U522" s="42">
        <f t="shared" si="125"/>
        <v>0</v>
      </c>
      <c r="V522" s="42">
        <v>1.58</v>
      </c>
      <c r="W522" s="42">
        <f t="shared" si="117"/>
        <v>1.9666666666666668</v>
      </c>
      <c r="X522" s="42">
        <v>0</v>
      </c>
      <c r="Y522" s="42">
        <f t="shared" si="118"/>
        <v>0</v>
      </c>
      <c r="Z522" s="42">
        <v>8</v>
      </c>
      <c r="AA522" s="42">
        <f t="shared" si="119"/>
        <v>8</v>
      </c>
      <c r="AB522" s="43">
        <v>0</v>
      </c>
      <c r="AC522" s="43">
        <v>2</v>
      </c>
      <c r="AD522" s="42">
        <v>0</v>
      </c>
      <c r="AE522" s="42">
        <f t="shared" si="120"/>
        <v>0</v>
      </c>
      <c r="AF522" s="42">
        <v>0</v>
      </c>
      <c r="AG522" s="42">
        <f t="shared" si="121"/>
        <v>0</v>
      </c>
      <c r="AH522" s="43">
        <v>0</v>
      </c>
      <c r="AI522" s="42">
        <f>Tableau2[[#This Row],[Jour Accident déclaré]]</f>
        <v>0</v>
      </c>
      <c r="AJ522" s="42">
        <v>0</v>
      </c>
      <c r="AK522" s="43">
        <f t="shared" si="122"/>
        <v>0</v>
      </c>
      <c r="AL52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22" s="43">
        <f>SUM(Tableau2[[#This Row],[Jours de maladie payés]:[Jours de maladie non payés]])</f>
        <v>2</v>
      </c>
      <c r="AN522" s="43">
        <f>MONTH("02/"&amp;Tableau2[[#This Row],[Mois]]&amp;"/2019")</f>
        <v>4</v>
      </c>
    </row>
    <row r="523" spans="1:40" x14ac:dyDescent="0.3">
      <c r="A523" t="s">
        <v>598</v>
      </c>
      <c r="B523" s="26">
        <v>112</v>
      </c>
      <c r="C523" s="61" t="str">
        <f>IFERROR(VLOOKUP(Tableau2[[#This Row],[ID Ouvrier]],'Choix Employés'!$A$1:$B$100,2,FALSE),"")</f>
        <v/>
      </c>
      <c r="D523" s="39" t="s">
        <v>220</v>
      </c>
      <c r="E523" s="39">
        <v>2021</v>
      </c>
      <c r="F523" s="40">
        <f>DATE(Tableau2[[#This Row],[Année]],MONTH("1-"&amp;Tableau2[[#This Row],[Mois]]),1)</f>
        <v>44287</v>
      </c>
      <c r="G523" s="40">
        <f>EOMONTH(DATE(Tableau2[[#This Row],[Année]],MONTH("1-"&amp;Tableau2[[#This Row],[Mois]]),1),0)</f>
        <v>44316</v>
      </c>
      <c r="H523" s="41">
        <v>0</v>
      </c>
      <c r="I523" s="42">
        <f t="shared" si="113"/>
        <v>0</v>
      </c>
      <c r="J523" s="42">
        <v>0</v>
      </c>
      <c r="K523" s="42">
        <f t="shared" si="114"/>
        <v>0</v>
      </c>
      <c r="L523" s="42"/>
      <c r="M523" s="42">
        <f t="shared" si="123"/>
        <v>0</v>
      </c>
      <c r="N523" s="42">
        <v>136</v>
      </c>
      <c r="O523" s="42">
        <f t="shared" si="115"/>
        <v>136</v>
      </c>
      <c r="Q523" s="42">
        <f t="shared" si="124"/>
        <v>0</v>
      </c>
      <c r="R523" s="42">
        <v>7</v>
      </c>
      <c r="S523" s="42">
        <f t="shared" si="116"/>
        <v>7</v>
      </c>
      <c r="T523" s="42"/>
      <c r="U523" s="42">
        <f t="shared" si="125"/>
        <v>0</v>
      </c>
      <c r="V523" s="42">
        <v>0</v>
      </c>
      <c r="W523" s="42">
        <f t="shared" si="117"/>
        <v>0</v>
      </c>
      <c r="X523" s="42">
        <v>7</v>
      </c>
      <c r="Y523" s="42">
        <f t="shared" si="118"/>
        <v>7</v>
      </c>
      <c r="Z523" s="42">
        <v>0</v>
      </c>
      <c r="AA523" s="42">
        <f t="shared" si="119"/>
        <v>0</v>
      </c>
      <c r="AB523" s="43">
        <v>0</v>
      </c>
      <c r="AC523" s="43">
        <v>0</v>
      </c>
      <c r="AD523" s="42">
        <v>0</v>
      </c>
      <c r="AE523" s="42">
        <f t="shared" si="120"/>
        <v>0</v>
      </c>
      <c r="AF523" s="42">
        <v>0</v>
      </c>
      <c r="AG523" s="42">
        <f t="shared" si="121"/>
        <v>0</v>
      </c>
      <c r="AH523" s="43">
        <v>0</v>
      </c>
      <c r="AI523" s="42">
        <f>Tableau2[[#This Row],[Jour Accident déclaré]]</f>
        <v>0</v>
      </c>
      <c r="AJ523" s="42">
        <v>0</v>
      </c>
      <c r="AK523" s="43">
        <f t="shared" si="122"/>
        <v>0</v>
      </c>
      <c r="AL52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23" s="43">
        <f>SUM(Tableau2[[#This Row],[Jours de maladie payés]:[Jours de maladie non payés]])</f>
        <v>0</v>
      </c>
      <c r="AN523" s="43">
        <f>MONTH("02/"&amp;Tableau2[[#This Row],[Mois]]&amp;"/2019")</f>
        <v>4</v>
      </c>
    </row>
    <row r="524" spans="1:40" x14ac:dyDescent="0.3">
      <c r="A524" t="s">
        <v>599</v>
      </c>
      <c r="B524" s="26">
        <v>102</v>
      </c>
      <c r="C524" s="61" t="str">
        <f>IFERROR(VLOOKUP(Tableau2[[#This Row],[ID Ouvrier]],'Choix Employés'!$A$1:$B$100,2,FALSE),"")</f>
        <v/>
      </c>
      <c r="D524" s="39" t="s">
        <v>220</v>
      </c>
      <c r="E524" s="39">
        <v>2021</v>
      </c>
      <c r="F524" s="40">
        <f>DATE(Tableau2[[#This Row],[Année]],MONTH("1-"&amp;Tableau2[[#This Row],[Mois]]),1)</f>
        <v>44287</v>
      </c>
      <c r="G524" s="40">
        <f>EOMONTH(DATE(Tableau2[[#This Row],[Année]],MONTH("1-"&amp;Tableau2[[#This Row],[Mois]]),1),0)</f>
        <v>44316</v>
      </c>
      <c r="H524" s="41">
        <v>0</v>
      </c>
      <c r="I524" s="42">
        <f t="shared" si="113"/>
        <v>0</v>
      </c>
      <c r="J524" s="42">
        <v>16</v>
      </c>
      <c r="K524" s="42">
        <f t="shared" si="114"/>
        <v>16</v>
      </c>
      <c r="L524" s="42"/>
      <c r="M524" s="42">
        <f t="shared" si="123"/>
        <v>0</v>
      </c>
      <c r="N524" s="42">
        <v>120</v>
      </c>
      <c r="O524" s="42">
        <f t="shared" si="115"/>
        <v>120</v>
      </c>
      <c r="Q524" s="42">
        <f t="shared" si="124"/>
        <v>0</v>
      </c>
      <c r="R524" s="42">
        <v>0.59</v>
      </c>
      <c r="S524" s="42">
        <f t="shared" si="116"/>
        <v>0.98333333333333328</v>
      </c>
      <c r="T524" s="42"/>
      <c r="U524" s="42">
        <f t="shared" si="125"/>
        <v>0</v>
      </c>
      <c r="V524" s="42">
        <v>0.59</v>
      </c>
      <c r="W524" s="42">
        <f t="shared" si="117"/>
        <v>0.98333333333333328</v>
      </c>
      <c r="X524" s="42">
        <v>0</v>
      </c>
      <c r="Y524" s="42">
        <f t="shared" si="118"/>
        <v>0</v>
      </c>
      <c r="Z524" s="42">
        <v>0</v>
      </c>
      <c r="AA524" s="42">
        <f t="shared" si="119"/>
        <v>0</v>
      </c>
      <c r="AB524" s="43">
        <v>0</v>
      </c>
      <c r="AC524" s="43">
        <v>0</v>
      </c>
      <c r="AD524" s="42">
        <v>0</v>
      </c>
      <c r="AE524" s="42">
        <f t="shared" si="120"/>
        <v>0</v>
      </c>
      <c r="AF524" s="42">
        <v>0</v>
      </c>
      <c r="AG524" s="42">
        <f t="shared" si="121"/>
        <v>0</v>
      </c>
      <c r="AH524" s="43">
        <v>0</v>
      </c>
      <c r="AI524" s="42">
        <f>Tableau2[[#This Row],[Jour Accident déclaré]]</f>
        <v>0</v>
      </c>
      <c r="AJ524" s="42">
        <v>0</v>
      </c>
      <c r="AK524" s="43">
        <f t="shared" si="122"/>
        <v>0</v>
      </c>
      <c r="AL52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24" s="43">
        <f>SUM(Tableau2[[#This Row],[Jours de maladie payés]:[Jours de maladie non payés]])</f>
        <v>0</v>
      </c>
      <c r="AN524" s="43">
        <f>MONTH("02/"&amp;Tableau2[[#This Row],[Mois]]&amp;"/2019")</f>
        <v>4</v>
      </c>
    </row>
    <row r="525" spans="1:40" x14ac:dyDescent="0.3">
      <c r="A525" t="s">
        <v>600</v>
      </c>
      <c r="B525" s="26">
        <v>104</v>
      </c>
      <c r="C525" s="61" t="str">
        <f>IFERROR(VLOOKUP(Tableau2[[#This Row],[ID Ouvrier]],'Choix Employés'!$A$1:$B$100,2,FALSE),"")</f>
        <v/>
      </c>
      <c r="D525" s="39" t="s">
        <v>220</v>
      </c>
      <c r="E525" s="39">
        <v>2021</v>
      </c>
      <c r="F525" s="40">
        <f>DATE(Tableau2[[#This Row],[Année]],MONTH("1-"&amp;Tableau2[[#This Row],[Mois]]),1)</f>
        <v>44287</v>
      </c>
      <c r="G525" s="40">
        <f>EOMONTH(DATE(Tableau2[[#This Row],[Année]],MONTH("1-"&amp;Tableau2[[#This Row],[Mois]]),1),0)</f>
        <v>44316</v>
      </c>
      <c r="H525" s="41">
        <v>0</v>
      </c>
      <c r="I525" s="42">
        <f t="shared" si="113"/>
        <v>0</v>
      </c>
      <c r="J525" s="42">
        <v>0</v>
      </c>
      <c r="K525" s="42">
        <f t="shared" si="114"/>
        <v>0</v>
      </c>
      <c r="L525" s="42"/>
      <c r="M525" s="42">
        <f t="shared" si="123"/>
        <v>0</v>
      </c>
      <c r="N525" s="42">
        <v>128</v>
      </c>
      <c r="O525" s="42">
        <f t="shared" si="115"/>
        <v>128</v>
      </c>
      <c r="Q525" s="42">
        <f t="shared" si="124"/>
        <v>0</v>
      </c>
      <c r="R525" s="42">
        <v>4.21</v>
      </c>
      <c r="S525" s="42">
        <f t="shared" si="116"/>
        <v>4.3499999999999996</v>
      </c>
      <c r="T525" s="42"/>
      <c r="U525" s="42">
        <f t="shared" si="125"/>
        <v>0</v>
      </c>
      <c r="V525" s="42">
        <v>0</v>
      </c>
      <c r="W525" s="42">
        <f t="shared" si="117"/>
        <v>0</v>
      </c>
      <c r="X525" s="42">
        <v>4.21</v>
      </c>
      <c r="Y525" s="42">
        <f t="shared" si="118"/>
        <v>4.3499999999999996</v>
      </c>
      <c r="Z525" s="42">
        <v>8</v>
      </c>
      <c r="AA525" s="42">
        <f t="shared" si="119"/>
        <v>8</v>
      </c>
      <c r="AB525" s="43">
        <v>0</v>
      </c>
      <c r="AC525" s="43">
        <v>0</v>
      </c>
      <c r="AD525" s="42">
        <v>0</v>
      </c>
      <c r="AE525" s="42">
        <f t="shared" si="120"/>
        <v>0</v>
      </c>
      <c r="AF525" s="42">
        <v>0</v>
      </c>
      <c r="AG525" s="42">
        <f t="shared" si="121"/>
        <v>0</v>
      </c>
      <c r="AH525" s="43">
        <v>0</v>
      </c>
      <c r="AI525" s="42">
        <f>Tableau2[[#This Row],[Jour Accident déclaré]]</f>
        <v>0</v>
      </c>
      <c r="AJ525" s="42">
        <v>0</v>
      </c>
      <c r="AK525" s="43">
        <f t="shared" si="122"/>
        <v>0</v>
      </c>
      <c r="AL52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25" s="43">
        <f>SUM(Tableau2[[#This Row],[Jours de maladie payés]:[Jours de maladie non payés]])</f>
        <v>0</v>
      </c>
      <c r="AN525" s="43">
        <f>MONTH("02/"&amp;Tableau2[[#This Row],[Mois]]&amp;"/2019")</f>
        <v>4</v>
      </c>
    </row>
    <row r="526" spans="1:40" x14ac:dyDescent="0.3">
      <c r="A526" t="s">
        <v>601</v>
      </c>
      <c r="B526" s="26">
        <v>140</v>
      </c>
      <c r="C526" s="61" t="str">
        <f>IFERROR(VLOOKUP(Tableau2[[#This Row],[ID Ouvrier]],'Choix Employés'!$A$1:$B$100,2,FALSE),"")</f>
        <v/>
      </c>
      <c r="D526" s="39" t="s">
        <v>220</v>
      </c>
      <c r="E526" s="39">
        <v>2021</v>
      </c>
      <c r="F526" s="40">
        <f>DATE(Tableau2[[#This Row],[Année]],MONTH("1-"&amp;Tableau2[[#This Row],[Mois]]),1)</f>
        <v>44287</v>
      </c>
      <c r="G526" s="40">
        <f>EOMONTH(DATE(Tableau2[[#This Row],[Année]],MONTH("1-"&amp;Tableau2[[#This Row],[Mois]]),1),0)</f>
        <v>44316</v>
      </c>
      <c r="H526" s="41">
        <v>0</v>
      </c>
      <c r="I526" s="42">
        <f t="shared" si="113"/>
        <v>0</v>
      </c>
      <c r="J526" s="42">
        <v>0</v>
      </c>
      <c r="K526" s="42">
        <f t="shared" si="114"/>
        <v>0</v>
      </c>
      <c r="L526" s="42"/>
      <c r="M526" s="42">
        <f t="shared" si="123"/>
        <v>0</v>
      </c>
      <c r="N526" s="42">
        <v>0</v>
      </c>
      <c r="O526" s="42">
        <f t="shared" si="115"/>
        <v>0</v>
      </c>
      <c r="Q526" s="42">
        <f t="shared" si="124"/>
        <v>0</v>
      </c>
      <c r="R526" s="42">
        <v>0</v>
      </c>
      <c r="S526" s="42">
        <f t="shared" si="116"/>
        <v>0</v>
      </c>
      <c r="T526" s="42"/>
      <c r="U526" s="42">
        <f t="shared" si="125"/>
        <v>0</v>
      </c>
      <c r="V526" s="42">
        <v>0</v>
      </c>
      <c r="W526" s="42">
        <f t="shared" si="117"/>
        <v>0</v>
      </c>
      <c r="X526" s="42">
        <v>0</v>
      </c>
      <c r="Y526" s="42">
        <f t="shared" si="118"/>
        <v>0</v>
      </c>
      <c r="Z526" s="42">
        <v>0</v>
      </c>
      <c r="AA526" s="42">
        <f t="shared" si="119"/>
        <v>0</v>
      </c>
      <c r="AB526" s="43">
        <v>0</v>
      </c>
      <c r="AC526" s="43">
        <v>18</v>
      </c>
      <c r="AD526" s="42">
        <v>0</v>
      </c>
      <c r="AE526" s="42">
        <f t="shared" si="120"/>
        <v>0</v>
      </c>
      <c r="AF526" s="42">
        <v>0</v>
      </c>
      <c r="AG526" s="42">
        <f t="shared" si="121"/>
        <v>0</v>
      </c>
      <c r="AH526" s="43">
        <v>0</v>
      </c>
      <c r="AI526" s="42">
        <f>Tableau2[[#This Row],[Jour Accident déclaré]]</f>
        <v>0</v>
      </c>
      <c r="AJ526" s="42">
        <v>0</v>
      </c>
      <c r="AK526" s="43">
        <f t="shared" si="122"/>
        <v>0</v>
      </c>
      <c r="AL52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26" s="43">
        <f>SUM(Tableau2[[#This Row],[Jours de maladie payés]:[Jours de maladie non payés]])</f>
        <v>18</v>
      </c>
      <c r="AN526" s="43">
        <f>MONTH("02/"&amp;Tableau2[[#This Row],[Mois]]&amp;"/2019")</f>
        <v>4</v>
      </c>
    </row>
    <row r="527" spans="1:40" x14ac:dyDescent="0.3">
      <c r="A527" t="s">
        <v>602</v>
      </c>
      <c r="B527" s="26">
        <v>116</v>
      </c>
      <c r="C527" s="61" t="str">
        <f>IFERROR(VLOOKUP(Tableau2[[#This Row],[ID Ouvrier]],'Choix Employés'!$A$1:$B$100,2,FALSE),"")</f>
        <v/>
      </c>
      <c r="D527" s="39" t="s">
        <v>220</v>
      </c>
      <c r="E527" s="39">
        <v>2021</v>
      </c>
      <c r="F527" s="40">
        <f>DATE(Tableau2[[#This Row],[Année]],MONTH("1-"&amp;Tableau2[[#This Row],[Mois]]),1)</f>
        <v>44287</v>
      </c>
      <c r="G527" s="40">
        <f>EOMONTH(DATE(Tableau2[[#This Row],[Année]],MONTH("1-"&amp;Tableau2[[#This Row],[Mois]]),1),0)</f>
        <v>44316</v>
      </c>
      <c r="H527" s="41">
        <v>0</v>
      </c>
      <c r="I527" s="42">
        <f t="shared" si="113"/>
        <v>0</v>
      </c>
      <c r="J527" s="42">
        <v>0</v>
      </c>
      <c r="K527" s="42">
        <f t="shared" si="114"/>
        <v>0</v>
      </c>
      <c r="L527" s="42"/>
      <c r="M527" s="42">
        <f t="shared" si="123"/>
        <v>0</v>
      </c>
      <c r="N527" s="42">
        <v>136</v>
      </c>
      <c r="O527" s="42">
        <f t="shared" si="115"/>
        <v>136</v>
      </c>
      <c r="Q527" s="42">
        <f t="shared" si="124"/>
        <v>0</v>
      </c>
      <c r="R527" s="42">
        <v>0</v>
      </c>
      <c r="S527" s="42">
        <f t="shared" si="116"/>
        <v>0</v>
      </c>
      <c r="T527" s="42"/>
      <c r="U527" s="42">
        <f t="shared" si="125"/>
        <v>0</v>
      </c>
      <c r="V527" s="42">
        <v>0</v>
      </c>
      <c r="W527" s="42">
        <f t="shared" si="117"/>
        <v>0</v>
      </c>
      <c r="X527" s="42">
        <v>0</v>
      </c>
      <c r="Y527" s="42">
        <f t="shared" si="118"/>
        <v>0</v>
      </c>
      <c r="Z527" s="42">
        <v>0</v>
      </c>
      <c r="AA527" s="42">
        <f t="shared" si="119"/>
        <v>0</v>
      </c>
      <c r="AB527" s="43">
        <v>0</v>
      </c>
      <c r="AC527" s="43">
        <v>0</v>
      </c>
      <c r="AD527" s="42">
        <v>0</v>
      </c>
      <c r="AE527" s="42">
        <f t="shared" si="120"/>
        <v>0</v>
      </c>
      <c r="AF527" s="42">
        <v>0</v>
      </c>
      <c r="AG527" s="42">
        <f t="shared" si="121"/>
        <v>0</v>
      </c>
      <c r="AH527" s="43">
        <v>0</v>
      </c>
      <c r="AI527" s="42">
        <f>Tableau2[[#This Row],[Jour Accident déclaré]]</f>
        <v>0</v>
      </c>
      <c r="AJ527" s="42">
        <v>0</v>
      </c>
      <c r="AK527" s="43">
        <f t="shared" si="122"/>
        <v>0</v>
      </c>
      <c r="AL52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27" s="43">
        <f>SUM(Tableau2[[#This Row],[Jours de maladie payés]:[Jours de maladie non payés]])</f>
        <v>0</v>
      </c>
      <c r="AN527" s="43">
        <f>MONTH("02/"&amp;Tableau2[[#This Row],[Mois]]&amp;"/2019")</f>
        <v>4</v>
      </c>
    </row>
    <row r="528" spans="1:40" x14ac:dyDescent="0.3">
      <c r="A528" t="s">
        <v>603</v>
      </c>
      <c r="B528" s="26">
        <v>149</v>
      </c>
      <c r="C528" s="61" t="str">
        <f>IFERROR(VLOOKUP(Tableau2[[#This Row],[ID Ouvrier]],'Choix Employés'!$A$1:$B$100,2,FALSE),"")</f>
        <v>X</v>
      </c>
      <c r="D528" s="39" t="s">
        <v>220</v>
      </c>
      <c r="E528" s="39">
        <v>2021</v>
      </c>
      <c r="F528" s="40">
        <f>DATE(Tableau2[[#This Row],[Année]],MONTH("1-"&amp;Tableau2[[#This Row],[Mois]]),1)</f>
        <v>44287</v>
      </c>
      <c r="G528" s="40">
        <f>EOMONTH(DATE(Tableau2[[#This Row],[Année]],MONTH("1-"&amp;Tableau2[[#This Row],[Mois]]),1),0)</f>
        <v>44316</v>
      </c>
      <c r="H528" s="41">
        <v>0</v>
      </c>
      <c r="I528" s="42">
        <f t="shared" si="113"/>
        <v>0</v>
      </c>
      <c r="J528" s="42">
        <v>8</v>
      </c>
      <c r="K528" s="42">
        <f t="shared" si="114"/>
        <v>8</v>
      </c>
      <c r="L528" s="42"/>
      <c r="M528" s="42">
        <f t="shared" si="123"/>
        <v>0</v>
      </c>
      <c r="N528" s="42">
        <v>72</v>
      </c>
      <c r="O528" s="42">
        <f t="shared" si="115"/>
        <v>72</v>
      </c>
      <c r="Q528" s="42">
        <f t="shared" si="124"/>
        <v>0</v>
      </c>
      <c r="R528" s="42">
        <v>4.1500000000000004</v>
      </c>
      <c r="S528" s="42">
        <f t="shared" si="116"/>
        <v>4.2500000000000009</v>
      </c>
      <c r="T528" s="42"/>
      <c r="U528" s="42">
        <f t="shared" si="125"/>
        <v>0</v>
      </c>
      <c r="V528" s="42">
        <v>0</v>
      </c>
      <c r="W528" s="42">
        <f t="shared" si="117"/>
        <v>0</v>
      </c>
      <c r="X528" s="42">
        <v>4.1500000000000004</v>
      </c>
      <c r="Y528" s="42">
        <f t="shared" si="118"/>
        <v>4.2500000000000009</v>
      </c>
      <c r="Z528" s="42">
        <v>16</v>
      </c>
      <c r="AA528" s="42">
        <f t="shared" si="119"/>
        <v>16</v>
      </c>
      <c r="AB528" s="43">
        <v>0</v>
      </c>
      <c r="AC528" s="43">
        <v>0</v>
      </c>
      <c r="AD528" s="42">
        <v>0</v>
      </c>
      <c r="AE528" s="42">
        <f t="shared" si="120"/>
        <v>0</v>
      </c>
      <c r="AF528" s="42">
        <v>0</v>
      </c>
      <c r="AG528" s="42">
        <f t="shared" si="121"/>
        <v>0</v>
      </c>
      <c r="AH528" s="43">
        <v>0</v>
      </c>
      <c r="AI528" s="42">
        <f>Tableau2[[#This Row],[Jour Accident déclaré]]</f>
        <v>0</v>
      </c>
      <c r="AJ528" s="42">
        <v>5</v>
      </c>
      <c r="AK528" s="43">
        <f t="shared" si="122"/>
        <v>5</v>
      </c>
      <c r="AL52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28" s="43">
        <f>SUM(Tableau2[[#This Row],[Jours de maladie payés]:[Jours de maladie non payés]])</f>
        <v>0</v>
      </c>
      <c r="AN528" s="43">
        <f>MONTH("02/"&amp;Tableau2[[#This Row],[Mois]]&amp;"/2019")</f>
        <v>4</v>
      </c>
    </row>
    <row r="529" spans="1:40" x14ac:dyDescent="0.3">
      <c r="A529" t="s">
        <v>604</v>
      </c>
      <c r="B529" s="26">
        <v>157</v>
      </c>
      <c r="C529" s="61" t="str">
        <f>IFERROR(VLOOKUP(Tableau2[[#This Row],[ID Ouvrier]],'Choix Employés'!$A$1:$B$100,2,FALSE),"")</f>
        <v/>
      </c>
      <c r="D529" s="39" t="s">
        <v>220</v>
      </c>
      <c r="E529" s="39">
        <v>2021</v>
      </c>
      <c r="F529" s="40">
        <f>DATE(Tableau2[[#This Row],[Année]],MONTH("1-"&amp;Tableau2[[#This Row],[Mois]]),1)</f>
        <v>44287</v>
      </c>
      <c r="G529" s="40">
        <f>EOMONTH(DATE(Tableau2[[#This Row],[Année]],MONTH("1-"&amp;Tableau2[[#This Row],[Mois]]),1),0)</f>
        <v>44316</v>
      </c>
      <c r="H529" s="41">
        <v>0</v>
      </c>
      <c r="I529" s="42">
        <f t="shared" si="113"/>
        <v>0</v>
      </c>
      <c r="J529" s="42">
        <v>0</v>
      </c>
      <c r="K529" s="42">
        <f t="shared" si="114"/>
        <v>0</v>
      </c>
      <c r="L529" s="42"/>
      <c r="M529" s="42">
        <f t="shared" si="123"/>
        <v>0</v>
      </c>
      <c r="N529" s="42">
        <v>136</v>
      </c>
      <c r="O529" s="42">
        <f t="shared" si="115"/>
        <v>136</v>
      </c>
      <c r="Q529" s="42">
        <f t="shared" si="124"/>
        <v>0</v>
      </c>
      <c r="R529" s="42">
        <v>1.18</v>
      </c>
      <c r="S529" s="42">
        <f t="shared" si="116"/>
        <v>1.2999999999999998</v>
      </c>
      <c r="T529" s="42"/>
      <c r="U529" s="42">
        <f t="shared" si="125"/>
        <v>0</v>
      </c>
      <c r="V529" s="42">
        <v>1.18</v>
      </c>
      <c r="W529" s="42">
        <f t="shared" si="117"/>
        <v>1.2999999999999998</v>
      </c>
      <c r="X529" s="42">
        <v>0</v>
      </c>
      <c r="Y529" s="42">
        <f t="shared" si="118"/>
        <v>0</v>
      </c>
      <c r="Z529" s="42">
        <v>0</v>
      </c>
      <c r="AA529" s="42">
        <f t="shared" si="119"/>
        <v>0</v>
      </c>
      <c r="AB529" s="43">
        <v>0</v>
      </c>
      <c r="AC529" s="43">
        <v>0</v>
      </c>
      <c r="AD529" s="42">
        <v>0</v>
      </c>
      <c r="AE529" s="42">
        <f t="shared" si="120"/>
        <v>0</v>
      </c>
      <c r="AF529" s="42">
        <v>0</v>
      </c>
      <c r="AG529" s="42">
        <f t="shared" si="121"/>
        <v>0</v>
      </c>
      <c r="AH529" s="43">
        <v>0</v>
      </c>
      <c r="AI529" s="42">
        <f>Tableau2[[#This Row],[Jour Accident déclaré]]</f>
        <v>0</v>
      </c>
      <c r="AJ529" s="42">
        <v>0</v>
      </c>
      <c r="AK529" s="43">
        <f t="shared" si="122"/>
        <v>0</v>
      </c>
      <c r="AL52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29" s="43">
        <f>SUM(Tableau2[[#This Row],[Jours de maladie payés]:[Jours de maladie non payés]])</f>
        <v>0</v>
      </c>
      <c r="AN529" s="43">
        <f>MONTH("02/"&amp;Tableau2[[#This Row],[Mois]]&amp;"/2019")</f>
        <v>4</v>
      </c>
    </row>
    <row r="530" spans="1:40" x14ac:dyDescent="0.3">
      <c r="A530" t="s">
        <v>605</v>
      </c>
      <c r="B530" s="26">
        <v>142</v>
      </c>
      <c r="C530" s="61" t="str">
        <f>IFERROR(VLOOKUP(Tableau2[[#This Row],[ID Ouvrier]],'Choix Employés'!$A$1:$B$100,2,FALSE),"")</f>
        <v/>
      </c>
      <c r="D530" s="39" t="s">
        <v>220</v>
      </c>
      <c r="E530" s="39">
        <v>2021</v>
      </c>
      <c r="F530" s="40">
        <f>DATE(Tableau2[[#This Row],[Année]],MONTH("1-"&amp;Tableau2[[#This Row],[Mois]]),1)</f>
        <v>44287</v>
      </c>
      <c r="G530" s="40">
        <f>EOMONTH(DATE(Tableau2[[#This Row],[Année]],MONTH("1-"&amp;Tableau2[[#This Row],[Mois]]),1),0)</f>
        <v>44316</v>
      </c>
      <c r="H530" s="41">
        <v>0</v>
      </c>
      <c r="I530" s="42">
        <f t="shared" si="113"/>
        <v>0</v>
      </c>
      <c r="J530" s="42">
        <v>0</v>
      </c>
      <c r="K530" s="42">
        <f t="shared" si="114"/>
        <v>0</v>
      </c>
      <c r="L530" s="42"/>
      <c r="M530" s="42">
        <f t="shared" si="123"/>
        <v>0</v>
      </c>
      <c r="N530" s="42">
        <v>136</v>
      </c>
      <c r="O530" s="42">
        <f t="shared" si="115"/>
        <v>136</v>
      </c>
      <c r="Q530" s="42">
        <f t="shared" si="124"/>
        <v>0</v>
      </c>
      <c r="R530" s="42">
        <v>0.25</v>
      </c>
      <c r="S530" s="42">
        <f t="shared" si="116"/>
        <v>0.41666666666666669</v>
      </c>
      <c r="T530" s="42"/>
      <c r="U530" s="42">
        <f t="shared" si="125"/>
        <v>0</v>
      </c>
      <c r="V530" s="42">
        <v>0.25</v>
      </c>
      <c r="W530" s="42">
        <f t="shared" si="117"/>
        <v>0.41666666666666669</v>
      </c>
      <c r="X530" s="42">
        <v>0</v>
      </c>
      <c r="Y530" s="42">
        <f t="shared" si="118"/>
        <v>0</v>
      </c>
      <c r="Z530" s="42">
        <v>0</v>
      </c>
      <c r="AA530" s="42">
        <f t="shared" si="119"/>
        <v>0</v>
      </c>
      <c r="AB530" s="43">
        <v>0</v>
      </c>
      <c r="AC530" s="43">
        <v>0</v>
      </c>
      <c r="AD530" s="42">
        <v>0</v>
      </c>
      <c r="AE530" s="42">
        <f t="shared" si="120"/>
        <v>0</v>
      </c>
      <c r="AF530" s="42">
        <v>0</v>
      </c>
      <c r="AG530" s="42">
        <f t="shared" si="121"/>
        <v>0</v>
      </c>
      <c r="AH530" s="43">
        <v>0</v>
      </c>
      <c r="AI530" s="42">
        <f>Tableau2[[#This Row],[Jour Accident déclaré]]</f>
        <v>0</v>
      </c>
      <c r="AJ530" s="42">
        <v>0</v>
      </c>
      <c r="AK530" s="43">
        <f t="shared" si="122"/>
        <v>0</v>
      </c>
      <c r="AL53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30" s="43">
        <f>SUM(Tableau2[[#This Row],[Jours de maladie payés]:[Jours de maladie non payés]])</f>
        <v>0</v>
      </c>
      <c r="AN530" s="43">
        <f>MONTH("02/"&amp;Tableau2[[#This Row],[Mois]]&amp;"/2019")</f>
        <v>4</v>
      </c>
    </row>
    <row r="531" spans="1:40" x14ac:dyDescent="0.3">
      <c r="A531" t="s">
        <v>606</v>
      </c>
      <c r="B531" s="26">
        <v>162</v>
      </c>
      <c r="C531" s="61" t="str">
        <f>IFERROR(VLOOKUP(Tableau2[[#This Row],[ID Ouvrier]],'Choix Employés'!$A$1:$B$100,2,FALSE),"")</f>
        <v/>
      </c>
      <c r="D531" s="39" t="s">
        <v>220</v>
      </c>
      <c r="E531" s="39">
        <v>2021</v>
      </c>
      <c r="F531" s="40">
        <f>DATE(Tableau2[[#This Row],[Année]],MONTH("1-"&amp;Tableau2[[#This Row],[Mois]]),1)</f>
        <v>44287</v>
      </c>
      <c r="G531" s="40">
        <f>EOMONTH(DATE(Tableau2[[#This Row],[Année]],MONTH("1-"&amp;Tableau2[[#This Row],[Mois]]),1),0)</f>
        <v>44316</v>
      </c>
      <c r="H531" s="41">
        <v>0</v>
      </c>
      <c r="I531" s="42">
        <f t="shared" si="113"/>
        <v>0</v>
      </c>
      <c r="J531" s="42">
        <v>0</v>
      </c>
      <c r="K531" s="42">
        <f t="shared" si="114"/>
        <v>0</v>
      </c>
      <c r="L531" s="42"/>
      <c r="M531" s="42">
        <f t="shared" si="123"/>
        <v>0</v>
      </c>
      <c r="N531" s="42">
        <v>96</v>
      </c>
      <c r="O531" s="42">
        <f t="shared" si="115"/>
        <v>96</v>
      </c>
      <c r="Q531" s="42">
        <f t="shared" si="124"/>
        <v>0</v>
      </c>
      <c r="R531" s="42">
        <v>1.1200000000000001</v>
      </c>
      <c r="S531" s="42">
        <f t="shared" si="116"/>
        <v>1.2000000000000002</v>
      </c>
      <c r="T531" s="42"/>
      <c r="U531" s="42">
        <f t="shared" si="125"/>
        <v>0</v>
      </c>
      <c r="V531" s="42">
        <v>1.1200000000000001</v>
      </c>
      <c r="W531" s="42">
        <f t="shared" si="117"/>
        <v>1.2000000000000002</v>
      </c>
      <c r="X531" s="42">
        <v>0</v>
      </c>
      <c r="Y531" s="42">
        <f t="shared" si="118"/>
        <v>0</v>
      </c>
      <c r="Z531" s="42">
        <v>0</v>
      </c>
      <c r="AA531" s="42">
        <f t="shared" si="119"/>
        <v>0</v>
      </c>
      <c r="AB531" s="43">
        <v>0</v>
      </c>
      <c r="AC531" s="43">
        <v>0</v>
      </c>
      <c r="AD531" s="42">
        <v>0</v>
      </c>
      <c r="AE531" s="42">
        <f t="shared" si="120"/>
        <v>0</v>
      </c>
      <c r="AF531" s="42">
        <v>0</v>
      </c>
      <c r="AG531" s="42">
        <f t="shared" si="121"/>
        <v>0</v>
      </c>
      <c r="AH531" s="43">
        <v>0</v>
      </c>
      <c r="AI531" s="42">
        <f>Tableau2[[#This Row],[Jour Accident déclaré]]</f>
        <v>0</v>
      </c>
      <c r="AJ531" s="42">
        <v>0</v>
      </c>
      <c r="AK531" s="43">
        <f t="shared" si="122"/>
        <v>0</v>
      </c>
      <c r="AL53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31" s="43">
        <f>SUM(Tableau2[[#This Row],[Jours de maladie payés]:[Jours de maladie non payés]])</f>
        <v>0</v>
      </c>
      <c r="AN531" s="43">
        <f>MONTH("02/"&amp;Tableau2[[#This Row],[Mois]]&amp;"/2019")</f>
        <v>4</v>
      </c>
    </row>
    <row r="532" spans="1:40" x14ac:dyDescent="0.3">
      <c r="A532" t="s">
        <v>607</v>
      </c>
      <c r="B532" s="26">
        <v>180</v>
      </c>
      <c r="C532" s="61" t="str">
        <f>IFERROR(VLOOKUP(Tableau2[[#This Row],[ID Ouvrier]],'Choix Employés'!$A$1:$B$100,2,FALSE),"")</f>
        <v/>
      </c>
      <c r="D532" s="39" t="s">
        <v>220</v>
      </c>
      <c r="E532" s="39">
        <v>2021</v>
      </c>
      <c r="F532" s="40">
        <f>DATE(Tableau2[[#This Row],[Année]],MONTH("1-"&amp;Tableau2[[#This Row],[Mois]]),1)</f>
        <v>44287</v>
      </c>
      <c r="G532" s="40">
        <f>EOMONTH(DATE(Tableau2[[#This Row],[Année]],MONTH("1-"&amp;Tableau2[[#This Row],[Mois]]),1),0)</f>
        <v>44316</v>
      </c>
      <c r="H532" s="41">
        <v>0</v>
      </c>
      <c r="I532" s="42">
        <f t="shared" si="113"/>
        <v>0</v>
      </c>
      <c r="J532" s="42">
        <v>0</v>
      </c>
      <c r="K532" s="42">
        <f t="shared" si="114"/>
        <v>0</v>
      </c>
      <c r="L532" s="42"/>
      <c r="M532" s="42">
        <f t="shared" si="123"/>
        <v>0</v>
      </c>
      <c r="N532" s="42">
        <v>80</v>
      </c>
      <c r="O532" s="42">
        <f t="shared" si="115"/>
        <v>80</v>
      </c>
      <c r="Q532" s="42">
        <f t="shared" si="124"/>
        <v>0</v>
      </c>
      <c r="R532" s="42">
        <v>5.2</v>
      </c>
      <c r="S532" s="42">
        <f t="shared" si="116"/>
        <v>5.3333333333333339</v>
      </c>
      <c r="T532" s="42"/>
      <c r="U532" s="42">
        <f t="shared" si="125"/>
        <v>0</v>
      </c>
      <c r="V532" s="42">
        <v>0</v>
      </c>
      <c r="W532" s="42">
        <f t="shared" si="117"/>
        <v>0</v>
      </c>
      <c r="X532" s="42">
        <v>5.2</v>
      </c>
      <c r="Y532" s="42">
        <f t="shared" si="118"/>
        <v>5.3333333333333339</v>
      </c>
      <c r="Z532" s="42">
        <v>0</v>
      </c>
      <c r="AA532" s="42">
        <f t="shared" si="119"/>
        <v>0</v>
      </c>
      <c r="AB532" s="43">
        <v>0</v>
      </c>
      <c r="AC532" s="43">
        <v>0</v>
      </c>
      <c r="AD532" s="42">
        <v>0</v>
      </c>
      <c r="AE532" s="42">
        <f t="shared" si="120"/>
        <v>0</v>
      </c>
      <c r="AF532" s="42">
        <v>0</v>
      </c>
      <c r="AG532" s="42">
        <f t="shared" si="121"/>
        <v>0</v>
      </c>
      <c r="AH532" s="43">
        <v>0</v>
      </c>
      <c r="AI532" s="42">
        <f>Tableau2[[#This Row],[Jour Accident déclaré]]</f>
        <v>0</v>
      </c>
      <c r="AJ532" s="42">
        <v>0</v>
      </c>
      <c r="AK532" s="43">
        <f t="shared" si="122"/>
        <v>0</v>
      </c>
      <c r="AL53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32" s="43">
        <f>SUM(Tableau2[[#This Row],[Jours de maladie payés]:[Jours de maladie non payés]])</f>
        <v>0</v>
      </c>
      <c r="AN532" s="43">
        <f>MONTH("02/"&amp;Tableau2[[#This Row],[Mois]]&amp;"/2019")</f>
        <v>4</v>
      </c>
    </row>
    <row r="533" spans="1:40" x14ac:dyDescent="0.3">
      <c r="A533" t="s">
        <v>608</v>
      </c>
      <c r="B533" s="26">
        <v>182</v>
      </c>
      <c r="C533" s="61" t="str">
        <f>IFERROR(VLOOKUP(Tableau2[[#This Row],[ID Ouvrier]],'Choix Employés'!$A$1:$B$100,2,FALSE),"")</f>
        <v/>
      </c>
      <c r="D533" s="39" t="s">
        <v>220</v>
      </c>
      <c r="E533" s="39">
        <v>2021</v>
      </c>
      <c r="F533" s="40">
        <f>DATE(Tableau2[[#This Row],[Année]],MONTH("1-"&amp;Tableau2[[#This Row],[Mois]]),1)</f>
        <v>44287</v>
      </c>
      <c r="G533" s="40">
        <f>EOMONTH(DATE(Tableau2[[#This Row],[Année]],MONTH("1-"&amp;Tableau2[[#This Row],[Mois]]),1),0)</f>
        <v>44316</v>
      </c>
      <c r="H533" s="41">
        <v>0</v>
      </c>
      <c r="I533" s="42">
        <f t="shared" si="113"/>
        <v>0</v>
      </c>
      <c r="J533" s="42">
        <v>16</v>
      </c>
      <c r="K533" s="42">
        <f t="shared" si="114"/>
        <v>16</v>
      </c>
      <c r="L533" s="42"/>
      <c r="M533" s="42">
        <f t="shared" si="123"/>
        <v>0</v>
      </c>
      <c r="N533" s="42">
        <v>120</v>
      </c>
      <c r="O533" s="42">
        <f t="shared" si="115"/>
        <v>120</v>
      </c>
      <c r="Q533" s="42">
        <f t="shared" si="124"/>
        <v>0</v>
      </c>
      <c r="R533" s="42">
        <v>0.59</v>
      </c>
      <c r="S533" s="42">
        <f t="shared" si="116"/>
        <v>0.98333333333333328</v>
      </c>
      <c r="T533" s="42"/>
      <c r="U533" s="42">
        <f t="shared" si="125"/>
        <v>0</v>
      </c>
      <c r="V533" s="42">
        <v>0</v>
      </c>
      <c r="W533" s="42">
        <f t="shared" si="117"/>
        <v>0</v>
      </c>
      <c r="X533" s="42">
        <v>0.59</v>
      </c>
      <c r="Y533" s="42">
        <f t="shared" si="118"/>
        <v>0.98333333333333328</v>
      </c>
      <c r="Z533" s="42">
        <v>0</v>
      </c>
      <c r="AA533" s="42">
        <f t="shared" si="119"/>
        <v>0</v>
      </c>
      <c r="AB533" s="43">
        <v>0</v>
      </c>
      <c r="AC533" s="43">
        <v>0</v>
      </c>
      <c r="AD533" s="42">
        <v>0</v>
      </c>
      <c r="AE533" s="42">
        <f t="shared" si="120"/>
        <v>0</v>
      </c>
      <c r="AF533" s="42">
        <v>0</v>
      </c>
      <c r="AG533" s="42">
        <f t="shared" si="121"/>
        <v>0</v>
      </c>
      <c r="AH533" s="43">
        <v>0</v>
      </c>
      <c r="AI533" s="42">
        <f>Tableau2[[#This Row],[Jour Accident déclaré]]</f>
        <v>0</v>
      </c>
      <c r="AJ533" s="42">
        <v>0</v>
      </c>
      <c r="AK533" s="43">
        <f t="shared" si="122"/>
        <v>0</v>
      </c>
      <c r="AL53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33" s="43">
        <f>SUM(Tableau2[[#This Row],[Jours de maladie payés]:[Jours de maladie non payés]])</f>
        <v>0</v>
      </c>
      <c r="AN533" s="43">
        <f>MONTH("02/"&amp;Tableau2[[#This Row],[Mois]]&amp;"/2019")</f>
        <v>4</v>
      </c>
    </row>
    <row r="534" spans="1:40" x14ac:dyDescent="0.3">
      <c r="A534" t="s">
        <v>609</v>
      </c>
      <c r="B534" s="26">
        <v>127</v>
      </c>
      <c r="C534" s="61" t="str">
        <f>IFERROR(VLOOKUP(Tableau2[[#This Row],[ID Ouvrier]],'Choix Employés'!$A$1:$B$100,2,FALSE),"")</f>
        <v>X</v>
      </c>
      <c r="D534" s="39" t="s">
        <v>220</v>
      </c>
      <c r="E534" s="39">
        <v>2021</v>
      </c>
      <c r="F534" s="40">
        <f>DATE(Tableau2[[#This Row],[Année]],MONTH("1-"&amp;Tableau2[[#This Row],[Mois]]),1)</f>
        <v>44287</v>
      </c>
      <c r="G534" s="40">
        <f>EOMONTH(DATE(Tableau2[[#This Row],[Année]],MONTH("1-"&amp;Tableau2[[#This Row],[Mois]]),1),0)</f>
        <v>44316</v>
      </c>
      <c r="H534" s="41">
        <v>0</v>
      </c>
      <c r="I534" s="42">
        <f t="shared" si="113"/>
        <v>0</v>
      </c>
      <c r="J534" s="42">
        <v>0</v>
      </c>
      <c r="K534" s="42">
        <f t="shared" si="114"/>
        <v>0</v>
      </c>
      <c r="L534" s="42"/>
      <c r="M534" s="42">
        <f t="shared" si="123"/>
        <v>0</v>
      </c>
      <c r="N534" s="42">
        <v>96</v>
      </c>
      <c r="O534" s="42">
        <f t="shared" si="115"/>
        <v>96</v>
      </c>
      <c r="Q534" s="42">
        <f t="shared" si="124"/>
        <v>0</v>
      </c>
      <c r="R534" s="42">
        <v>3.16</v>
      </c>
      <c r="S534" s="42">
        <f t="shared" si="116"/>
        <v>3.2666666666666671</v>
      </c>
      <c r="T534" s="42"/>
      <c r="U534" s="42">
        <f t="shared" si="125"/>
        <v>0</v>
      </c>
      <c r="V534" s="42">
        <v>3.16</v>
      </c>
      <c r="W534" s="42">
        <f t="shared" si="117"/>
        <v>3.2666666666666671</v>
      </c>
      <c r="X534" s="42">
        <v>0</v>
      </c>
      <c r="Y534" s="42">
        <f t="shared" si="118"/>
        <v>0</v>
      </c>
      <c r="Z534" s="42">
        <v>0</v>
      </c>
      <c r="AA534" s="42">
        <f t="shared" si="119"/>
        <v>0</v>
      </c>
      <c r="AB534" s="43">
        <v>0</v>
      </c>
      <c r="AC534" s="43">
        <v>0</v>
      </c>
      <c r="AD534" s="42">
        <v>0</v>
      </c>
      <c r="AE534" s="42">
        <f t="shared" si="120"/>
        <v>0</v>
      </c>
      <c r="AF534" s="42">
        <v>0</v>
      </c>
      <c r="AG534" s="42">
        <f t="shared" si="121"/>
        <v>0</v>
      </c>
      <c r="AH534" s="43">
        <v>0</v>
      </c>
      <c r="AI534" s="42">
        <f>Tableau2[[#This Row],[Jour Accident déclaré]]</f>
        <v>0</v>
      </c>
      <c r="AJ534" s="42">
        <v>5</v>
      </c>
      <c r="AK534" s="43">
        <f t="shared" si="122"/>
        <v>5</v>
      </c>
      <c r="AL53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34" s="43">
        <f>SUM(Tableau2[[#This Row],[Jours de maladie payés]:[Jours de maladie non payés]])</f>
        <v>0</v>
      </c>
      <c r="AN534" s="43">
        <f>MONTH("02/"&amp;Tableau2[[#This Row],[Mois]]&amp;"/2019")</f>
        <v>4</v>
      </c>
    </row>
    <row r="535" spans="1:40" x14ac:dyDescent="0.3">
      <c r="A535" t="s">
        <v>610</v>
      </c>
      <c r="B535" s="26">
        <v>134</v>
      </c>
      <c r="C535" s="61" t="str">
        <f>IFERROR(VLOOKUP(Tableau2[[#This Row],[ID Ouvrier]],'Choix Employés'!$A$1:$B$100,2,FALSE),"")</f>
        <v>X</v>
      </c>
      <c r="D535" s="39" t="s">
        <v>220</v>
      </c>
      <c r="E535" s="39">
        <v>2021</v>
      </c>
      <c r="F535" s="40">
        <f>DATE(Tableau2[[#This Row],[Année]],MONTH("1-"&amp;Tableau2[[#This Row],[Mois]]),1)</f>
        <v>44287</v>
      </c>
      <c r="G535" s="40">
        <f>EOMONTH(DATE(Tableau2[[#This Row],[Année]],MONTH("1-"&amp;Tableau2[[#This Row],[Mois]]),1),0)</f>
        <v>44316</v>
      </c>
      <c r="H535" s="41">
        <v>0</v>
      </c>
      <c r="I535" s="42">
        <f t="shared" si="113"/>
        <v>0</v>
      </c>
      <c r="J535" s="42">
        <v>8</v>
      </c>
      <c r="K535" s="42">
        <f t="shared" si="114"/>
        <v>8</v>
      </c>
      <c r="L535" s="42"/>
      <c r="M535" s="42">
        <f t="shared" si="123"/>
        <v>0</v>
      </c>
      <c r="N535" s="42">
        <v>112</v>
      </c>
      <c r="O535" s="42">
        <f t="shared" si="115"/>
        <v>112</v>
      </c>
      <c r="Q535" s="42">
        <f t="shared" si="124"/>
        <v>0</v>
      </c>
      <c r="R535" s="42">
        <v>14</v>
      </c>
      <c r="S535" s="42">
        <f t="shared" si="116"/>
        <v>14</v>
      </c>
      <c r="T535" s="42"/>
      <c r="U535" s="42">
        <f t="shared" si="125"/>
        <v>0</v>
      </c>
      <c r="V535" s="42">
        <v>14</v>
      </c>
      <c r="W535" s="42">
        <f t="shared" si="117"/>
        <v>14</v>
      </c>
      <c r="X535" s="42">
        <v>0</v>
      </c>
      <c r="Y535" s="42">
        <f t="shared" si="118"/>
        <v>0</v>
      </c>
      <c r="Z535" s="42">
        <v>0</v>
      </c>
      <c r="AA535" s="42">
        <f t="shared" si="119"/>
        <v>0</v>
      </c>
      <c r="AB535" s="43">
        <v>0</v>
      </c>
      <c r="AC535" s="43">
        <v>0</v>
      </c>
      <c r="AD535" s="42">
        <v>0</v>
      </c>
      <c r="AE535" s="42">
        <f t="shared" si="120"/>
        <v>0</v>
      </c>
      <c r="AF535" s="42">
        <v>0</v>
      </c>
      <c r="AG535" s="42">
        <f t="shared" si="121"/>
        <v>0</v>
      </c>
      <c r="AH535" s="43">
        <v>0</v>
      </c>
      <c r="AI535" s="42">
        <f>Tableau2[[#This Row],[Jour Accident déclaré]]</f>
        <v>0</v>
      </c>
      <c r="AJ535" s="42">
        <v>2</v>
      </c>
      <c r="AK535" s="43">
        <f t="shared" si="122"/>
        <v>2</v>
      </c>
      <c r="AL53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35" s="43">
        <f>SUM(Tableau2[[#This Row],[Jours de maladie payés]:[Jours de maladie non payés]])</f>
        <v>0</v>
      </c>
      <c r="AN535" s="43">
        <f>MONTH("02/"&amp;Tableau2[[#This Row],[Mois]]&amp;"/2019")</f>
        <v>4</v>
      </c>
    </row>
    <row r="536" spans="1:40" x14ac:dyDescent="0.3">
      <c r="A536" t="s">
        <v>611</v>
      </c>
      <c r="B536" s="26">
        <v>136</v>
      </c>
      <c r="C536" s="61" t="str">
        <f>IFERROR(VLOOKUP(Tableau2[[#This Row],[ID Ouvrier]],'Choix Employés'!$A$1:$B$100,2,FALSE),"")</f>
        <v>X</v>
      </c>
      <c r="D536" s="39" t="s">
        <v>220</v>
      </c>
      <c r="E536" s="39">
        <v>2021</v>
      </c>
      <c r="F536" s="40">
        <f>DATE(Tableau2[[#This Row],[Année]],MONTH("1-"&amp;Tableau2[[#This Row],[Mois]]),1)</f>
        <v>44287</v>
      </c>
      <c r="G536" s="40">
        <f>EOMONTH(DATE(Tableau2[[#This Row],[Année]],MONTH("1-"&amp;Tableau2[[#This Row],[Mois]]),1),0)</f>
        <v>44316</v>
      </c>
      <c r="H536" s="41">
        <v>0</v>
      </c>
      <c r="I536" s="42">
        <f t="shared" si="113"/>
        <v>0</v>
      </c>
      <c r="J536" s="42">
        <v>0</v>
      </c>
      <c r="K536" s="42">
        <f t="shared" si="114"/>
        <v>0</v>
      </c>
      <c r="L536" s="42"/>
      <c r="M536" s="42">
        <f t="shared" si="123"/>
        <v>0</v>
      </c>
      <c r="N536" s="42">
        <v>0</v>
      </c>
      <c r="O536" s="42">
        <f t="shared" si="115"/>
        <v>0</v>
      </c>
      <c r="Q536" s="42">
        <f t="shared" si="124"/>
        <v>0</v>
      </c>
      <c r="R536" s="42">
        <v>0</v>
      </c>
      <c r="S536" s="42">
        <f t="shared" si="116"/>
        <v>0</v>
      </c>
      <c r="T536" s="42"/>
      <c r="U536" s="42">
        <f t="shared" si="125"/>
        <v>0</v>
      </c>
      <c r="V536" s="42">
        <v>0</v>
      </c>
      <c r="W536" s="42">
        <f t="shared" si="117"/>
        <v>0</v>
      </c>
      <c r="X536" s="42">
        <v>0</v>
      </c>
      <c r="Y536" s="42">
        <f t="shared" si="118"/>
        <v>0</v>
      </c>
      <c r="Z536" s="42">
        <v>0</v>
      </c>
      <c r="AA536" s="42">
        <f t="shared" si="119"/>
        <v>0</v>
      </c>
      <c r="AB536" s="43">
        <v>0</v>
      </c>
      <c r="AC536" s="43">
        <v>22</v>
      </c>
      <c r="AD536" s="42">
        <v>0</v>
      </c>
      <c r="AE536" s="42">
        <f t="shared" si="120"/>
        <v>0</v>
      </c>
      <c r="AF536" s="42">
        <v>0</v>
      </c>
      <c r="AG536" s="42">
        <f t="shared" si="121"/>
        <v>0</v>
      </c>
      <c r="AH536" s="43">
        <v>0</v>
      </c>
      <c r="AI536" s="42">
        <f>Tableau2[[#This Row],[Jour Accident déclaré]]</f>
        <v>0</v>
      </c>
      <c r="AJ536" s="42">
        <v>0</v>
      </c>
      <c r="AK536" s="43">
        <f t="shared" si="122"/>
        <v>0</v>
      </c>
      <c r="AL53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36" s="43">
        <f>SUM(Tableau2[[#This Row],[Jours de maladie payés]:[Jours de maladie non payés]])</f>
        <v>22</v>
      </c>
      <c r="AN536" s="43">
        <f>MONTH("02/"&amp;Tableau2[[#This Row],[Mois]]&amp;"/2019")</f>
        <v>4</v>
      </c>
    </row>
    <row r="537" spans="1:40" x14ac:dyDescent="0.3">
      <c r="A537" t="s">
        <v>612</v>
      </c>
      <c r="B537" s="26">
        <v>131</v>
      </c>
      <c r="C537" s="61" t="str">
        <f>IFERROR(VLOOKUP(Tableau2[[#This Row],[ID Ouvrier]],'Choix Employés'!$A$1:$B$100,2,FALSE),"")</f>
        <v/>
      </c>
      <c r="D537" s="39" t="s">
        <v>220</v>
      </c>
      <c r="E537" s="39">
        <v>2021</v>
      </c>
      <c r="F537" s="40">
        <f>DATE(Tableau2[[#This Row],[Année]],MONTH("1-"&amp;Tableau2[[#This Row],[Mois]]),1)</f>
        <v>44287</v>
      </c>
      <c r="G537" s="40">
        <f>EOMONTH(DATE(Tableau2[[#This Row],[Année]],MONTH("1-"&amp;Tableau2[[#This Row],[Mois]]),1),0)</f>
        <v>44316</v>
      </c>
      <c r="H537" s="41">
        <v>0</v>
      </c>
      <c r="I537" s="42">
        <f t="shared" si="113"/>
        <v>0</v>
      </c>
      <c r="J537" s="42">
        <v>16</v>
      </c>
      <c r="K537" s="42">
        <f t="shared" si="114"/>
        <v>16</v>
      </c>
      <c r="L537" s="42"/>
      <c r="M537" s="42">
        <f t="shared" si="123"/>
        <v>0</v>
      </c>
      <c r="N537" s="42">
        <v>120</v>
      </c>
      <c r="O537" s="42">
        <f t="shared" si="115"/>
        <v>120</v>
      </c>
      <c r="Q537" s="42">
        <f t="shared" si="124"/>
        <v>0</v>
      </c>
      <c r="R537" s="42">
        <v>0</v>
      </c>
      <c r="S537" s="42">
        <f t="shared" si="116"/>
        <v>0</v>
      </c>
      <c r="T537" s="42"/>
      <c r="U537" s="42">
        <f t="shared" si="125"/>
        <v>0</v>
      </c>
      <c r="V537" s="42">
        <v>0</v>
      </c>
      <c r="W537" s="42">
        <f t="shared" si="117"/>
        <v>0</v>
      </c>
      <c r="X537" s="42">
        <v>0</v>
      </c>
      <c r="Y537" s="42">
        <f t="shared" si="118"/>
        <v>0</v>
      </c>
      <c r="Z537" s="42">
        <v>0</v>
      </c>
      <c r="AA537" s="42">
        <f t="shared" si="119"/>
        <v>0</v>
      </c>
      <c r="AB537" s="43">
        <v>0</v>
      </c>
      <c r="AC537" s="43">
        <v>0</v>
      </c>
      <c r="AD537" s="42">
        <v>0</v>
      </c>
      <c r="AE537" s="42">
        <f t="shared" si="120"/>
        <v>0</v>
      </c>
      <c r="AF537" s="42">
        <v>0</v>
      </c>
      <c r="AG537" s="42">
        <f t="shared" si="121"/>
        <v>0</v>
      </c>
      <c r="AH537" s="43">
        <v>0</v>
      </c>
      <c r="AI537" s="42">
        <f>Tableau2[[#This Row],[Jour Accident déclaré]]</f>
        <v>0</v>
      </c>
      <c r="AJ537" s="42">
        <v>0</v>
      </c>
      <c r="AK537" s="43">
        <f t="shared" si="122"/>
        <v>0</v>
      </c>
      <c r="AL53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37" s="43">
        <f>SUM(Tableau2[[#This Row],[Jours de maladie payés]:[Jours de maladie non payés]])</f>
        <v>0</v>
      </c>
      <c r="AN537" s="43">
        <f>MONTH("02/"&amp;Tableau2[[#This Row],[Mois]]&amp;"/2019")</f>
        <v>4</v>
      </c>
    </row>
    <row r="538" spans="1:40" x14ac:dyDescent="0.3">
      <c r="A538" t="s">
        <v>613</v>
      </c>
      <c r="B538" s="26">
        <v>171</v>
      </c>
      <c r="C538" s="61">
        <f>IFERROR(VLOOKUP(Tableau2[[#This Row],[ID Ouvrier]],'Choix Employés'!$A$1:$B$100,2,FALSE),"")</f>
        <v>0</v>
      </c>
      <c r="D538" s="39" t="s">
        <v>220</v>
      </c>
      <c r="E538" s="39">
        <v>2021</v>
      </c>
      <c r="F538" s="40">
        <f>DATE(Tableau2[[#This Row],[Année]],MONTH("1-"&amp;Tableau2[[#This Row],[Mois]]),1)</f>
        <v>44287</v>
      </c>
      <c r="G538" s="40">
        <f>EOMONTH(DATE(Tableau2[[#This Row],[Année]],MONTH("1-"&amp;Tableau2[[#This Row],[Mois]]),1),0)</f>
        <v>44316</v>
      </c>
      <c r="H538" s="41">
        <v>0</v>
      </c>
      <c r="I538" s="42">
        <f t="shared" si="113"/>
        <v>0</v>
      </c>
      <c r="J538" s="42">
        <v>0</v>
      </c>
      <c r="K538" s="42">
        <f t="shared" si="114"/>
        <v>0</v>
      </c>
      <c r="L538" s="42"/>
      <c r="M538" s="42">
        <f t="shared" si="123"/>
        <v>0</v>
      </c>
      <c r="N538" s="42">
        <v>120</v>
      </c>
      <c r="O538" s="42">
        <f t="shared" si="115"/>
        <v>120</v>
      </c>
      <c r="Q538" s="42">
        <f t="shared" si="124"/>
        <v>0</v>
      </c>
      <c r="R538" s="42">
        <v>0</v>
      </c>
      <c r="S538" s="42">
        <f t="shared" si="116"/>
        <v>0</v>
      </c>
      <c r="T538" s="42"/>
      <c r="U538" s="42">
        <f t="shared" si="125"/>
        <v>0</v>
      </c>
      <c r="V538" s="42">
        <v>0</v>
      </c>
      <c r="W538" s="42">
        <f t="shared" si="117"/>
        <v>0</v>
      </c>
      <c r="X538" s="42">
        <v>0</v>
      </c>
      <c r="Y538" s="42">
        <f t="shared" si="118"/>
        <v>0</v>
      </c>
      <c r="Z538" s="42">
        <v>0</v>
      </c>
      <c r="AA538" s="42">
        <f t="shared" si="119"/>
        <v>0</v>
      </c>
      <c r="AB538" s="43">
        <v>0</v>
      </c>
      <c r="AC538" s="43">
        <v>0</v>
      </c>
      <c r="AD538" s="42">
        <v>0</v>
      </c>
      <c r="AE538" s="42">
        <f t="shared" si="120"/>
        <v>0</v>
      </c>
      <c r="AF538" s="42">
        <v>0</v>
      </c>
      <c r="AG538" s="42">
        <f t="shared" si="121"/>
        <v>0</v>
      </c>
      <c r="AH538" s="43">
        <v>0</v>
      </c>
      <c r="AI538" s="42">
        <f>Tableau2[[#This Row],[Jour Accident déclaré]]</f>
        <v>0</v>
      </c>
      <c r="AJ538" s="42">
        <v>0</v>
      </c>
      <c r="AK538" s="43">
        <f t="shared" si="122"/>
        <v>0</v>
      </c>
      <c r="AL53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38" s="43">
        <f>SUM(Tableau2[[#This Row],[Jours de maladie payés]:[Jours de maladie non payés]])</f>
        <v>0</v>
      </c>
      <c r="AN538" s="43">
        <f>MONTH("02/"&amp;Tableau2[[#This Row],[Mois]]&amp;"/2019")</f>
        <v>4</v>
      </c>
    </row>
    <row r="539" spans="1:40" x14ac:dyDescent="0.3">
      <c r="A539" t="s">
        <v>614</v>
      </c>
      <c r="B539" s="26">
        <v>161</v>
      </c>
      <c r="C539" s="61" t="str">
        <f>IFERROR(VLOOKUP(Tableau2[[#This Row],[ID Ouvrier]],'Choix Employés'!$A$1:$B$100,2,FALSE),"")</f>
        <v/>
      </c>
      <c r="D539" s="39" t="s">
        <v>220</v>
      </c>
      <c r="E539" s="39">
        <v>2021</v>
      </c>
      <c r="F539" s="40">
        <f>DATE(Tableau2[[#This Row],[Année]],MONTH("1-"&amp;Tableau2[[#This Row],[Mois]]),1)</f>
        <v>44287</v>
      </c>
      <c r="G539" s="40">
        <f>EOMONTH(DATE(Tableau2[[#This Row],[Année]],MONTH("1-"&amp;Tableau2[[#This Row],[Mois]]),1),0)</f>
        <v>44316</v>
      </c>
      <c r="H539" s="41">
        <v>0</v>
      </c>
      <c r="I539" s="42">
        <f t="shared" si="113"/>
        <v>0</v>
      </c>
      <c r="J539" s="42">
        <v>16</v>
      </c>
      <c r="K539" s="42">
        <f t="shared" si="114"/>
        <v>16</v>
      </c>
      <c r="L539" s="42"/>
      <c r="M539" s="42">
        <f t="shared" si="123"/>
        <v>0</v>
      </c>
      <c r="N539" s="42">
        <v>104</v>
      </c>
      <c r="O539" s="42">
        <f t="shared" si="115"/>
        <v>104</v>
      </c>
      <c r="Q539" s="42">
        <f t="shared" si="124"/>
        <v>0</v>
      </c>
      <c r="R539" s="42">
        <v>0</v>
      </c>
      <c r="S539" s="42">
        <f t="shared" si="116"/>
        <v>0</v>
      </c>
      <c r="T539" s="42"/>
      <c r="U539" s="42">
        <f t="shared" si="125"/>
        <v>0</v>
      </c>
      <c r="V539" s="42">
        <v>0</v>
      </c>
      <c r="W539" s="42">
        <f t="shared" si="117"/>
        <v>0</v>
      </c>
      <c r="X539" s="42">
        <v>0</v>
      </c>
      <c r="Y539" s="42">
        <f t="shared" si="118"/>
        <v>0</v>
      </c>
      <c r="Z539" s="42">
        <v>0</v>
      </c>
      <c r="AA539" s="42">
        <f t="shared" si="119"/>
        <v>0</v>
      </c>
      <c r="AB539" s="43">
        <v>0</v>
      </c>
      <c r="AC539" s="43">
        <v>0</v>
      </c>
      <c r="AD539" s="42">
        <v>0</v>
      </c>
      <c r="AE539" s="42">
        <f t="shared" si="120"/>
        <v>0</v>
      </c>
      <c r="AF539" s="42">
        <v>0</v>
      </c>
      <c r="AG539" s="42">
        <f t="shared" si="121"/>
        <v>0</v>
      </c>
      <c r="AH539" s="43">
        <v>6</v>
      </c>
      <c r="AI539" s="42">
        <f>Tableau2[[#This Row],[Jour Accident déclaré]]</f>
        <v>6</v>
      </c>
      <c r="AJ539" s="42">
        <v>0</v>
      </c>
      <c r="AK539" s="43">
        <f t="shared" si="122"/>
        <v>0</v>
      </c>
      <c r="AL53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39" s="43">
        <f>SUM(Tableau2[[#This Row],[Jours de maladie payés]:[Jours de maladie non payés]])</f>
        <v>0</v>
      </c>
      <c r="AN539" s="43">
        <f>MONTH("02/"&amp;Tableau2[[#This Row],[Mois]]&amp;"/2019")</f>
        <v>4</v>
      </c>
    </row>
    <row r="540" spans="1:40" x14ac:dyDescent="0.3">
      <c r="A540" t="s">
        <v>615</v>
      </c>
      <c r="B540" s="26">
        <v>168</v>
      </c>
      <c r="C540" s="61" t="str">
        <f>IFERROR(VLOOKUP(Tableau2[[#This Row],[ID Ouvrier]],'Choix Employés'!$A$1:$B$100,2,FALSE),"")</f>
        <v/>
      </c>
      <c r="D540" s="39" t="s">
        <v>220</v>
      </c>
      <c r="E540" s="39">
        <v>2021</v>
      </c>
      <c r="F540" s="40">
        <f>DATE(Tableau2[[#This Row],[Année]],MONTH("1-"&amp;Tableau2[[#This Row],[Mois]]),1)</f>
        <v>44287</v>
      </c>
      <c r="G540" s="40">
        <f>EOMONTH(DATE(Tableau2[[#This Row],[Année]],MONTH("1-"&amp;Tableau2[[#This Row],[Mois]]),1),0)</f>
        <v>44316</v>
      </c>
      <c r="H540" s="41">
        <v>0</v>
      </c>
      <c r="I540" s="42">
        <f t="shared" si="113"/>
        <v>0</v>
      </c>
      <c r="J540" s="42">
        <v>0</v>
      </c>
      <c r="K540" s="42">
        <f t="shared" si="114"/>
        <v>0</v>
      </c>
      <c r="L540" s="42"/>
      <c r="M540" s="42">
        <f t="shared" si="123"/>
        <v>0</v>
      </c>
      <c r="N540" s="42">
        <v>80</v>
      </c>
      <c r="O540" s="42">
        <f t="shared" si="115"/>
        <v>80</v>
      </c>
      <c r="Q540" s="42">
        <f t="shared" si="124"/>
        <v>0</v>
      </c>
      <c r="R540" s="42">
        <v>0.25</v>
      </c>
      <c r="S540" s="42">
        <f t="shared" si="116"/>
        <v>0.41666666666666669</v>
      </c>
      <c r="T540" s="42"/>
      <c r="U540" s="42">
        <f t="shared" si="125"/>
        <v>0</v>
      </c>
      <c r="V540" s="42">
        <v>0</v>
      </c>
      <c r="W540" s="42">
        <f t="shared" si="117"/>
        <v>0</v>
      </c>
      <c r="X540" s="42">
        <v>0.25</v>
      </c>
      <c r="Y540" s="42">
        <f t="shared" si="118"/>
        <v>0.41666666666666669</v>
      </c>
      <c r="Z540" s="42">
        <v>0</v>
      </c>
      <c r="AA540" s="42">
        <f t="shared" si="119"/>
        <v>0</v>
      </c>
      <c r="AB540" s="43">
        <v>0</v>
      </c>
      <c r="AC540" s="43">
        <v>7</v>
      </c>
      <c r="AD540" s="42">
        <v>0</v>
      </c>
      <c r="AE540" s="42">
        <f t="shared" si="120"/>
        <v>0</v>
      </c>
      <c r="AF540" s="42">
        <v>0</v>
      </c>
      <c r="AG540" s="42">
        <f t="shared" si="121"/>
        <v>0</v>
      </c>
      <c r="AH540" s="43">
        <v>0</v>
      </c>
      <c r="AI540" s="42">
        <f>Tableau2[[#This Row],[Jour Accident déclaré]]</f>
        <v>0</v>
      </c>
      <c r="AJ540" s="42">
        <v>0</v>
      </c>
      <c r="AK540" s="43">
        <f t="shared" si="122"/>
        <v>0</v>
      </c>
      <c r="AL54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40" s="43">
        <f>SUM(Tableau2[[#This Row],[Jours de maladie payés]:[Jours de maladie non payés]])</f>
        <v>7</v>
      </c>
      <c r="AN540" s="43">
        <f>MONTH("02/"&amp;Tableau2[[#This Row],[Mois]]&amp;"/2019")</f>
        <v>4</v>
      </c>
    </row>
    <row r="541" spans="1:40" x14ac:dyDescent="0.3">
      <c r="A541" t="s">
        <v>616</v>
      </c>
      <c r="B541" s="26">
        <v>172</v>
      </c>
      <c r="C541" s="61">
        <f>IFERROR(VLOOKUP(Tableau2[[#This Row],[ID Ouvrier]],'Choix Employés'!$A$1:$B$100,2,FALSE),"")</f>
        <v>0</v>
      </c>
      <c r="D541" s="39" t="s">
        <v>220</v>
      </c>
      <c r="E541" s="39">
        <v>2021</v>
      </c>
      <c r="F541" s="40">
        <f>DATE(Tableau2[[#This Row],[Année]],MONTH("1-"&amp;Tableau2[[#This Row],[Mois]]),1)</f>
        <v>44287</v>
      </c>
      <c r="G541" s="40">
        <f>EOMONTH(DATE(Tableau2[[#This Row],[Année]],MONTH("1-"&amp;Tableau2[[#This Row],[Mois]]),1),0)</f>
        <v>44316</v>
      </c>
      <c r="H541" s="41">
        <v>0</v>
      </c>
      <c r="I541" s="42">
        <f t="shared" si="113"/>
        <v>0</v>
      </c>
      <c r="J541" s="42">
        <v>0</v>
      </c>
      <c r="K541" s="42">
        <f t="shared" si="114"/>
        <v>0</v>
      </c>
      <c r="L541" s="42"/>
      <c r="M541" s="42">
        <f t="shared" si="123"/>
        <v>0</v>
      </c>
      <c r="N541" s="42">
        <v>135</v>
      </c>
      <c r="O541" s="42">
        <f t="shared" si="115"/>
        <v>135</v>
      </c>
      <c r="Q541" s="42">
        <f t="shared" si="124"/>
        <v>0</v>
      </c>
      <c r="R541" s="42">
        <v>1</v>
      </c>
      <c r="S541" s="42">
        <f t="shared" si="116"/>
        <v>1</v>
      </c>
      <c r="T541" s="42"/>
      <c r="U541" s="42">
        <f t="shared" si="125"/>
        <v>0</v>
      </c>
      <c r="V541" s="42">
        <v>0</v>
      </c>
      <c r="W541" s="42">
        <f t="shared" si="117"/>
        <v>0</v>
      </c>
      <c r="X541" s="42">
        <v>1</v>
      </c>
      <c r="Y541" s="42">
        <f t="shared" si="118"/>
        <v>1</v>
      </c>
      <c r="Z541" s="42">
        <v>0</v>
      </c>
      <c r="AA541" s="42">
        <f t="shared" si="119"/>
        <v>0</v>
      </c>
      <c r="AB541" s="43">
        <v>0</v>
      </c>
      <c r="AC541" s="43">
        <v>0</v>
      </c>
      <c r="AD541" s="42">
        <v>0</v>
      </c>
      <c r="AE541" s="42">
        <f t="shared" si="120"/>
        <v>0</v>
      </c>
      <c r="AF541" s="42">
        <v>0</v>
      </c>
      <c r="AG541" s="42">
        <f t="shared" si="121"/>
        <v>0</v>
      </c>
      <c r="AH541" s="43">
        <v>0</v>
      </c>
      <c r="AI541" s="42">
        <f>Tableau2[[#This Row],[Jour Accident déclaré]]</f>
        <v>0</v>
      </c>
      <c r="AJ541" s="42">
        <v>0</v>
      </c>
      <c r="AK541" s="43">
        <f t="shared" si="122"/>
        <v>0</v>
      </c>
      <c r="AL54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41" s="43">
        <f>SUM(Tableau2[[#This Row],[Jours de maladie payés]:[Jours de maladie non payés]])</f>
        <v>0</v>
      </c>
      <c r="AN541" s="43">
        <f>MONTH("02/"&amp;Tableau2[[#This Row],[Mois]]&amp;"/2019")</f>
        <v>4</v>
      </c>
    </row>
    <row r="542" spans="1:40" x14ac:dyDescent="0.3">
      <c r="A542" t="s">
        <v>617</v>
      </c>
      <c r="B542" s="26">
        <v>164</v>
      </c>
      <c r="C542" s="61" t="str">
        <f>IFERROR(VLOOKUP(Tableau2[[#This Row],[ID Ouvrier]],'Choix Employés'!$A$1:$B$100,2,FALSE),"")</f>
        <v>X</v>
      </c>
      <c r="D542" s="39" t="s">
        <v>220</v>
      </c>
      <c r="E542" s="39">
        <v>2021</v>
      </c>
      <c r="F542" s="40">
        <f>DATE(Tableau2[[#This Row],[Année]],MONTH("1-"&amp;Tableau2[[#This Row],[Mois]]),1)</f>
        <v>44287</v>
      </c>
      <c r="G542" s="40">
        <f>EOMONTH(DATE(Tableau2[[#This Row],[Année]],MONTH("1-"&amp;Tableau2[[#This Row],[Mois]]),1),0)</f>
        <v>44316</v>
      </c>
      <c r="H542" s="41">
        <v>0</v>
      </c>
      <c r="I542" s="42">
        <f t="shared" si="113"/>
        <v>0</v>
      </c>
      <c r="J542" s="42">
        <v>0</v>
      </c>
      <c r="K542" s="42">
        <f t="shared" si="114"/>
        <v>0</v>
      </c>
      <c r="L542" s="42"/>
      <c r="M542" s="42">
        <f t="shared" si="123"/>
        <v>0</v>
      </c>
      <c r="N542" s="42">
        <v>72</v>
      </c>
      <c r="O542" s="42">
        <f t="shared" si="115"/>
        <v>72</v>
      </c>
      <c r="Q542" s="42">
        <f t="shared" si="124"/>
        <v>0</v>
      </c>
      <c r="R542" s="42">
        <v>4</v>
      </c>
      <c r="S542" s="42">
        <f t="shared" si="116"/>
        <v>4</v>
      </c>
      <c r="T542" s="42"/>
      <c r="U542" s="42">
        <f t="shared" si="125"/>
        <v>0</v>
      </c>
      <c r="V542" s="42">
        <v>0</v>
      </c>
      <c r="W542" s="42">
        <f t="shared" si="117"/>
        <v>0</v>
      </c>
      <c r="X542" s="42">
        <v>4</v>
      </c>
      <c r="Y542" s="42">
        <f t="shared" si="118"/>
        <v>4</v>
      </c>
      <c r="Z542" s="42">
        <v>24</v>
      </c>
      <c r="AA542" s="42">
        <f t="shared" si="119"/>
        <v>24</v>
      </c>
      <c r="AB542" s="43">
        <v>0</v>
      </c>
      <c r="AC542" s="43">
        <v>0</v>
      </c>
      <c r="AD542" s="42">
        <v>0</v>
      </c>
      <c r="AE542" s="42">
        <f t="shared" si="120"/>
        <v>0</v>
      </c>
      <c r="AF542" s="42">
        <v>0</v>
      </c>
      <c r="AG542" s="42">
        <f t="shared" si="121"/>
        <v>0</v>
      </c>
      <c r="AH542" s="43">
        <v>0</v>
      </c>
      <c r="AI542" s="42">
        <f>Tableau2[[#This Row],[Jour Accident déclaré]]</f>
        <v>0</v>
      </c>
      <c r="AJ542" s="42">
        <v>5</v>
      </c>
      <c r="AK542" s="43">
        <f t="shared" si="122"/>
        <v>5</v>
      </c>
      <c r="AL54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42" s="43">
        <f>SUM(Tableau2[[#This Row],[Jours de maladie payés]:[Jours de maladie non payés]])</f>
        <v>0</v>
      </c>
      <c r="AN542" s="43">
        <f>MONTH("02/"&amp;Tableau2[[#This Row],[Mois]]&amp;"/2019")</f>
        <v>4</v>
      </c>
    </row>
    <row r="543" spans="1:40" x14ac:dyDescent="0.3">
      <c r="A543" t="s">
        <v>618</v>
      </c>
      <c r="B543" s="26">
        <v>183</v>
      </c>
      <c r="C543" s="61">
        <f>IFERROR(VLOOKUP(Tableau2[[#This Row],[ID Ouvrier]],'Choix Employés'!$A$1:$B$100,2,FALSE),"")</f>
        <v>0</v>
      </c>
      <c r="D543" s="39" t="s">
        <v>220</v>
      </c>
      <c r="E543" s="39">
        <v>2021</v>
      </c>
      <c r="F543" s="40">
        <f>DATE(Tableau2[[#This Row],[Année]],MONTH("1-"&amp;Tableau2[[#This Row],[Mois]]),1)</f>
        <v>44287</v>
      </c>
      <c r="G543" s="40">
        <f>EOMONTH(DATE(Tableau2[[#This Row],[Année]],MONTH("1-"&amp;Tableau2[[#This Row],[Mois]]),1),0)</f>
        <v>44316</v>
      </c>
      <c r="H543" s="41">
        <v>0</v>
      </c>
      <c r="I543" s="42">
        <f t="shared" si="113"/>
        <v>0</v>
      </c>
      <c r="J543" s="42">
        <v>0</v>
      </c>
      <c r="K543" s="42">
        <f t="shared" si="114"/>
        <v>0</v>
      </c>
      <c r="L543" s="42"/>
      <c r="M543" s="42">
        <f t="shared" si="123"/>
        <v>0</v>
      </c>
      <c r="N543" s="42">
        <v>159.36000000000001</v>
      </c>
      <c r="O543" s="42">
        <f t="shared" si="115"/>
        <v>159.60000000000002</v>
      </c>
      <c r="Q543" s="42">
        <f t="shared" si="124"/>
        <v>0</v>
      </c>
      <c r="R543" s="42">
        <v>8</v>
      </c>
      <c r="S543" s="42">
        <f t="shared" si="116"/>
        <v>8</v>
      </c>
      <c r="T543" s="42"/>
      <c r="U543" s="42">
        <f t="shared" si="125"/>
        <v>0</v>
      </c>
      <c r="V543" s="42">
        <v>0</v>
      </c>
      <c r="W543" s="42">
        <f t="shared" si="117"/>
        <v>0</v>
      </c>
      <c r="X543" s="42">
        <v>8</v>
      </c>
      <c r="Y543" s="42">
        <f t="shared" si="118"/>
        <v>8</v>
      </c>
      <c r="Z543" s="42">
        <v>0</v>
      </c>
      <c r="AA543" s="42">
        <f t="shared" si="119"/>
        <v>0</v>
      </c>
      <c r="AB543" s="43">
        <v>0</v>
      </c>
      <c r="AC543" s="43">
        <v>0</v>
      </c>
      <c r="AD543" s="42">
        <v>0</v>
      </c>
      <c r="AE543" s="42">
        <f t="shared" si="120"/>
        <v>0</v>
      </c>
      <c r="AF543" s="42">
        <v>0</v>
      </c>
      <c r="AG543" s="42">
        <f t="shared" si="121"/>
        <v>0</v>
      </c>
      <c r="AH543" s="43">
        <v>0</v>
      </c>
      <c r="AI543" s="42">
        <f>Tableau2[[#This Row],[Jour Accident déclaré]]</f>
        <v>0</v>
      </c>
      <c r="AJ543" s="42">
        <v>0</v>
      </c>
      <c r="AK543" s="43">
        <f t="shared" si="122"/>
        <v>0</v>
      </c>
      <c r="AL54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43" s="43">
        <f>SUM(Tableau2[[#This Row],[Jours de maladie payés]:[Jours de maladie non payés]])</f>
        <v>0</v>
      </c>
      <c r="AN543" s="43">
        <f>MONTH("02/"&amp;Tableau2[[#This Row],[Mois]]&amp;"/2019")</f>
        <v>4</v>
      </c>
    </row>
    <row r="544" spans="1:40" x14ac:dyDescent="0.3">
      <c r="A544" t="s">
        <v>619</v>
      </c>
      <c r="B544" s="26">
        <v>177</v>
      </c>
      <c r="C544" s="61" t="str">
        <f>IFERROR(VLOOKUP(Tableau2[[#This Row],[ID Ouvrier]],'Choix Employés'!$A$1:$B$100,2,FALSE),"")</f>
        <v/>
      </c>
      <c r="D544" s="39" t="s">
        <v>220</v>
      </c>
      <c r="E544" s="39">
        <v>2021</v>
      </c>
      <c r="F544" s="40">
        <f>DATE(Tableau2[[#This Row],[Année]],MONTH("1-"&amp;Tableau2[[#This Row],[Mois]]),1)</f>
        <v>44287</v>
      </c>
      <c r="G544" s="40">
        <f>EOMONTH(DATE(Tableau2[[#This Row],[Année]],MONTH("1-"&amp;Tableau2[[#This Row],[Mois]]),1),0)</f>
        <v>44316</v>
      </c>
      <c r="H544" s="41">
        <v>0</v>
      </c>
      <c r="I544" s="42">
        <f t="shared" si="113"/>
        <v>0</v>
      </c>
      <c r="J544" s="42">
        <v>0</v>
      </c>
      <c r="K544" s="42">
        <f t="shared" si="114"/>
        <v>0</v>
      </c>
      <c r="L544" s="42"/>
      <c r="M544" s="42">
        <f t="shared" si="123"/>
        <v>0</v>
      </c>
      <c r="N544" s="42">
        <v>129.12</v>
      </c>
      <c r="O544" s="42">
        <f t="shared" si="115"/>
        <v>129.20000000000002</v>
      </c>
      <c r="Q544" s="42">
        <f t="shared" si="124"/>
        <v>0</v>
      </c>
      <c r="R544" s="42">
        <v>8</v>
      </c>
      <c r="S544" s="42">
        <f t="shared" si="116"/>
        <v>8</v>
      </c>
      <c r="T544" s="42"/>
      <c r="U544" s="42">
        <f t="shared" si="125"/>
        <v>0</v>
      </c>
      <c r="V544" s="42">
        <v>0</v>
      </c>
      <c r="W544" s="42">
        <f t="shared" si="117"/>
        <v>0</v>
      </c>
      <c r="X544" s="42">
        <v>8</v>
      </c>
      <c r="Y544" s="42">
        <f t="shared" si="118"/>
        <v>8</v>
      </c>
      <c r="Z544" s="42">
        <v>30.24</v>
      </c>
      <c r="AA544" s="42">
        <f t="shared" si="119"/>
        <v>30.4</v>
      </c>
      <c r="AB544" s="43">
        <v>0</v>
      </c>
      <c r="AC544" s="43">
        <v>0</v>
      </c>
      <c r="AD544" s="42">
        <v>0</v>
      </c>
      <c r="AE544" s="42">
        <f t="shared" si="120"/>
        <v>0</v>
      </c>
      <c r="AF544" s="42">
        <v>0</v>
      </c>
      <c r="AG544" s="42">
        <f t="shared" si="121"/>
        <v>0</v>
      </c>
      <c r="AH544" s="43">
        <v>0</v>
      </c>
      <c r="AI544" s="42">
        <f>Tableau2[[#This Row],[Jour Accident déclaré]]</f>
        <v>0</v>
      </c>
      <c r="AJ544" s="42">
        <v>0</v>
      </c>
      <c r="AK544" s="43">
        <f t="shared" si="122"/>
        <v>0</v>
      </c>
      <c r="AL54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44" s="43">
        <f>SUM(Tableau2[[#This Row],[Jours de maladie payés]:[Jours de maladie non payés]])</f>
        <v>0</v>
      </c>
      <c r="AN544" s="43">
        <f>MONTH("02/"&amp;Tableau2[[#This Row],[Mois]]&amp;"/2019")</f>
        <v>4</v>
      </c>
    </row>
    <row r="545" spans="1:40" x14ac:dyDescent="0.3">
      <c r="A545" t="s">
        <v>620</v>
      </c>
      <c r="B545" s="26">
        <v>178</v>
      </c>
      <c r="C545" s="61" t="str">
        <f>IFERROR(VLOOKUP(Tableau2[[#This Row],[ID Ouvrier]],'Choix Employés'!$A$1:$B$100,2,FALSE),"")</f>
        <v/>
      </c>
      <c r="D545" s="39" t="s">
        <v>220</v>
      </c>
      <c r="E545" s="39">
        <v>2021</v>
      </c>
      <c r="F545" s="40">
        <f>DATE(Tableau2[[#This Row],[Année]],MONTH("1-"&amp;Tableau2[[#This Row],[Mois]]),1)</f>
        <v>44287</v>
      </c>
      <c r="G545" s="40">
        <f>EOMONTH(DATE(Tableau2[[#This Row],[Année]],MONTH("1-"&amp;Tableau2[[#This Row],[Mois]]),1),0)</f>
        <v>44316</v>
      </c>
      <c r="H545" s="41">
        <v>0</v>
      </c>
      <c r="I545" s="42">
        <f t="shared" si="113"/>
        <v>0</v>
      </c>
      <c r="J545" s="42">
        <v>0</v>
      </c>
      <c r="K545" s="42">
        <f t="shared" si="114"/>
        <v>0</v>
      </c>
      <c r="L545" s="42"/>
      <c r="M545" s="42">
        <f t="shared" si="123"/>
        <v>0</v>
      </c>
      <c r="N545" s="42">
        <v>128</v>
      </c>
      <c r="O545" s="42">
        <f t="shared" si="115"/>
        <v>128</v>
      </c>
      <c r="Q545" s="42">
        <f t="shared" si="124"/>
        <v>0</v>
      </c>
      <c r="R545" s="42">
        <v>8</v>
      </c>
      <c r="S545" s="42">
        <f t="shared" si="116"/>
        <v>8</v>
      </c>
      <c r="T545" s="42"/>
      <c r="U545" s="42">
        <f t="shared" si="125"/>
        <v>0</v>
      </c>
      <c r="V545" s="42">
        <v>0</v>
      </c>
      <c r="W545" s="42">
        <f t="shared" si="117"/>
        <v>0</v>
      </c>
      <c r="X545" s="42">
        <v>8</v>
      </c>
      <c r="Y545" s="42">
        <f t="shared" si="118"/>
        <v>8</v>
      </c>
      <c r="Z545" s="42">
        <v>30</v>
      </c>
      <c r="AA545" s="42">
        <f t="shared" si="119"/>
        <v>30</v>
      </c>
      <c r="AB545" s="43">
        <v>0</v>
      </c>
      <c r="AC545" s="43">
        <v>0</v>
      </c>
      <c r="AD545" s="42">
        <v>0</v>
      </c>
      <c r="AE545" s="42">
        <f t="shared" si="120"/>
        <v>0</v>
      </c>
      <c r="AF545" s="42">
        <v>0</v>
      </c>
      <c r="AG545" s="42">
        <f t="shared" si="121"/>
        <v>0</v>
      </c>
      <c r="AH545" s="43">
        <v>0</v>
      </c>
      <c r="AI545" s="42">
        <f>Tableau2[[#This Row],[Jour Accident déclaré]]</f>
        <v>0</v>
      </c>
      <c r="AJ545" s="42">
        <v>0</v>
      </c>
      <c r="AK545" s="43">
        <f t="shared" si="122"/>
        <v>0</v>
      </c>
      <c r="AL54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45" s="43">
        <f>SUM(Tableau2[[#This Row],[Jours de maladie payés]:[Jours de maladie non payés]])</f>
        <v>0</v>
      </c>
      <c r="AN545" s="43">
        <f>MONTH("02/"&amp;Tableau2[[#This Row],[Mois]]&amp;"/2019")</f>
        <v>4</v>
      </c>
    </row>
    <row r="546" spans="1:40" x14ac:dyDescent="0.3">
      <c r="A546" t="s">
        <v>621</v>
      </c>
      <c r="B546" s="26">
        <v>137</v>
      </c>
      <c r="C546" s="61" t="str">
        <f>IFERROR(VLOOKUP(Tableau2[[#This Row],[ID Ouvrier]],'Choix Employés'!$A$1:$B$100,2,FALSE),"")</f>
        <v>X</v>
      </c>
      <c r="D546" s="39" t="s">
        <v>220</v>
      </c>
      <c r="E546" s="39">
        <v>2021</v>
      </c>
      <c r="F546" s="40">
        <f>DATE(Tableau2[[#This Row],[Année]],MONTH("1-"&amp;Tableau2[[#This Row],[Mois]]),1)</f>
        <v>44287</v>
      </c>
      <c r="G546" s="40">
        <f>EOMONTH(DATE(Tableau2[[#This Row],[Année]],MONTH("1-"&amp;Tableau2[[#This Row],[Mois]]),1),0)</f>
        <v>44316</v>
      </c>
      <c r="H546" s="41">
        <v>0</v>
      </c>
      <c r="I546" s="42">
        <f t="shared" si="113"/>
        <v>0</v>
      </c>
      <c r="J546" s="42">
        <v>0</v>
      </c>
      <c r="K546" s="42">
        <f t="shared" si="114"/>
        <v>0</v>
      </c>
      <c r="L546" s="42"/>
      <c r="M546" s="42">
        <f t="shared" si="123"/>
        <v>0</v>
      </c>
      <c r="N546" s="42">
        <v>158</v>
      </c>
      <c r="O546" s="42">
        <f t="shared" si="115"/>
        <v>158</v>
      </c>
      <c r="Q546" s="42">
        <f t="shared" si="124"/>
        <v>0</v>
      </c>
      <c r="R546" s="42">
        <v>10</v>
      </c>
      <c r="S546" s="42">
        <f t="shared" si="116"/>
        <v>10</v>
      </c>
      <c r="T546" s="42"/>
      <c r="U546" s="42">
        <f t="shared" si="125"/>
        <v>0</v>
      </c>
      <c r="V546" s="42">
        <v>0</v>
      </c>
      <c r="W546" s="42">
        <f t="shared" si="117"/>
        <v>0</v>
      </c>
      <c r="X546" s="42">
        <v>10</v>
      </c>
      <c r="Y546" s="42">
        <f t="shared" si="118"/>
        <v>10</v>
      </c>
      <c r="Z546" s="42">
        <v>0</v>
      </c>
      <c r="AA546" s="42">
        <f t="shared" si="119"/>
        <v>0</v>
      </c>
      <c r="AB546" s="43">
        <v>0</v>
      </c>
      <c r="AC546" s="43">
        <v>0</v>
      </c>
      <c r="AD546" s="42">
        <v>0</v>
      </c>
      <c r="AE546" s="42">
        <f t="shared" si="120"/>
        <v>0</v>
      </c>
      <c r="AF546" s="42">
        <v>0</v>
      </c>
      <c r="AG546" s="42">
        <f t="shared" si="121"/>
        <v>0</v>
      </c>
      <c r="AH546" s="43">
        <v>0</v>
      </c>
      <c r="AI546" s="42">
        <f>Tableau2[[#This Row],[Jour Accident déclaré]]</f>
        <v>0</v>
      </c>
      <c r="AJ546" s="42">
        <v>0</v>
      </c>
      <c r="AK546" s="43">
        <f t="shared" si="122"/>
        <v>0</v>
      </c>
      <c r="AL54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46" s="43">
        <f>SUM(Tableau2[[#This Row],[Jours de maladie payés]:[Jours de maladie non payés]])</f>
        <v>0</v>
      </c>
      <c r="AN546" s="43">
        <f>MONTH("02/"&amp;Tableau2[[#This Row],[Mois]]&amp;"/2019")</f>
        <v>4</v>
      </c>
    </row>
    <row r="547" spans="1:40" x14ac:dyDescent="0.3">
      <c r="A547" t="s">
        <v>622</v>
      </c>
      <c r="B547" s="26">
        <v>138</v>
      </c>
      <c r="C547" s="61" t="str">
        <f>IFERROR(VLOOKUP(Tableau2[[#This Row],[ID Ouvrier]],'Choix Employés'!$A$1:$B$100,2,FALSE),"")</f>
        <v>X</v>
      </c>
      <c r="D547" s="39" t="s">
        <v>220</v>
      </c>
      <c r="E547" s="39">
        <v>2021</v>
      </c>
      <c r="F547" s="40">
        <f>DATE(Tableau2[[#This Row],[Année]],MONTH("1-"&amp;Tableau2[[#This Row],[Mois]]),1)</f>
        <v>44287</v>
      </c>
      <c r="G547" s="40">
        <f>EOMONTH(DATE(Tableau2[[#This Row],[Année]],MONTH("1-"&amp;Tableau2[[#This Row],[Mois]]),1),0)</f>
        <v>44316</v>
      </c>
      <c r="H547" s="41">
        <v>0</v>
      </c>
      <c r="I547" s="42">
        <f t="shared" si="113"/>
        <v>0</v>
      </c>
      <c r="J547" s="42">
        <v>0</v>
      </c>
      <c r="K547" s="42">
        <f t="shared" si="114"/>
        <v>0</v>
      </c>
      <c r="L547" s="42"/>
      <c r="M547" s="42">
        <f t="shared" si="123"/>
        <v>0</v>
      </c>
      <c r="N547" s="42">
        <v>158</v>
      </c>
      <c r="O547" s="42">
        <f t="shared" si="115"/>
        <v>158</v>
      </c>
      <c r="Q547" s="42">
        <f t="shared" si="124"/>
        <v>0</v>
      </c>
      <c r="R547" s="42">
        <v>10</v>
      </c>
      <c r="S547" s="42">
        <f t="shared" si="116"/>
        <v>10</v>
      </c>
      <c r="T547" s="42"/>
      <c r="U547" s="42">
        <f t="shared" si="125"/>
        <v>0</v>
      </c>
      <c r="V547" s="42">
        <v>0</v>
      </c>
      <c r="W547" s="42">
        <f t="shared" si="117"/>
        <v>0</v>
      </c>
      <c r="X547" s="42">
        <v>10</v>
      </c>
      <c r="Y547" s="42">
        <f t="shared" si="118"/>
        <v>10</v>
      </c>
      <c r="Z547" s="42">
        <v>0</v>
      </c>
      <c r="AA547" s="42">
        <f t="shared" si="119"/>
        <v>0</v>
      </c>
      <c r="AB547" s="43">
        <v>0</v>
      </c>
      <c r="AC547" s="43">
        <v>0</v>
      </c>
      <c r="AD547" s="42">
        <v>0</v>
      </c>
      <c r="AE547" s="42">
        <f t="shared" si="120"/>
        <v>0</v>
      </c>
      <c r="AF547" s="42">
        <v>0</v>
      </c>
      <c r="AG547" s="42">
        <f t="shared" si="121"/>
        <v>0</v>
      </c>
      <c r="AH547" s="43">
        <v>0</v>
      </c>
      <c r="AI547" s="42">
        <f>Tableau2[[#This Row],[Jour Accident déclaré]]</f>
        <v>0</v>
      </c>
      <c r="AJ547" s="42">
        <v>0</v>
      </c>
      <c r="AK547" s="43">
        <f t="shared" si="122"/>
        <v>0</v>
      </c>
      <c r="AL54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47" s="43">
        <f>SUM(Tableau2[[#This Row],[Jours de maladie payés]:[Jours de maladie non payés]])</f>
        <v>0</v>
      </c>
      <c r="AN547" s="43">
        <f>MONTH("02/"&amp;Tableau2[[#This Row],[Mois]]&amp;"/2019")</f>
        <v>4</v>
      </c>
    </row>
    <row r="548" spans="1:40" x14ac:dyDescent="0.3">
      <c r="A548" t="s">
        <v>623</v>
      </c>
      <c r="B548" s="26">
        <v>114</v>
      </c>
      <c r="C548" s="61" t="str">
        <f>IFERROR(VLOOKUP(Tableau2[[#This Row],[ID Ouvrier]],'Choix Employés'!$A$1:$B$100,2,FALSE),"")</f>
        <v/>
      </c>
      <c r="D548" s="39" t="s">
        <v>220</v>
      </c>
      <c r="E548" s="39">
        <v>2021</v>
      </c>
      <c r="F548" s="40">
        <f>DATE(Tableau2[[#This Row],[Année]],MONTH("1-"&amp;Tableau2[[#This Row],[Mois]]),1)</f>
        <v>44287</v>
      </c>
      <c r="G548" s="40">
        <f>EOMONTH(DATE(Tableau2[[#This Row],[Année]],MONTH("1-"&amp;Tableau2[[#This Row],[Mois]]),1),0)</f>
        <v>44316</v>
      </c>
      <c r="H548" s="41">
        <v>0</v>
      </c>
      <c r="I548" s="42">
        <f t="shared" si="113"/>
        <v>0</v>
      </c>
      <c r="J548" s="42">
        <v>0</v>
      </c>
      <c r="K548" s="42">
        <f t="shared" si="114"/>
        <v>0</v>
      </c>
      <c r="L548" s="42"/>
      <c r="M548" s="42">
        <f t="shared" si="123"/>
        <v>0</v>
      </c>
      <c r="N548" s="42">
        <v>150</v>
      </c>
      <c r="O548" s="42">
        <f t="shared" si="115"/>
        <v>150</v>
      </c>
      <c r="Q548" s="42">
        <f t="shared" si="124"/>
        <v>0</v>
      </c>
      <c r="R548" s="42">
        <v>10</v>
      </c>
      <c r="S548" s="42">
        <f t="shared" si="116"/>
        <v>10</v>
      </c>
      <c r="T548" s="42"/>
      <c r="U548" s="42">
        <f t="shared" si="125"/>
        <v>0</v>
      </c>
      <c r="V548" s="42">
        <v>0</v>
      </c>
      <c r="W548" s="42">
        <f t="shared" si="117"/>
        <v>0</v>
      </c>
      <c r="X548" s="42">
        <v>10</v>
      </c>
      <c r="Y548" s="42">
        <f t="shared" si="118"/>
        <v>10</v>
      </c>
      <c r="Z548" s="42">
        <v>0</v>
      </c>
      <c r="AA548" s="42">
        <f t="shared" si="119"/>
        <v>0</v>
      </c>
      <c r="AB548" s="43">
        <v>0</v>
      </c>
      <c r="AC548" s="43">
        <v>0</v>
      </c>
      <c r="AD548" s="42">
        <v>0</v>
      </c>
      <c r="AE548" s="42">
        <f t="shared" si="120"/>
        <v>0</v>
      </c>
      <c r="AF548" s="42">
        <v>0</v>
      </c>
      <c r="AG548" s="42">
        <f t="shared" si="121"/>
        <v>0</v>
      </c>
      <c r="AH548" s="43">
        <v>0</v>
      </c>
      <c r="AI548" s="42">
        <f>Tableau2[[#This Row],[Jour Accident déclaré]]</f>
        <v>0</v>
      </c>
      <c r="AJ548" s="42">
        <v>1</v>
      </c>
      <c r="AK548" s="43">
        <f t="shared" si="122"/>
        <v>1</v>
      </c>
      <c r="AL54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48" s="43">
        <f>SUM(Tableau2[[#This Row],[Jours de maladie payés]:[Jours de maladie non payés]])</f>
        <v>0</v>
      </c>
      <c r="AN548" s="43">
        <f>MONTH("02/"&amp;Tableau2[[#This Row],[Mois]]&amp;"/2019")</f>
        <v>4</v>
      </c>
    </row>
    <row r="549" spans="1:40" x14ac:dyDescent="0.3">
      <c r="A549" t="s">
        <v>624</v>
      </c>
      <c r="B549" s="26">
        <v>145</v>
      </c>
      <c r="C549" s="61" t="str">
        <f>IFERROR(VLOOKUP(Tableau2[[#This Row],[ID Ouvrier]],'Choix Employés'!$A$1:$B$100,2,FALSE),"")</f>
        <v>X</v>
      </c>
      <c r="D549" s="39" t="s">
        <v>220</v>
      </c>
      <c r="E549" s="39">
        <v>2021</v>
      </c>
      <c r="F549" s="40">
        <f>DATE(Tableau2[[#This Row],[Année]],MONTH("1-"&amp;Tableau2[[#This Row],[Mois]]),1)</f>
        <v>44287</v>
      </c>
      <c r="G549" s="40">
        <f>EOMONTH(DATE(Tableau2[[#This Row],[Année]],MONTH("1-"&amp;Tableau2[[#This Row],[Mois]]),1),0)</f>
        <v>44316</v>
      </c>
      <c r="H549" s="41">
        <v>0</v>
      </c>
      <c r="I549" s="42">
        <f t="shared" si="113"/>
        <v>0</v>
      </c>
      <c r="J549" s="42">
        <v>0</v>
      </c>
      <c r="K549" s="42">
        <f t="shared" si="114"/>
        <v>0</v>
      </c>
      <c r="L549" s="42"/>
      <c r="M549" s="42">
        <f t="shared" si="123"/>
        <v>0</v>
      </c>
      <c r="N549" s="42">
        <v>158</v>
      </c>
      <c r="O549" s="42">
        <f t="shared" si="115"/>
        <v>158</v>
      </c>
      <c r="Q549" s="42">
        <f t="shared" si="124"/>
        <v>0</v>
      </c>
      <c r="R549" s="42">
        <v>10</v>
      </c>
      <c r="S549" s="42">
        <f t="shared" si="116"/>
        <v>10</v>
      </c>
      <c r="T549" s="42"/>
      <c r="U549" s="42">
        <f t="shared" si="125"/>
        <v>0</v>
      </c>
      <c r="V549" s="42">
        <v>0</v>
      </c>
      <c r="W549" s="42">
        <f t="shared" si="117"/>
        <v>0</v>
      </c>
      <c r="X549" s="42">
        <v>10</v>
      </c>
      <c r="Y549" s="42">
        <f t="shared" si="118"/>
        <v>10</v>
      </c>
      <c r="Z549" s="42">
        <v>0</v>
      </c>
      <c r="AA549" s="42">
        <f t="shared" si="119"/>
        <v>0</v>
      </c>
      <c r="AB549" s="43">
        <v>0</v>
      </c>
      <c r="AC549" s="43">
        <v>0</v>
      </c>
      <c r="AD549" s="42">
        <v>0</v>
      </c>
      <c r="AE549" s="42">
        <f t="shared" si="120"/>
        <v>0</v>
      </c>
      <c r="AF549" s="42">
        <v>0</v>
      </c>
      <c r="AG549" s="42">
        <f t="shared" si="121"/>
        <v>0</v>
      </c>
      <c r="AH549" s="43">
        <v>0</v>
      </c>
      <c r="AI549" s="42">
        <f>Tableau2[[#This Row],[Jour Accident déclaré]]</f>
        <v>0</v>
      </c>
      <c r="AJ549" s="42">
        <v>0</v>
      </c>
      <c r="AK549" s="43">
        <f t="shared" si="122"/>
        <v>0</v>
      </c>
      <c r="AL54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49" s="43">
        <f>SUM(Tableau2[[#This Row],[Jours de maladie payés]:[Jours de maladie non payés]])</f>
        <v>0</v>
      </c>
      <c r="AN549" s="43">
        <f>MONTH("02/"&amp;Tableau2[[#This Row],[Mois]]&amp;"/2019")</f>
        <v>4</v>
      </c>
    </row>
    <row r="550" spans="1:40" x14ac:dyDescent="0.3">
      <c r="A550" t="s">
        <v>625</v>
      </c>
      <c r="B550" s="26">
        <v>132</v>
      </c>
      <c r="C550" s="61" t="str">
        <f>IFERROR(VLOOKUP(Tableau2[[#This Row],[ID Ouvrier]],'Choix Employés'!$A$1:$B$100,2,FALSE),"")</f>
        <v/>
      </c>
      <c r="D550" s="39" t="s">
        <v>220</v>
      </c>
      <c r="E550" s="39">
        <v>2021</v>
      </c>
      <c r="F550" s="40">
        <f>DATE(Tableau2[[#This Row],[Année]],MONTH("1-"&amp;Tableau2[[#This Row],[Mois]]),1)</f>
        <v>44287</v>
      </c>
      <c r="G550" s="40">
        <f>EOMONTH(DATE(Tableau2[[#This Row],[Année]],MONTH("1-"&amp;Tableau2[[#This Row],[Mois]]),1),0)</f>
        <v>44316</v>
      </c>
      <c r="H550" s="41">
        <v>0</v>
      </c>
      <c r="I550" s="42">
        <f t="shared" si="113"/>
        <v>0</v>
      </c>
      <c r="J550" s="42">
        <v>0</v>
      </c>
      <c r="K550" s="42">
        <f t="shared" si="114"/>
        <v>0</v>
      </c>
      <c r="L550" s="42"/>
      <c r="M550" s="42">
        <f t="shared" si="123"/>
        <v>0</v>
      </c>
      <c r="N550" s="42">
        <v>136</v>
      </c>
      <c r="O550" s="42">
        <f t="shared" si="115"/>
        <v>136</v>
      </c>
      <c r="Q550" s="42">
        <f t="shared" si="124"/>
        <v>0</v>
      </c>
      <c r="R550" s="42">
        <v>8</v>
      </c>
      <c r="S550" s="42">
        <f t="shared" si="116"/>
        <v>8</v>
      </c>
      <c r="T550" s="42"/>
      <c r="U550" s="42">
        <f t="shared" si="125"/>
        <v>0</v>
      </c>
      <c r="V550" s="42">
        <v>0</v>
      </c>
      <c r="W550" s="42">
        <f t="shared" si="117"/>
        <v>0</v>
      </c>
      <c r="X550" s="42">
        <v>8</v>
      </c>
      <c r="Y550" s="42">
        <f t="shared" si="118"/>
        <v>8</v>
      </c>
      <c r="Z550" s="42">
        <v>0</v>
      </c>
      <c r="AA550" s="42">
        <f t="shared" si="119"/>
        <v>0</v>
      </c>
      <c r="AB550" s="43">
        <v>0</v>
      </c>
      <c r="AC550" s="43">
        <v>0</v>
      </c>
      <c r="AD550" s="42">
        <v>0</v>
      </c>
      <c r="AE550" s="42">
        <f t="shared" si="120"/>
        <v>0</v>
      </c>
      <c r="AF550" s="42">
        <v>0</v>
      </c>
      <c r="AG550" s="42">
        <f t="shared" si="121"/>
        <v>0</v>
      </c>
      <c r="AH550" s="43">
        <v>0</v>
      </c>
      <c r="AI550" s="42">
        <f>Tableau2[[#This Row],[Jour Accident déclaré]]</f>
        <v>0</v>
      </c>
      <c r="AJ550" s="42">
        <v>3</v>
      </c>
      <c r="AK550" s="43">
        <f t="shared" si="122"/>
        <v>3</v>
      </c>
      <c r="AL55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50" s="43">
        <f>SUM(Tableau2[[#This Row],[Jours de maladie payés]:[Jours de maladie non payés]])</f>
        <v>0</v>
      </c>
      <c r="AN550" s="43">
        <f>MONTH("02/"&amp;Tableau2[[#This Row],[Mois]]&amp;"/2019")</f>
        <v>4</v>
      </c>
    </row>
    <row r="551" spans="1:40" x14ac:dyDescent="0.3">
      <c r="A551" t="s">
        <v>626</v>
      </c>
      <c r="B551" s="26">
        <v>184</v>
      </c>
      <c r="C551" s="61">
        <f>IFERROR(VLOOKUP(Tableau2[[#This Row],[ID Ouvrier]],'Choix Employés'!$A$1:$B$100,2,FALSE),"")</f>
        <v>0</v>
      </c>
      <c r="D551" s="39" t="s">
        <v>220</v>
      </c>
      <c r="E551" s="39">
        <v>2021</v>
      </c>
      <c r="F551" s="40">
        <f>DATE(Tableau2[[#This Row],[Année]],MONTH("1-"&amp;Tableau2[[#This Row],[Mois]]),1)</f>
        <v>44287</v>
      </c>
      <c r="G551" s="40">
        <f>EOMONTH(DATE(Tableau2[[#This Row],[Année]],MONTH("1-"&amp;Tableau2[[#This Row],[Mois]]),1),0)</f>
        <v>44316</v>
      </c>
      <c r="H551" s="41">
        <v>0</v>
      </c>
      <c r="I551" s="42">
        <f t="shared" si="113"/>
        <v>0</v>
      </c>
      <c r="J551" s="42">
        <v>0</v>
      </c>
      <c r="K551" s="42">
        <f t="shared" si="114"/>
        <v>0</v>
      </c>
      <c r="L551" s="42"/>
      <c r="M551" s="42">
        <f t="shared" si="123"/>
        <v>0</v>
      </c>
      <c r="N551" s="42">
        <v>90</v>
      </c>
      <c r="O551" s="42">
        <f t="shared" si="115"/>
        <v>90</v>
      </c>
      <c r="Q551" s="42">
        <f t="shared" si="124"/>
        <v>0</v>
      </c>
      <c r="R551" s="42">
        <v>0</v>
      </c>
      <c r="S551" s="42">
        <f t="shared" si="116"/>
        <v>0</v>
      </c>
      <c r="T551" s="42"/>
      <c r="U551" s="42">
        <f t="shared" si="125"/>
        <v>0</v>
      </c>
      <c r="V551" s="42">
        <v>0</v>
      </c>
      <c r="W551" s="42">
        <f t="shared" si="117"/>
        <v>0</v>
      </c>
      <c r="X551" s="42">
        <v>0</v>
      </c>
      <c r="Y551" s="42">
        <f t="shared" si="118"/>
        <v>0</v>
      </c>
      <c r="Z551" s="42">
        <v>0</v>
      </c>
      <c r="AA551" s="42">
        <f t="shared" si="119"/>
        <v>0</v>
      </c>
      <c r="AB551" s="43">
        <v>0</v>
      </c>
      <c r="AC551" s="43">
        <v>0</v>
      </c>
      <c r="AD551" s="42">
        <v>0</v>
      </c>
      <c r="AE551" s="42">
        <f t="shared" si="120"/>
        <v>0</v>
      </c>
      <c r="AF551" s="42">
        <v>68</v>
      </c>
      <c r="AG551" s="42">
        <f t="shared" si="121"/>
        <v>68</v>
      </c>
      <c r="AH551" s="43">
        <v>0</v>
      </c>
      <c r="AI551" s="42">
        <f>Tableau2[[#This Row],[Jour Accident déclaré]]</f>
        <v>0</v>
      </c>
      <c r="AJ551" s="42">
        <v>0</v>
      </c>
      <c r="AK551" s="43">
        <f t="shared" si="122"/>
        <v>0</v>
      </c>
      <c r="AL55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4</v>
      </c>
      <c r="AM551" s="43">
        <f>SUM(Tableau2[[#This Row],[Jours de maladie payés]:[Jours de maladie non payés]])</f>
        <v>0</v>
      </c>
      <c r="AN551" s="43">
        <f>MONTH("02/"&amp;Tableau2[[#This Row],[Mois]]&amp;"/2019")</f>
        <v>4</v>
      </c>
    </row>
    <row r="552" spans="1:40" x14ac:dyDescent="0.3">
      <c r="A552" t="s">
        <v>627</v>
      </c>
      <c r="B552" s="26">
        <v>102</v>
      </c>
      <c r="C552" s="61" t="str">
        <f>IFERROR(VLOOKUP(Tableau2[[#This Row],[ID Ouvrier]],'Choix Employés'!$A$1:$B$100,2,FALSE),"")</f>
        <v/>
      </c>
      <c r="D552" s="39" t="s">
        <v>255</v>
      </c>
      <c r="E552" s="39">
        <v>2021</v>
      </c>
      <c r="F552" s="40">
        <f>DATE(Tableau2[[#This Row],[Année]],MONTH("1-"&amp;Tableau2[[#This Row],[Mois]]),1)</f>
        <v>44317</v>
      </c>
      <c r="G552" s="40">
        <f>EOMONTH(DATE(Tableau2[[#This Row],[Année]],MONTH("1-"&amp;Tableau2[[#This Row],[Mois]]),1),0)</f>
        <v>44347</v>
      </c>
      <c r="H552" s="41">
        <v>0</v>
      </c>
      <c r="I552" s="42">
        <f t="shared" si="113"/>
        <v>0</v>
      </c>
      <c r="J552" s="42">
        <v>32</v>
      </c>
      <c r="K552" s="42">
        <f t="shared" si="114"/>
        <v>32</v>
      </c>
      <c r="L552" s="42"/>
      <c r="M552" s="42">
        <f t="shared" si="123"/>
        <v>0</v>
      </c>
      <c r="N552" s="42">
        <v>72</v>
      </c>
      <c r="O552" s="42">
        <f t="shared" si="115"/>
        <v>72</v>
      </c>
      <c r="Q552" s="42">
        <f t="shared" si="124"/>
        <v>0</v>
      </c>
      <c r="R552" s="42">
        <v>3.35</v>
      </c>
      <c r="S552" s="42">
        <f t="shared" si="116"/>
        <v>3.5833333333333335</v>
      </c>
      <c r="T552" s="42"/>
      <c r="U552" s="42">
        <f t="shared" si="125"/>
        <v>0</v>
      </c>
      <c r="V552" s="42">
        <v>3.35</v>
      </c>
      <c r="W552" s="42">
        <f t="shared" si="117"/>
        <v>3.5833333333333335</v>
      </c>
      <c r="X552" s="42">
        <v>0</v>
      </c>
      <c r="Y552" s="42">
        <f t="shared" si="118"/>
        <v>0</v>
      </c>
      <c r="Z552" s="42">
        <v>0</v>
      </c>
      <c r="AA552" s="42">
        <f t="shared" si="119"/>
        <v>0</v>
      </c>
      <c r="AB552" s="43">
        <v>0</v>
      </c>
      <c r="AC552" s="43">
        <v>0</v>
      </c>
      <c r="AD552" s="42">
        <v>0</v>
      </c>
      <c r="AE552" s="42">
        <f t="shared" si="120"/>
        <v>0</v>
      </c>
      <c r="AF552" s="42">
        <v>0</v>
      </c>
      <c r="AG552" s="42">
        <f t="shared" si="121"/>
        <v>0</v>
      </c>
      <c r="AH552" s="43">
        <v>0</v>
      </c>
      <c r="AI552" s="42">
        <f>Tableau2[[#This Row],[Jour Accident déclaré]]</f>
        <v>0</v>
      </c>
      <c r="AJ552" s="42">
        <v>5</v>
      </c>
      <c r="AK552" s="43">
        <f t="shared" si="122"/>
        <v>5</v>
      </c>
      <c r="AL55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52" s="43">
        <f>SUM(Tableau2[[#This Row],[Jours de maladie payés]:[Jours de maladie non payés]])</f>
        <v>0</v>
      </c>
      <c r="AN552" s="43">
        <f>MONTH("02/"&amp;Tableau2[[#This Row],[Mois]]&amp;"/2019")</f>
        <v>5</v>
      </c>
    </row>
    <row r="553" spans="1:40" x14ac:dyDescent="0.3">
      <c r="A553" t="s">
        <v>628</v>
      </c>
      <c r="B553" s="26">
        <v>104</v>
      </c>
      <c r="C553" s="61" t="str">
        <f>IFERROR(VLOOKUP(Tableau2[[#This Row],[ID Ouvrier]],'Choix Employés'!$A$1:$B$100,2,FALSE),"")</f>
        <v/>
      </c>
      <c r="D553" s="39" t="s">
        <v>255</v>
      </c>
      <c r="E553" s="39">
        <v>2021</v>
      </c>
      <c r="F553" s="40">
        <f>DATE(Tableau2[[#This Row],[Année]],MONTH("1-"&amp;Tableau2[[#This Row],[Mois]]),1)</f>
        <v>44317</v>
      </c>
      <c r="G553" s="40">
        <f>EOMONTH(DATE(Tableau2[[#This Row],[Année]],MONTH("1-"&amp;Tableau2[[#This Row],[Mois]]),1),0)</f>
        <v>44347</v>
      </c>
      <c r="H553" s="41">
        <v>0</v>
      </c>
      <c r="I553" s="42">
        <f t="shared" si="113"/>
        <v>0</v>
      </c>
      <c r="J553" s="42">
        <v>32</v>
      </c>
      <c r="K553" s="42">
        <f t="shared" si="114"/>
        <v>32</v>
      </c>
      <c r="L553" s="42"/>
      <c r="M553" s="42">
        <f t="shared" si="123"/>
        <v>0</v>
      </c>
      <c r="N553" s="42">
        <v>112</v>
      </c>
      <c r="O553" s="42">
        <f t="shared" si="115"/>
        <v>112</v>
      </c>
      <c r="Q553" s="42">
        <f t="shared" si="124"/>
        <v>0</v>
      </c>
      <c r="R553" s="42">
        <v>7.25</v>
      </c>
      <c r="S553" s="42">
        <f t="shared" si="116"/>
        <v>7.416666666666667</v>
      </c>
      <c r="T553" s="42"/>
      <c r="U553" s="42">
        <f t="shared" si="125"/>
        <v>0</v>
      </c>
      <c r="V553" s="42">
        <v>7.25</v>
      </c>
      <c r="W553" s="42">
        <f t="shared" si="117"/>
        <v>7.416666666666667</v>
      </c>
      <c r="X553" s="42">
        <v>0</v>
      </c>
      <c r="Y553" s="42">
        <f t="shared" si="118"/>
        <v>0</v>
      </c>
      <c r="Z553" s="42">
        <v>0</v>
      </c>
      <c r="AA553" s="42">
        <f t="shared" si="119"/>
        <v>0</v>
      </c>
      <c r="AB553" s="43">
        <v>0</v>
      </c>
      <c r="AC553" s="43">
        <v>0</v>
      </c>
      <c r="AD553" s="42">
        <v>0</v>
      </c>
      <c r="AE553" s="42">
        <f t="shared" si="120"/>
        <v>0</v>
      </c>
      <c r="AF553" s="42">
        <v>0</v>
      </c>
      <c r="AG553" s="42">
        <f t="shared" si="121"/>
        <v>0</v>
      </c>
      <c r="AH553" s="43">
        <v>0</v>
      </c>
      <c r="AI553" s="42">
        <f>Tableau2[[#This Row],[Jour Accident déclaré]]</f>
        <v>0</v>
      </c>
      <c r="AJ553" s="42">
        <v>0</v>
      </c>
      <c r="AK553" s="43">
        <f t="shared" si="122"/>
        <v>0</v>
      </c>
      <c r="AL55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53" s="43">
        <f>SUM(Tableau2[[#This Row],[Jours de maladie payés]:[Jours de maladie non payés]])</f>
        <v>0</v>
      </c>
      <c r="AN553" s="43">
        <f>MONTH("02/"&amp;Tableau2[[#This Row],[Mois]]&amp;"/2019")</f>
        <v>5</v>
      </c>
    </row>
    <row r="554" spans="1:40" x14ac:dyDescent="0.3">
      <c r="A554" t="s">
        <v>629</v>
      </c>
      <c r="B554" s="26">
        <v>180</v>
      </c>
      <c r="C554" s="61" t="str">
        <f>IFERROR(VLOOKUP(Tableau2[[#This Row],[ID Ouvrier]],'Choix Employés'!$A$1:$B$100,2,FALSE),"")</f>
        <v/>
      </c>
      <c r="D554" s="39" t="s">
        <v>255</v>
      </c>
      <c r="E554" s="39">
        <v>2021</v>
      </c>
      <c r="F554" s="40">
        <f>DATE(Tableau2[[#This Row],[Année]],MONTH("1-"&amp;Tableau2[[#This Row],[Mois]]),1)</f>
        <v>44317</v>
      </c>
      <c r="G554" s="40">
        <f>EOMONTH(DATE(Tableau2[[#This Row],[Année]],MONTH("1-"&amp;Tableau2[[#This Row],[Mois]]),1),0)</f>
        <v>44347</v>
      </c>
      <c r="H554" s="41">
        <v>0</v>
      </c>
      <c r="I554" s="42">
        <f t="shared" si="113"/>
        <v>0</v>
      </c>
      <c r="J554" s="42">
        <v>24</v>
      </c>
      <c r="K554" s="42">
        <f t="shared" si="114"/>
        <v>24</v>
      </c>
      <c r="L554" s="42"/>
      <c r="M554" s="42">
        <f t="shared" si="123"/>
        <v>0</v>
      </c>
      <c r="N554" s="42">
        <v>64</v>
      </c>
      <c r="O554" s="42">
        <f t="shared" si="115"/>
        <v>64</v>
      </c>
      <c r="Q554" s="42">
        <f t="shared" si="124"/>
        <v>0</v>
      </c>
      <c r="R554" s="42">
        <v>8</v>
      </c>
      <c r="S554" s="42">
        <f t="shared" si="116"/>
        <v>8</v>
      </c>
      <c r="T554" s="42"/>
      <c r="U554" s="42">
        <f t="shared" si="125"/>
        <v>0</v>
      </c>
      <c r="V554" s="42">
        <v>0</v>
      </c>
      <c r="W554" s="42">
        <f t="shared" si="117"/>
        <v>0</v>
      </c>
      <c r="X554" s="42">
        <v>8</v>
      </c>
      <c r="Y554" s="42">
        <f t="shared" si="118"/>
        <v>8</v>
      </c>
      <c r="Z554" s="42">
        <v>0</v>
      </c>
      <c r="AA554" s="42">
        <f t="shared" si="119"/>
        <v>0</v>
      </c>
      <c r="AB554" s="43">
        <v>0</v>
      </c>
      <c r="AC554" s="43">
        <v>0</v>
      </c>
      <c r="AD554" s="42">
        <v>0</v>
      </c>
      <c r="AE554" s="42">
        <f t="shared" si="120"/>
        <v>0</v>
      </c>
      <c r="AF554" s="42">
        <v>0</v>
      </c>
      <c r="AG554" s="42">
        <f t="shared" si="121"/>
        <v>0</v>
      </c>
      <c r="AH554" s="43">
        <v>0</v>
      </c>
      <c r="AI554" s="42">
        <f>Tableau2[[#This Row],[Jour Accident déclaré]]</f>
        <v>0</v>
      </c>
      <c r="AJ554" s="42">
        <v>0</v>
      </c>
      <c r="AK554" s="43">
        <f t="shared" si="122"/>
        <v>0</v>
      </c>
      <c r="AL55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54" s="43">
        <f>SUM(Tableau2[[#This Row],[Jours de maladie payés]:[Jours de maladie non payés]])</f>
        <v>0</v>
      </c>
      <c r="AN554" s="43">
        <f>MONTH("02/"&amp;Tableau2[[#This Row],[Mois]]&amp;"/2019")</f>
        <v>5</v>
      </c>
    </row>
    <row r="555" spans="1:40" x14ac:dyDescent="0.3">
      <c r="A555" t="s">
        <v>630</v>
      </c>
      <c r="B555" s="26">
        <v>182</v>
      </c>
      <c r="C555" s="61" t="str">
        <f>IFERROR(VLOOKUP(Tableau2[[#This Row],[ID Ouvrier]],'Choix Employés'!$A$1:$B$100,2,FALSE),"")</f>
        <v/>
      </c>
      <c r="D555" s="39" t="s">
        <v>255</v>
      </c>
      <c r="E555" s="39">
        <v>2021</v>
      </c>
      <c r="F555" s="40">
        <f>DATE(Tableau2[[#This Row],[Année]],MONTH("1-"&amp;Tableau2[[#This Row],[Mois]]),1)</f>
        <v>44317</v>
      </c>
      <c r="G555" s="40">
        <f>EOMONTH(DATE(Tableau2[[#This Row],[Année]],MONTH("1-"&amp;Tableau2[[#This Row],[Mois]]),1),0)</f>
        <v>44347</v>
      </c>
      <c r="H555" s="41">
        <v>0</v>
      </c>
      <c r="I555" s="42">
        <f t="shared" si="113"/>
        <v>0</v>
      </c>
      <c r="J555" s="42">
        <v>32</v>
      </c>
      <c r="K555" s="42">
        <f t="shared" si="114"/>
        <v>32</v>
      </c>
      <c r="L555" s="42"/>
      <c r="M555" s="42">
        <f t="shared" si="123"/>
        <v>0</v>
      </c>
      <c r="N555" s="42">
        <v>72</v>
      </c>
      <c r="O555" s="42">
        <f t="shared" si="115"/>
        <v>72</v>
      </c>
      <c r="Q555" s="42">
        <f t="shared" si="124"/>
        <v>0</v>
      </c>
      <c r="R555" s="42">
        <v>3.35</v>
      </c>
      <c r="S555" s="42">
        <f t="shared" si="116"/>
        <v>3.5833333333333335</v>
      </c>
      <c r="T555" s="42"/>
      <c r="U555" s="42">
        <f t="shared" si="125"/>
        <v>0</v>
      </c>
      <c r="V555" s="42">
        <v>0</v>
      </c>
      <c r="W555" s="42">
        <f t="shared" si="117"/>
        <v>0</v>
      </c>
      <c r="X555" s="42">
        <v>3.35</v>
      </c>
      <c r="Y555" s="42">
        <f t="shared" si="118"/>
        <v>3.5833333333333335</v>
      </c>
      <c r="Z555" s="42">
        <v>0</v>
      </c>
      <c r="AA555" s="42">
        <f t="shared" si="119"/>
        <v>0</v>
      </c>
      <c r="AB555" s="43">
        <v>0</v>
      </c>
      <c r="AC555" s="43">
        <v>0</v>
      </c>
      <c r="AD555" s="42">
        <v>0</v>
      </c>
      <c r="AE555" s="42">
        <f t="shared" si="120"/>
        <v>0</v>
      </c>
      <c r="AF555" s="42">
        <v>0</v>
      </c>
      <c r="AG555" s="42">
        <f t="shared" si="121"/>
        <v>0</v>
      </c>
      <c r="AH555" s="43">
        <v>0</v>
      </c>
      <c r="AI555" s="42">
        <f>Tableau2[[#This Row],[Jour Accident déclaré]]</f>
        <v>0</v>
      </c>
      <c r="AJ555" s="42">
        <v>5</v>
      </c>
      <c r="AK555" s="43">
        <f t="shared" si="122"/>
        <v>5</v>
      </c>
      <c r="AL55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55" s="43">
        <f>SUM(Tableau2[[#This Row],[Jours de maladie payés]:[Jours de maladie non payés]])</f>
        <v>0</v>
      </c>
      <c r="AN555" s="43">
        <f>MONTH("02/"&amp;Tableau2[[#This Row],[Mois]]&amp;"/2019")</f>
        <v>5</v>
      </c>
    </row>
    <row r="556" spans="1:40" x14ac:dyDescent="0.3">
      <c r="A556" t="s">
        <v>631</v>
      </c>
      <c r="B556" s="26">
        <v>112</v>
      </c>
      <c r="C556" s="61" t="str">
        <f>IFERROR(VLOOKUP(Tableau2[[#This Row],[ID Ouvrier]],'Choix Employés'!$A$1:$B$100,2,FALSE),"")</f>
        <v/>
      </c>
      <c r="D556" s="39" t="s">
        <v>255</v>
      </c>
      <c r="E556" s="39">
        <v>2021</v>
      </c>
      <c r="F556" s="40">
        <f>DATE(Tableau2[[#This Row],[Année]],MONTH("1-"&amp;Tableau2[[#This Row],[Mois]]),1)</f>
        <v>44317</v>
      </c>
      <c r="G556" s="40">
        <f>EOMONTH(DATE(Tableau2[[#This Row],[Année]],MONTH("1-"&amp;Tableau2[[#This Row],[Mois]]),1),0)</f>
        <v>44347</v>
      </c>
      <c r="H556" s="41">
        <v>0</v>
      </c>
      <c r="I556" s="42">
        <f t="shared" si="113"/>
        <v>0</v>
      </c>
      <c r="J556" s="42">
        <v>32</v>
      </c>
      <c r="K556" s="42">
        <f t="shared" si="114"/>
        <v>32</v>
      </c>
      <c r="L556" s="42"/>
      <c r="M556" s="42">
        <f t="shared" si="123"/>
        <v>0</v>
      </c>
      <c r="N556" s="42">
        <v>112</v>
      </c>
      <c r="O556" s="42">
        <f t="shared" si="115"/>
        <v>112</v>
      </c>
      <c r="Q556" s="42">
        <f t="shared" si="124"/>
        <v>0</v>
      </c>
      <c r="R556" s="42">
        <v>14</v>
      </c>
      <c r="S556" s="42">
        <f t="shared" si="116"/>
        <v>14</v>
      </c>
      <c r="T556" s="42"/>
      <c r="U556" s="42">
        <f t="shared" si="125"/>
        <v>0</v>
      </c>
      <c r="V556" s="42">
        <v>0</v>
      </c>
      <c r="W556" s="42">
        <f t="shared" si="117"/>
        <v>0</v>
      </c>
      <c r="X556" s="42">
        <v>14</v>
      </c>
      <c r="Y556" s="42">
        <f t="shared" si="118"/>
        <v>14</v>
      </c>
      <c r="Z556" s="42">
        <v>0</v>
      </c>
      <c r="AA556" s="42">
        <f t="shared" si="119"/>
        <v>0</v>
      </c>
      <c r="AB556" s="43">
        <v>0</v>
      </c>
      <c r="AC556" s="43">
        <v>0</v>
      </c>
      <c r="AD556" s="42">
        <v>0</v>
      </c>
      <c r="AE556" s="42">
        <f t="shared" si="120"/>
        <v>0</v>
      </c>
      <c r="AF556" s="42">
        <v>0</v>
      </c>
      <c r="AG556" s="42">
        <f t="shared" si="121"/>
        <v>0</v>
      </c>
      <c r="AH556" s="43">
        <v>0</v>
      </c>
      <c r="AI556" s="42">
        <f>Tableau2[[#This Row],[Jour Accident déclaré]]</f>
        <v>0</v>
      </c>
      <c r="AJ556" s="42">
        <v>0</v>
      </c>
      <c r="AK556" s="43">
        <f t="shared" si="122"/>
        <v>0</v>
      </c>
      <c r="AL55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56" s="43">
        <f>SUM(Tableau2[[#This Row],[Jours de maladie payés]:[Jours de maladie non payés]])</f>
        <v>0</v>
      </c>
      <c r="AN556" s="43">
        <f>MONTH("02/"&amp;Tableau2[[#This Row],[Mois]]&amp;"/2019")</f>
        <v>5</v>
      </c>
    </row>
    <row r="557" spans="1:40" x14ac:dyDescent="0.3">
      <c r="A557" t="s">
        <v>632</v>
      </c>
      <c r="B557" s="26">
        <v>140</v>
      </c>
      <c r="C557" s="61" t="str">
        <f>IFERROR(VLOOKUP(Tableau2[[#This Row],[ID Ouvrier]],'Choix Employés'!$A$1:$B$100,2,FALSE),"")</f>
        <v/>
      </c>
      <c r="D557" s="39" t="s">
        <v>255</v>
      </c>
      <c r="E557" s="39">
        <v>2021</v>
      </c>
      <c r="F557" s="40">
        <f>DATE(Tableau2[[#This Row],[Année]],MONTH("1-"&amp;Tableau2[[#This Row],[Mois]]),1)</f>
        <v>44317</v>
      </c>
      <c r="G557" s="40">
        <f>EOMONTH(DATE(Tableau2[[#This Row],[Année]],MONTH("1-"&amp;Tableau2[[#This Row],[Mois]]),1),0)</f>
        <v>44347</v>
      </c>
      <c r="H557" s="41">
        <v>0</v>
      </c>
      <c r="I557" s="42">
        <f t="shared" si="113"/>
        <v>0</v>
      </c>
      <c r="J557" s="42">
        <v>24</v>
      </c>
      <c r="K557" s="42">
        <f t="shared" si="114"/>
        <v>24</v>
      </c>
      <c r="L557" s="42"/>
      <c r="M557" s="42">
        <f t="shared" si="123"/>
        <v>0</v>
      </c>
      <c r="N557" s="42">
        <v>56</v>
      </c>
      <c r="O557" s="42">
        <f t="shared" si="115"/>
        <v>56</v>
      </c>
      <c r="Q557" s="42">
        <f t="shared" si="124"/>
        <v>0</v>
      </c>
      <c r="R557" s="42">
        <v>0.56000000000000005</v>
      </c>
      <c r="S557" s="42">
        <f t="shared" si="116"/>
        <v>0.93333333333333346</v>
      </c>
      <c r="T557" s="42"/>
      <c r="U557" s="42">
        <f t="shared" si="125"/>
        <v>0</v>
      </c>
      <c r="V557" s="42">
        <v>0.56000000000000005</v>
      </c>
      <c r="W557" s="42">
        <f t="shared" si="117"/>
        <v>0.93333333333333346</v>
      </c>
      <c r="X557" s="42">
        <v>0</v>
      </c>
      <c r="Y557" s="42">
        <f t="shared" si="118"/>
        <v>0</v>
      </c>
      <c r="Z557" s="42">
        <v>0</v>
      </c>
      <c r="AA557" s="42">
        <f t="shared" si="119"/>
        <v>0</v>
      </c>
      <c r="AB557" s="43">
        <v>0</v>
      </c>
      <c r="AC557" s="43">
        <v>10</v>
      </c>
      <c r="AD557" s="42">
        <v>0</v>
      </c>
      <c r="AE557" s="42">
        <f t="shared" si="120"/>
        <v>0</v>
      </c>
      <c r="AF557" s="42">
        <v>0</v>
      </c>
      <c r="AG557" s="42">
        <f t="shared" si="121"/>
        <v>0</v>
      </c>
      <c r="AH557" s="43">
        <v>0</v>
      </c>
      <c r="AI557" s="42">
        <f>Tableau2[[#This Row],[Jour Accident déclaré]]</f>
        <v>0</v>
      </c>
      <c r="AJ557" s="42">
        <v>0</v>
      </c>
      <c r="AK557" s="43">
        <f t="shared" si="122"/>
        <v>0</v>
      </c>
      <c r="AL55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57" s="43">
        <f>SUM(Tableau2[[#This Row],[Jours de maladie payés]:[Jours de maladie non payés]])</f>
        <v>10</v>
      </c>
      <c r="AN557" s="43">
        <f>MONTH("02/"&amp;Tableau2[[#This Row],[Mois]]&amp;"/2019")</f>
        <v>5</v>
      </c>
    </row>
    <row r="558" spans="1:40" x14ac:dyDescent="0.3">
      <c r="A558" t="s">
        <v>633</v>
      </c>
      <c r="B558" s="26">
        <v>116</v>
      </c>
      <c r="C558" s="61" t="str">
        <f>IFERROR(VLOOKUP(Tableau2[[#This Row],[ID Ouvrier]],'Choix Employés'!$A$1:$B$100,2,FALSE),"")</f>
        <v/>
      </c>
      <c r="D558" s="39" t="s">
        <v>255</v>
      </c>
      <c r="E558" s="39">
        <v>2021</v>
      </c>
      <c r="F558" s="40">
        <f>DATE(Tableau2[[#This Row],[Année]],MONTH("1-"&amp;Tableau2[[#This Row],[Mois]]),1)</f>
        <v>44317</v>
      </c>
      <c r="G558" s="40">
        <f>EOMONTH(DATE(Tableau2[[#This Row],[Année]],MONTH("1-"&amp;Tableau2[[#This Row],[Mois]]),1),0)</f>
        <v>44347</v>
      </c>
      <c r="H558" s="41">
        <v>0</v>
      </c>
      <c r="I558" s="42">
        <f t="shared" si="113"/>
        <v>0</v>
      </c>
      <c r="J558" s="42">
        <v>16</v>
      </c>
      <c r="K558" s="42">
        <f t="shared" si="114"/>
        <v>16</v>
      </c>
      <c r="L558" s="42"/>
      <c r="M558" s="42">
        <f t="shared" si="123"/>
        <v>0</v>
      </c>
      <c r="N558" s="42">
        <v>128</v>
      </c>
      <c r="O558" s="42">
        <f t="shared" si="115"/>
        <v>128</v>
      </c>
      <c r="Q558" s="42">
        <f t="shared" si="124"/>
        <v>0</v>
      </c>
      <c r="R558" s="42">
        <v>0</v>
      </c>
      <c r="S558" s="42">
        <f t="shared" si="116"/>
        <v>0</v>
      </c>
      <c r="T558" s="42"/>
      <c r="U558" s="42">
        <f t="shared" si="125"/>
        <v>0</v>
      </c>
      <c r="V558" s="42">
        <v>0</v>
      </c>
      <c r="W558" s="42">
        <f t="shared" si="117"/>
        <v>0</v>
      </c>
      <c r="X558" s="42">
        <v>0</v>
      </c>
      <c r="Y558" s="42">
        <f t="shared" si="118"/>
        <v>0</v>
      </c>
      <c r="Z558" s="42">
        <v>0</v>
      </c>
      <c r="AA558" s="42">
        <f t="shared" si="119"/>
        <v>0</v>
      </c>
      <c r="AB558" s="43">
        <v>0</v>
      </c>
      <c r="AC558" s="43">
        <v>0</v>
      </c>
      <c r="AD558" s="42">
        <v>0</v>
      </c>
      <c r="AE558" s="42">
        <f t="shared" si="120"/>
        <v>0</v>
      </c>
      <c r="AF558" s="42">
        <v>0</v>
      </c>
      <c r="AG558" s="42">
        <f t="shared" si="121"/>
        <v>0</v>
      </c>
      <c r="AH558" s="43">
        <v>0</v>
      </c>
      <c r="AI558" s="42">
        <f>Tableau2[[#This Row],[Jour Accident déclaré]]</f>
        <v>0</v>
      </c>
      <c r="AJ558" s="42">
        <v>0</v>
      </c>
      <c r="AK558" s="43">
        <f t="shared" si="122"/>
        <v>0</v>
      </c>
      <c r="AL55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58" s="43">
        <f>SUM(Tableau2[[#This Row],[Jours de maladie payés]:[Jours de maladie non payés]])</f>
        <v>0</v>
      </c>
      <c r="AN558" s="43">
        <f>MONTH("02/"&amp;Tableau2[[#This Row],[Mois]]&amp;"/2019")</f>
        <v>5</v>
      </c>
    </row>
    <row r="559" spans="1:40" x14ac:dyDescent="0.3">
      <c r="A559" t="s">
        <v>634</v>
      </c>
      <c r="B559" s="26">
        <v>149</v>
      </c>
      <c r="C559" s="61" t="str">
        <f>IFERROR(VLOOKUP(Tableau2[[#This Row],[ID Ouvrier]],'Choix Employés'!$A$1:$B$100,2,FALSE),"")</f>
        <v>X</v>
      </c>
      <c r="D559" s="39" t="s">
        <v>255</v>
      </c>
      <c r="E559" s="39">
        <v>2021</v>
      </c>
      <c r="F559" s="40">
        <f>DATE(Tableau2[[#This Row],[Année]],MONTH("1-"&amp;Tableau2[[#This Row],[Mois]]),1)</f>
        <v>44317</v>
      </c>
      <c r="G559" s="40">
        <f>EOMONTH(DATE(Tableau2[[#This Row],[Année]],MONTH("1-"&amp;Tableau2[[#This Row],[Mois]]),1),0)</f>
        <v>44347</v>
      </c>
      <c r="H559" s="41">
        <v>0</v>
      </c>
      <c r="I559" s="42">
        <f t="shared" si="113"/>
        <v>0</v>
      </c>
      <c r="J559" s="42">
        <v>32</v>
      </c>
      <c r="K559" s="42">
        <f t="shared" si="114"/>
        <v>32</v>
      </c>
      <c r="L559" s="42"/>
      <c r="M559" s="42">
        <f t="shared" si="123"/>
        <v>0</v>
      </c>
      <c r="N559" s="42">
        <v>112</v>
      </c>
      <c r="O559" s="42">
        <f t="shared" si="115"/>
        <v>112</v>
      </c>
      <c r="Q559" s="42">
        <f t="shared" si="124"/>
        <v>0</v>
      </c>
      <c r="R559" s="42">
        <v>6.1</v>
      </c>
      <c r="S559" s="42">
        <f t="shared" si="116"/>
        <v>6.1666666666666661</v>
      </c>
      <c r="T559" s="42"/>
      <c r="U559" s="42">
        <f t="shared" si="125"/>
        <v>0</v>
      </c>
      <c r="V559" s="42">
        <v>0</v>
      </c>
      <c r="W559" s="42">
        <f t="shared" si="117"/>
        <v>0</v>
      </c>
      <c r="X559" s="42">
        <v>6.1</v>
      </c>
      <c r="Y559" s="42">
        <f t="shared" si="118"/>
        <v>6.1666666666666661</v>
      </c>
      <c r="Z559" s="42">
        <v>0</v>
      </c>
      <c r="AA559" s="42">
        <f t="shared" si="119"/>
        <v>0</v>
      </c>
      <c r="AB559" s="43">
        <v>0</v>
      </c>
      <c r="AC559" s="43">
        <v>0</v>
      </c>
      <c r="AD559" s="42">
        <v>0</v>
      </c>
      <c r="AE559" s="42">
        <f t="shared" si="120"/>
        <v>0</v>
      </c>
      <c r="AF559" s="42">
        <v>0</v>
      </c>
      <c r="AG559" s="42">
        <f t="shared" si="121"/>
        <v>0</v>
      </c>
      <c r="AH559" s="43">
        <v>0</v>
      </c>
      <c r="AI559" s="42">
        <f>Tableau2[[#This Row],[Jour Accident déclaré]]</f>
        <v>0</v>
      </c>
      <c r="AJ559" s="42">
        <v>0</v>
      </c>
      <c r="AK559" s="43">
        <f t="shared" si="122"/>
        <v>0</v>
      </c>
      <c r="AL55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59" s="43">
        <f>SUM(Tableau2[[#This Row],[Jours de maladie payés]:[Jours de maladie non payés]])</f>
        <v>0</v>
      </c>
      <c r="AN559" s="43">
        <f>MONTH("02/"&amp;Tableau2[[#This Row],[Mois]]&amp;"/2019")</f>
        <v>5</v>
      </c>
    </row>
    <row r="560" spans="1:40" x14ac:dyDescent="0.3">
      <c r="A560" t="s">
        <v>635</v>
      </c>
      <c r="B560" s="26">
        <v>157</v>
      </c>
      <c r="C560" s="61" t="str">
        <f>IFERROR(VLOOKUP(Tableau2[[#This Row],[ID Ouvrier]],'Choix Employés'!$A$1:$B$100,2,FALSE),"")</f>
        <v/>
      </c>
      <c r="D560" s="39" t="s">
        <v>255</v>
      </c>
      <c r="E560" s="39">
        <v>2021</v>
      </c>
      <c r="F560" s="40">
        <f>DATE(Tableau2[[#This Row],[Année]],MONTH("1-"&amp;Tableau2[[#This Row],[Mois]]),1)</f>
        <v>44317</v>
      </c>
      <c r="G560" s="40">
        <f>EOMONTH(DATE(Tableau2[[#This Row],[Année]],MONTH("1-"&amp;Tableau2[[#This Row],[Mois]]),1),0)</f>
        <v>44347</v>
      </c>
      <c r="H560" s="41">
        <v>0</v>
      </c>
      <c r="I560" s="42">
        <f t="shared" si="113"/>
        <v>0</v>
      </c>
      <c r="J560" s="42">
        <v>16</v>
      </c>
      <c r="K560" s="42">
        <f t="shared" si="114"/>
        <v>16</v>
      </c>
      <c r="L560" s="42"/>
      <c r="M560" s="42">
        <f t="shared" si="123"/>
        <v>0</v>
      </c>
      <c r="N560" s="42">
        <v>128</v>
      </c>
      <c r="O560" s="42">
        <f t="shared" si="115"/>
        <v>128</v>
      </c>
      <c r="Q560" s="42">
        <f t="shared" si="124"/>
        <v>0</v>
      </c>
      <c r="R560" s="42">
        <v>3.18</v>
      </c>
      <c r="S560" s="42">
        <f t="shared" si="116"/>
        <v>3.3000000000000003</v>
      </c>
      <c r="T560" s="42"/>
      <c r="U560" s="42">
        <f t="shared" si="125"/>
        <v>0</v>
      </c>
      <c r="V560" s="42">
        <v>3.18</v>
      </c>
      <c r="W560" s="42">
        <f t="shared" si="117"/>
        <v>3.3000000000000003</v>
      </c>
      <c r="X560" s="42">
        <v>0</v>
      </c>
      <c r="Y560" s="42">
        <f t="shared" si="118"/>
        <v>0</v>
      </c>
      <c r="Z560" s="42">
        <v>0</v>
      </c>
      <c r="AA560" s="42">
        <f t="shared" si="119"/>
        <v>0</v>
      </c>
      <c r="AB560" s="43">
        <v>0</v>
      </c>
      <c r="AC560" s="43">
        <v>0</v>
      </c>
      <c r="AD560" s="42">
        <v>0</v>
      </c>
      <c r="AE560" s="42">
        <f t="shared" si="120"/>
        <v>0</v>
      </c>
      <c r="AF560" s="42">
        <v>0</v>
      </c>
      <c r="AG560" s="42">
        <f t="shared" si="121"/>
        <v>0</v>
      </c>
      <c r="AH560" s="43">
        <v>0</v>
      </c>
      <c r="AI560" s="42">
        <f>Tableau2[[#This Row],[Jour Accident déclaré]]</f>
        <v>0</v>
      </c>
      <c r="AJ560" s="42">
        <v>0</v>
      </c>
      <c r="AK560" s="43">
        <f t="shared" si="122"/>
        <v>0</v>
      </c>
      <c r="AL56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60" s="43">
        <f>SUM(Tableau2[[#This Row],[Jours de maladie payés]:[Jours de maladie non payés]])</f>
        <v>0</v>
      </c>
      <c r="AN560" s="43">
        <f>MONTH("02/"&amp;Tableau2[[#This Row],[Mois]]&amp;"/2019")</f>
        <v>5</v>
      </c>
    </row>
    <row r="561" spans="1:40" x14ac:dyDescent="0.3">
      <c r="A561" t="s">
        <v>636</v>
      </c>
      <c r="B561" s="26">
        <v>142</v>
      </c>
      <c r="C561" s="61" t="str">
        <f>IFERROR(VLOOKUP(Tableau2[[#This Row],[ID Ouvrier]],'Choix Employés'!$A$1:$B$100,2,FALSE),"")</f>
        <v/>
      </c>
      <c r="D561" s="39" t="s">
        <v>255</v>
      </c>
      <c r="E561" s="39">
        <v>2021</v>
      </c>
      <c r="F561" s="40">
        <f>DATE(Tableau2[[#This Row],[Année]],MONTH("1-"&amp;Tableau2[[#This Row],[Mois]]),1)</f>
        <v>44317</v>
      </c>
      <c r="G561" s="40">
        <f>EOMONTH(DATE(Tableau2[[#This Row],[Année]],MONTH("1-"&amp;Tableau2[[#This Row],[Mois]]),1),0)</f>
        <v>44347</v>
      </c>
      <c r="H561" s="41">
        <v>0</v>
      </c>
      <c r="I561" s="42">
        <f t="shared" si="113"/>
        <v>0</v>
      </c>
      <c r="J561" s="42">
        <v>16</v>
      </c>
      <c r="K561" s="42">
        <f t="shared" si="114"/>
        <v>16</v>
      </c>
      <c r="L561" s="42"/>
      <c r="M561" s="42">
        <f t="shared" si="123"/>
        <v>0</v>
      </c>
      <c r="N561" s="42">
        <v>128</v>
      </c>
      <c r="O561" s="42">
        <f t="shared" si="115"/>
        <v>128</v>
      </c>
      <c r="Q561" s="42">
        <f t="shared" si="124"/>
        <v>0</v>
      </c>
      <c r="R561" s="42">
        <v>0.33</v>
      </c>
      <c r="S561" s="42">
        <f t="shared" si="116"/>
        <v>0.55000000000000004</v>
      </c>
      <c r="T561" s="42"/>
      <c r="U561" s="42">
        <f t="shared" si="125"/>
        <v>0</v>
      </c>
      <c r="V561" s="42">
        <v>0.33</v>
      </c>
      <c r="W561" s="42">
        <f t="shared" si="117"/>
        <v>0.55000000000000004</v>
      </c>
      <c r="X561" s="42">
        <v>0</v>
      </c>
      <c r="Y561" s="42">
        <f t="shared" si="118"/>
        <v>0</v>
      </c>
      <c r="Z561" s="42">
        <v>0</v>
      </c>
      <c r="AA561" s="42">
        <f t="shared" si="119"/>
        <v>0</v>
      </c>
      <c r="AB561" s="43">
        <v>0</v>
      </c>
      <c r="AC561" s="43">
        <v>0</v>
      </c>
      <c r="AD561" s="42">
        <v>0</v>
      </c>
      <c r="AE561" s="42">
        <f t="shared" si="120"/>
        <v>0</v>
      </c>
      <c r="AF561" s="42">
        <v>0</v>
      </c>
      <c r="AG561" s="42">
        <f t="shared" si="121"/>
        <v>0</v>
      </c>
      <c r="AH561" s="43">
        <v>0</v>
      </c>
      <c r="AI561" s="42">
        <f>Tableau2[[#This Row],[Jour Accident déclaré]]</f>
        <v>0</v>
      </c>
      <c r="AJ561" s="42">
        <v>0</v>
      </c>
      <c r="AK561" s="43">
        <f t="shared" si="122"/>
        <v>0</v>
      </c>
      <c r="AL56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61" s="43">
        <f>SUM(Tableau2[[#This Row],[Jours de maladie payés]:[Jours de maladie non payés]])</f>
        <v>0</v>
      </c>
      <c r="AN561" s="43">
        <f>MONTH("02/"&amp;Tableau2[[#This Row],[Mois]]&amp;"/2019")</f>
        <v>5</v>
      </c>
    </row>
    <row r="562" spans="1:40" x14ac:dyDescent="0.3">
      <c r="A562" t="s">
        <v>637</v>
      </c>
      <c r="B562" s="26">
        <v>162</v>
      </c>
      <c r="C562" s="61" t="str">
        <f>IFERROR(VLOOKUP(Tableau2[[#This Row],[ID Ouvrier]],'Choix Employés'!$A$1:$B$100,2,FALSE),"")</f>
        <v/>
      </c>
      <c r="D562" s="39" t="s">
        <v>255</v>
      </c>
      <c r="E562" s="39">
        <v>2021</v>
      </c>
      <c r="F562" s="40">
        <f>DATE(Tableau2[[#This Row],[Année]],MONTH("1-"&amp;Tableau2[[#This Row],[Mois]]),1)</f>
        <v>44317</v>
      </c>
      <c r="G562" s="40">
        <f>EOMONTH(DATE(Tableau2[[#This Row],[Année]],MONTH("1-"&amp;Tableau2[[#This Row],[Mois]]),1),0)</f>
        <v>44347</v>
      </c>
      <c r="H562" s="41">
        <v>0</v>
      </c>
      <c r="I562" s="42">
        <f t="shared" si="113"/>
        <v>0</v>
      </c>
      <c r="J562" s="42">
        <v>32</v>
      </c>
      <c r="K562" s="42">
        <f t="shared" si="114"/>
        <v>32</v>
      </c>
      <c r="L562" s="42"/>
      <c r="M562" s="42">
        <f t="shared" si="123"/>
        <v>0</v>
      </c>
      <c r="N562" s="42">
        <v>88</v>
      </c>
      <c r="O562" s="42">
        <f t="shared" si="115"/>
        <v>88</v>
      </c>
      <c r="Q562" s="42">
        <f t="shared" si="124"/>
        <v>0</v>
      </c>
      <c r="R562" s="42">
        <v>10.18</v>
      </c>
      <c r="S562" s="42">
        <f t="shared" si="116"/>
        <v>10.299999999999999</v>
      </c>
      <c r="T562" s="42"/>
      <c r="U562" s="42">
        <f t="shared" si="125"/>
        <v>0</v>
      </c>
      <c r="V562" s="42">
        <v>10.18</v>
      </c>
      <c r="W562" s="42">
        <f t="shared" si="117"/>
        <v>10.299999999999999</v>
      </c>
      <c r="X562" s="42">
        <v>0</v>
      </c>
      <c r="Y562" s="42">
        <f t="shared" si="118"/>
        <v>0</v>
      </c>
      <c r="Z562" s="42">
        <v>0</v>
      </c>
      <c r="AA562" s="42">
        <f t="shared" si="119"/>
        <v>0</v>
      </c>
      <c r="AB562" s="43">
        <v>0</v>
      </c>
      <c r="AC562" s="43">
        <v>0</v>
      </c>
      <c r="AD562" s="42">
        <v>0</v>
      </c>
      <c r="AE562" s="42">
        <f t="shared" si="120"/>
        <v>0</v>
      </c>
      <c r="AF562" s="42">
        <v>0</v>
      </c>
      <c r="AG562" s="42">
        <f t="shared" si="121"/>
        <v>0</v>
      </c>
      <c r="AH562" s="43">
        <v>0</v>
      </c>
      <c r="AI562" s="42">
        <f>Tableau2[[#This Row],[Jour Accident déclaré]]</f>
        <v>0</v>
      </c>
      <c r="AJ562" s="42">
        <v>3</v>
      </c>
      <c r="AK562" s="43">
        <f t="shared" si="122"/>
        <v>3</v>
      </c>
      <c r="AL56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62" s="43">
        <f>SUM(Tableau2[[#This Row],[Jours de maladie payés]:[Jours de maladie non payés]])</f>
        <v>0</v>
      </c>
      <c r="AN562" s="43">
        <f>MONTH("02/"&amp;Tableau2[[#This Row],[Mois]]&amp;"/2019")</f>
        <v>5</v>
      </c>
    </row>
    <row r="563" spans="1:40" x14ac:dyDescent="0.3">
      <c r="A563" t="s">
        <v>638</v>
      </c>
      <c r="B563" s="26">
        <v>164</v>
      </c>
      <c r="C563" s="61" t="str">
        <f>IFERROR(VLOOKUP(Tableau2[[#This Row],[ID Ouvrier]],'Choix Employés'!$A$1:$B$100,2,FALSE),"")</f>
        <v>X</v>
      </c>
      <c r="D563" s="39" t="s">
        <v>255</v>
      </c>
      <c r="E563" s="39">
        <v>2021</v>
      </c>
      <c r="F563" s="40">
        <f>DATE(Tableau2[[#This Row],[Année]],MONTH("1-"&amp;Tableau2[[#This Row],[Mois]]),1)</f>
        <v>44317</v>
      </c>
      <c r="G563" s="40">
        <f>EOMONTH(DATE(Tableau2[[#This Row],[Année]],MONTH("1-"&amp;Tableau2[[#This Row],[Mois]]),1),0)</f>
        <v>44347</v>
      </c>
      <c r="H563" s="41">
        <v>0</v>
      </c>
      <c r="I563" s="42">
        <f t="shared" si="113"/>
        <v>0</v>
      </c>
      <c r="J563" s="42">
        <v>32</v>
      </c>
      <c r="K563" s="42">
        <f t="shared" si="114"/>
        <v>32</v>
      </c>
      <c r="L563" s="42"/>
      <c r="M563" s="42">
        <f t="shared" si="123"/>
        <v>0</v>
      </c>
      <c r="N563" s="42">
        <v>112</v>
      </c>
      <c r="O563" s="42">
        <f t="shared" si="115"/>
        <v>112</v>
      </c>
      <c r="Q563" s="42">
        <f t="shared" si="124"/>
        <v>0</v>
      </c>
      <c r="R563" s="42">
        <v>9.1</v>
      </c>
      <c r="S563" s="42">
        <f t="shared" si="116"/>
        <v>9.1666666666666661</v>
      </c>
      <c r="T563" s="42"/>
      <c r="U563" s="42">
        <f t="shared" si="125"/>
        <v>0</v>
      </c>
      <c r="V563" s="42">
        <v>0</v>
      </c>
      <c r="W563" s="42">
        <f t="shared" si="117"/>
        <v>0</v>
      </c>
      <c r="X563" s="42">
        <v>9.1</v>
      </c>
      <c r="Y563" s="42">
        <f t="shared" si="118"/>
        <v>9.1666666666666661</v>
      </c>
      <c r="Z563" s="42">
        <v>0</v>
      </c>
      <c r="AA563" s="42">
        <f t="shared" si="119"/>
        <v>0</v>
      </c>
      <c r="AB563" s="43">
        <v>0</v>
      </c>
      <c r="AC563" s="43">
        <v>0</v>
      </c>
      <c r="AD563" s="42">
        <v>0</v>
      </c>
      <c r="AE563" s="42">
        <f t="shared" si="120"/>
        <v>0</v>
      </c>
      <c r="AF563" s="42">
        <v>0</v>
      </c>
      <c r="AG563" s="42">
        <f t="shared" si="121"/>
        <v>0</v>
      </c>
      <c r="AH563" s="43">
        <v>0</v>
      </c>
      <c r="AI563" s="42">
        <f>Tableau2[[#This Row],[Jour Accident déclaré]]</f>
        <v>0</v>
      </c>
      <c r="AJ563" s="42">
        <v>0</v>
      </c>
      <c r="AK563" s="43">
        <f t="shared" si="122"/>
        <v>0</v>
      </c>
      <c r="AL56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63" s="43">
        <f>SUM(Tableau2[[#This Row],[Jours de maladie payés]:[Jours de maladie non payés]])</f>
        <v>0</v>
      </c>
      <c r="AN563" s="43">
        <f>MONTH("02/"&amp;Tableau2[[#This Row],[Mois]]&amp;"/2019")</f>
        <v>5</v>
      </c>
    </row>
    <row r="564" spans="1:40" x14ac:dyDescent="0.3">
      <c r="A564" t="s">
        <v>639</v>
      </c>
      <c r="B564" s="26">
        <v>131</v>
      </c>
      <c r="C564" s="61" t="str">
        <f>IFERROR(VLOOKUP(Tableau2[[#This Row],[ID Ouvrier]],'Choix Employés'!$A$1:$B$100,2,FALSE),"")</f>
        <v/>
      </c>
      <c r="D564" s="39" t="s">
        <v>255</v>
      </c>
      <c r="E564" s="39">
        <v>2021</v>
      </c>
      <c r="F564" s="40">
        <f>DATE(Tableau2[[#This Row],[Année]],MONTH("1-"&amp;Tableau2[[#This Row],[Mois]]),1)</f>
        <v>44317</v>
      </c>
      <c r="G564" s="40">
        <f>EOMONTH(DATE(Tableau2[[#This Row],[Année]],MONTH("1-"&amp;Tableau2[[#This Row],[Mois]]),1),0)</f>
        <v>44347</v>
      </c>
      <c r="H564" s="41">
        <v>0</v>
      </c>
      <c r="I564" s="42">
        <f t="shared" si="113"/>
        <v>0</v>
      </c>
      <c r="J564" s="42">
        <v>32</v>
      </c>
      <c r="K564" s="42">
        <f t="shared" si="114"/>
        <v>32</v>
      </c>
      <c r="L564" s="42"/>
      <c r="M564" s="42">
        <f t="shared" si="123"/>
        <v>0</v>
      </c>
      <c r="N564" s="42">
        <v>72</v>
      </c>
      <c r="O564" s="42">
        <f t="shared" si="115"/>
        <v>72</v>
      </c>
      <c r="Q564" s="42">
        <f t="shared" si="124"/>
        <v>0</v>
      </c>
      <c r="R564" s="42">
        <v>2.09</v>
      </c>
      <c r="S564" s="42">
        <f t="shared" si="116"/>
        <v>2.15</v>
      </c>
      <c r="T564" s="42"/>
      <c r="U564" s="42">
        <f t="shared" si="125"/>
        <v>0</v>
      </c>
      <c r="V564" s="42">
        <v>2.09</v>
      </c>
      <c r="W564" s="42">
        <f t="shared" si="117"/>
        <v>2.15</v>
      </c>
      <c r="X564" s="42">
        <v>0</v>
      </c>
      <c r="Y564" s="42">
        <f t="shared" si="118"/>
        <v>0</v>
      </c>
      <c r="Z564" s="42">
        <v>0</v>
      </c>
      <c r="AA564" s="42">
        <f t="shared" si="119"/>
        <v>0</v>
      </c>
      <c r="AB564" s="43">
        <v>0</v>
      </c>
      <c r="AC564" s="43">
        <v>0</v>
      </c>
      <c r="AD564" s="42">
        <v>0</v>
      </c>
      <c r="AE564" s="42">
        <f t="shared" si="120"/>
        <v>0</v>
      </c>
      <c r="AF564" s="42">
        <v>0</v>
      </c>
      <c r="AG564" s="42">
        <f t="shared" si="121"/>
        <v>0</v>
      </c>
      <c r="AH564" s="43">
        <v>0</v>
      </c>
      <c r="AI564" s="42">
        <f>Tableau2[[#This Row],[Jour Accident déclaré]]</f>
        <v>0</v>
      </c>
      <c r="AJ564" s="42">
        <v>5</v>
      </c>
      <c r="AK564" s="43">
        <f t="shared" si="122"/>
        <v>5</v>
      </c>
      <c r="AL56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64" s="43">
        <f>SUM(Tableau2[[#This Row],[Jours de maladie payés]:[Jours de maladie non payés]])</f>
        <v>0</v>
      </c>
      <c r="AN564" s="43">
        <f>MONTH("02/"&amp;Tableau2[[#This Row],[Mois]]&amp;"/2019")</f>
        <v>5</v>
      </c>
    </row>
    <row r="565" spans="1:40" x14ac:dyDescent="0.3">
      <c r="A565" t="s">
        <v>640</v>
      </c>
      <c r="B565" s="26">
        <v>171</v>
      </c>
      <c r="C565" s="61">
        <f>IFERROR(VLOOKUP(Tableau2[[#This Row],[ID Ouvrier]],'Choix Employés'!$A$1:$B$100,2,FALSE),"")</f>
        <v>0</v>
      </c>
      <c r="D565" s="39" t="s">
        <v>255</v>
      </c>
      <c r="E565" s="39">
        <v>2021</v>
      </c>
      <c r="F565" s="40">
        <f>DATE(Tableau2[[#This Row],[Année]],MONTH("1-"&amp;Tableau2[[#This Row],[Mois]]),1)</f>
        <v>44317</v>
      </c>
      <c r="G565" s="40">
        <f>EOMONTH(DATE(Tableau2[[#This Row],[Année]],MONTH("1-"&amp;Tableau2[[#This Row],[Mois]]),1),0)</f>
        <v>44347</v>
      </c>
      <c r="H565" s="41">
        <v>0</v>
      </c>
      <c r="I565" s="42">
        <f t="shared" si="113"/>
        <v>0</v>
      </c>
      <c r="J565" s="42">
        <v>0</v>
      </c>
      <c r="K565" s="42">
        <f t="shared" si="114"/>
        <v>0</v>
      </c>
      <c r="L565" s="42"/>
      <c r="M565" s="42">
        <f t="shared" si="123"/>
        <v>0</v>
      </c>
      <c r="N565" s="42">
        <v>144</v>
      </c>
      <c r="O565" s="42">
        <f t="shared" si="115"/>
        <v>144</v>
      </c>
      <c r="Q565" s="42">
        <f t="shared" si="124"/>
        <v>0</v>
      </c>
      <c r="R565" s="42">
        <v>0</v>
      </c>
      <c r="S565" s="42">
        <f t="shared" si="116"/>
        <v>0</v>
      </c>
      <c r="T565" s="42"/>
      <c r="U565" s="42">
        <f t="shared" si="125"/>
        <v>0</v>
      </c>
      <c r="V565" s="42">
        <v>0</v>
      </c>
      <c r="W565" s="42">
        <f t="shared" si="117"/>
        <v>0</v>
      </c>
      <c r="X565" s="42">
        <v>0</v>
      </c>
      <c r="Y565" s="42">
        <f t="shared" si="118"/>
        <v>0</v>
      </c>
      <c r="Z565" s="42">
        <v>0</v>
      </c>
      <c r="AA565" s="42">
        <f t="shared" si="119"/>
        <v>0</v>
      </c>
      <c r="AB565" s="43">
        <v>0</v>
      </c>
      <c r="AC565" s="43">
        <v>0</v>
      </c>
      <c r="AD565" s="42">
        <v>0</v>
      </c>
      <c r="AE565" s="42">
        <f t="shared" si="120"/>
        <v>0</v>
      </c>
      <c r="AF565" s="42">
        <v>0</v>
      </c>
      <c r="AG565" s="42">
        <f t="shared" si="121"/>
        <v>0</v>
      </c>
      <c r="AH565" s="43">
        <v>0</v>
      </c>
      <c r="AI565" s="42">
        <f>Tableau2[[#This Row],[Jour Accident déclaré]]</f>
        <v>0</v>
      </c>
      <c r="AJ565" s="42">
        <v>0</v>
      </c>
      <c r="AK565" s="43">
        <f t="shared" si="122"/>
        <v>0</v>
      </c>
      <c r="AL56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65" s="43">
        <f>SUM(Tableau2[[#This Row],[Jours de maladie payés]:[Jours de maladie non payés]])</f>
        <v>0</v>
      </c>
      <c r="AN565" s="43">
        <f>MONTH("02/"&amp;Tableau2[[#This Row],[Mois]]&amp;"/2019")</f>
        <v>5</v>
      </c>
    </row>
    <row r="566" spans="1:40" x14ac:dyDescent="0.3">
      <c r="A566" t="s">
        <v>641</v>
      </c>
      <c r="B566" s="26">
        <v>161</v>
      </c>
      <c r="C566" s="61" t="str">
        <f>IFERROR(VLOOKUP(Tableau2[[#This Row],[ID Ouvrier]],'Choix Employés'!$A$1:$B$100,2,FALSE),"")</f>
        <v/>
      </c>
      <c r="D566" s="39" t="s">
        <v>255</v>
      </c>
      <c r="E566" s="39">
        <v>2021</v>
      </c>
      <c r="F566" s="40">
        <f>DATE(Tableau2[[#This Row],[Année]],MONTH("1-"&amp;Tableau2[[#This Row],[Mois]]),1)</f>
        <v>44317</v>
      </c>
      <c r="G566" s="40">
        <f>EOMONTH(DATE(Tableau2[[#This Row],[Année]],MONTH("1-"&amp;Tableau2[[#This Row],[Mois]]),1),0)</f>
        <v>44347</v>
      </c>
      <c r="H566" s="41">
        <v>0</v>
      </c>
      <c r="I566" s="42">
        <f t="shared" si="113"/>
        <v>0</v>
      </c>
      <c r="J566" s="42">
        <v>32</v>
      </c>
      <c r="K566" s="42">
        <f t="shared" si="114"/>
        <v>32</v>
      </c>
      <c r="L566" s="42"/>
      <c r="M566" s="42">
        <f t="shared" si="123"/>
        <v>0</v>
      </c>
      <c r="N566" s="42">
        <v>72</v>
      </c>
      <c r="O566" s="42">
        <f t="shared" si="115"/>
        <v>72</v>
      </c>
      <c r="Q566" s="42">
        <f t="shared" si="124"/>
        <v>0</v>
      </c>
      <c r="R566" s="42">
        <v>3.56</v>
      </c>
      <c r="S566" s="42">
        <f t="shared" si="116"/>
        <v>3.9333333333333336</v>
      </c>
      <c r="T566" s="42"/>
      <c r="U566" s="42">
        <f t="shared" si="125"/>
        <v>0</v>
      </c>
      <c r="V566" s="42">
        <v>3.56</v>
      </c>
      <c r="W566" s="42">
        <f t="shared" si="117"/>
        <v>3.9333333333333336</v>
      </c>
      <c r="X566" s="42">
        <v>0</v>
      </c>
      <c r="Y566" s="42">
        <f t="shared" si="118"/>
        <v>0</v>
      </c>
      <c r="Z566" s="42">
        <v>0</v>
      </c>
      <c r="AA566" s="42">
        <f t="shared" si="119"/>
        <v>0</v>
      </c>
      <c r="AB566" s="43">
        <v>0</v>
      </c>
      <c r="AC566" s="43">
        <v>0</v>
      </c>
      <c r="AD566" s="42">
        <v>0</v>
      </c>
      <c r="AE566" s="42">
        <f t="shared" si="120"/>
        <v>0</v>
      </c>
      <c r="AF566" s="42">
        <v>0</v>
      </c>
      <c r="AG566" s="42">
        <f t="shared" si="121"/>
        <v>0</v>
      </c>
      <c r="AH566" s="43">
        <v>0</v>
      </c>
      <c r="AI566" s="42">
        <f>Tableau2[[#This Row],[Jour Accident déclaré]]</f>
        <v>0</v>
      </c>
      <c r="AJ566" s="42">
        <v>5</v>
      </c>
      <c r="AK566" s="43">
        <f t="shared" si="122"/>
        <v>5</v>
      </c>
      <c r="AL56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66" s="43">
        <f>SUM(Tableau2[[#This Row],[Jours de maladie payés]:[Jours de maladie non payés]])</f>
        <v>0</v>
      </c>
      <c r="AN566" s="43">
        <f>MONTH("02/"&amp;Tableau2[[#This Row],[Mois]]&amp;"/2019")</f>
        <v>5</v>
      </c>
    </row>
    <row r="567" spans="1:40" x14ac:dyDescent="0.3">
      <c r="A567" t="s">
        <v>642</v>
      </c>
      <c r="B567" s="26">
        <v>178</v>
      </c>
      <c r="C567" s="61" t="str">
        <f>IFERROR(VLOOKUP(Tableau2[[#This Row],[ID Ouvrier]],'Choix Employés'!$A$1:$B$100,2,FALSE),"")</f>
        <v/>
      </c>
      <c r="D567" s="39" t="s">
        <v>255</v>
      </c>
      <c r="E567" s="39">
        <v>2021</v>
      </c>
      <c r="F567" s="40">
        <f>DATE(Tableau2[[#This Row],[Année]],MONTH("1-"&amp;Tableau2[[#This Row],[Mois]]),1)</f>
        <v>44317</v>
      </c>
      <c r="G567" s="40">
        <f>EOMONTH(DATE(Tableau2[[#This Row],[Année]],MONTH("1-"&amp;Tableau2[[#This Row],[Mois]]),1),0)</f>
        <v>44347</v>
      </c>
      <c r="H567" s="41">
        <v>0</v>
      </c>
      <c r="I567" s="42">
        <f t="shared" si="113"/>
        <v>0</v>
      </c>
      <c r="J567" s="42">
        <v>0</v>
      </c>
      <c r="K567" s="42">
        <f t="shared" si="114"/>
        <v>0</v>
      </c>
      <c r="L567" s="42"/>
      <c r="M567" s="42">
        <f t="shared" si="123"/>
        <v>0</v>
      </c>
      <c r="N567" s="42">
        <v>138</v>
      </c>
      <c r="O567" s="42">
        <f t="shared" si="115"/>
        <v>138</v>
      </c>
      <c r="Q567" s="42">
        <f t="shared" si="124"/>
        <v>0</v>
      </c>
      <c r="R567" s="42">
        <v>0</v>
      </c>
      <c r="S567" s="42">
        <f t="shared" si="116"/>
        <v>0</v>
      </c>
      <c r="T567" s="42"/>
      <c r="U567" s="42">
        <f t="shared" si="125"/>
        <v>0</v>
      </c>
      <c r="V567" s="42">
        <v>0</v>
      </c>
      <c r="W567" s="42">
        <f t="shared" si="117"/>
        <v>0</v>
      </c>
      <c r="X567" s="42">
        <v>0</v>
      </c>
      <c r="Y567" s="42">
        <f t="shared" si="118"/>
        <v>0</v>
      </c>
      <c r="Z567" s="42">
        <v>0</v>
      </c>
      <c r="AA567" s="42">
        <f t="shared" si="119"/>
        <v>0</v>
      </c>
      <c r="AB567" s="43">
        <v>0</v>
      </c>
      <c r="AC567" s="43">
        <v>0</v>
      </c>
      <c r="AD567" s="42">
        <v>0</v>
      </c>
      <c r="AE567" s="42">
        <f t="shared" si="120"/>
        <v>0</v>
      </c>
      <c r="AF567" s="42">
        <v>0</v>
      </c>
      <c r="AG567" s="42">
        <f t="shared" si="121"/>
        <v>0</v>
      </c>
      <c r="AH567" s="43">
        <v>0</v>
      </c>
      <c r="AI567" s="42">
        <f>Tableau2[[#This Row],[Jour Accident déclaré]]</f>
        <v>0</v>
      </c>
      <c r="AJ567" s="42">
        <v>0</v>
      </c>
      <c r="AK567" s="43">
        <f t="shared" si="122"/>
        <v>0</v>
      </c>
      <c r="AL56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67" s="43">
        <f>SUM(Tableau2[[#This Row],[Jours de maladie payés]:[Jours de maladie non payés]])</f>
        <v>0</v>
      </c>
      <c r="AN567" s="43">
        <f>MONTH("02/"&amp;Tableau2[[#This Row],[Mois]]&amp;"/2019")</f>
        <v>5</v>
      </c>
    </row>
    <row r="568" spans="1:40" x14ac:dyDescent="0.3">
      <c r="A568" t="s">
        <v>643</v>
      </c>
      <c r="B568" s="26">
        <v>138</v>
      </c>
      <c r="C568" s="61" t="str">
        <f>IFERROR(VLOOKUP(Tableau2[[#This Row],[ID Ouvrier]],'Choix Employés'!$A$1:$B$100,2,FALSE),"")</f>
        <v>X</v>
      </c>
      <c r="D568" s="39" t="s">
        <v>255</v>
      </c>
      <c r="E568" s="39">
        <v>2021</v>
      </c>
      <c r="F568" s="40">
        <f>DATE(Tableau2[[#This Row],[Année]],MONTH("1-"&amp;Tableau2[[#This Row],[Mois]]),1)</f>
        <v>44317</v>
      </c>
      <c r="G568" s="40">
        <f>EOMONTH(DATE(Tableau2[[#This Row],[Année]],MONTH("1-"&amp;Tableau2[[#This Row],[Mois]]),1),0)</f>
        <v>44347</v>
      </c>
      <c r="H568" s="41">
        <v>0</v>
      </c>
      <c r="I568" s="42">
        <f t="shared" ref="I568:I631" si="126">IF($H568="",0,(($H568-ROUNDDOWN($H568,0))/0.6)+ROUNDDOWN($H568,0))</f>
        <v>0</v>
      </c>
      <c r="J568" s="42">
        <v>0</v>
      </c>
      <c r="K568" s="42">
        <f t="shared" ref="K568:K631" si="127">IF($J568="",0,(($J568-ROUNDDOWN($J568,0))/0.6)+ROUNDDOWN($J568,0))</f>
        <v>0</v>
      </c>
      <c r="L568" s="42"/>
      <c r="M568" s="42">
        <f t="shared" si="123"/>
        <v>0</v>
      </c>
      <c r="N568" s="42">
        <v>110</v>
      </c>
      <c r="O568" s="42">
        <f t="shared" ref="O568:O631" si="128">IF($N568="",0,(($N568-ROUNDDOWN($N568,0))/0.6)+ROUNDDOWN($N568,0))</f>
        <v>110</v>
      </c>
      <c r="Q568" s="42">
        <f t="shared" si="124"/>
        <v>0</v>
      </c>
      <c r="R568" s="42">
        <v>0</v>
      </c>
      <c r="S568" s="42">
        <f t="shared" ref="S568:S631" si="129">IF($R568="",0,(($R568-ROUNDDOWN($R568,0))/0.6)+ROUNDDOWN($R568,0))</f>
        <v>0</v>
      </c>
      <c r="T568" s="42"/>
      <c r="U568" s="42">
        <f t="shared" si="125"/>
        <v>0</v>
      </c>
      <c r="V568" s="42">
        <v>0</v>
      </c>
      <c r="W568" s="42">
        <f t="shared" ref="W568:W631" si="130">IF($V568="",0,(($V568-ROUNDDOWN($V568,0))/0.6)+ROUNDDOWN($V568,0))</f>
        <v>0</v>
      </c>
      <c r="X568" s="42">
        <v>0</v>
      </c>
      <c r="Y568" s="42">
        <f t="shared" ref="Y568:Y631" si="131">IF($X568="",0,(($X568-ROUNDDOWN($X568,0))/0.6)+ROUNDDOWN($X568,0))</f>
        <v>0</v>
      </c>
      <c r="Z568" s="42">
        <v>28</v>
      </c>
      <c r="AA568" s="42">
        <f t="shared" ref="AA568:AA631" si="132">IF($Z568="",0,(($Z568-ROUNDDOWN($Z568,0))/0.6)+ROUNDDOWN($Z568,0))</f>
        <v>28</v>
      </c>
      <c r="AB568" s="43">
        <v>0</v>
      </c>
      <c r="AC568" s="43">
        <v>0</v>
      </c>
      <c r="AD568" s="42">
        <v>0</v>
      </c>
      <c r="AE568" s="42">
        <f t="shared" ref="AE568:AE631" si="133">IF($AD568="",0,(($AD568-ROUNDDOWN($AD568,0))/0.6)+ROUNDDOWN($AD568,0))</f>
        <v>0</v>
      </c>
      <c r="AF568" s="42">
        <v>0</v>
      </c>
      <c r="AG568" s="42">
        <f t="shared" ref="AG568:AG631" si="134">IF($AF568="",0,(($AF568-ROUNDDOWN($AF568,0))/0.6)+ROUNDDOWN($AF568,0))</f>
        <v>0</v>
      </c>
      <c r="AH568" s="43">
        <v>0</v>
      </c>
      <c r="AI568" s="42">
        <f>Tableau2[[#This Row],[Jour Accident déclaré]]</f>
        <v>0</v>
      </c>
      <c r="AJ568" s="42">
        <v>0</v>
      </c>
      <c r="AK568" s="43">
        <f t="shared" ref="AK568:AK631" si="135">IF($AJ568="",0,(($AJ568-ROUNDDOWN($AJ568,0))/0.6)+ROUNDDOWN($AJ568,0))</f>
        <v>0</v>
      </c>
      <c r="AL56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68" s="43">
        <f>SUM(Tableau2[[#This Row],[Jours de maladie payés]:[Jours de maladie non payés]])</f>
        <v>0</v>
      </c>
      <c r="AN568" s="43">
        <f>MONTH("02/"&amp;Tableau2[[#This Row],[Mois]]&amp;"/2019")</f>
        <v>5</v>
      </c>
    </row>
    <row r="569" spans="1:40" x14ac:dyDescent="0.3">
      <c r="A569" t="s">
        <v>644</v>
      </c>
      <c r="B569" s="26">
        <v>137</v>
      </c>
      <c r="C569" s="61" t="str">
        <f>IFERROR(VLOOKUP(Tableau2[[#This Row],[ID Ouvrier]],'Choix Employés'!$A$1:$B$100,2,FALSE),"")</f>
        <v>X</v>
      </c>
      <c r="D569" s="39" t="s">
        <v>255</v>
      </c>
      <c r="E569" s="39">
        <v>2021</v>
      </c>
      <c r="F569" s="40">
        <f>DATE(Tableau2[[#This Row],[Année]],MONTH("1-"&amp;Tableau2[[#This Row],[Mois]]),1)</f>
        <v>44317</v>
      </c>
      <c r="G569" s="40">
        <f>EOMONTH(DATE(Tableau2[[#This Row],[Année]],MONTH("1-"&amp;Tableau2[[#This Row],[Mois]]),1),0)</f>
        <v>44347</v>
      </c>
      <c r="H569" s="41">
        <v>0</v>
      </c>
      <c r="I569" s="42">
        <f t="shared" si="126"/>
        <v>0</v>
      </c>
      <c r="J569" s="42">
        <v>0</v>
      </c>
      <c r="K569" s="42">
        <f t="shared" si="127"/>
        <v>0</v>
      </c>
      <c r="L569" s="42"/>
      <c r="M569" s="42">
        <f t="shared" si="123"/>
        <v>0</v>
      </c>
      <c r="N569" s="42">
        <v>138</v>
      </c>
      <c r="O569" s="42">
        <f t="shared" si="128"/>
        <v>138</v>
      </c>
      <c r="Q569" s="42">
        <f t="shared" si="124"/>
        <v>0</v>
      </c>
      <c r="R569" s="42">
        <v>0</v>
      </c>
      <c r="S569" s="42">
        <f t="shared" si="129"/>
        <v>0</v>
      </c>
      <c r="T569" s="42"/>
      <c r="U569" s="42">
        <f t="shared" si="125"/>
        <v>0</v>
      </c>
      <c r="V569" s="42">
        <v>0</v>
      </c>
      <c r="W569" s="42">
        <f t="shared" si="130"/>
        <v>0</v>
      </c>
      <c r="X569" s="42">
        <v>0</v>
      </c>
      <c r="Y569" s="42">
        <f t="shared" si="131"/>
        <v>0</v>
      </c>
      <c r="Z569" s="42">
        <v>0</v>
      </c>
      <c r="AA569" s="42">
        <f t="shared" si="132"/>
        <v>0</v>
      </c>
      <c r="AB569" s="43">
        <v>0</v>
      </c>
      <c r="AC569" s="43">
        <v>0</v>
      </c>
      <c r="AD569" s="42">
        <v>0</v>
      </c>
      <c r="AE569" s="42">
        <f t="shared" si="133"/>
        <v>0</v>
      </c>
      <c r="AF569" s="42">
        <v>0</v>
      </c>
      <c r="AG569" s="42">
        <f t="shared" si="134"/>
        <v>0</v>
      </c>
      <c r="AH569" s="43">
        <v>0</v>
      </c>
      <c r="AI569" s="42">
        <f>Tableau2[[#This Row],[Jour Accident déclaré]]</f>
        <v>0</v>
      </c>
      <c r="AJ569" s="42">
        <v>0</v>
      </c>
      <c r="AK569" s="43">
        <f t="shared" si="135"/>
        <v>0</v>
      </c>
      <c r="AL56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69" s="43">
        <f>SUM(Tableau2[[#This Row],[Jours de maladie payés]:[Jours de maladie non payés]])</f>
        <v>0</v>
      </c>
      <c r="AN569" s="43">
        <f>MONTH("02/"&amp;Tableau2[[#This Row],[Mois]]&amp;"/2019")</f>
        <v>5</v>
      </c>
    </row>
    <row r="570" spans="1:40" x14ac:dyDescent="0.3">
      <c r="A570" t="s">
        <v>645</v>
      </c>
      <c r="B570" s="26">
        <v>114</v>
      </c>
      <c r="C570" s="61" t="str">
        <f>IFERROR(VLOOKUP(Tableau2[[#This Row],[ID Ouvrier]],'Choix Employés'!$A$1:$B$100,2,FALSE),"")</f>
        <v/>
      </c>
      <c r="D570" s="39" t="s">
        <v>255</v>
      </c>
      <c r="E570" s="39">
        <v>2021</v>
      </c>
      <c r="F570" s="40">
        <f>DATE(Tableau2[[#This Row],[Année]],MONTH("1-"&amp;Tableau2[[#This Row],[Mois]]),1)</f>
        <v>44317</v>
      </c>
      <c r="G570" s="40">
        <f>EOMONTH(DATE(Tableau2[[#This Row],[Année]],MONTH("1-"&amp;Tableau2[[#This Row],[Mois]]),1),0)</f>
        <v>44347</v>
      </c>
      <c r="H570" s="41">
        <v>0</v>
      </c>
      <c r="I570" s="42">
        <f t="shared" si="126"/>
        <v>0</v>
      </c>
      <c r="J570" s="42">
        <v>0</v>
      </c>
      <c r="K570" s="42">
        <f t="shared" si="127"/>
        <v>0</v>
      </c>
      <c r="L570" s="42"/>
      <c r="M570" s="42">
        <f t="shared" si="123"/>
        <v>0</v>
      </c>
      <c r="N570" s="42">
        <v>144</v>
      </c>
      <c r="O570" s="42">
        <f t="shared" si="128"/>
        <v>144</v>
      </c>
      <c r="Q570" s="42">
        <f t="shared" si="124"/>
        <v>0</v>
      </c>
      <c r="R570" s="42">
        <v>0</v>
      </c>
      <c r="S570" s="42">
        <f t="shared" si="129"/>
        <v>0</v>
      </c>
      <c r="T570" s="42"/>
      <c r="U570" s="42">
        <f t="shared" si="125"/>
        <v>0</v>
      </c>
      <c r="V570" s="42">
        <v>0</v>
      </c>
      <c r="W570" s="42">
        <f t="shared" si="130"/>
        <v>0</v>
      </c>
      <c r="X570" s="42">
        <v>0</v>
      </c>
      <c r="Y570" s="42">
        <f t="shared" si="131"/>
        <v>0</v>
      </c>
      <c r="Z570" s="42">
        <v>0</v>
      </c>
      <c r="AA570" s="42">
        <f t="shared" si="132"/>
        <v>0</v>
      </c>
      <c r="AB570" s="43">
        <v>0</v>
      </c>
      <c r="AC570" s="43">
        <v>0</v>
      </c>
      <c r="AD570" s="42">
        <v>0</v>
      </c>
      <c r="AE570" s="42">
        <f t="shared" si="133"/>
        <v>0</v>
      </c>
      <c r="AF570" s="42">
        <v>0</v>
      </c>
      <c r="AG570" s="42">
        <f t="shared" si="134"/>
        <v>0</v>
      </c>
      <c r="AH570" s="43">
        <v>0</v>
      </c>
      <c r="AI570" s="42">
        <f>Tableau2[[#This Row],[Jour Accident déclaré]]</f>
        <v>0</v>
      </c>
      <c r="AJ570" s="42">
        <v>0</v>
      </c>
      <c r="AK570" s="43">
        <f t="shared" si="135"/>
        <v>0</v>
      </c>
      <c r="AL57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70" s="43">
        <f>SUM(Tableau2[[#This Row],[Jours de maladie payés]:[Jours de maladie non payés]])</f>
        <v>0</v>
      </c>
      <c r="AN570" s="43">
        <f>MONTH("02/"&amp;Tableau2[[#This Row],[Mois]]&amp;"/2019")</f>
        <v>5</v>
      </c>
    </row>
    <row r="571" spans="1:40" x14ac:dyDescent="0.3">
      <c r="A571" t="s">
        <v>646</v>
      </c>
      <c r="B571" s="26">
        <v>145</v>
      </c>
      <c r="C571" s="61" t="str">
        <f>IFERROR(VLOOKUP(Tableau2[[#This Row],[ID Ouvrier]],'Choix Employés'!$A$1:$B$100,2,FALSE),"")</f>
        <v>X</v>
      </c>
      <c r="D571" s="39" t="s">
        <v>255</v>
      </c>
      <c r="E571" s="39">
        <v>2021</v>
      </c>
      <c r="F571" s="40">
        <f>DATE(Tableau2[[#This Row],[Année]],MONTH("1-"&amp;Tableau2[[#This Row],[Mois]]),1)</f>
        <v>44317</v>
      </c>
      <c r="G571" s="40">
        <f>EOMONTH(DATE(Tableau2[[#This Row],[Année]],MONTH("1-"&amp;Tableau2[[#This Row],[Mois]]),1),0)</f>
        <v>44347</v>
      </c>
      <c r="H571" s="41">
        <v>0</v>
      </c>
      <c r="I571" s="42">
        <f t="shared" si="126"/>
        <v>0</v>
      </c>
      <c r="J571" s="42">
        <v>0</v>
      </c>
      <c r="K571" s="42">
        <f t="shared" si="127"/>
        <v>0</v>
      </c>
      <c r="L571" s="42"/>
      <c r="M571" s="42">
        <f t="shared" si="123"/>
        <v>0</v>
      </c>
      <c r="N571" s="42">
        <v>144</v>
      </c>
      <c r="O571" s="42">
        <f t="shared" si="128"/>
        <v>144</v>
      </c>
      <c r="Q571" s="42">
        <f t="shared" si="124"/>
        <v>0</v>
      </c>
      <c r="R571" s="42">
        <v>0</v>
      </c>
      <c r="S571" s="42">
        <f t="shared" si="129"/>
        <v>0</v>
      </c>
      <c r="T571" s="42"/>
      <c r="U571" s="42">
        <f t="shared" si="125"/>
        <v>0</v>
      </c>
      <c r="V571" s="42">
        <v>0</v>
      </c>
      <c r="W571" s="42">
        <f t="shared" si="130"/>
        <v>0</v>
      </c>
      <c r="X571" s="42">
        <v>0</v>
      </c>
      <c r="Y571" s="42">
        <f t="shared" si="131"/>
        <v>0</v>
      </c>
      <c r="Z571" s="42">
        <v>0</v>
      </c>
      <c r="AA571" s="42">
        <f t="shared" si="132"/>
        <v>0</v>
      </c>
      <c r="AB571" s="43">
        <v>0</v>
      </c>
      <c r="AC571" s="43">
        <v>0</v>
      </c>
      <c r="AD571" s="42">
        <v>0</v>
      </c>
      <c r="AE571" s="42">
        <f t="shared" si="133"/>
        <v>0</v>
      </c>
      <c r="AF571" s="42">
        <v>0</v>
      </c>
      <c r="AG571" s="42">
        <f t="shared" si="134"/>
        <v>0</v>
      </c>
      <c r="AH571" s="43">
        <v>0</v>
      </c>
      <c r="AI571" s="42">
        <f>Tableau2[[#This Row],[Jour Accident déclaré]]</f>
        <v>0</v>
      </c>
      <c r="AJ571" s="42">
        <v>0</v>
      </c>
      <c r="AK571" s="43">
        <f t="shared" si="135"/>
        <v>0</v>
      </c>
      <c r="AL57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71" s="43">
        <f>SUM(Tableau2[[#This Row],[Jours de maladie payés]:[Jours de maladie non payés]])</f>
        <v>0</v>
      </c>
      <c r="AN571" s="43">
        <f>MONTH("02/"&amp;Tableau2[[#This Row],[Mois]]&amp;"/2019")</f>
        <v>5</v>
      </c>
    </row>
    <row r="572" spans="1:40" x14ac:dyDescent="0.3">
      <c r="A572" t="s">
        <v>647</v>
      </c>
      <c r="B572" s="26">
        <v>132</v>
      </c>
      <c r="C572" s="61" t="str">
        <f>IFERROR(VLOOKUP(Tableau2[[#This Row],[ID Ouvrier]],'Choix Employés'!$A$1:$B$100,2,FALSE),"")</f>
        <v/>
      </c>
      <c r="D572" s="39" t="s">
        <v>255</v>
      </c>
      <c r="E572" s="39">
        <v>2021</v>
      </c>
      <c r="F572" s="40">
        <f>DATE(Tableau2[[#This Row],[Année]],MONTH("1-"&amp;Tableau2[[#This Row],[Mois]]),1)</f>
        <v>44317</v>
      </c>
      <c r="G572" s="40">
        <f>EOMONTH(DATE(Tableau2[[#This Row],[Année]],MONTH("1-"&amp;Tableau2[[#This Row],[Mois]]),1),0)</f>
        <v>44347</v>
      </c>
      <c r="H572" s="41">
        <v>0</v>
      </c>
      <c r="I572" s="42">
        <f t="shared" si="126"/>
        <v>0</v>
      </c>
      <c r="J572" s="42">
        <v>0</v>
      </c>
      <c r="K572" s="42">
        <f t="shared" si="127"/>
        <v>0</v>
      </c>
      <c r="L572" s="42"/>
      <c r="M572" s="42">
        <f t="shared" si="123"/>
        <v>0</v>
      </c>
      <c r="N572" s="42">
        <v>122</v>
      </c>
      <c r="O572" s="42">
        <f t="shared" si="128"/>
        <v>122</v>
      </c>
      <c r="Q572" s="42">
        <f t="shared" si="124"/>
        <v>0</v>
      </c>
      <c r="R572" s="42">
        <v>0</v>
      </c>
      <c r="S572" s="42">
        <f t="shared" si="129"/>
        <v>0</v>
      </c>
      <c r="T572" s="42"/>
      <c r="U572" s="42">
        <f t="shared" si="125"/>
        <v>0</v>
      </c>
      <c r="V572" s="42">
        <v>0</v>
      </c>
      <c r="W572" s="42">
        <f t="shared" si="130"/>
        <v>0</v>
      </c>
      <c r="X572" s="42">
        <v>0</v>
      </c>
      <c r="Y572" s="42">
        <f t="shared" si="131"/>
        <v>0</v>
      </c>
      <c r="Z572" s="42">
        <v>0</v>
      </c>
      <c r="AA572" s="42">
        <f t="shared" si="132"/>
        <v>0</v>
      </c>
      <c r="AB572" s="43">
        <v>0</v>
      </c>
      <c r="AC572" s="43">
        <v>0</v>
      </c>
      <c r="AD572" s="42">
        <v>0</v>
      </c>
      <c r="AE572" s="42">
        <f t="shared" si="133"/>
        <v>0</v>
      </c>
      <c r="AF572" s="42">
        <v>0</v>
      </c>
      <c r="AG572" s="42">
        <f t="shared" si="134"/>
        <v>0</v>
      </c>
      <c r="AH572" s="43">
        <v>0</v>
      </c>
      <c r="AI572" s="42">
        <f>Tableau2[[#This Row],[Jour Accident déclaré]]</f>
        <v>0</v>
      </c>
      <c r="AJ572" s="42">
        <v>0</v>
      </c>
      <c r="AK572" s="43">
        <f t="shared" si="135"/>
        <v>0</v>
      </c>
      <c r="AL57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72" s="43">
        <f>SUM(Tableau2[[#This Row],[Jours de maladie payés]:[Jours de maladie non payés]])</f>
        <v>0</v>
      </c>
      <c r="AN572" s="43">
        <f>MONTH("02/"&amp;Tableau2[[#This Row],[Mois]]&amp;"/2019")</f>
        <v>5</v>
      </c>
    </row>
    <row r="573" spans="1:40" x14ac:dyDescent="0.3">
      <c r="A573" t="s">
        <v>648</v>
      </c>
      <c r="B573" s="26">
        <v>184</v>
      </c>
      <c r="C573" s="61">
        <f>IFERROR(VLOOKUP(Tableau2[[#This Row],[ID Ouvrier]],'Choix Employés'!$A$1:$B$100,2,FALSE),"")</f>
        <v>0</v>
      </c>
      <c r="D573" s="39" t="s">
        <v>255</v>
      </c>
      <c r="E573" s="39">
        <v>2021</v>
      </c>
      <c r="F573" s="40">
        <f>DATE(Tableau2[[#This Row],[Année]],MONTH("1-"&amp;Tableau2[[#This Row],[Mois]]),1)</f>
        <v>44317</v>
      </c>
      <c r="G573" s="40">
        <f>EOMONTH(DATE(Tableau2[[#This Row],[Année]],MONTH("1-"&amp;Tableau2[[#This Row],[Mois]]),1),0)</f>
        <v>44347</v>
      </c>
      <c r="H573" s="41">
        <v>0</v>
      </c>
      <c r="I573" s="42">
        <f t="shared" si="126"/>
        <v>0</v>
      </c>
      <c r="J573" s="42">
        <v>0</v>
      </c>
      <c r="K573" s="42">
        <f t="shared" si="127"/>
        <v>0</v>
      </c>
      <c r="L573" s="42"/>
      <c r="M573" s="42">
        <f t="shared" si="123"/>
        <v>0</v>
      </c>
      <c r="N573" s="42">
        <v>70</v>
      </c>
      <c r="O573" s="42">
        <f t="shared" si="128"/>
        <v>70</v>
      </c>
      <c r="Q573" s="42">
        <f t="shared" si="124"/>
        <v>0</v>
      </c>
      <c r="R573" s="42">
        <v>0</v>
      </c>
      <c r="S573" s="42">
        <f t="shared" si="129"/>
        <v>0</v>
      </c>
      <c r="T573" s="42"/>
      <c r="U573" s="42">
        <f t="shared" si="125"/>
        <v>0</v>
      </c>
      <c r="V573" s="42">
        <v>0</v>
      </c>
      <c r="W573" s="42">
        <f t="shared" si="130"/>
        <v>0</v>
      </c>
      <c r="X573" s="42">
        <v>0</v>
      </c>
      <c r="Y573" s="42">
        <f t="shared" si="131"/>
        <v>0</v>
      </c>
      <c r="Z573" s="42">
        <v>0</v>
      </c>
      <c r="AA573" s="42">
        <f t="shared" si="132"/>
        <v>0</v>
      </c>
      <c r="AB573" s="43">
        <v>0</v>
      </c>
      <c r="AC573" s="43">
        <v>0</v>
      </c>
      <c r="AD573" s="42">
        <v>0</v>
      </c>
      <c r="AE573" s="42">
        <f t="shared" si="133"/>
        <v>0</v>
      </c>
      <c r="AF573" s="42">
        <v>74</v>
      </c>
      <c r="AG573" s="42">
        <f t="shared" si="134"/>
        <v>74</v>
      </c>
      <c r="AH573" s="43">
        <v>0</v>
      </c>
      <c r="AI573" s="42">
        <f>Tableau2[[#This Row],[Jour Accident déclaré]]</f>
        <v>0</v>
      </c>
      <c r="AJ573" s="42">
        <v>0</v>
      </c>
      <c r="AK573" s="43">
        <f t="shared" si="135"/>
        <v>0</v>
      </c>
      <c r="AL57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73" s="43">
        <f>SUM(Tableau2[[#This Row],[Jours de maladie payés]:[Jours de maladie non payés]])</f>
        <v>0</v>
      </c>
      <c r="AN573" s="43">
        <f>MONTH("02/"&amp;Tableau2[[#This Row],[Mois]]&amp;"/2019")</f>
        <v>5</v>
      </c>
    </row>
    <row r="574" spans="1:40" x14ac:dyDescent="0.3">
      <c r="A574" t="s">
        <v>649</v>
      </c>
      <c r="B574" s="26">
        <v>127</v>
      </c>
      <c r="C574" s="61" t="str">
        <f>IFERROR(VLOOKUP(Tableau2[[#This Row],[ID Ouvrier]],'Choix Employés'!$A$1:$B$100,2,FALSE),"")</f>
        <v>X</v>
      </c>
      <c r="D574" s="39" t="s">
        <v>255</v>
      </c>
      <c r="E574" s="39">
        <v>2021</v>
      </c>
      <c r="F574" s="40">
        <f>DATE(Tableau2[[#This Row],[Année]],MONTH("1-"&amp;Tableau2[[#This Row],[Mois]]),1)</f>
        <v>44317</v>
      </c>
      <c r="G574" s="40">
        <f>EOMONTH(DATE(Tableau2[[#This Row],[Année]],MONTH("1-"&amp;Tableau2[[#This Row],[Mois]]),1),0)</f>
        <v>44347</v>
      </c>
      <c r="H574" s="41">
        <v>0</v>
      </c>
      <c r="I574" s="42">
        <f t="shared" si="126"/>
        <v>0</v>
      </c>
      <c r="J574" s="42">
        <v>32</v>
      </c>
      <c r="K574" s="42">
        <f t="shared" si="127"/>
        <v>32</v>
      </c>
      <c r="L574" s="42"/>
      <c r="M574" s="42">
        <f t="shared" si="123"/>
        <v>0</v>
      </c>
      <c r="N574" s="42">
        <v>104</v>
      </c>
      <c r="O574" s="42">
        <f t="shared" si="128"/>
        <v>104</v>
      </c>
      <c r="Q574" s="42">
        <f t="shared" si="124"/>
        <v>0</v>
      </c>
      <c r="R574" s="42">
        <v>7.52</v>
      </c>
      <c r="S574" s="42">
        <f t="shared" si="129"/>
        <v>7.8666666666666663</v>
      </c>
      <c r="T574" s="42"/>
      <c r="U574" s="42">
        <f t="shared" si="125"/>
        <v>0</v>
      </c>
      <c r="V574" s="42">
        <v>7.32</v>
      </c>
      <c r="W574" s="42">
        <f t="shared" si="130"/>
        <v>7.5333333333333341</v>
      </c>
      <c r="X574" s="42">
        <v>0</v>
      </c>
      <c r="Y574" s="42">
        <f t="shared" si="131"/>
        <v>0</v>
      </c>
      <c r="Z574" s="42">
        <v>0</v>
      </c>
      <c r="AA574" s="42">
        <f t="shared" si="132"/>
        <v>0</v>
      </c>
      <c r="AB574" s="43">
        <v>0</v>
      </c>
      <c r="AC574" s="43">
        <v>1</v>
      </c>
      <c r="AD574" s="42">
        <v>0</v>
      </c>
      <c r="AE574" s="42">
        <f t="shared" si="133"/>
        <v>0</v>
      </c>
      <c r="AF574" s="42">
        <v>0</v>
      </c>
      <c r="AG574" s="42">
        <f t="shared" si="134"/>
        <v>0</v>
      </c>
      <c r="AH574" s="43">
        <v>0</v>
      </c>
      <c r="AI574" s="42">
        <f>Tableau2[[#This Row],[Jour Accident déclaré]]</f>
        <v>0</v>
      </c>
      <c r="AJ574" s="42">
        <v>0</v>
      </c>
      <c r="AK574" s="43">
        <f t="shared" si="135"/>
        <v>0</v>
      </c>
      <c r="AL57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74" s="43">
        <f>SUM(Tableau2[[#This Row],[Jours de maladie payés]:[Jours de maladie non payés]])</f>
        <v>1</v>
      </c>
      <c r="AN574" s="43">
        <f>MONTH("02/"&amp;Tableau2[[#This Row],[Mois]]&amp;"/2019")</f>
        <v>5</v>
      </c>
    </row>
    <row r="575" spans="1:40" x14ac:dyDescent="0.3">
      <c r="A575" t="s">
        <v>650</v>
      </c>
      <c r="B575" s="26">
        <v>136</v>
      </c>
      <c r="C575" s="61" t="str">
        <f>IFERROR(VLOOKUP(Tableau2[[#This Row],[ID Ouvrier]],'Choix Employés'!$A$1:$B$100,2,FALSE),"")</f>
        <v>X</v>
      </c>
      <c r="D575" s="39" t="s">
        <v>255</v>
      </c>
      <c r="E575" s="39">
        <v>2021</v>
      </c>
      <c r="F575" s="40">
        <f>DATE(Tableau2[[#This Row],[Année]],MONTH("1-"&amp;Tableau2[[#This Row],[Mois]]),1)</f>
        <v>44317</v>
      </c>
      <c r="G575" s="40">
        <f>EOMONTH(DATE(Tableau2[[#This Row],[Année]],MONTH("1-"&amp;Tableau2[[#This Row],[Mois]]),1),0)</f>
        <v>44347</v>
      </c>
      <c r="H575" s="41">
        <v>0</v>
      </c>
      <c r="I575" s="42">
        <f t="shared" si="126"/>
        <v>0</v>
      </c>
      <c r="J575" s="42">
        <v>0</v>
      </c>
      <c r="K575" s="42">
        <f t="shared" si="127"/>
        <v>0</v>
      </c>
      <c r="L575" s="42"/>
      <c r="M575" s="42">
        <f t="shared" si="123"/>
        <v>0</v>
      </c>
      <c r="N575" s="42">
        <v>0</v>
      </c>
      <c r="O575" s="42">
        <f t="shared" si="128"/>
        <v>0</v>
      </c>
      <c r="Q575" s="42">
        <f t="shared" si="124"/>
        <v>0</v>
      </c>
      <c r="R575" s="42">
        <v>0</v>
      </c>
      <c r="S575" s="42">
        <f t="shared" si="129"/>
        <v>0</v>
      </c>
      <c r="T575" s="42"/>
      <c r="U575" s="42">
        <f t="shared" si="125"/>
        <v>0</v>
      </c>
      <c r="V575" s="42">
        <v>0</v>
      </c>
      <c r="W575" s="42">
        <f t="shared" si="130"/>
        <v>0</v>
      </c>
      <c r="X575" s="42">
        <v>0</v>
      </c>
      <c r="Y575" s="42">
        <f t="shared" si="131"/>
        <v>0</v>
      </c>
      <c r="Z575" s="42">
        <v>0</v>
      </c>
      <c r="AA575" s="42">
        <f t="shared" si="132"/>
        <v>0</v>
      </c>
      <c r="AB575" s="43">
        <v>0</v>
      </c>
      <c r="AC575" s="43">
        <v>21</v>
      </c>
      <c r="AD575" s="42">
        <v>0</v>
      </c>
      <c r="AE575" s="42">
        <f t="shared" si="133"/>
        <v>0</v>
      </c>
      <c r="AF575" s="42">
        <v>0</v>
      </c>
      <c r="AG575" s="42">
        <f t="shared" si="134"/>
        <v>0</v>
      </c>
      <c r="AH575" s="43">
        <v>0</v>
      </c>
      <c r="AI575" s="42">
        <f>Tableau2[[#This Row],[Jour Accident déclaré]]</f>
        <v>0</v>
      </c>
      <c r="AJ575" s="42">
        <v>0</v>
      </c>
      <c r="AK575" s="43">
        <f t="shared" si="135"/>
        <v>0</v>
      </c>
      <c r="AL57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75" s="43">
        <f>SUM(Tableau2[[#This Row],[Jours de maladie payés]:[Jours de maladie non payés]])</f>
        <v>21</v>
      </c>
      <c r="AN575" s="43">
        <f>MONTH("02/"&amp;Tableau2[[#This Row],[Mois]]&amp;"/2019")</f>
        <v>5</v>
      </c>
    </row>
    <row r="576" spans="1:40" x14ac:dyDescent="0.3">
      <c r="A576" t="s">
        <v>651</v>
      </c>
      <c r="B576" s="26">
        <v>185</v>
      </c>
      <c r="C576" s="61">
        <f>IFERROR(VLOOKUP(Tableau2[[#This Row],[ID Ouvrier]],'Choix Employés'!$A$1:$B$100,2,FALSE),"")</f>
        <v>0</v>
      </c>
      <c r="D576" s="39" t="s">
        <v>255</v>
      </c>
      <c r="E576" s="39">
        <v>2021</v>
      </c>
      <c r="F576" s="40">
        <f>DATE(Tableau2[[#This Row],[Année]],MONTH("1-"&amp;Tableau2[[#This Row],[Mois]]),1)</f>
        <v>44317</v>
      </c>
      <c r="G576" s="40">
        <f>EOMONTH(DATE(Tableau2[[#This Row],[Année]],MONTH("1-"&amp;Tableau2[[#This Row],[Mois]]),1),0)</f>
        <v>44347</v>
      </c>
      <c r="H576" s="41">
        <v>0</v>
      </c>
      <c r="I576" s="42">
        <f t="shared" si="126"/>
        <v>0</v>
      </c>
      <c r="J576" s="42">
        <v>0</v>
      </c>
      <c r="K576" s="42">
        <f t="shared" si="127"/>
        <v>0</v>
      </c>
      <c r="L576" s="42"/>
      <c r="M576" s="42">
        <f t="shared" si="123"/>
        <v>0</v>
      </c>
      <c r="N576" s="42">
        <v>8</v>
      </c>
      <c r="O576" s="42">
        <f t="shared" si="128"/>
        <v>8</v>
      </c>
      <c r="Q576" s="42">
        <f t="shared" si="124"/>
        <v>0</v>
      </c>
      <c r="R576" s="42">
        <v>0</v>
      </c>
      <c r="S576" s="42">
        <f t="shared" si="129"/>
        <v>0</v>
      </c>
      <c r="T576" s="42"/>
      <c r="U576" s="42">
        <f t="shared" si="125"/>
        <v>0</v>
      </c>
      <c r="V576" s="42">
        <v>0</v>
      </c>
      <c r="W576" s="42">
        <f t="shared" si="130"/>
        <v>0</v>
      </c>
      <c r="X576" s="42">
        <v>0</v>
      </c>
      <c r="Y576" s="42">
        <f t="shared" si="131"/>
        <v>0</v>
      </c>
      <c r="Z576" s="42">
        <v>0</v>
      </c>
      <c r="AA576" s="42">
        <f t="shared" si="132"/>
        <v>0</v>
      </c>
      <c r="AB576" s="43">
        <v>0</v>
      </c>
      <c r="AC576" s="43">
        <v>0</v>
      </c>
      <c r="AD576" s="42">
        <v>0</v>
      </c>
      <c r="AE576" s="42">
        <f t="shared" si="133"/>
        <v>0</v>
      </c>
      <c r="AF576" s="42">
        <v>0</v>
      </c>
      <c r="AG576" s="42">
        <f t="shared" si="134"/>
        <v>0</v>
      </c>
      <c r="AH576" s="43">
        <v>0</v>
      </c>
      <c r="AI576" s="42">
        <f>Tableau2[[#This Row],[Jour Accident déclaré]]</f>
        <v>0</v>
      </c>
      <c r="AJ576" s="42">
        <v>0</v>
      </c>
      <c r="AK576" s="43">
        <f t="shared" si="135"/>
        <v>0</v>
      </c>
      <c r="AL57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76" s="43">
        <f>SUM(Tableau2[[#This Row],[Jours de maladie payés]:[Jours de maladie non payés]])</f>
        <v>0</v>
      </c>
      <c r="AN576" s="43">
        <f>MONTH("02/"&amp;Tableau2[[#This Row],[Mois]]&amp;"/2019")</f>
        <v>5</v>
      </c>
    </row>
    <row r="577" spans="1:40" x14ac:dyDescent="0.3">
      <c r="A577" t="s">
        <v>652</v>
      </c>
      <c r="B577" s="26">
        <v>134</v>
      </c>
      <c r="C577" s="61" t="str">
        <f>IFERROR(VLOOKUP(Tableau2[[#This Row],[ID Ouvrier]],'Choix Employés'!$A$1:$B$100,2,FALSE),"")</f>
        <v>X</v>
      </c>
      <c r="D577" s="39" t="s">
        <v>255</v>
      </c>
      <c r="E577" s="39">
        <v>2021</v>
      </c>
      <c r="F577" s="40">
        <f>DATE(Tableau2[[#This Row],[Année]],MONTH("1-"&amp;Tableau2[[#This Row],[Mois]]),1)</f>
        <v>44317</v>
      </c>
      <c r="G577" s="40">
        <f>EOMONTH(DATE(Tableau2[[#This Row],[Année]],MONTH("1-"&amp;Tableau2[[#This Row],[Mois]]),1),0)</f>
        <v>44347</v>
      </c>
      <c r="H577" s="41">
        <v>8</v>
      </c>
      <c r="I577" s="42">
        <f t="shared" si="126"/>
        <v>8</v>
      </c>
      <c r="J577" s="42">
        <v>32</v>
      </c>
      <c r="K577" s="42">
        <f t="shared" si="127"/>
        <v>32</v>
      </c>
      <c r="L577" s="42"/>
      <c r="M577" s="42">
        <f t="shared" si="123"/>
        <v>0</v>
      </c>
      <c r="N577" s="42">
        <v>104</v>
      </c>
      <c r="O577" s="42">
        <f t="shared" si="128"/>
        <v>104</v>
      </c>
      <c r="Q577" s="42">
        <f t="shared" si="124"/>
        <v>0</v>
      </c>
      <c r="R577" s="42">
        <v>13</v>
      </c>
      <c r="S577" s="42">
        <f t="shared" si="129"/>
        <v>13</v>
      </c>
      <c r="T577" s="42"/>
      <c r="U577" s="42">
        <f t="shared" si="125"/>
        <v>0</v>
      </c>
      <c r="V577" s="42">
        <v>13</v>
      </c>
      <c r="W577" s="42">
        <f t="shared" si="130"/>
        <v>13</v>
      </c>
      <c r="X577" s="42">
        <v>0</v>
      </c>
      <c r="Y577" s="42">
        <f t="shared" si="131"/>
        <v>0</v>
      </c>
      <c r="Z577" s="42">
        <v>0</v>
      </c>
      <c r="AA577" s="42">
        <f t="shared" si="132"/>
        <v>0</v>
      </c>
      <c r="AB577" s="43">
        <v>0</v>
      </c>
      <c r="AC577" s="43">
        <v>0</v>
      </c>
      <c r="AD577" s="42">
        <v>0</v>
      </c>
      <c r="AE577" s="42">
        <f t="shared" si="133"/>
        <v>0</v>
      </c>
      <c r="AF577" s="42">
        <v>0</v>
      </c>
      <c r="AG577" s="42">
        <f t="shared" si="134"/>
        <v>0</v>
      </c>
      <c r="AH577" s="43">
        <v>0</v>
      </c>
      <c r="AI577" s="42">
        <f>Tableau2[[#This Row],[Jour Accident déclaré]]</f>
        <v>0</v>
      </c>
      <c r="AJ577" s="42">
        <v>0</v>
      </c>
      <c r="AK577" s="43">
        <f t="shared" si="135"/>
        <v>0</v>
      </c>
      <c r="AL57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77" s="43">
        <f>SUM(Tableau2[[#This Row],[Jours de maladie payés]:[Jours de maladie non payés]])</f>
        <v>0</v>
      </c>
      <c r="AN577" s="43">
        <f>MONTH("02/"&amp;Tableau2[[#This Row],[Mois]]&amp;"/2019")</f>
        <v>5</v>
      </c>
    </row>
    <row r="578" spans="1:40" x14ac:dyDescent="0.3">
      <c r="A578" t="s">
        <v>653</v>
      </c>
      <c r="B578" s="26">
        <v>172</v>
      </c>
      <c r="C578" s="61">
        <f>IFERROR(VLOOKUP(Tableau2[[#This Row],[ID Ouvrier]],'Choix Employés'!$A$1:$B$100,2,FALSE),"")</f>
        <v>0</v>
      </c>
      <c r="D578" s="39" t="s">
        <v>255</v>
      </c>
      <c r="E578" s="39">
        <v>2021</v>
      </c>
      <c r="F578" s="40">
        <f>DATE(Tableau2[[#This Row],[Année]],MONTH("1-"&amp;Tableau2[[#This Row],[Mois]]),1)</f>
        <v>44317</v>
      </c>
      <c r="G578" s="40">
        <f>EOMONTH(DATE(Tableau2[[#This Row],[Année]],MONTH("1-"&amp;Tableau2[[#This Row],[Mois]]),1),0)</f>
        <v>44347</v>
      </c>
      <c r="H578" s="41">
        <v>0</v>
      </c>
      <c r="I578" s="42">
        <f t="shared" si="126"/>
        <v>0</v>
      </c>
      <c r="J578" s="42">
        <v>16</v>
      </c>
      <c r="K578" s="42">
        <f t="shared" si="127"/>
        <v>16</v>
      </c>
      <c r="L578" s="42"/>
      <c r="M578" s="42">
        <f t="shared" si="123"/>
        <v>0</v>
      </c>
      <c r="N578" s="42">
        <v>128</v>
      </c>
      <c r="O578" s="42">
        <f t="shared" si="128"/>
        <v>128</v>
      </c>
      <c r="Q578" s="42">
        <f t="shared" si="124"/>
        <v>0</v>
      </c>
      <c r="R578" s="42">
        <v>3.51</v>
      </c>
      <c r="S578" s="42">
        <f t="shared" si="129"/>
        <v>3.8499999999999996</v>
      </c>
      <c r="T578" s="42"/>
      <c r="U578" s="42">
        <f t="shared" si="125"/>
        <v>0</v>
      </c>
      <c r="V578" s="42">
        <v>0</v>
      </c>
      <c r="W578" s="42">
        <f t="shared" si="130"/>
        <v>0</v>
      </c>
      <c r="X578" s="42">
        <v>3.51</v>
      </c>
      <c r="Y578" s="42">
        <f t="shared" si="131"/>
        <v>3.8499999999999996</v>
      </c>
      <c r="Z578" s="42">
        <v>0</v>
      </c>
      <c r="AA578" s="42">
        <f t="shared" si="132"/>
        <v>0</v>
      </c>
      <c r="AB578" s="43">
        <v>0</v>
      </c>
      <c r="AC578" s="43">
        <v>0</v>
      </c>
      <c r="AD578" s="42">
        <v>0</v>
      </c>
      <c r="AE578" s="42">
        <f t="shared" si="133"/>
        <v>0</v>
      </c>
      <c r="AF578" s="42">
        <v>0</v>
      </c>
      <c r="AG578" s="42">
        <f t="shared" si="134"/>
        <v>0</v>
      </c>
      <c r="AH578" s="43">
        <v>0</v>
      </c>
      <c r="AI578" s="42">
        <f>Tableau2[[#This Row],[Jour Accident déclaré]]</f>
        <v>0</v>
      </c>
      <c r="AJ578" s="42">
        <v>0</v>
      </c>
      <c r="AK578" s="43">
        <f t="shared" si="135"/>
        <v>0</v>
      </c>
      <c r="AL57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78" s="43">
        <f>SUM(Tableau2[[#This Row],[Jours de maladie payés]:[Jours de maladie non payés]])</f>
        <v>0</v>
      </c>
      <c r="AN578" s="43">
        <f>MONTH("02/"&amp;Tableau2[[#This Row],[Mois]]&amp;"/2019")</f>
        <v>5</v>
      </c>
    </row>
    <row r="579" spans="1:40" x14ac:dyDescent="0.3">
      <c r="A579" t="s">
        <v>654</v>
      </c>
      <c r="B579" s="26">
        <v>168</v>
      </c>
      <c r="C579" s="61" t="str">
        <f>IFERROR(VLOOKUP(Tableau2[[#This Row],[ID Ouvrier]],'Choix Employés'!$A$1:$B$100,2,FALSE),"")</f>
        <v/>
      </c>
      <c r="D579" s="39" t="s">
        <v>255</v>
      </c>
      <c r="E579" s="39">
        <v>2021</v>
      </c>
      <c r="F579" s="40">
        <f>DATE(Tableau2[[#This Row],[Année]],MONTH("1-"&amp;Tableau2[[#This Row],[Mois]]),1)</f>
        <v>44317</v>
      </c>
      <c r="G579" s="40">
        <f>EOMONTH(DATE(Tableau2[[#This Row],[Année]],MONTH("1-"&amp;Tableau2[[#This Row],[Mois]]),1),0)</f>
        <v>44347</v>
      </c>
      <c r="H579" s="41">
        <v>0</v>
      </c>
      <c r="I579" s="42">
        <f t="shared" si="126"/>
        <v>0</v>
      </c>
      <c r="J579" s="42">
        <v>32</v>
      </c>
      <c r="K579" s="42">
        <f t="shared" si="127"/>
        <v>32</v>
      </c>
      <c r="L579" s="42"/>
      <c r="M579" s="42">
        <f t="shared" ref="M579:M642" si="136">IF($L579="",0,(($L579-ROUNDDOWN($L579,0))/0.6)+ROUNDDOWN($L579,0))</f>
        <v>0</v>
      </c>
      <c r="N579" s="42">
        <v>112</v>
      </c>
      <c r="O579" s="42">
        <f t="shared" si="128"/>
        <v>112</v>
      </c>
      <c r="Q579" s="42">
        <f t="shared" ref="Q579:Q642" si="137">IF($P579="",0,(($P579-ROUNDDOWN($P579,0))/0.6)+ROUNDDOWN($P579,0))</f>
        <v>0</v>
      </c>
      <c r="R579" s="42">
        <v>3.4</v>
      </c>
      <c r="S579" s="42">
        <f t="shared" si="129"/>
        <v>3.6666666666666665</v>
      </c>
      <c r="T579" s="42"/>
      <c r="U579" s="42">
        <f t="shared" ref="U579:U642" si="138">IF($T579="",0,(($T579-ROUNDDOWN($T579,0))/0.6)+ROUNDDOWN($T579,0))</f>
        <v>0</v>
      </c>
      <c r="V579" s="42">
        <v>3.4</v>
      </c>
      <c r="W579" s="42">
        <f t="shared" si="130"/>
        <v>3.6666666666666665</v>
      </c>
      <c r="X579" s="42">
        <v>0</v>
      </c>
      <c r="Y579" s="42">
        <f t="shared" si="131"/>
        <v>0</v>
      </c>
      <c r="Z579" s="42">
        <v>0</v>
      </c>
      <c r="AA579" s="42">
        <f t="shared" si="132"/>
        <v>0</v>
      </c>
      <c r="AB579" s="43">
        <v>0</v>
      </c>
      <c r="AC579" s="43">
        <v>0</v>
      </c>
      <c r="AD579" s="42">
        <v>0</v>
      </c>
      <c r="AE579" s="42">
        <f t="shared" si="133"/>
        <v>0</v>
      </c>
      <c r="AF579" s="42">
        <v>0</v>
      </c>
      <c r="AG579" s="42">
        <f t="shared" si="134"/>
        <v>0</v>
      </c>
      <c r="AH579" s="43">
        <v>0</v>
      </c>
      <c r="AI579" s="42">
        <f>Tableau2[[#This Row],[Jour Accident déclaré]]</f>
        <v>0</v>
      </c>
      <c r="AJ579" s="42">
        <v>0</v>
      </c>
      <c r="AK579" s="43">
        <f t="shared" si="135"/>
        <v>0</v>
      </c>
      <c r="AL57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79" s="43">
        <f>SUM(Tableau2[[#This Row],[Jours de maladie payés]:[Jours de maladie non payés]])</f>
        <v>0</v>
      </c>
      <c r="AN579" s="43">
        <f>MONTH("02/"&amp;Tableau2[[#This Row],[Mois]]&amp;"/2019")</f>
        <v>5</v>
      </c>
    </row>
    <row r="580" spans="1:40" x14ac:dyDescent="0.3">
      <c r="A580" t="s">
        <v>655</v>
      </c>
      <c r="B580" s="26">
        <v>108</v>
      </c>
      <c r="C580" s="61" t="str">
        <f>IFERROR(VLOOKUP(Tableau2[[#This Row],[ID Ouvrier]],'Choix Employés'!$A$1:$B$100,2,FALSE),"")</f>
        <v>X</v>
      </c>
      <c r="D580" s="39" t="s">
        <v>255</v>
      </c>
      <c r="E580" s="39">
        <v>2021</v>
      </c>
      <c r="F580" s="40">
        <f>DATE(Tableau2[[#This Row],[Année]],MONTH("1-"&amp;Tableau2[[#This Row],[Mois]]),1)</f>
        <v>44317</v>
      </c>
      <c r="G580" s="40">
        <f>EOMONTH(DATE(Tableau2[[#This Row],[Année]],MONTH("1-"&amp;Tableau2[[#This Row],[Mois]]),1),0)</f>
        <v>44347</v>
      </c>
      <c r="H580" s="41">
        <v>0</v>
      </c>
      <c r="I580" s="42">
        <f t="shared" si="126"/>
        <v>0</v>
      </c>
      <c r="J580" s="42">
        <v>32</v>
      </c>
      <c r="K580" s="42">
        <f t="shared" si="127"/>
        <v>32</v>
      </c>
      <c r="L580" s="42"/>
      <c r="M580" s="42">
        <f t="shared" si="136"/>
        <v>0</v>
      </c>
      <c r="N580" s="42">
        <v>108</v>
      </c>
      <c r="O580" s="42">
        <f t="shared" si="128"/>
        <v>108</v>
      </c>
      <c r="Q580" s="42">
        <f t="shared" si="137"/>
        <v>0</v>
      </c>
      <c r="R580" s="42">
        <v>8.3699999999999992</v>
      </c>
      <c r="S580" s="42">
        <f t="shared" si="129"/>
        <v>8.6166666666666654</v>
      </c>
      <c r="T580" s="42"/>
      <c r="U580" s="42">
        <f t="shared" si="138"/>
        <v>0</v>
      </c>
      <c r="V580" s="42">
        <v>8.3699999999999992</v>
      </c>
      <c r="W580" s="42">
        <f t="shared" si="130"/>
        <v>8.6166666666666654</v>
      </c>
      <c r="X580" s="42">
        <v>0</v>
      </c>
      <c r="Y580" s="42">
        <f t="shared" si="131"/>
        <v>0</v>
      </c>
      <c r="Z580" s="42">
        <v>0</v>
      </c>
      <c r="AA580" s="42">
        <f t="shared" si="132"/>
        <v>0</v>
      </c>
      <c r="AB580" s="43">
        <v>0</v>
      </c>
      <c r="AC580" s="43">
        <v>0</v>
      </c>
      <c r="AD580" s="42">
        <v>0</v>
      </c>
      <c r="AE580" s="42">
        <f t="shared" si="133"/>
        <v>0</v>
      </c>
      <c r="AF580" s="42">
        <v>0</v>
      </c>
      <c r="AG580" s="42">
        <f t="shared" si="134"/>
        <v>0</v>
      </c>
      <c r="AH580" s="43">
        <v>0</v>
      </c>
      <c r="AI580" s="42">
        <f>Tableau2[[#This Row],[Jour Accident déclaré]]</f>
        <v>0</v>
      </c>
      <c r="AJ580" s="42">
        <v>0</v>
      </c>
      <c r="AK580" s="43">
        <f t="shared" si="135"/>
        <v>0</v>
      </c>
      <c r="AL58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80" s="43">
        <f>SUM(Tableau2[[#This Row],[Jours de maladie payés]:[Jours de maladie non payés]])</f>
        <v>0</v>
      </c>
      <c r="AN580" s="43">
        <f>MONTH("02/"&amp;Tableau2[[#This Row],[Mois]]&amp;"/2019")</f>
        <v>5</v>
      </c>
    </row>
    <row r="581" spans="1:40" x14ac:dyDescent="0.3">
      <c r="A581" t="s">
        <v>656</v>
      </c>
      <c r="B581" s="26">
        <v>177</v>
      </c>
      <c r="C581" s="61" t="str">
        <f>IFERROR(VLOOKUP(Tableau2[[#This Row],[ID Ouvrier]],'Choix Employés'!$A$1:$B$100,2,FALSE),"")</f>
        <v/>
      </c>
      <c r="D581" s="39" t="s">
        <v>255</v>
      </c>
      <c r="E581" s="39">
        <v>2021</v>
      </c>
      <c r="F581" s="40">
        <f>DATE(Tableau2[[#This Row],[Année]],MONTH("1-"&amp;Tableau2[[#This Row],[Mois]]),1)</f>
        <v>44317</v>
      </c>
      <c r="G581" s="40">
        <f>EOMONTH(DATE(Tableau2[[#This Row],[Année]],MONTH("1-"&amp;Tableau2[[#This Row],[Mois]]),1),0)</f>
        <v>44347</v>
      </c>
      <c r="H581" s="41">
        <v>0</v>
      </c>
      <c r="I581" s="42">
        <f t="shared" si="126"/>
        <v>0</v>
      </c>
      <c r="J581" s="42">
        <v>0</v>
      </c>
      <c r="K581" s="42">
        <f t="shared" si="127"/>
        <v>0</v>
      </c>
      <c r="L581" s="42"/>
      <c r="M581" s="42">
        <f t="shared" si="136"/>
        <v>0</v>
      </c>
      <c r="N581" s="42">
        <v>129.12</v>
      </c>
      <c r="O581" s="42">
        <f t="shared" si="128"/>
        <v>129.20000000000002</v>
      </c>
      <c r="Q581" s="42">
        <f t="shared" si="137"/>
        <v>0</v>
      </c>
      <c r="R581" s="42">
        <v>8</v>
      </c>
      <c r="S581" s="42">
        <f t="shared" si="129"/>
        <v>8</v>
      </c>
      <c r="T581" s="42"/>
      <c r="U581" s="42">
        <f t="shared" si="138"/>
        <v>0</v>
      </c>
      <c r="V581" s="42">
        <v>0</v>
      </c>
      <c r="W581" s="42">
        <f t="shared" si="130"/>
        <v>0</v>
      </c>
      <c r="X581" s="42">
        <v>8</v>
      </c>
      <c r="Y581" s="42">
        <f t="shared" si="131"/>
        <v>8</v>
      </c>
      <c r="Z581" s="42">
        <v>0</v>
      </c>
      <c r="AA581" s="42">
        <f t="shared" si="132"/>
        <v>0</v>
      </c>
      <c r="AB581" s="43">
        <v>1</v>
      </c>
      <c r="AC581" s="43">
        <v>0</v>
      </c>
      <c r="AD581" s="42">
        <v>0</v>
      </c>
      <c r="AE581" s="42">
        <f t="shared" si="133"/>
        <v>0</v>
      </c>
      <c r="AF581" s="42">
        <v>0</v>
      </c>
      <c r="AG581" s="42">
        <f t="shared" si="134"/>
        <v>0</v>
      </c>
      <c r="AH581" s="43">
        <v>0</v>
      </c>
      <c r="AI581" s="42">
        <f>Tableau2[[#This Row],[Jour Accident déclaré]]</f>
        <v>0</v>
      </c>
      <c r="AJ581" s="42">
        <v>0</v>
      </c>
      <c r="AK581" s="43">
        <f t="shared" si="135"/>
        <v>0</v>
      </c>
      <c r="AL58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81" s="43">
        <f>SUM(Tableau2[[#This Row],[Jours de maladie payés]:[Jours de maladie non payés]])</f>
        <v>1</v>
      </c>
      <c r="AN581" s="43">
        <f>MONTH("02/"&amp;Tableau2[[#This Row],[Mois]]&amp;"/2019")</f>
        <v>5</v>
      </c>
    </row>
    <row r="582" spans="1:40" x14ac:dyDescent="0.3">
      <c r="A582" t="s">
        <v>657</v>
      </c>
      <c r="B582" s="26">
        <v>183</v>
      </c>
      <c r="C582" s="61">
        <f>IFERROR(VLOOKUP(Tableau2[[#This Row],[ID Ouvrier]],'Choix Employés'!$A$1:$B$100,2,FALSE),"")</f>
        <v>0</v>
      </c>
      <c r="D582" s="39" t="s">
        <v>255</v>
      </c>
      <c r="E582" s="39">
        <v>2021</v>
      </c>
      <c r="F582" s="40">
        <f>DATE(Tableau2[[#This Row],[Année]],MONTH("1-"&amp;Tableau2[[#This Row],[Mois]]),1)</f>
        <v>44317</v>
      </c>
      <c r="G582" s="40">
        <f>EOMONTH(DATE(Tableau2[[#This Row],[Année]],MONTH("1-"&amp;Tableau2[[#This Row],[Mois]]),1),0)</f>
        <v>44347</v>
      </c>
      <c r="H582" s="41">
        <v>0</v>
      </c>
      <c r="I582" s="42">
        <f t="shared" si="126"/>
        <v>0</v>
      </c>
      <c r="J582" s="42">
        <v>0</v>
      </c>
      <c r="K582" s="42">
        <f t="shared" si="127"/>
        <v>0</v>
      </c>
      <c r="L582" s="42"/>
      <c r="M582" s="42">
        <f t="shared" si="136"/>
        <v>0</v>
      </c>
      <c r="N582" s="42">
        <v>136.47999999999999</v>
      </c>
      <c r="O582" s="42">
        <f t="shared" si="128"/>
        <v>136.79999999999998</v>
      </c>
      <c r="Q582" s="42">
        <f t="shared" si="137"/>
        <v>0</v>
      </c>
      <c r="R582" s="42">
        <v>8</v>
      </c>
      <c r="S582" s="42">
        <f t="shared" si="129"/>
        <v>8</v>
      </c>
      <c r="T582" s="42"/>
      <c r="U582" s="42">
        <f t="shared" si="138"/>
        <v>0</v>
      </c>
      <c r="V582" s="42">
        <v>0</v>
      </c>
      <c r="W582" s="42">
        <f t="shared" si="130"/>
        <v>0</v>
      </c>
      <c r="X582" s="42">
        <v>8</v>
      </c>
      <c r="Y582" s="42">
        <f t="shared" si="131"/>
        <v>8</v>
      </c>
      <c r="Z582" s="42">
        <v>0</v>
      </c>
      <c r="AA582" s="42">
        <f t="shared" si="132"/>
        <v>0</v>
      </c>
      <c r="AB582" s="43">
        <v>0</v>
      </c>
      <c r="AC582" s="43">
        <v>0</v>
      </c>
      <c r="AD582" s="42">
        <v>0</v>
      </c>
      <c r="AE582" s="42">
        <f t="shared" si="133"/>
        <v>0</v>
      </c>
      <c r="AF582" s="42">
        <v>0</v>
      </c>
      <c r="AG582" s="42">
        <f t="shared" si="134"/>
        <v>0</v>
      </c>
      <c r="AH582" s="43">
        <v>0</v>
      </c>
      <c r="AI582" s="42">
        <f>Tableau2[[#This Row],[Jour Accident déclaré]]</f>
        <v>0</v>
      </c>
      <c r="AJ582" s="42">
        <v>0</v>
      </c>
      <c r="AK582" s="43">
        <f t="shared" si="135"/>
        <v>0</v>
      </c>
      <c r="AL58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5</v>
      </c>
      <c r="AM582" s="43">
        <f>SUM(Tableau2[[#This Row],[Jours de maladie payés]:[Jours de maladie non payés]])</f>
        <v>0</v>
      </c>
      <c r="AN582" s="43">
        <f>MONTH("02/"&amp;Tableau2[[#This Row],[Mois]]&amp;"/2019")</f>
        <v>5</v>
      </c>
    </row>
    <row r="583" spans="1:40" x14ac:dyDescent="0.3">
      <c r="A583" t="s">
        <v>658</v>
      </c>
      <c r="B583" s="26">
        <v>112</v>
      </c>
      <c r="C583" s="61" t="str">
        <f>IFERROR(VLOOKUP(Tableau2[[#This Row],[ID Ouvrier]],'Choix Employés'!$A$1:$B$100,2,FALSE),"")</f>
        <v/>
      </c>
      <c r="D583" s="39" t="s">
        <v>286</v>
      </c>
      <c r="E583" s="39">
        <v>2021</v>
      </c>
      <c r="F583" s="40">
        <f>DATE(Tableau2[[#This Row],[Année]],MONTH("1-"&amp;Tableau2[[#This Row],[Mois]]),1)</f>
        <v>44348</v>
      </c>
      <c r="G583" s="40">
        <f>EOMONTH(DATE(Tableau2[[#This Row],[Année]],MONTH("1-"&amp;Tableau2[[#This Row],[Mois]]),1),0)</f>
        <v>44377</v>
      </c>
      <c r="H583" s="41">
        <v>0</v>
      </c>
      <c r="I583" s="42">
        <f t="shared" si="126"/>
        <v>0</v>
      </c>
      <c r="J583" s="42">
        <v>24</v>
      </c>
      <c r="K583" s="42">
        <f t="shared" si="127"/>
        <v>24</v>
      </c>
      <c r="L583" s="42"/>
      <c r="M583" s="42">
        <f t="shared" si="136"/>
        <v>0</v>
      </c>
      <c r="N583" s="42">
        <v>152</v>
      </c>
      <c r="O583" s="42">
        <f t="shared" si="128"/>
        <v>152</v>
      </c>
      <c r="Q583" s="42">
        <f t="shared" si="137"/>
        <v>0</v>
      </c>
      <c r="R583" s="42">
        <v>10.15</v>
      </c>
      <c r="S583" s="42">
        <f t="shared" si="129"/>
        <v>10.25</v>
      </c>
      <c r="T583" s="42"/>
      <c r="U583" s="42">
        <f t="shared" si="138"/>
        <v>0</v>
      </c>
      <c r="V583" s="42">
        <v>0</v>
      </c>
      <c r="W583" s="42">
        <f t="shared" si="130"/>
        <v>0</v>
      </c>
      <c r="X583" s="42">
        <v>10.15</v>
      </c>
      <c r="Y583" s="42">
        <f t="shared" si="131"/>
        <v>10.25</v>
      </c>
      <c r="Z583" s="42">
        <v>0</v>
      </c>
      <c r="AA583" s="42">
        <f t="shared" si="132"/>
        <v>0</v>
      </c>
      <c r="AB583" s="43">
        <v>0</v>
      </c>
      <c r="AC583" s="43">
        <v>0</v>
      </c>
      <c r="AD583" s="42">
        <v>0</v>
      </c>
      <c r="AE583" s="42">
        <f t="shared" si="133"/>
        <v>0</v>
      </c>
      <c r="AF583" s="42">
        <v>0</v>
      </c>
      <c r="AG583" s="42">
        <f t="shared" si="134"/>
        <v>0</v>
      </c>
      <c r="AH583" s="43">
        <v>0</v>
      </c>
      <c r="AI583" s="42">
        <f>Tableau2[[#This Row],[Jour Accident déclaré]]</f>
        <v>0</v>
      </c>
      <c r="AJ583" s="42">
        <v>0</v>
      </c>
      <c r="AK583" s="43">
        <f t="shared" si="135"/>
        <v>0</v>
      </c>
      <c r="AL58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583" s="43">
        <f>SUM(Tableau2[[#This Row],[Jours de maladie payés]:[Jours de maladie non payés]])</f>
        <v>0</v>
      </c>
      <c r="AN583" s="43">
        <f>MONTH("02/"&amp;Tableau2[[#This Row],[Mois]]&amp;"/2019")</f>
        <v>6</v>
      </c>
    </row>
    <row r="584" spans="1:40" x14ac:dyDescent="0.3">
      <c r="A584" t="s">
        <v>659</v>
      </c>
      <c r="B584" s="26">
        <v>183</v>
      </c>
      <c r="C584" s="61">
        <f>IFERROR(VLOOKUP(Tableau2[[#This Row],[ID Ouvrier]],'Choix Employés'!$A$1:$B$100,2,FALSE),"")</f>
        <v>0</v>
      </c>
      <c r="D584" s="39" t="s">
        <v>286</v>
      </c>
      <c r="E584" s="39">
        <v>2021</v>
      </c>
      <c r="F584" s="40">
        <f>DATE(Tableau2[[#This Row],[Année]],MONTH("1-"&amp;Tableau2[[#This Row],[Mois]]),1)</f>
        <v>44348</v>
      </c>
      <c r="G584" s="40">
        <f>EOMONTH(DATE(Tableau2[[#This Row],[Année]],MONTH("1-"&amp;Tableau2[[#This Row],[Mois]]),1),0)</f>
        <v>44377</v>
      </c>
      <c r="H584" s="41">
        <v>0</v>
      </c>
      <c r="I584" s="42">
        <f t="shared" si="126"/>
        <v>0</v>
      </c>
      <c r="J584" s="42">
        <v>0</v>
      </c>
      <c r="K584" s="42">
        <f t="shared" si="127"/>
        <v>0</v>
      </c>
      <c r="L584" s="42"/>
      <c r="M584" s="42">
        <f t="shared" si="136"/>
        <v>0</v>
      </c>
      <c r="N584" s="42">
        <v>114</v>
      </c>
      <c r="O584" s="42">
        <f t="shared" si="128"/>
        <v>114</v>
      </c>
      <c r="Q584" s="42">
        <f t="shared" si="137"/>
        <v>0</v>
      </c>
      <c r="R584" s="42">
        <v>0</v>
      </c>
      <c r="S584" s="42">
        <f t="shared" si="129"/>
        <v>0</v>
      </c>
      <c r="T584" s="42"/>
      <c r="U584" s="42">
        <f t="shared" si="138"/>
        <v>0</v>
      </c>
      <c r="V584" s="42">
        <v>0</v>
      </c>
      <c r="W584" s="42">
        <f t="shared" si="130"/>
        <v>0</v>
      </c>
      <c r="X584" s="42">
        <v>0</v>
      </c>
      <c r="Y584" s="42">
        <f t="shared" si="131"/>
        <v>0</v>
      </c>
      <c r="Z584" s="42">
        <v>0</v>
      </c>
      <c r="AA584" s="42">
        <f t="shared" si="132"/>
        <v>0</v>
      </c>
      <c r="AB584" s="43">
        <v>0</v>
      </c>
      <c r="AC584" s="43">
        <v>0</v>
      </c>
      <c r="AD584" s="42">
        <v>0</v>
      </c>
      <c r="AE584" s="42">
        <f t="shared" si="133"/>
        <v>0</v>
      </c>
      <c r="AF584" s="42">
        <v>0</v>
      </c>
      <c r="AG584" s="42">
        <f t="shared" si="134"/>
        <v>0</v>
      </c>
      <c r="AH584" s="43">
        <v>7</v>
      </c>
      <c r="AI584" s="42">
        <f>Tableau2[[#This Row],[Jour Accident déclaré]]</f>
        <v>7</v>
      </c>
      <c r="AJ584" s="42">
        <v>0</v>
      </c>
      <c r="AK584" s="43">
        <f t="shared" si="135"/>
        <v>0</v>
      </c>
      <c r="AL58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584" s="43">
        <f>SUM(Tableau2[[#This Row],[Jours de maladie payés]:[Jours de maladie non payés]])</f>
        <v>0</v>
      </c>
      <c r="AN584" s="43">
        <f>MONTH("02/"&amp;Tableau2[[#This Row],[Mois]]&amp;"/2019")</f>
        <v>6</v>
      </c>
    </row>
    <row r="585" spans="1:40" x14ac:dyDescent="0.3">
      <c r="A585" t="s">
        <v>660</v>
      </c>
      <c r="B585" s="26">
        <v>182</v>
      </c>
      <c r="C585" s="61" t="str">
        <f>IFERROR(VLOOKUP(Tableau2[[#This Row],[ID Ouvrier]],'Choix Employés'!$A$1:$B$100,2,FALSE),"")</f>
        <v/>
      </c>
      <c r="D585" s="39" t="s">
        <v>286</v>
      </c>
      <c r="E585" s="39">
        <v>2021</v>
      </c>
      <c r="F585" s="40">
        <f>DATE(Tableau2[[#This Row],[Année]],MONTH("1-"&amp;Tableau2[[#This Row],[Mois]]),1)</f>
        <v>44348</v>
      </c>
      <c r="G585" s="40">
        <f>EOMONTH(DATE(Tableau2[[#This Row],[Année]],MONTH("1-"&amp;Tableau2[[#This Row],[Mois]]),1),0)</f>
        <v>44377</v>
      </c>
      <c r="H585" s="41">
        <v>8</v>
      </c>
      <c r="I585" s="42">
        <f t="shared" si="126"/>
        <v>8</v>
      </c>
      <c r="J585" s="42">
        <v>24</v>
      </c>
      <c r="K585" s="42">
        <f t="shared" si="127"/>
        <v>24</v>
      </c>
      <c r="L585" s="42"/>
      <c r="M585" s="42">
        <f t="shared" si="136"/>
        <v>0</v>
      </c>
      <c r="N585" s="42">
        <v>144</v>
      </c>
      <c r="O585" s="42">
        <f t="shared" si="128"/>
        <v>144</v>
      </c>
      <c r="Q585" s="42">
        <f t="shared" si="137"/>
        <v>0</v>
      </c>
      <c r="R585" s="42">
        <v>7.13</v>
      </c>
      <c r="S585" s="42">
        <f t="shared" si="129"/>
        <v>7.2166666666666668</v>
      </c>
      <c r="T585" s="42"/>
      <c r="U585" s="42">
        <f t="shared" si="138"/>
        <v>0</v>
      </c>
      <c r="V585" s="42">
        <v>7.13</v>
      </c>
      <c r="W585" s="42">
        <f t="shared" si="130"/>
        <v>7.2166666666666668</v>
      </c>
      <c r="X585" s="42">
        <v>0</v>
      </c>
      <c r="Y585" s="42">
        <f t="shared" si="131"/>
        <v>0</v>
      </c>
      <c r="Z585" s="42">
        <v>0</v>
      </c>
      <c r="AA585" s="42">
        <f t="shared" si="132"/>
        <v>0</v>
      </c>
      <c r="AB585" s="43">
        <v>0</v>
      </c>
      <c r="AC585" s="43">
        <v>0</v>
      </c>
      <c r="AD585" s="42">
        <v>0</v>
      </c>
      <c r="AE585" s="42">
        <f t="shared" si="133"/>
        <v>0</v>
      </c>
      <c r="AF585" s="42">
        <v>0</v>
      </c>
      <c r="AG585" s="42">
        <f t="shared" si="134"/>
        <v>0</v>
      </c>
      <c r="AH585" s="43">
        <v>0</v>
      </c>
      <c r="AI585" s="42">
        <f>Tableau2[[#This Row],[Jour Accident déclaré]]</f>
        <v>0</v>
      </c>
      <c r="AJ585" s="42">
        <v>0</v>
      </c>
      <c r="AK585" s="43">
        <f t="shared" si="135"/>
        <v>0</v>
      </c>
      <c r="AL58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585" s="43">
        <f>SUM(Tableau2[[#This Row],[Jours de maladie payés]:[Jours de maladie non payés]])</f>
        <v>0</v>
      </c>
      <c r="AN585" s="43">
        <f>MONTH("02/"&amp;Tableau2[[#This Row],[Mois]]&amp;"/2019")</f>
        <v>6</v>
      </c>
    </row>
    <row r="586" spans="1:40" x14ac:dyDescent="0.3">
      <c r="A586" t="s">
        <v>661</v>
      </c>
      <c r="B586" s="26">
        <v>149</v>
      </c>
      <c r="C586" s="61" t="str">
        <f>IFERROR(VLOOKUP(Tableau2[[#This Row],[ID Ouvrier]],'Choix Employés'!$A$1:$B$100,2,FALSE),"")</f>
        <v>X</v>
      </c>
      <c r="D586" s="39" t="s">
        <v>286</v>
      </c>
      <c r="E586" s="39">
        <v>2021</v>
      </c>
      <c r="F586" s="40">
        <f>DATE(Tableau2[[#This Row],[Année]],MONTH("1-"&amp;Tableau2[[#This Row],[Mois]]),1)</f>
        <v>44348</v>
      </c>
      <c r="G586" s="40">
        <f>EOMONTH(DATE(Tableau2[[#This Row],[Année]],MONTH("1-"&amp;Tableau2[[#This Row],[Mois]]),1),0)</f>
        <v>44377</v>
      </c>
      <c r="H586" s="41">
        <v>0</v>
      </c>
      <c r="I586" s="42">
        <f t="shared" si="126"/>
        <v>0</v>
      </c>
      <c r="J586" s="42">
        <v>8</v>
      </c>
      <c r="K586" s="42">
        <f t="shared" si="127"/>
        <v>8</v>
      </c>
      <c r="L586" s="42"/>
      <c r="M586" s="42">
        <f t="shared" si="136"/>
        <v>0</v>
      </c>
      <c r="N586" s="42">
        <v>112</v>
      </c>
      <c r="O586" s="42">
        <f t="shared" si="128"/>
        <v>112</v>
      </c>
      <c r="Q586" s="42">
        <f t="shared" si="137"/>
        <v>0</v>
      </c>
      <c r="R586" s="42">
        <v>8.5500000000000007</v>
      </c>
      <c r="S586" s="42">
        <f t="shared" si="129"/>
        <v>8.9166666666666679</v>
      </c>
      <c r="T586" s="42"/>
      <c r="U586" s="42">
        <f t="shared" si="138"/>
        <v>0</v>
      </c>
      <c r="V586" s="42">
        <v>0</v>
      </c>
      <c r="W586" s="42">
        <f t="shared" si="130"/>
        <v>0</v>
      </c>
      <c r="X586" s="42">
        <v>8.5500000000000007</v>
      </c>
      <c r="Y586" s="42">
        <f t="shared" si="131"/>
        <v>8.9166666666666679</v>
      </c>
      <c r="Z586" s="42">
        <v>0</v>
      </c>
      <c r="AA586" s="42">
        <f t="shared" si="132"/>
        <v>0</v>
      </c>
      <c r="AB586" s="43">
        <v>0</v>
      </c>
      <c r="AC586" s="43">
        <v>5</v>
      </c>
      <c r="AD586" s="42">
        <v>0</v>
      </c>
      <c r="AE586" s="42">
        <f t="shared" si="133"/>
        <v>0</v>
      </c>
      <c r="AF586" s="42">
        <v>0</v>
      </c>
      <c r="AG586" s="42">
        <f t="shared" si="134"/>
        <v>0</v>
      </c>
      <c r="AH586" s="43">
        <v>0</v>
      </c>
      <c r="AI586" s="42">
        <f>Tableau2[[#This Row],[Jour Accident déclaré]]</f>
        <v>0</v>
      </c>
      <c r="AJ586" s="42">
        <v>0</v>
      </c>
      <c r="AK586" s="43">
        <f t="shared" si="135"/>
        <v>0</v>
      </c>
      <c r="AL58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586" s="43">
        <f>SUM(Tableau2[[#This Row],[Jours de maladie payés]:[Jours de maladie non payés]])</f>
        <v>5</v>
      </c>
      <c r="AN586" s="43">
        <f>MONTH("02/"&amp;Tableau2[[#This Row],[Mois]]&amp;"/2019")</f>
        <v>6</v>
      </c>
    </row>
    <row r="587" spans="1:40" x14ac:dyDescent="0.3">
      <c r="A587" t="s">
        <v>662</v>
      </c>
      <c r="B587" s="26">
        <v>157</v>
      </c>
      <c r="C587" s="61" t="str">
        <f>IFERROR(VLOOKUP(Tableau2[[#This Row],[ID Ouvrier]],'Choix Employés'!$A$1:$B$100,2,FALSE),"")</f>
        <v/>
      </c>
      <c r="D587" s="39" t="s">
        <v>286</v>
      </c>
      <c r="E587" s="39">
        <v>2021</v>
      </c>
      <c r="F587" s="40">
        <f>DATE(Tableau2[[#This Row],[Année]],MONTH("1-"&amp;Tableau2[[#This Row],[Mois]]),1)</f>
        <v>44348</v>
      </c>
      <c r="G587" s="40">
        <f>EOMONTH(DATE(Tableau2[[#This Row],[Année]],MONTH("1-"&amp;Tableau2[[#This Row],[Mois]]),1),0)</f>
        <v>44377</v>
      </c>
      <c r="H587" s="41">
        <v>8</v>
      </c>
      <c r="I587" s="42">
        <f t="shared" si="126"/>
        <v>8</v>
      </c>
      <c r="J587" s="42">
        <v>24</v>
      </c>
      <c r="K587" s="42">
        <f t="shared" si="127"/>
        <v>24</v>
      </c>
      <c r="L587" s="42"/>
      <c r="M587" s="42">
        <f t="shared" si="136"/>
        <v>0</v>
      </c>
      <c r="N587" s="42">
        <v>120</v>
      </c>
      <c r="O587" s="42">
        <f t="shared" si="128"/>
        <v>120</v>
      </c>
      <c r="Q587" s="42">
        <f t="shared" si="137"/>
        <v>0</v>
      </c>
      <c r="R587" s="42">
        <v>4.33</v>
      </c>
      <c r="S587" s="42">
        <f t="shared" si="129"/>
        <v>4.55</v>
      </c>
      <c r="T587" s="42"/>
      <c r="U587" s="42">
        <f t="shared" si="138"/>
        <v>0</v>
      </c>
      <c r="V587" s="42">
        <v>4.33</v>
      </c>
      <c r="W587" s="42">
        <f t="shared" si="130"/>
        <v>4.55</v>
      </c>
      <c r="X587" s="42">
        <v>0</v>
      </c>
      <c r="Y587" s="42">
        <f t="shared" si="131"/>
        <v>0</v>
      </c>
      <c r="Z587" s="42">
        <v>0</v>
      </c>
      <c r="AA587" s="42">
        <f t="shared" si="132"/>
        <v>0</v>
      </c>
      <c r="AB587" s="43">
        <v>0</v>
      </c>
      <c r="AC587" s="43">
        <v>3</v>
      </c>
      <c r="AD587" s="42">
        <v>0</v>
      </c>
      <c r="AE587" s="42">
        <f t="shared" si="133"/>
        <v>0</v>
      </c>
      <c r="AF587" s="42">
        <v>0</v>
      </c>
      <c r="AG587" s="42">
        <f t="shared" si="134"/>
        <v>0</v>
      </c>
      <c r="AH587" s="43">
        <v>0</v>
      </c>
      <c r="AI587" s="42">
        <f>Tableau2[[#This Row],[Jour Accident déclaré]]</f>
        <v>0</v>
      </c>
      <c r="AJ587" s="42">
        <v>0</v>
      </c>
      <c r="AK587" s="43">
        <f t="shared" si="135"/>
        <v>0</v>
      </c>
      <c r="AL58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587" s="43">
        <f>SUM(Tableau2[[#This Row],[Jours de maladie payés]:[Jours de maladie non payés]])</f>
        <v>3</v>
      </c>
      <c r="AN587" s="43">
        <f>MONTH("02/"&amp;Tableau2[[#This Row],[Mois]]&amp;"/2019")</f>
        <v>6</v>
      </c>
    </row>
    <row r="588" spans="1:40" x14ac:dyDescent="0.3">
      <c r="A588" t="s">
        <v>663</v>
      </c>
      <c r="B588" s="26">
        <v>102</v>
      </c>
      <c r="C588" s="61" t="str">
        <f>IFERROR(VLOOKUP(Tableau2[[#This Row],[ID Ouvrier]],'Choix Employés'!$A$1:$B$100,2,FALSE),"")</f>
        <v/>
      </c>
      <c r="D588" s="39" t="s">
        <v>286</v>
      </c>
      <c r="E588" s="39">
        <v>2021</v>
      </c>
      <c r="F588" s="40">
        <f>DATE(Tableau2[[#This Row],[Année]],MONTH("1-"&amp;Tableau2[[#This Row],[Mois]]),1)</f>
        <v>44348</v>
      </c>
      <c r="G588" s="40">
        <f>EOMONTH(DATE(Tableau2[[#This Row],[Année]],MONTH("1-"&amp;Tableau2[[#This Row],[Mois]]),1),0)</f>
        <v>44377</v>
      </c>
      <c r="H588" s="41">
        <v>48</v>
      </c>
      <c r="I588" s="42">
        <f t="shared" si="126"/>
        <v>48</v>
      </c>
      <c r="J588" s="42">
        <v>24</v>
      </c>
      <c r="K588" s="42">
        <f t="shared" si="127"/>
        <v>24</v>
      </c>
      <c r="L588" s="42"/>
      <c r="M588" s="42">
        <f t="shared" si="136"/>
        <v>0</v>
      </c>
      <c r="N588" s="42">
        <v>104</v>
      </c>
      <c r="O588" s="42">
        <f t="shared" si="128"/>
        <v>104</v>
      </c>
      <c r="Q588" s="42">
        <f t="shared" si="137"/>
        <v>0</v>
      </c>
      <c r="R588" s="42">
        <v>0</v>
      </c>
      <c r="S588" s="42">
        <f t="shared" si="129"/>
        <v>0</v>
      </c>
      <c r="T588" s="42"/>
      <c r="U588" s="42">
        <f t="shared" si="138"/>
        <v>0</v>
      </c>
      <c r="V588" s="42">
        <v>0</v>
      </c>
      <c r="W588" s="42">
        <f t="shared" si="130"/>
        <v>0</v>
      </c>
      <c r="X588" s="42">
        <v>0</v>
      </c>
      <c r="Y588" s="42">
        <f t="shared" si="131"/>
        <v>0</v>
      </c>
      <c r="Z588" s="42">
        <v>0</v>
      </c>
      <c r="AA588" s="42">
        <f t="shared" si="132"/>
        <v>0</v>
      </c>
      <c r="AB588" s="43">
        <v>0</v>
      </c>
      <c r="AC588" s="43">
        <v>0</v>
      </c>
      <c r="AD588" s="42">
        <v>0</v>
      </c>
      <c r="AE588" s="42">
        <f t="shared" si="133"/>
        <v>0</v>
      </c>
      <c r="AF588" s="42">
        <v>0</v>
      </c>
      <c r="AG588" s="42">
        <f t="shared" si="134"/>
        <v>0</v>
      </c>
      <c r="AH588" s="43">
        <v>0</v>
      </c>
      <c r="AI588" s="42">
        <f>Tableau2[[#This Row],[Jour Accident déclaré]]</f>
        <v>0</v>
      </c>
      <c r="AJ588" s="42">
        <v>0</v>
      </c>
      <c r="AK588" s="43">
        <f t="shared" si="135"/>
        <v>0</v>
      </c>
      <c r="AL58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588" s="43">
        <f>SUM(Tableau2[[#This Row],[Jours de maladie payés]:[Jours de maladie non payés]])</f>
        <v>0</v>
      </c>
      <c r="AN588" s="43">
        <f>MONTH("02/"&amp;Tableau2[[#This Row],[Mois]]&amp;"/2019")</f>
        <v>6</v>
      </c>
    </row>
    <row r="589" spans="1:40" x14ac:dyDescent="0.3">
      <c r="A589" t="s">
        <v>664</v>
      </c>
      <c r="B589" s="26">
        <v>162</v>
      </c>
      <c r="C589" s="61" t="str">
        <f>IFERROR(VLOOKUP(Tableau2[[#This Row],[ID Ouvrier]],'Choix Employés'!$A$1:$B$100,2,FALSE),"")</f>
        <v/>
      </c>
      <c r="D589" s="39" t="s">
        <v>286</v>
      </c>
      <c r="E589" s="39">
        <v>2021</v>
      </c>
      <c r="F589" s="40">
        <f>DATE(Tableau2[[#This Row],[Année]],MONTH("1-"&amp;Tableau2[[#This Row],[Mois]]),1)</f>
        <v>44348</v>
      </c>
      <c r="G589" s="40">
        <f>EOMONTH(DATE(Tableau2[[#This Row],[Année]],MONTH("1-"&amp;Tableau2[[#This Row],[Mois]]),1),0)</f>
        <v>44377</v>
      </c>
      <c r="H589" s="41">
        <v>0</v>
      </c>
      <c r="I589" s="42">
        <f t="shared" si="126"/>
        <v>0</v>
      </c>
      <c r="J589" s="42">
        <v>0</v>
      </c>
      <c r="K589" s="42">
        <f t="shared" si="127"/>
        <v>0</v>
      </c>
      <c r="L589" s="42"/>
      <c r="M589" s="42">
        <f t="shared" si="136"/>
        <v>0</v>
      </c>
      <c r="N589" s="42">
        <v>0</v>
      </c>
      <c r="O589" s="42">
        <f t="shared" si="128"/>
        <v>0</v>
      </c>
      <c r="Q589" s="42">
        <f t="shared" si="137"/>
        <v>0</v>
      </c>
      <c r="R589" s="42">
        <v>0</v>
      </c>
      <c r="S589" s="42">
        <f t="shared" si="129"/>
        <v>0</v>
      </c>
      <c r="T589" s="42"/>
      <c r="U589" s="42">
        <f t="shared" si="138"/>
        <v>0</v>
      </c>
      <c r="V589" s="42">
        <v>0</v>
      </c>
      <c r="W589" s="42">
        <f t="shared" si="130"/>
        <v>0</v>
      </c>
      <c r="X589" s="42">
        <v>0</v>
      </c>
      <c r="Y589" s="42">
        <f t="shared" si="131"/>
        <v>0</v>
      </c>
      <c r="Z589" s="42">
        <v>0</v>
      </c>
      <c r="AA589" s="42">
        <f t="shared" si="132"/>
        <v>0</v>
      </c>
      <c r="AB589" s="43">
        <v>0</v>
      </c>
      <c r="AC589" s="43">
        <v>22</v>
      </c>
      <c r="AD589" s="42">
        <v>0</v>
      </c>
      <c r="AE589" s="42">
        <f t="shared" si="133"/>
        <v>0</v>
      </c>
      <c r="AF589" s="42">
        <v>0</v>
      </c>
      <c r="AG589" s="42">
        <f t="shared" si="134"/>
        <v>0</v>
      </c>
      <c r="AH589" s="43">
        <v>0</v>
      </c>
      <c r="AI589" s="42">
        <f>Tableau2[[#This Row],[Jour Accident déclaré]]</f>
        <v>0</v>
      </c>
      <c r="AJ589" s="42">
        <v>0</v>
      </c>
      <c r="AK589" s="43">
        <f t="shared" si="135"/>
        <v>0</v>
      </c>
      <c r="AL58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589" s="43">
        <f>SUM(Tableau2[[#This Row],[Jours de maladie payés]:[Jours de maladie non payés]])</f>
        <v>22</v>
      </c>
      <c r="AN589" s="43">
        <f>MONTH("02/"&amp;Tableau2[[#This Row],[Mois]]&amp;"/2019")</f>
        <v>6</v>
      </c>
    </row>
    <row r="590" spans="1:40" x14ac:dyDescent="0.3">
      <c r="A590" t="s">
        <v>665</v>
      </c>
      <c r="B590" s="26">
        <v>142</v>
      </c>
      <c r="C590" s="61" t="str">
        <f>IFERROR(VLOOKUP(Tableau2[[#This Row],[ID Ouvrier]],'Choix Employés'!$A$1:$B$100,2,FALSE),"")</f>
        <v/>
      </c>
      <c r="D590" s="39" t="s">
        <v>286</v>
      </c>
      <c r="E590" s="39">
        <v>2021</v>
      </c>
      <c r="F590" s="40">
        <f>DATE(Tableau2[[#This Row],[Année]],MONTH("1-"&amp;Tableau2[[#This Row],[Mois]]),1)</f>
        <v>44348</v>
      </c>
      <c r="G590" s="40">
        <f>EOMONTH(DATE(Tableau2[[#This Row],[Année]],MONTH("1-"&amp;Tableau2[[#This Row],[Mois]]),1),0)</f>
        <v>44377</v>
      </c>
      <c r="H590" s="41">
        <v>0</v>
      </c>
      <c r="I590" s="42">
        <f t="shared" si="126"/>
        <v>0</v>
      </c>
      <c r="J590" s="42">
        <v>24</v>
      </c>
      <c r="K590" s="42">
        <f t="shared" si="127"/>
        <v>24</v>
      </c>
      <c r="L590" s="42"/>
      <c r="M590" s="42">
        <f t="shared" si="136"/>
        <v>0</v>
      </c>
      <c r="N590" s="42">
        <v>152</v>
      </c>
      <c r="O590" s="42">
        <f t="shared" si="128"/>
        <v>152</v>
      </c>
      <c r="Q590" s="42">
        <f t="shared" si="137"/>
        <v>0</v>
      </c>
      <c r="R590" s="42">
        <v>4.09</v>
      </c>
      <c r="S590" s="42">
        <f t="shared" si="129"/>
        <v>4.1499999999999995</v>
      </c>
      <c r="T590" s="42"/>
      <c r="U590" s="42">
        <f t="shared" si="138"/>
        <v>0</v>
      </c>
      <c r="V590" s="42">
        <v>4.09</v>
      </c>
      <c r="W590" s="42">
        <f t="shared" si="130"/>
        <v>4.1499999999999995</v>
      </c>
      <c r="X590" s="42">
        <v>0</v>
      </c>
      <c r="Y590" s="42">
        <f t="shared" si="131"/>
        <v>0</v>
      </c>
      <c r="Z590" s="42">
        <v>0</v>
      </c>
      <c r="AA590" s="42">
        <f t="shared" si="132"/>
        <v>0</v>
      </c>
      <c r="AB590" s="43">
        <v>0</v>
      </c>
      <c r="AC590" s="43">
        <v>0</v>
      </c>
      <c r="AD590" s="42">
        <v>0</v>
      </c>
      <c r="AE590" s="42">
        <f t="shared" si="133"/>
        <v>0</v>
      </c>
      <c r="AF590" s="42">
        <v>0</v>
      </c>
      <c r="AG590" s="42">
        <f t="shared" si="134"/>
        <v>0</v>
      </c>
      <c r="AH590" s="43">
        <v>0</v>
      </c>
      <c r="AI590" s="42">
        <f>Tableau2[[#This Row],[Jour Accident déclaré]]</f>
        <v>0</v>
      </c>
      <c r="AJ590" s="42">
        <v>0</v>
      </c>
      <c r="AK590" s="43">
        <f t="shared" si="135"/>
        <v>0</v>
      </c>
      <c r="AL59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590" s="43">
        <f>SUM(Tableau2[[#This Row],[Jours de maladie payés]:[Jours de maladie non payés]])</f>
        <v>0</v>
      </c>
      <c r="AN590" s="43">
        <f>MONTH("02/"&amp;Tableau2[[#This Row],[Mois]]&amp;"/2019")</f>
        <v>6</v>
      </c>
    </row>
    <row r="591" spans="1:40" x14ac:dyDescent="0.3">
      <c r="A591" t="s">
        <v>666</v>
      </c>
      <c r="B591" s="26">
        <v>164</v>
      </c>
      <c r="C591" s="61" t="str">
        <f>IFERROR(VLOOKUP(Tableau2[[#This Row],[ID Ouvrier]],'Choix Employés'!$A$1:$B$100,2,FALSE),"")</f>
        <v>X</v>
      </c>
      <c r="D591" s="39" t="s">
        <v>286</v>
      </c>
      <c r="E591" s="39">
        <v>2021</v>
      </c>
      <c r="F591" s="40">
        <f>DATE(Tableau2[[#This Row],[Année]],MONTH("1-"&amp;Tableau2[[#This Row],[Mois]]),1)</f>
        <v>44348</v>
      </c>
      <c r="G591" s="40">
        <f>EOMONTH(DATE(Tableau2[[#This Row],[Année]],MONTH("1-"&amp;Tableau2[[#This Row],[Mois]]),1),0)</f>
        <v>44377</v>
      </c>
      <c r="H591" s="41">
        <v>0</v>
      </c>
      <c r="I591" s="42">
        <f t="shared" si="126"/>
        <v>0</v>
      </c>
      <c r="J591" s="42">
        <v>24</v>
      </c>
      <c r="K591" s="42">
        <f t="shared" si="127"/>
        <v>24</v>
      </c>
      <c r="L591" s="42"/>
      <c r="M591" s="42">
        <f t="shared" si="136"/>
        <v>0</v>
      </c>
      <c r="N591" s="42">
        <v>152</v>
      </c>
      <c r="O591" s="42">
        <f t="shared" si="128"/>
        <v>152</v>
      </c>
      <c r="Q591" s="42">
        <f t="shared" si="137"/>
        <v>0</v>
      </c>
      <c r="R591" s="42">
        <v>10.43</v>
      </c>
      <c r="S591" s="42">
        <f t="shared" si="129"/>
        <v>10.716666666666667</v>
      </c>
      <c r="T591" s="42"/>
      <c r="U591" s="42">
        <f t="shared" si="138"/>
        <v>0</v>
      </c>
      <c r="V591" s="42">
        <v>0</v>
      </c>
      <c r="W591" s="42">
        <f t="shared" si="130"/>
        <v>0</v>
      </c>
      <c r="X591" s="42">
        <v>10.43</v>
      </c>
      <c r="Y591" s="42">
        <f t="shared" si="131"/>
        <v>10.716666666666667</v>
      </c>
      <c r="Z591" s="42">
        <v>0</v>
      </c>
      <c r="AA591" s="42">
        <f t="shared" si="132"/>
        <v>0</v>
      </c>
      <c r="AB591" s="43">
        <v>0</v>
      </c>
      <c r="AC591" s="43">
        <v>0</v>
      </c>
      <c r="AD591" s="42">
        <v>0</v>
      </c>
      <c r="AE591" s="42">
        <f t="shared" si="133"/>
        <v>0</v>
      </c>
      <c r="AF591" s="42">
        <v>0</v>
      </c>
      <c r="AG591" s="42">
        <f t="shared" si="134"/>
        <v>0</v>
      </c>
      <c r="AH591" s="43">
        <v>0</v>
      </c>
      <c r="AI591" s="42">
        <f>Tableau2[[#This Row],[Jour Accident déclaré]]</f>
        <v>0</v>
      </c>
      <c r="AJ591" s="42">
        <v>0</v>
      </c>
      <c r="AK591" s="43">
        <f t="shared" si="135"/>
        <v>0</v>
      </c>
      <c r="AL59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591" s="43">
        <f>SUM(Tableau2[[#This Row],[Jours de maladie payés]:[Jours de maladie non payés]])</f>
        <v>0</v>
      </c>
      <c r="AN591" s="43">
        <f>MONTH("02/"&amp;Tableau2[[#This Row],[Mois]]&amp;"/2019")</f>
        <v>6</v>
      </c>
    </row>
    <row r="592" spans="1:40" x14ac:dyDescent="0.3">
      <c r="A592" t="s">
        <v>667</v>
      </c>
      <c r="B592" s="26">
        <v>116</v>
      </c>
      <c r="C592" s="61" t="str">
        <f>IFERROR(VLOOKUP(Tableau2[[#This Row],[ID Ouvrier]],'Choix Employés'!$A$1:$B$100,2,FALSE),"")</f>
        <v/>
      </c>
      <c r="D592" s="39" t="s">
        <v>286</v>
      </c>
      <c r="E592" s="39">
        <v>2021</v>
      </c>
      <c r="F592" s="40">
        <f>DATE(Tableau2[[#This Row],[Année]],MONTH("1-"&amp;Tableau2[[#This Row],[Mois]]),1)</f>
        <v>44348</v>
      </c>
      <c r="G592" s="40">
        <f>EOMONTH(DATE(Tableau2[[#This Row],[Année]],MONTH("1-"&amp;Tableau2[[#This Row],[Mois]]),1),0)</f>
        <v>44377</v>
      </c>
      <c r="H592" s="41">
        <v>0</v>
      </c>
      <c r="I592" s="42">
        <f t="shared" si="126"/>
        <v>0</v>
      </c>
      <c r="J592" s="42">
        <v>24</v>
      </c>
      <c r="K592" s="42">
        <f t="shared" si="127"/>
        <v>24</v>
      </c>
      <c r="L592" s="42"/>
      <c r="M592" s="42">
        <f t="shared" si="136"/>
        <v>0</v>
      </c>
      <c r="N592" s="42">
        <v>152</v>
      </c>
      <c r="O592" s="42">
        <f t="shared" si="128"/>
        <v>152</v>
      </c>
      <c r="Q592" s="42">
        <f t="shared" si="137"/>
        <v>0</v>
      </c>
      <c r="R592" s="42">
        <v>3.41</v>
      </c>
      <c r="S592" s="42">
        <f t="shared" si="129"/>
        <v>3.6833333333333336</v>
      </c>
      <c r="T592" s="42"/>
      <c r="U592" s="42">
        <f t="shared" si="138"/>
        <v>0</v>
      </c>
      <c r="V592" s="42">
        <v>3.41</v>
      </c>
      <c r="W592" s="42">
        <f t="shared" si="130"/>
        <v>3.6833333333333336</v>
      </c>
      <c r="X592" s="42">
        <v>0</v>
      </c>
      <c r="Y592" s="42">
        <f t="shared" si="131"/>
        <v>0</v>
      </c>
      <c r="Z592" s="42">
        <v>0</v>
      </c>
      <c r="AA592" s="42">
        <f t="shared" si="132"/>
        <v>0</v>
      </c>
      <c r="AB592" s="43">
        <v>0</v>
      </c>
      <c r="AC592" s="43">
        <v>0</v>
      </c>
      <c r="AD592" s="42">
        <v>0</v>
      </c>
      <c r="AE592" s="42">
        <f t="shared" si="133"/>
        <v>0</v>
      </c>
      <c r="AF592" s="42">
        <v>0</v>
      </c>
      <c r="AG592" s="42">
        <f t="shared" si="134"/>
        <v>0</v>
      </c>
      <c r="AH592" s="43">
        <v>0</v>
      </c>
      <c r="AI592" s="42">
        <f>Tableau2[[#This Row],[Jour Accident déclaré]]</f>
        <v>0</v>
      </c>
      <c r="AJ592" s="42">
        <v>0</v>
      </c>
      <c r="AK592" s="43">
        <f t="shared" si="135"/>
        <v>0</v>
      </c>
      <c r="AL59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592" s="43">
        <f>SUM(Tableau2[[#This Row],[Jours de maladie payés]:[Jours de maladie non payés]])</f>
        <v>0</v>
      </c>
      <c r="AN592" s="43">
        <f>MONTH("02/"&amp;Tableau2[[#This Row],[Mois]]&amp;"/2019")</f>
        <v>6</v>
      </c>
    </row>
    <row r="593" spans="1:40" x14ac:dyDescent="0.3">
      <c r="A593" t="s">
        <v>668</v>
      </c>
      <c r="B593" s="26">
        <v>140</v>
      </c>
      <c r="C593" s="61" t="str">
        <f>IFERROR(VLOOKUP(Tableau2[[#This Row],[ID Ouvrier]],'Choix Employés'!$A$1:$B$100,2,FALSE),"")</f>
        <v/>
      </c>
      <c r="D593" s="39" t="s">
        <v>286</v>
      </c>
      <c r="E593" s="39">
        <v>2021</v>
      </c>
      <c r="F593" s="40">
        <f>DATE(Tableau2[[#This Row],[Année]],MONTH("1-"&amp;Tableau2[[#This Row],[Mois]]),1)</f>
        <v>44348</v>
      </c>
      <c r="G593" s="40">
        <f>EOMONTH(DATE(Tableau2[[#This Row],[Année]],MONTH("1-"&amp;Tableau2[[#This Row],[Mois]]),1),0)</f>
        <v>44377</v>
      </c>
      <c r="H593" s="41">
        <v>0</v>
      </c>
      <c r="I593" s="42">
        <f t="shared" si="126"/>
        <v>0</v>
      </c>
      <c r="J593" s="42">
        <v>16</v>
      </c>
      <c r="K593" s="42">
        <f t="shared" si="127"/>
        <v>16</v>
      </c>
      <c r="L593" s="42"/>
      <c r="M593" s="42">
        <f t="shared" si="136"/>
        <v>0</v>
      </c>
      <c r="N593" s="42">
        <v>56</v>
      </c>
      <c r="O593" s="42">
        <f t="shared" si="128"/>
        <v>56</v>
      </c>
      <c r="Q593" s="42">
        <f t="shared" si="137"/>
        <v>0</v>
      </c>
      <c r="R593" s="42">
        <v>0</v>
      </c>
      <c r="S593" s="42">
        <f t="shared" si="129"/>
        <v>0</v>
      </c>
      <c r="T593" s="42"/>
      <c r="U593" s="42">
        <f t="shared" si="138"/>
        <v>0</v>
      </c>
      <c r="V593" s="42">
        <v>0</v>
      </c>
      <c r="W593" s="42">
        <f t="shared" si="130"/>
        <v>0</v>
      </c>
      <c r="X593" s="42">
        <v>0</v>
      </c>
      <c r="Y593" s="42">
        <f t="shared" si="131"/>
        <v>0</v>
      </c>
      <c r="Z593" s="42">
        <v>0</v>
      </c>
      <c r="AA593" s="42">
        <f t="shared" si="132"/>
        <v>0</v>
      </c>
      <c r="AB593" s="43">
        <v>0</v>
      </c>
      <c r="AC593" s="43">
        <v>13</v>
      </c>
      <c r="AD593" s="42">
        <v>0</v>
      </c>
      <c r="AE593" s="42">
        <f t="shared" si="133"/>
        <v>0</v>
      </c>
      <c r="AF593" s="42">
        <v>0</v>
      </c>
      <c r="AG593" s="42">
        <f t="shared" si="134"/>
        <v>0</v>
      </c>
      <c r="AH593" s="43">
        <v>0</v>
      </c>
      <c r="AI593" s="42">
        <f>Tableau2[[#This Row],[Jour Accident déclaré]]</f>
        <v>0</v>
      </c>
      <c r="AJ593" s="42">
        <v>0</v>
      </c>
      <c r="AK593" s="43">
        <f t="shared" si="135"/>
        <v>0</v>
      </c>
      <c r="AL59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593" s="43">
        <f>SUM(Tableau2[[#This Row],[Jours de maladie payés]:[Jours de maladie non payés]])</f>
        <v>13</v>
      </c>
      <c r="AN593" s="43">
        <f>MONTH("02/"&amp;Tableau2[[#This Row],[Mois]]&amp;"/2019")</f>
        <v>6</v>
      </c>
    </row>
    <row r="594" spans="1:40" x14ac:dyDescent="0.3">
      <c r="A594" t="s">
        <v>669</v>
      </c>
      <c r="B594" s="26">
        <v>104</v>
      </c>
      <c r="C594" s="61" t="str">
        <f>IFERROR(VLOOKUP(Tableau2[[#This Row],[ID Ouvrier]],'Choix Employés'!$A$1:$B$100,2,FALSE),"")</f>
        <v/>
      </c>
      <c r="D594" s="39" t="s">
        <v>286</v>
      </c>
      <c r="E594" s="39">
        <v>2021</v>
      </c>
      <c r="F594" s="40">
        <f>DATE(Tableau2[[#This Row],[Année]],MONTH("1-"&amp;Tableau2[[#This Row],[Mois]]),1)</f>
        <v>44348</v>
      </c>
      <c r="G594" s="40">
        <f>EOMONTH(DATE(Tableau2[[#This Row],[Année]],MONTH("1-"&amp;Tableau2[[#This Row],[Mois]]),1),0)</f>
        <v>44377</v>
      </c>
      <c r="H594" s="41">
        <v>8</v>
      </c>
      <c r="I594" s="42">
        <f t="shared" si="126"/>
        <v>8</v>
      </c>
      <c r="J594" s="42">
        <v>24</v>
      </c>
      <c r="K594" s="42">
        <f t="shared" si="127"/>
        <v>24</v>
      </c>
      <c r="L594" s="42"/>
      <c r="M594" s="42">
        <f t="shared" si="136"/>
        <v>0</v>
      </c>
      <c r="N594" s="42">
        <v>144</v>
      </c>
      <c r="O594" s="42">
        <f t="shared" si="128"/>
        <v>144</v>
      </c>
      <c r="Q594" s="42">
        <f t="shared" si="137"/>
        <v>0</v>
      </c>
      <c r="R594" s="42">
        <v>0.46</v>
      </c>
      <c r="S594" s="42">
        <f t="shared" si="129"/>
        <v>0.76666666666666672</v>
      </c>
      <c r="T594" s="42"/>
      <c r="U594" s="42">
        <f t="shared" si="138"/>
        <v>0</v>
      </c>
      <c r="V594" s="42">
        <v>0.46</v>
      </c>
      <c r="W594" s="42">
        <f t="shared" si="130"/>
        <v>0.76666666666666672</v>
      </c>
      <c r="X594" s="42">
        <v>0</v>
      </c>
      <c r="Y594" s="42">
        <f t="shared" si="131"/>
        <v>0</v>
      </c>
      <c r="Z594" s="42">
        <v>0</v>
      </c>
      <c r="AA594" s="42">
        <f t="shared" si="132"/>
        <v>0</v>
      </c>
      <c r="AB594" s="43">
        <v>0</v>
      </c>
      <c r="AC594" s="43">
        <v>0</v>
      </c>
      <c r="AD594" s="42">
        <v>0</v>
      </c>
      <c r="AE594" s="42">
        <f t="shared" si="133"/>
        <v>0</v>
      </c>
      <c r="AF594" s="42">
        <v>0</v>
      </c>
      <c r="AG594" s="42">
        <f t="shared" si="134"/>
        <v>0</v>
      </c>
      <c r="AH594" s="43">
        <v>0</v>
      </c>
      <c r="AI594" s="42">
        <f>Tableau2[[#This Row],[Jour Accident déclaré]]</f>
        <v>0</v>
      </c>
      <c r="AJ594" s="42">
        <v>0</v>
      </c>
      <c r="AK594" s="43">
        <f t="shared" si="135"/>
        <v>0</v>
      </c>
      <c r="AL59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594" s="43">
        <f>SUM(Tableau2[[#This Row],[Jours de maladie payés]:[Jours de maladie non payés]])</f>
        <v>0</v>
      </c>
      <c r="AN594" s="43">
        <f>MONTH("02/"&amp;Tableau2[[#This Row],[Mois]]&amp;"/2019")</f>
        <v>6</v>
      </c>
    </row>
    <row r="595" spans="1:40" x14ac:dyDescent="0.3">
      <c r="A595" t="s">
        <v>670</v>
      </c>
      <c r="B595" s="26">
        <v>108</v>
      </c>
      <c r="C595" s="61" t="str">
        <f>IFERROR(VLOOKUP(Tableau2[[#This Row],[ID Ouvrier]],'Choix Employés'!$A$1:$B$100,2,FALSE),"")</f>
        <v>X</v>
      </c>
      <c r="D595" s="39" t="s">
        <v>286</v>
      </c>
      <c r="E595" s="39">
        <v>2021</v>
      </c>
      <c r="F595" s="40">
        <f>DATE(Tableau2[[#This Row],[Année]],MONTH("1-"&amp;Tableau2[[#This Row],[Mois]]),1)</f>
        <v>44348</v>
      </c>
      <c r="G595" s="40">
        <f>EOMONTH(DATE(Tableau2[[#This Row],[Année]],MONTH("1-"&amp;Tableau2[[#This Row],[Mois]]),1),0)</f>
        <v>44377</v>
      </c>
      <c r="H595" s="41">
        <v>8</v>
      </c>
      <c r="I595" s="42">
        <f t="shared" si="126"/>
        <v>8</v>
      </c>
      <c r="J595" s="42">
        <v>24</v>
      </c>
      <c r="K595" s="42">
        <f t="shared" si="127"/>
        <v>24</v>
      </c>
      <c r="L595" s="42"/>
      <c r="M595" s="42">
        <f t="shared" si="136"/>
        <v>0</v>
      </c>
      <c r="N595" s="42">
        <v>114</v>
      </c>
      <c r="O595" s="42">
        <f t="shared" si="128"/>
        <v>114</v>
      </c>
      <c r="Q595" s="42">
        <f t="shared" si="137"/>
        <v>0</v>
      </c>
      <c r="R595" s="42">
        <v>0.38</v>
      </c>
      <c r="S595" s="42">
        <f t="shared" si="129"/>
        <v>0.63333333333333341</v>
      </c>
      <c r="T595" s="42"/>
      <c r="U595" s="42">
        <f t="shared" si="138"/>
        <v>0</v>
      </c>
      <c r="V595" s="42">
        <v>0.38</v>
      </c>
      <c r="W595" s="42">
        <f t="shared" si="130"/>
        <v>0.63333333333333341</v>
      </c>
      <c r="X595" s="42">
        <v>0</v>
      </c>
      <c r="Y595" s="42">
        <f t="shared" si="131"/>
        <v>0</v>
      </c>
      <c r="Z595" s="42">
        <v>0</v>
      </c>
      <c r="AA595" s="42">
        <f t="shared" si="132"/>
        <v>0</v>
      </c>
      <c r="AB595" s="43">
        <v>0</v>
      </c>
      <c r="AC595" s="43">
        <v>0</v>
      </c>
      <c r="AD595" s="42">
        <v>0</v>
      </c>
      <c r="AE595" s="42">
        <f t="shared" si="133"/>
        <v>0</v>
      </c>
      <c r="AF595" s="42">
        <v>0</v>
      </c>
      <c r="AG595" s="42">
        <f t="shared" si="134"/>
        <v>0</v>
      </c>
      <c r="AH595" s="43">
        <v>3</v>
      </c>
      <c r="AI595" s="42">
        <f>Tableau2[[#This Row],[Jour Accident déclaré]]</f>
        <v>3</v>
      </c>
      <c r="AJ595" s="42">
        <v>0</v>
      </c>
      <c r="AK595" s="43">
        <f t="shared" si="135"/>
        <v>0</v>
      </c>
      <c r="AL59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595" s="43">
        <f>SUM(Tableau2[[#This Row],[Jours de maladie payés]:[Jours de maladie non payés]])</f>
        <v>0</v>
      </c>
      <c r="AN595" s="43">
        <f>MONTH("02/"&amp;Tableau2[[#This Row],[Mois]]&amp;"/2019")</f>
        <v>6</v>
      </c>
    </row>
    <row r="596" spans="1:40" x14ac:dyDescent="0.3">
      <c r="A596" t="s">
        <v>671</v>
      </c>
      <c r="B596" s="26">
        <v>180</v>
      </c>
      <c r="C596" s="61" t="str">
        <f>IFERROR(VLOOKUP(Tableau2[[#This Row],[ID Ouvrier]],'Choix Employés'!$A$1:$B$100,2,FALSE),"")</f>
        <v/>
      </c>
      <c r="D596" s="39" t="s">
        <v>286</v>
      </c>
      <c r="E596" s="39">
        <v>2021</v>
      </c>
      <c r="F596" s="40">
        <f>DATE(Tableau2[[#This Row],[Année]],MONTH("1-"&amp;Tableau2[[#This Row],[Mois]]),1)</f>
        <v>44348</v>
      </c>
      <c r="G596" s="40">
        <f>EOMONTH(DATE(Tableau2[[#This Row],[Année]],MONTH("1-"&amp;Tableau2[[#This Row],[Mois]]),1),0)</f>
        <v>44377</v>
      </c>
      <c r="H596" s="41">
        <v>0</v>
      </c>
      <c r="I596" s="42">
        <f t="shared" si="126"/>
        <v>0</v>
      </c>
      <c r="J596" s="42">
        <v>16</v>
      </c>
      <c r="K596" s="42">
        <f t="shared" si="127"/>
        <v>16</v>
      </c>
      <c r="L596" s="42"/>
      <c r="M596" s="42">
        <f t="shared" si="136"/>
        <v>0</v>
      </c>
      <c r="N596" s="42">
        <v>96</v>
      </c>
      <c r="O596" s="42">
        <f t="shared" si="128"/>
        <v>96</v>
      </c>
      <c r="Q596" s="42">
        <f t="shared" si="137"/>
        <v>0</v>
      </c>
      <c r="R596" s="42">
        <v>10.3</v>
      </c>
      <c r="S596" s="42">
        <f t="shared" si="129"/>
        <v>10.500000000000002</v>
      </c>
      <c r="T596" s="42"/>
      <c r="U596" s="42">
        <f t="shared" si="138"/>
        <v>0</v>
      </c>
      <c r="V596" s="42">
        <v>0</v>
      </c>
      <c r="W596" s="42">
        <f t="shared" si="130"/>
        <v>0</v>
      </c>
      <c r="X596" s="42">
        <v>10.3</v>
      </c>
      <c r="Y596" s="42">
        <f t="shared" si="131"/>
        <v>10.500000000000002</v>
      </c>
      <c r="Z596" s="42">
        <v>0</v>
      </c>
      <c r="AA596" s="42">
        <f t="shared" si="132"/>
        <v>0</v>
      </c>
      <c r="AB596" s="43">
        <v>0</v>
      </c>
      <c r="AC596" s="43">
        <v>0</v>
      </c>
      <c r="AD596" s="42">
        <v>0</v>
      </c>
      <c r="AE596" s="42">
        <f t="shared" si="133"/>
        <v>0</v>
      </c>
      <c r="AF596" s="42">
        <v>0</v>
      </c>
      <c r="AG596" s="42">
        <f t="shared" si="134"/>
        <v>0</v>
      </c>
      <c r="AH596" s="43">
        <v>0</v>
      </c>
      <c r="AI596" s="42">
        <f>Tableau2[[#This Row],[Jour Accident déclaré]]</f>
        <v>0</v>
      </c>
      <c r="AJ596" s="42">
        <v>0</v>
      </c>
      <c r="AK596" s="43">
        <f t="shared" si="135"/>
        <v>0</v>
      </c>
      <c r="AL59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596" s="43">
        <f>SUM(Tableau2[[#This Row],[Jours de maladie payés]:[Jours de maladie non payés]])</f>
        <v>0</v>
      </c>
      <c r="AN596" s="43">
        <f>MONTH("02/"&amp;Tableau2[[#This Row],[Mois]]&amp;"/2019")</f>
        <v>6</v>
      </c>
    </row>
    <row r="597" spans="1:40" x14ac:dyDescent="0.3">
      <c r="A597" t="s">
        <v>672</v>
      </c>
      <c r="B597" s="26">
        <v>137</v>
      </c>
      <c r="C597" s="61" t="str">
        <f>IFERROR(VLOOKUP(Tableau2[[#This Row],[ID Ouvrier]],'Choix Employés'!$A$1:$B$100,2,FALSE),"")</f>
        <v>X</v>
      </c>
      <c r="D597" s="39" t="s">
        <v>286</v>
      </c>
      <c r="E597" s="39">
        <v>2021</v>
      </c>
      <c r="F597" s="40">
        <f>DATE(Tableau2[[#This Row],[Année]],MONTH("1-"&amp;Tableau2[[#This Row],[Mois]]),1)</f>
        <v>44348</v>
      </c>
      <c r="G597" s="40">
        <f>EOMONTH(DATE(Tableau2[[#This Row],[Année]],MONTH("1-"&amp;Tableau2[[#This Row],[Mois]]),1),0)</f>
        <v>44377</v>
      </c>
      <c r="H597" s="41">
        <v>0</v>
      </c>
      <c r="I597" s="42">
        <f t="shared" si="126"/>
        <v>0</v>
      </c>
      <c r="J597" s="42">
        <v>0</v>
      </c>
      <c r="K597" s="42">
        <f t="shared" si="127"/>
        <v>0</v>
      </c>
      <c r="L597" s="42"/>
      <c r="M597" s="42">
        <f t="shared" si="136"/>
        <v>0</v>
      </c>
      <c r="N597" s="42">
        <v>154</v>
      </c>
      <c r="O597" s="42">
        <f t="shared" si="128"/>
        <v>154</v>
      </c>
      <c r="Q597" s="42">
        <f t="shared" si="137"/>
        <v>0</v>
      </c>
      <c r="R597" s="42">
        <v>0</v>
      </c>
      <c r="S597" s="42">
        <f t="shared" si="129"/>
        <v>0</v>
      </c>
      <c r="T597" s="42"/>
      <c r="U597" s="42">
        <f t="shared" si="138"/>
        <v>0</v>
      </c>
      <c r="V597" s="42">
        <v>0</v>
      </c>
      <c r="W597" s="42">
        <f t="shared" si="130"/>
        <v>0</v>
      </c>
      <c r="X597" s="42">
        <v>0</v>
      </c>
      <c r="Y597" s="42">
        <f t="shared" si="131"/>
        <v>0</v>
      </c>
      <c r="Z597" s="42">
        <v>14</v>
      </c>
      <c r="AA597" s="42">
        <f t="shared" si="132"/>
        <v>14</v>
      </c>
      <c r="AB597" s="43">
        <v>0</v>
      </c>
      <c r="AC597" s="43">
        <v>0</v>
      </c>
      <c r="AD597" s="42">
        <v>0</v>
      </c>
      <c r="AE597" s="42">
        <f t="shared" si="133"/>
        <v>0</v>
      </c>
      <c r="AF597" s="42">
        <v>0</v>
      </c>
      <c r="AG597" s="42">
        <f t="shared" si="134"/>
        <v>0</v>
      </c>
      <c r="AH597" s="43">
        <v>0</v>
      </c>
      <c r="AI597" s="42">
        <f>Tableau2[[#This Row],[Jour Accident déclaré]]</f>
        <v>0</v>
      </c>
      <c r="AJ597" s="42">
        <v>0</v>
      </c>
      <c r="AK597" s="43">
        <f t="shared" si="135"/>
        <v>0</v>
      </c>
      <c r="AL59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597" s="43">
        <f>SUM(Tableau2[[#This Row],[Jours de maladie payés]:[Jours de maladie non payés]])</f>
        <v>0</v>
      </c>
      <c r="AN597" s="43">
        <f>MONTH("02/"&amp;Tableau2[[#This Row],[Mois]]&amp;"/2019")</f>
        <v>6</v>
      </c>
    </row>
    <row r="598" spans="1:40" x14ac:dyDescent="0.3">
      <c r="A598" t="s">
        <v>673</v>
      </c>
      <c r="B598" s="26">
        <v>138</v>
      </c>
      <c r="C598" s="61" t="str">
        <f>IFERROR(VLOOKUP(Tableau2[[#This Row],[ID Ouvrier]],'Choix Employés'!$A$1:$B$100,2,FALSE),"")</f>
        <v>X</v>
      </c>
      <c r="D598" s="39" t="s">
        <v>286</v>
      </c>
      <c r="E598" s="39">
        <v>2021</v>
      </c>
      <c r="F598" s="40">
        <f>DATE(Tableau2[[#This Row],[Année]],MONTH("1-"&amp;Tableau2[[#This Row],[Mois]]),1)</f>
        <v>44348</v>
      </c>
      <c r="G598" s="40">
        <f>EOMONTH(DATE(Tableau2[[#This Row],[Année]],MONTH("1-"&amp;Tableau2[[#This Row],[Mois]]),1),0)</f>
        <v>44377</v>
      </c>
      <c r="H598" s="41">
        <v>0</v>
      </c>
      <c r="I598" s="42">
        <f t="shared" si="126"/>
        <v>0</v>
      </c>
      <c r="J598" s="42">
        <v>0</v>
      </c>
      <c r="K598" s="42">
        <f t="shared" si="127"/>
        <v>0</v>
      </c>
      <c r="L598" s="42"/>
      <c r="M598" s="42">
        <f t="shared" si="136"/>
        <v>0</v>
      </c>
      <c r="N598" s="42">
        <v>168</v>
      </c>
      <c r="O598" s="42">
        <f t="shared" si="128"/>
        <v>168</v>
      </c>
      <c r="Q598" s="42">
        <f t="shared" si="137"/>
        <v>0</v>
      </c>
      <c r="R598" s="42">
        <v>0</v>
      </c>
      <c r="S598" s="42">
        <f t="shared" si="129"/>
        <v>0</v>
      </c>
      <c r="T598" s="42"/>
      <c r="U598" s="42">
        <f t="shared" si="138"/>
        <v>0</v>
      </c>
      <c r="V598" s="42">
        <v>0</v>
      </c>
      <c r="W598" s="42">
        <f t="shared" si="130"/>
        <v>0</v>
      </c>
      <c r="X598" s="42">
        <v>0</v>
      </c>
      <c r="Y598" s="42">
        <f t="shared" si="131"/>
        <v>0</v>
      </c>
      <c r="Z598" s="42">
        <v>2</v>
      </c>
      <c r="AA598" s="42">
        <f t="shared" si="132"/>
        <v>2</v>
      </c>
      <c r="AB598" s="43">
        <v>0</v>
      </c>
      <c r="AC598" s="43">
        <v>0</v>
      </c>
      <c r="AD598" s="42">
        <v>0</v>
      </c>
      <c r="AE598" s="42">
        <f t="shared" si="133"/>
        <v>0</v>
      </c>
      <c r="AF598" s="42">
        <v>0</v>
      </c>
      <c r="AG598" s="42">
        <f t="shared" si="134"/>
        <v>0</v>
      </c>
      <c r="AH598" s="43">
        <v>0</v>
      </c>
      <c r="AI598" s="42">
        <f>Tableau2[[#This Row],[Jour Accident déclaré]]</f>
        <v>0</v>
      </c>
      <c r="AJ598" s="42">
        <v>0</v>
      </c>
      <c r="AK598" s="43">
        <f t="shared" si="135"/>
        <v>0</v>
      </c>
      <c r="AL59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598" s="43">
        <f>SUM(Tableau2[[#This Row],[Jours de maladie payés]:[Jours de maladie non payés]])</f>
        <v>0</v>
      </c>
      <c r="AN598" s="43">
        <f>MONTH("02/"&amp;Tableau2[[#This Row],[Mois]]&amp;"/2019")</f>
        <v>6</v>
      </c>
    </row>
    <row r="599" spans="1:40" x14ac:dyDescent="0.3">
      <c r="A599" t="s">
        <v>674</v>
      </c>
      <c r="B599" s="26">
        <v>184</v>
      </c>
      <c r="C599" s="61">
        <f>IFERROR(VLOOKUP(Tableau2[[#This Row],[ID Ouvrier]],'Choix Employés'!$A$1:$B$100,2,FALSE),"")</f>
        <v>0</v>
      </c>
      <c r="D599" s="39" t="s">
        <v>286</v>
      </c>
      <c r="E599" s="39">
        <v>2021</v>
      </c>
      <c r="F599" s="40">
        <f>DATE(Tableau2[[#This Row],[Année]],MONTH("1-"&amp;Tableau2[[#This Row],[Mois]]),1)</f>
        <v>44348</v>
      </c>
      <c r="G599" s="40">
        <f>EOMONTH(DATE(Tableau2[[#This Row],[Année]],MONTH("1-"&amp;Tableau2[[#This Row],[Mois]]),1),0)</f>
        <v>44377</v>
      </c>
      <c r="H599" s="41">
        <v>0</v>
      </c>
      <c r="I599" s="42">
        <f t="shared" si="126"/>
        <v>0</v>
      </c>
      <c r="J599" s="42">
        <v>0</v>
      </c>
      <c r="K599" s="42">
        <f t="shared" si="127"/>
        <v>0</v>
      </c>
      <c r="L599" s="42"/>
      <c r="M599" s="42">
        <f t="shared" si="136"/>
        <v>0</v>
      </c>
      <c r="N599" s="42">
        <v>98</v>
      </c>
      <c r="O599" s="42">
        <f t="shared" si="128"/>
        <v>98</v>
      </c>
      <c r="Q599" s="42">
        <f t="shared" si="137"/>
        <v>0</v>
      </c>
      <c r="R599" s="42">
        <v>0</v>
      </c>
      <c r="S599" s="42">
        <f t="shared" si="129"/>
        <v>0</v>
      </c>
      <c r="T599" s="42"/>
      <c r="U599" s="42">
        <f t="shared" si="138"/>
        <v>0</v>
      </c>
      <c r="V599" s="42">
        <v>0</v>
      </c>
      <c r="W599" s="42">
        <f t="shared" si="130"/>
        <v>0</v>
      </c>
      <c r="X599" s="42">
        <v>0</v>
      </c>
      <c r="Y599" s="42">
        <f t="shared" si="131"/>
        <v>0</v>
      </c>
      <c r="Z599" s="42">
        <v>0</v>
      </c>
      <c r="AA599" s="42">
        <f t="shared" si="132"/>
        <v>0</v>
      </c>
      <c r="AB599" s="43">
        <v>0</v>
      </c>
      <c r="AC599" s="43">
        <v>0</v>
      </c>
      <c r="AD599" s="42">
        <v>0</v>
      </c>
      <c r="AE599" s="42">
        <f t="shared" si="133"/>
        <v>0</v>
      </c>
      <c r="AF599" s="42">
        <v>62</v>
      </c>
      <c r="AG599" s="42">
        <f t="shared" si="134"/>
        <v>62</v>
      </c>
      <c r="AH599" s="43">
        <v>0</v>
      </c>
      <c r="AI599" s="42">
        <f>Tableau2[[#This Row],[Jour Accident déclaré]]</f>
        <v>0</v>
      </c>
      <c r="AJ599" s="42">
        <v>0</v>
      </c>
      <c r="AK599" s="43">
        <f t="shared" si="135"/>
        <v>0</v>
      </c>
      <c r="AL59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599" s="43">
        <f>SUM(Tableau2[[#This Row],[Jours de maladie payés]:[Jours de maladie non payés]])</f>
        <v>0</v>
      </c>
      <c r="AN599" s="43">
        <f>MONTH("02/"&amp;Tableau2[[#This Row],[Mois]]&amp;"/2019")</f>
        <v>6</v>
      </c>
    </row>
    <row r="600" spans="1:40" x14ac:dyDescent="0.3">
      <c r="A600" t="s">
        <v>675</v>
      </c>
      <c r="B600" s="26">
        <v>114</v>
      </c>
      <c r="C600" s="61" t="str">
        <f>IFERROR(VLOOKUP(Tableau2[[#This Row],[ID Ouvrier]],'Choix Employés'!$A$1:$B$100,2,FALSE),"")</f>
        <v/>
      </c>
      <c r="D600" s="39" t="s">
        <v>286</v>
      </c>
      <c r="E600" s="39">
        <v>2021</v>
      </c>
      <c r="F600" s="40">
        <f>DATE(Tableau2[[#This Row],[Année]],MONTH("1-"&amp;Tableau2[[#This Row],[Mois]]),1)</f>
        <v>44348</v>
      </c>
      <c r="G600" s="40">
        <f>EOMONTH(DATE(Tableau2[[#This Row],[Année]],MONTH("1-"&amp;Tableau2[[#This Row],[Mois]]),1),0)</f>
        <v>44377</v>
      </c>
      <c r="H600" s="41">
        <v>0</v>
      </c>
      <c r="I600" s="42">
        <f t="shared" si="126"/>
        <v>0</v>
      </c>
      <c r="J600" s="42">
        <v>0</v>
      </c>
      <c r="K600" s="42">
        <f t="shared" si="127"/>
        <v>0</v>
      </c>
      <c r="L600" s="42"/>
      <c r="M600" s="42">
        <f t="shared" si="136"/>
        <v>0</v>
      </c>
      <c r="N600" s="42">
        <v>160</v>
      </c>
      <c r="O600" s="42">
        <f t="shared" si="128"/>
        <v>160</v>
      </c>
      <c r="Q600" s="42">
        <f t="shared" si="137"/>
        <v>0</v>
      </c>
      <c r="R600" s="42">
        <v>0</v>
      </c>
      <c r="S600" s="42">
        <f t="shared" si="129"/>
        <v>0</v>
      </c>
      <c r="T600" s="42"/>
      <c r="U600" s="42">
        <f t="shared" si="138"/>
        <v>0</v>
      </c>
      <c r="V600" s="42">
        <v>0</v>
      </c>
      <c r="W600" s="42">
        <f t="shared" si="130"/>
        <v>0</v>
      </c>
      <c r="X600" s="42">
        <v>0</v>
      </c>
      <c r="Y600" s="42">
        <f t="shared" si="131"/>
        <v>0</v>
      </c>
      <c r="Z600" s="42">
        <v>32</v>
      </c>
      <c r="AA600" s="42">
        <f t="shared" si="132"/>
        <v>32</v>
      </c>
      <c r="AB600" s="43">
        <v>0</v>
      </c>
      <c r="AC600" s="43">
        <v>0</v>
      </c>
      <c r="AD600" s="42">
        <v>0</v>
      </c>
      <c r="AE600" s="42">
        <f t="shared" si="133"/>
        <v>0</v>
      </c>
      <c r="AF600" s="42">
        <v>0</v>
      </c>
      <c r="AG600" s="42">
        <f t="shared" si="134"/>
        <v>0</v>
      </c>
      <c r="AH600" s="43">
        <v>0</v>
      </c>
      <c r="AI600" s="42">
        <f>Tableau2[[#This Row],[Jour Accident déclaré]]</f>
        <v>0</v>
      </c>
      <c r="AJ600" s="42">
        <v>0</v>
      </c>
      <c r="AK600" s="43">
        <f t="shared" si="135"/>
        <v>0</v>
      </c>
      <c r="AL60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600" s="43">
        <f>SUM(Tableau2[[#This Row],[Jours de maladie payés]:[Jours de maladie non payés]])</f>
        <v>0</v>
      </c>
      <c r="AN600" s="43">
        <f>MONTH("02/"&amp;Tableau2[[#This Row],[Mois]]&amp;"/2019")</f>
        <v>6</v>
      </c>
    </row>
    <row r="601" spans="1:40" x14ac:dyDescent="0.3">
      <c r="A601" t="s">
        <v>676</v>
      </c>
      <c r="B601" s="26">
        <v>132</v>
      </c>
      <c r="C601" s="61" t="str">
        <f>IFERROR(VLOOKUP(Tableau2[[#This Row],[ID Ouvrier]],'Choix Employés'!$A$1:$B$100,2,FALSE),"")</f>
        <v/>
      </c>
      <c r="D601" s="39" t="s">
        <v>286</v>
      </c>
      <c r="E601" s="39">
        <v>2021</v>
      </c>
      <c r="F601" s="40">
        <f>DATE(Tableau2[[#This Row],[Année]],MONTH("1-"&amp;Tableau2[[#This Row],[Mois]]),1)</f>
        <v>44348</v>
      </c>
      <c r="G601" s="40">
        <f>EOMONTH(DATE(Tableau2[[#This Row],[Année]],MONTH("1-"&amp;Tableau2[[#This Row],[Mois]]),1),0)</f>
        <v>44377</v>
      </c>
      <c r="H601" s="41">
        <v>0</v>
      </c>
      <c r="I601" s="42">
        <f t="shared" si="126"/>
        <v>0</v>
      </c>
      <c r="J601" s="42">
        <v>0</v>
      </c>
      <c r="K601" s="42">
        <f t="shared" si="127"/>
        <v>0</v>
      </c>
      <c r="L601" s="42"/>
      <c r="M601" s="42">
        <f t="shared" si="136"/>
        <v>0</v>
      </c>
      <c r="N601" s="42">
        <v>160</v>
      </c>
      <c r="O601" s="42">
        <f t="shared" si="128"/>
        <v>160</v>
      </c>
      <c r="Q601" s="42">
        <f t="shared" si="137"/>
        <v>0</v>
      </c>
      <c r="R601" s="42">
        <v>0</v>
      </c>
      <c r="S601" s="42">
        <f t="shared" si="129"/>
        <v>0</v>
      </c>
      <c r="T601" s="42"/>
      <c r="U601" s="42">
        <f t="shared" si="138"/>
        <v>0</v>
      </c>
      <c r="V601" s="42">
        <v>0</v>
      </c>
      <c r="W601" s="42">
        <f t="shared" si="130"/>
        <v>0</v>
      </c>
      <c r="X601" s="42">
        <v>0</v>
      </c>
      <c r="Y601" s="42">
        <f t="shared" si="131"/>
        <v>0</v>
      </c>
      <c r="Z601" s="42">
        <v>32</v>
      </c>
      <c r="AA601" s="42">
        <f t="shared" si="132"/>
        <v>32</v>
      </c>
      <c r="AB601" s="43">
        <v>0</v>
      </c>
      <c r="AC601" s="43">
        <v>0</v>
      </c>
      <c r="AD601" s="42">
        <v>0</v>
      </c>
      <c r="AE601" s="42">
        <f t="shared" si="133"/>
        <v>0</v>
      </c>
      <c r="AF601" s="42">
        <v>0</v>
      </c>
      <c r="AG601" s="42">
        <f t="shared" si="134"/>
        <v>0</v>
      </c>
      <c r="AH601" s="43">
        <v>0</v>
      </c>
      <c r="AI601" s="42">
        <f>Tableau2[[#This Row],[Jour Accident déclaré]]</f>
        <v>0</v>
      </c>
      <c r="AJ601" s="42">
        <v>0</v>
      </c>
      <c r="AK601" s="43">
        <f t="shared" si="135"/>
        <v>0</v>
      </c>
      <c r="AL60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601" s="43">
        <f>SUM(Tableau2[[#This Row],[Jours de maladie payés]:[Jours de maladie non payés]])</f>
        <v>0</v>
      </c>
      <c r="AN601" s="43">
        <f>MONTH("02/"&amp;Tableau2[[#This Row],[Mois]]&amp;"/2019")</f>
        <v>6</v>
      </c>
    </row>
    <row r="602" spans="1:40" x14ac:dyDescent="0.3">
      <c r="A602" t="s">
        <v>677</v>
      </c>
      <c r="B602" s="26">
        <v>178</v>
      </c>
      <c r="C602" s="61" t="str">
        <f>IFERROR(VLOOKUP(Tableau2[[#This Row],[ID Ouvrier]],'Choix Employés'!$A$1:$B$100,2,FALSE),"")</f>
        <v/>
      </c>
      <c r="D602" s="39" t="s">
        <v>286</v>
      </c>
      <c r="E602" s="39">
        <v>2021</v>
      </c>
      <c r="F602" s="40">
        <f>DATE(Tableau2[[#This Row],[Année]],MONTH("1-"&amp;Tableau2[[#This Row],[Mois]]),1)</f>
        <v>44348</v>
      </c>
      <c r="G602" s="40">
        <f>EOMONTH(DATE(Tableau2[[#This Row],[Année]],MONTH("1-"&amp;Tableau2[[#This Row],[Mois]]),1),0)</f>
        <v>44377</v>
      </c>
      <c r="H602" s="41">
        <v>8</v>
      </c>
      <c r="I602" s="42">
        <f t="shared" si="126"/>
        <v>8</v>
      </c>
      <c r="J602" s="42">
        <v>0</v>
      </c>
      <c r="K602" s="42">
        <f t="shared" si="127"/>
        <v>0</v>
      </c>
      <c r="L602" s="42"/>
      <c r="M602" s="42">
        <f t="shared" si="136"/>
        <v>0</v>
      </c>
      <c r="N602" s="42">
        <v>160</v>
      </c>
      <c r="O602" s="42">
        <f t="shared" si="128"/>
        <v>160</v>
      </c>
      <c r="Q602" s="42">
        <f t="shared" si="137"/>
        <v>0</v>
      </c>
      <c r="R602" s="42">
        <v>0</v>
      </c>
      <c r="S602" s="42">
        <f t="shared" si="129"/>
        <v>0</v>
      </c>
      <c r="T602" s="42"/>
      <c r="U602" s="42">
        <f t="shared" si="138"/>
        <v>0</v>
      </c>
      <c r="V602" s="42">
        <v>0</v>
      </c>
      <c r="W602" s="42">
        <f t="shared" si="130"/>
        <v>0</v>
      </c>
      <c r="X602" s="42">
        <v>0</v>
      </c>
      <c r="Y602" s="42">
        <f t="shared" si="131"/>
        <v>0</v>
      </c>
      <c r="Z602" s="42">
        <v>12</v>
      </c>
      <c r="AA602" s="42">
        <f t="shared" si="132"/>
        <v>12</v>
      </c>
      <c r="AB602" s="43">
        <v>0</v>
      </c>
      <c r="AC602" s="43">
        <v>0</v>
      </c>
      <c r="AD602" s="42">
        <v>0</v>
      </c>
      <c r="AE602" s="42">
        <f t="shared" si="133"/>
        <v>0</v>
      </c>
      <c r="AF602" s="42">
        <v>0</v>
      </c>
      <c r="AG602" s="42">
        <f t="shared" si="134"/>
        <v>0</v>
      </c>
      <c r="AH602" s="43">
        <v>0</v>
      </c>
      <c r="AI602" s="42">
        <f>Tableau2[[#This Row],[Jour Accident déclaré]]</f>
        <v>0</v>
      </c>
      <c r="AJ602" s="42">
        <v>0</v>
      </c>
      <c r="AK602" s="43">
        <f t="shared" si="135"/>
        <v>0</v>
      </c>
      <c r="AL60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602" s="43">
        <f>SUM(Tableau2[[#This Row],[Jours de maladie payés]:[Jours de maladie non payés]])</f>
        <v>0</v>
      </c>
      <c r="AN602" s="43">
        <f>MONTH("02/"&amp;Tableau2[[#This Row],[Mois]]&amp;"/2019")</f>
        <v>6</v>
      </c>
    </row>
    <row r="603" spans="1:40" x14ac:dyDescent="0.3">
      <c r="A603" t="s">
        <v>678</v>
      </c>
      <c r="B603" s="26">
        <v>145</v>
      </c>
      <c r="C603" s="61" t="str">
        <f>IFERROR(VLOOKUP(Tableau2[[#This Row],[ID Ouvrier]],'Choix Employés'!$A$1:$B$100,2,FALSE),"")</f>
        <v>X</v>
      </c>
      <c r="D603" s="39" t="s">
        <v>286</v>
      </c>
      <c r="E603" s="39">
        <v>2021</v>
      </c>
      <c r="F603" s="40">
        <f>DATE(Tableau2[[#This Row],[Année]],MONTH("1-"&amp;Tableau2[[#This Row],[Mois]]),1)</f>
        <v>44348</v>
      </c>
      <c r="G603" s="40">
        <f>EOMONTH(DATE(Tableau2[[#This Row],[Année]],MONTH("1-"&amp;Tableau2[[#This Row],[Mois]]),1),0)</f>
        <v>44377</v>
      </c>
      <c r="H603" s="41">
        <v>44</v>
      </c>
      <c r="I603" s="42">
        <f t="shared" si="126"/>
        <v>44</v>
      </c>
      <c r="J603" s="42">
        <v>0</v>
      </c>
      <c r="K603" s="42">
        <f t="shared" si="127"/>
        <v>0</v>
      </c>
      <c r="L603" s="42"/>
      <c r="M603" s="42">
        <f t="shared" si="136"/>
        <v>0</v>
      </c>
      <c r="N603" s="42">
        <v>92</v>
      </c>
      <c r="O603" s="42">
        <f t="shared" si="128"/>
        <v>92</v>
      </c>
      <c r="Q603" s="42">
        <f t="shared" si="137"/>
        <v>0</v>
      </c>
      <c r="R603" s="42">
        <v>0</v>
      </c>
      <c r="S603" s="42">
        <f t="shared" si="129"/>
        <v>0</v>
      </c>
      <c r="T603" s="42"/>
      <c r="U603" s="42">
        <f t="shared" si="138"/>
        <v>0</v>
      </c>
      <c r="V603" s="42">
        <v>0</v>
      </c>
      <c r="W603" s="42">
        <f t="shared" si="130"/>
        <v>0</v>
      </c>
      <c r="X603" s="42">
        <v>0</v>
      </c>
      <c r="Y603" s="42">
        <f t="shared" si="131"/>
        <v>0</v>
      </c>
      <c r="Z603" s="42">
        <v>34</v>
      </c>
      <c r="AA603" s="42">
        <f t="shared" si="132"/>
        <v>34</v>
      </c>
      <c r="AB603" s="43">
        <v>0</v>
      </c>
      <c r="AC603" s="43">
        <v>0</v>
      </c>
      <c r="AD603" s="42">
        <v>0</v>
      </c>
      <c r="AE603" s="42">
        <f t="shared" si="133"/>
        <v>0</v>
      </c>
      <c r="AF603" s="42">
        <v>0</v>
      </c>
      <c r="AG603" s="42">
        <f t="shared" si="134"/>
        <v>0</v>
      </c>
      <c r="AH603" s="43">
        <v>0</v>
      </c>
      <c r="AI603" s="42">
        <f>Tableau2[[#This Row],[Jour Accident déclaré]]</f>
        <v>0</v>
      </c>
      <c r="AJ603" s="42">
        <v>0</v>
      </c>
      <c r="AK603" s="43">
        <f t="shared" si="135"/>
        <v>0</v>
      </c>
      <c r="AL60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603" s="43">
        <f>SUM(Tableau2[[#This Row],[Jours de maladie payés]:[Jours de maladie non payés]])</f>
        <v>0</v>
      </c>
      <c r="AN603" s="43">
        <f>MONTH("02/"&amp;Tableau2[[#This Row],[Mois]]&amp;"/2019")</f>
        <v>6</v>
      </c>
    </row>
    <row r="604" spans="1:40" x14ac:dyDescent="0.3">
      <c r="A604" t="s">
        <v>679</v>
      </c>
      <c r="B604" s="26">
        <v>127</v>
      </c>
      <c r="C604" s="61" t="str">
        <f>IFERROR(VLOOKUP(Tableau2[[#This Row],[ID Ouvrier]],'Choix Employés'!$A$1:$B$100,2,FALSE),"")</f>
        <v>X</v>
      </c>
      <c r="D604" s="39" t="s">
        <v>286</v>
      </c>
      <c r="E604" s="39">
        <v>2021</v>
      </c>
      <c r="F604" s="40">
        <f>DATE(Tableau2[[#This Row],[Année]],MONTH("1-"&amp;Tableau2[[#This Row],[Mois]]),1)</f>
        <v>44348</v>
      </c>
      <c r="G604" s="40">
        <f>EOMONTH(DATE(Tableau2[[#This Row],[Année]],MONTH("1-"&amp;Tableau2[[#This Row],[Mois]]),1),0)</f>
        <v>44377</v>
      </c>
      <c r="H604" s="41">
        <v>0</v>
      </c>
      <c r="I604" s="42">
        <f t="shared" si="126"/>
        <v>0</v>
      </c>
      <c r="J604" s="42">
        <v>24</v>
      </c>
      <c r="K604" s="42">
        <f t="shared" si="127"/>
        <v>24</v>
      </c>
      <c r="L604" s="42"/>
      <c r="M604" s="42">
        <f t="shared" si="136"/>
        <v>0</v>
      </c>
      <c r="N604" s="42">
        <v>152</v>
      </c>
      <c r="O604" s="42">
        <f t="shared" si="128"/>
        <v>152</v>
      </c>
      <c r="Q604" s="42">
        <f t="shared" si="137"/>
        <v>0</v>
      </c>
      <c r="R604" s="42">
        <v>9.1199999999999992</v>
      </c>
      <c r="S604" s="42">
        <f t="shared" si="129"/>
        <v>9.1999999999999993</v>
      </c>
      <c r="T604" s="42"/>
      <c r="U604" s="42">
        <f t="shared" si="138"/>
        <v>0</v>
      </c>
      <c r="V604" s="42">
        <v>9.1199999999999992</v>
      </c>
      <c r="W604" s="42">
        <f t="shared" si="130"/>
        <v>9.1999999999999993</v>
      </c>
      <c r="X604" s="42">
        <v>0</v>
      </c>
      <c r="Y604" s="42">
        <f t="shared" si="131"/>
        <v>0</v>
      </c>
      <c r="Z604" s="42">
        <v>0</v>
      </c>
      <c r="AA604" s="42">
        <f t="shared" si="132"/>
        <v>0</v>
      </c>
      <c r="AB604" s="43">
        <v>0</v>
      </c>
      <c r="AC604" s="43">
        <v>0</v>
      </c>
      <c r="AD604" s="42">
        <v>0</v>
      </c>
      <c r="AE604" s="42">
        <f t="shared" si="133"/>
        <v>0</v>
      </c>
      <c r="AF604" s="42">
        <v>0</v>
      </c>
      <c r="AG604" s="42">
        <f t="shared" si="134"/>
        <v>0</v>
      </c>
      <c r="AH604" s="43">
        <v>0</v>
      </c>
      <c r="AI604" s="42">
        <f>Tableau2[[#This Row],[Jour Accident déclaré]]</f>
        <v>0</v>
      </c>
      <c r="AJ604" s="42">
        <v>0</v>
      </c>
      <c r="AK604" s="43">
        <f t="shared" si="135"/>
        <v>0</v>
      </c>
      <c r="AL60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604" s="43">
        <f>SUM(Tableau2[[#This Row],[Jours de maladie payés]:[Jours de maladie non payés]])</f>
        <v>0</v>
      </c>
      <c r="AN604" s="43">
        <f>MONTH("02/"&amp;Tableau2[[#This Row],[Mois]]&amp;"/2019")</f>
        <v>6</v>
      </c>
    </row>
    <row r="605" spans="1:40" x14ac:dyDescent="0.3">
      <c r="A605" t="s">
        <v>680</v>
      </c>
      <c r="B605" s="26">
        <v>134</v>
      </c>
      <c r="C605" s="61" t="str">
        <f>IFERROR(VLOOKUP(Tableau2[[#This Row],[ID Ouvrier]],'Choix Employés'!$A$1:$B$100,2,FALSE),"")</f>
        <v>X</v>
      </c>
      <c r="D605" s="39" t="s">
        <v>286</v>
      </c>
      <c r="E605" s="39">
        <v>2021</v>
      </c>
      <c r="F605" s="40">
        <f>DATE(Tableau2[[#This Row],[Année]],MONTH("1-"&amp;Tableau2[[#This Row],[Mois]]),1)</f>
        <v>44348</v>
      </c>
      <c r="G605" s="40">
        <f>EOMONTH(DATE(Tableau2[[#This Row],[Année]],MONTH("1-"&amp;Tableau2[[#This Row],[Mois]]),1),0)</f>
        <v>44377</v>
      </c>
      <c r="H605" s="41">
        <v>0</v>
      </c>
      <c r="I605" s="42">
        <f t="shared" si="126"/>
        <v>0</v>
      </c>
      <c r="J605" s="42">
        <v>8</v>
      </c>
      <c r="K605" s="42">
        <f t="shared" si="127"/>
        <v>8</v>
      </c>
      <c r="L605" s="42"/>
      <c r="M605" s="42">
        <f t="shared" si="136"/>
        <v>0</v>
      </c>
      <c r="N605" s="42">
        <v>168</v>
      </c>
      <c r="O605" s="42">
        <f t="shared" si="128"/>
        <v>168</v>
      </c>
      <c r="Q605" s="42">
        <f t="shared" si="137"/>
        <v>0</v>
      </c>
      <c r="R605" s="42">
        <v>21</v>
      </c>
      <c r="S605" s="42">
        <f t="shared" si="129"/>
        <v>21</v>
      </c>
      <c r="T605" s="42"/>
      <c r="U605" s="42">
        <f t="shared" si="138"/>
        <v>0</v>
      </c>
      <c r="V605" s="42">
        <v>21</v>
      </c>
      <c r="W605" s="42">
        <f t="shared" si="130"/>
        <v>21</v>
      </c>
      <c r="X605" s="42">
        <v>0</v>
      </c>
      <c r="Y605" s="42">
        <f t="shared" si="131"/>
        <v>0</v>
      </c>
      <c r="Z605" s="42">
        <v>0</v>
      </c>
      <c r="AA605" s="42">
        <f t="shared" si="132"/>
        <v>0</v>
      </c>
      <c r="AB605" s="43">
        <v>0</v>
      </c>
      <c r="AC605" s="43">
        <v>0</v>
      </c>
      <c r="AD605" s="42">
        <v>0</v>
      </c>
      <c r="AE605" s="42">
        <f t="shared" si="133"/>
        <v>0</v>
      </c>
      <c r="AF605" s="42">
        <v>0</v>
      </c>
      <c r="AG605" s="42">
        <f t="shared" si="134"/>
        <v>0</v>
      </c>
      <c r="AH605" s="43">
        <v>0</v>
      </c>
      <c r="AI605" s="42">
        <f>Tableau2[[#This Row],[Jour Accident déclaré]]</f>
        <v>0</v>
      </c>
      <c r="AJ605" s="42">
        <v>0</v>
      </c>
      <c r="AK605" s="43">
        <f t="shared" si="135"/>
        <v>0</v>
      </c>
      <c r="AL60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605" s="43">
        <f>SUM(Tableau2[[#This Row],[Jours de maladie payés]:[Jours de maladie non payés]])</f>
        <v>0</v>
      </c>
      <c r="AN605" s="43">
        <f>MONTH("02/"&amp;Tableau2[[#This Row],[Mois]]&amp;"/2019")</f>
        <v>6</v>
      </c>
    </row>
    <row r="606" spans="1:40" x14ac:dyDescent="0.3">
      <c r="A606" t="s">
        <v>681</v>
      </c>
      <c r="B606" s="26">
        <v>177</v>
      </c>
      <c r="C606" s="61" t="str">
        <f>IFERROR(VLOOKUP(Tableau2[[#This Row],[ID Ouvrier]],'Choix Employés'!$A$1:$B$100,2,FALSE),"")</f>
        <v/>
      </c>
      <c r="D606" s="39" t="s">
        <v>286</v>
      </c>
      <c r="E606" s="39">
        <v>2021</v>
      </c>
      <c r="F606" s="40">
        <f>DATE(Tableau2[[#This Row],[Année]],MONTH("1-"&amp;Tableau2[[#This Row],[Mois]]),1)</f>
        <v>44348</v>
      </c>
      <c r="G606" s="40">
        <f>EOMONTH(DATE(Tableau2[[#This Row],[Année]],MONTH("1-"&amp;Tableau2[[#This Row],[Mois]]),1),0)</f>
        <v>44377</v>
      </c>
      <c r="H606" s="41">
        <v>15.12</v>
      </c>
      <c r="I606" s="42">
        <f t="shared" si="126"/>
        <v>15.2</v>
      </c>
      <c r="J606" s="42">
        <v>0</v>
      </c>
      <c r="K606" s="42">
        <f t="shared" si="127"/>
        <v>0</v>
      </c>
      <c r="L606" s="42"/>
      <c r="M606" s="42">
        <f t="shared" si="136"/>
        <v>0</v>
      </c>
      <c r="N606" s="42">
        <v>144.24</v>
      </c>
      <c r="O606" s="42">
        <f t="shared" si="128"/>
        <v>144.4</v>
      </c>
      <c r="Q606" s="42">
        <f t="shared" si="137"/>
        <v>0</v>
      </c>
      <c r="R606" s="42">
        <v>8</v>
      </c>
      <c r="S606" s="42">
        <f t="shared" si="129"/>
        <v>8</v>
      </c>
      <c r="T606" s="42"/>
      <c r="U606" s="42">
        <f t="shared" si="138"/>
        <v>0</v>
      </c>
      <c r="V606" s="42">
        <v>0</v>
      </c>
      <c r="W606" s="42">
        <f t="shared" si="130"/>
        <v>0</v>
      </c>
      <c r="X606" s="42">
        <v>8</v>
      </c>
      <c r="Y606" s="42">
        <f t="shared" si="131"/>
        <v>8</v>
      </c>
      <c r="Z606" s="42">
        <v>0</v>
      </c>
      <c r="AA606" s="42">
        <f t="shared" si="132"/>
        <v>0</v>
      </c>
      <c r="AB606" s="43">
        <v>1</v>
      </c>
      <c r="AC606" s="43">
        <v>0</v>
      </c>
      <c r="AD606" s="42">
        <v>0</v>
      </c>
      <c r="AE606" s="42">
        <f t="shared" si="133"/>
        <v>0</v>
      </c>
      <c r="AF606" s="42">
        <v>0</v>
      </c>
      <c r="AG606" s="42">
        <f t="shared" si="134"/>
        <v>0</v>
      </c>
      <c r="AH606" s="43">
        <v>0</v>
      </c>
      <c r="AI606" s="42">
        <f>Tableau2[[#This Row],[Jour Accident déclaré]]</f>
        <v>0</v>
      </c>
      <c r="AJ606" s="42">
        <v>0</v>
      </c>
      <c r="AK606" s="43">
        <f t="shared" si="135"/>
        <v>0</v>
      </c>
      <c r="AL60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606" s="43">
        <f>SUM(Tableau2[[#This Row],[Jours de maladie payés]:[Jours de maladie non payés]])</f>
        <v>1</v>
      </c>
      <c r="AN606" s="43">
        <f>MONTH("02/"&amp;Tableau2[[#This Row],[Mois]]&amp;"/2019")</f>
        <v>6</v>
      </c>
    </row>
    <row r="607" spans="1:40" x14ac:dyDescent="0.3">
      <c r="A607" t="s">
        <v>682</v>
      </c>
      <c r="B607" s="26">
        <v>131</v>
      </c>
      <c r="C607" s="61" t="str">
        <f>IFERROR(VLOOKUP(Tableau2[[#This Row],[ID Ouvrier]],'Choix Employés'!$A$1:$B$100,2,FALSE),"")</f>
        <v/>
      </c>
      <c r="D607" s="39" t="s">
        <v>286</v>
      </c>
      <c r="E607" s="39">
        <v>2021</v>
      </c>
      <c r="F607" s="40">
        <f>DATE(Tableau2[[#This Row],[Année]],MONTH("1-"&amp;Tableau2[[#This Row],[Mois]]),1)</f>
        <v>44348</v>
      </c>
      <c r="G607" s="40">
        <f>EOMONTH(DATE(Tableau2[[#This Row],[Année]],MONTH("1-"&amp;Tableau2[[#This Row],[Mois]]),1),0)</f>
        <v>44377</v>
      </c>
      <c r="H607" s="41">
        <v>0</v>
      </c>
      <c r="I607" s="42">
        <f t="shared" si="126"/>
        <v>0</v>
      </c>
      <c r="J607" s="42">
        <v>24</v>
      </c>
      <c r="K607" s="42">
        <f t="shared" si="127"/>
        <v>24</v>
      </c>
      <c r="L607" s="42"/>
      <c r="M607" s="42">
        <f t="shared" si="136"/>
        <v>0</v>
      </c>
      <c r="N607" s="42">
        <v>152</v>
      </c>
      <c r="O607" s="42">
        <f t="shared" si="128"/>
        <v>152</v>
      </c>
      <c r="Q607" s="42">
        <f t="shared" si="137"/>
        <v>0</v>
      </c>
      <c r="R607" s="42">
        <v>4.47</v>
      </c>
      <c r="S607" s="42">
        <f t="shared" si="129"/>
        <v>4.7833333333333332</v>
      </c>
      <c r="T607" s="42"/>
      <c r="U607" s="42">
        <f t="shared" si="138"/>
        <v>0</v>
      </c>
      <c r="V607" s="42">
        <v>4.47</v>
      </c>
      <c r="W607" s="42">
        <f t="shared" si="130"/>
        <v>4.7833333333333332</v>
      </c>
      <c r="X607" s="42">
        <v>0</v>
      </c>
      <c r="Y607" s="42">
        <f t="shared" si="131"/>
        <v>0</v>
      </c>
      <c r="Z607" s="42">
        <v>0</v>
      </c>
      <c r="AA607" s="42">
        <f t="shared" si="132"/>
        <v>0</v>
      </c>
      <c r="AB607" s="43">
        <v>0</v>
      </c>
      <c r="AC607" s="43">
        <v>0</v>
      </c>
      <c r="AD607" s="42">
        <v>0</v>
      </c>
      <c r="AE607" s="42">
        <f t="shared" si="133"/>
        <v>0</v>
      </c>
      <c r="AF607" s="42">
        <v>0</v>
      </c>
      <c r="AG607" s="42">
        <f t="shared" si="134"/>
        <v>0</v>
      </c>
      <c r="AH607" s="43">
        <v>0</v>
      </c>
      <c r="AI607" s="42">
        <f>Tableau2[[#This Row],[Jour Accident déclaré]]</f>
        <v>0</v>
      </c>
      <c r="AJ607" s="42">
        <v>0</v>
      </c>
      <c r="AK607" s="43">
        <f t="shared" si="135"/>
        <v>0</v>
      </c>
      <c r="AL60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607" s="43">
        <f>SUM(Tableau2[[#This Row],[Jours de maladie payés]:[Jours de maladie non payés]])</f>
        <v>0</v>
      </c>
      <c r="AN607" s="43">
        <f>MONTH("02/"&amp;Tableau2[[#This Row],[Mois]]&amp;"/2019")</f>
        <v>6</v>
      </c>
    </row>
    <row r="608" spans="1:40" x14ac:dyDescent="0.3">
      <c r="A608" t="s">
        <v>683</v>
      </c>
      <c r="B608" s="26">
        <v>172</v>
      </c>
      <c r="C608" s="61">
        <f>IFERROR(VLOOKUP(Tableau2[[#This Row],[ID Ouvrier]],'Choix Employés'!$A$1:$B$100,2,FALSE),"")</f>
        <v>0</v>
      </c>
      <c r="D608" s="39" t="s">
        <v>286</v>
      </c>
      <c r="E608" s="39">
        <v>2021</v>
      </c>
      <c r="F608" s="40">
        <f>DATE(Tableau2[[#This Row],[Année]],MONTH("1-"&amp;Tableau2[[#This Row],[Mois]]),1)</f>
        <v>44348</v>
      </c>
      <c r="G608" s="40">
        <f>EOMONTH(DATE(Tableau2[[#This Row],[Année]],MONTH("1-"&amp;Tableau2[[#This Row],[Mois]]),1),0)</f>
        <v>44377</v>
      </c>
      <c r="H608" s="41">
        <v>0</v>
      </c>
      <c r="I608" s="42">
        <f t="shared" si="126"/>
        <v>0</v>
      </c>
      <c r="J608" s="42">
        <v>24</v>
      </c>
      <c r="K608" s="42">
        <f t="shared" si="127"/>
        <v>24</v>
      </c>
      <c r="L608" s="42"/>
      <c r="M608" s="42">
        <f t="shared" si="136"/>
        <v>0</v>
      </c>
      <c r="N608" s="42">
        <v>144</v>
      </c>
      <c r="O608" s="42">
        <f t="shared" si="128"/>
        <v>144</v>
      </c>
      <c r="Q608" s="42">
        <f t="shared" si="137"/>
        <v>0</v>
      </c>
      <c r="R608" s="42">
        <v>5.48</v>
      </c>
      <c r="S608" s="42">
        <f t="shared" si="129"/>
        <v>5.8000000000000007</v>
      </c>
      <c r="T608" s="42"/>
      <c r="U608" s="42">
        <f t="shared" si="138"/>
        <v>0</v>
      </c>
      <c r="V608" s="42">
        <v>0</v>
      </c>
      <c r="W608" s="42">
        <f t="shared" si="130"/>
        <v>0</v>
      </c>
      <c r="X608" s="42">
        <v>5.48</v>
      </c>
      <c r="Y608" s="42">
        <f t="shared" si="131"/>
        <v>5.8000000000000007</v>
      </c>
      <c r="Z608" s="42">
        <v>0</v>
      </c>
      <c r="AA608" s="42">
        <f t="shared" si="132"/>
        <v>0</v>
      </c>
      <c r="AB608" s="43">
        <v>0</v>
      </c>
      <c r="AC608" s="43">
        <v>0</v>
      </c>
      <c r="AD608" s="42">
        <v>0</v>
      </c>
      <c r="AE608" s="42">
        <f t="shared" si="133"/>
        <v>0</v>
      </c>
      <c r="AF608" s="42">
        <v>8</v>
      </c>
      <c r="AG608" s="42">
        <f t="shared" si="134"/>
        <v>8</v>
      </c>
      <c r="AH608" s="43">
        <v>0</v>
      </c>
      <c r="AI608" s="42">
        <f>Tableau2[[#This Row],[Jour Accident déclaré]]</f>
        <v>0</v>
      </c>
      <c r="AJ608" s="42">
        <v>0</v>
      </c>
      <c r="AK608" s="43">
        <f t="shared" si="135"/>
        <v>0</v>
      </c>
      <c r="AL60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608" s="43">
        <f>SUM(Tableau2[[#This Row],[Jours de maladie payés]:[Jours de maladie non payés]])</f>
        <v>0</v>
      </c>
      <c r="AN608" s="43">
        <f>MONTH("02/"&amp;Tableau2[[#This Row],[Mois]]&amp;"/2019")</f>
        <v>6</v>
      </c>
    </row>
    <row r="609" spans="1:40" x14ac:dyDescent="0.3">
      <c r="A609" t="s">
        <v>684</v>
      </c>
      <c r="B609" s="26">
        <v>168</v>
      </c>
      <c r="C609" s="61" t="str">
        <f>IFERROR(VLOOKUP(Tableau2[[#This Row],[ID Ouvrier]],'Choix Employés'!$A$1:$B$100,2,FALSE),"")</f>
        <v/>
      </c>
      <c r="D609" s="39" t="s">
        <v>286</v>
      </c>
      <c r="E609" s="39">
        <v>2021</v>
      </c>
      <c r="F609" s="40">
        <f>DATE(Tableau2[[#This Row],[Année]],MONTH("1-"&amp;Tableau2[[#This Row],[Mois]]),1)</f>
        <v>44348</v>
      </c>
      <c r="G609" s="40">
        <f>EOMONTH(DATE(Tableau2[[#This Row],[Année]],MONTH("1-"&amp;Tableau2[[#This Row],[Mois]]),1),0)</f>
        <v>44377</v>
      </c>
      <c r="H609" s="41">
        <v>0</v>
      </c>
      <c r="I609" s="42">
        <f t="shared" si="126"/>
        <v>0</v>
      </c>
      <c r="J609" s="42">
        <v>24</v>
      </c>
      <c r="K609" s="42">
        <f t="shared" si="127"/>
        <v>24</v>
      </c>
      <c r="L609" s="42"/>
      <c r="M609" s="42">
        <f t="shared" si="136"/>
        <v>0</v>
      </c>
      <c r="N609" s="42">
        <v>152</v>
      </c>
      <c r="O609" s="42">
        <f t="shared" si="128"/>
        <v>152</v>
      </c>
      <c r="Q609" s="42">
        <f t="shared" si="137"/>
        <v>0</v>
      </c>
      <c r="R609" s="42">
        <v>6</v>
      </c>
      <c r="S609" s="42">
        <f t="shared" si="129"/>
        <v>6</v>
      </c>
      <c r="T609" s="42"/>
      <c r="U609" s="42">
        <f t="shared" si="138"/>
        <v>0</v>
      </c>
      <c r="V609" s="42">
        <v>6.51</v>
      </c>
      <c r="W609" s="42">
        <f t="shared" si="130"/>
        <v>6.85</v>
      </c>
      <c r="X609" s="42">
        <v>0</v>
      </c>
      <c r="Y609" s="42">
        <f t="shared" si="131"/>
        <v>0</v>
      </c>
      <c r="Z609" s="42">
        <v>0</v>
      </c>
      <c r="AA609" s="42">
        <f t="shared" si="132"/>
        <v>0</v>
      </c>
      <c r="AB609" s="43">
        <v>0</v>
      </c>
      <c r="AC609" s="43">
        <v>0</v>
      </c>
      <c r="AD609" s="42">
        <v>0</v>
      </c>
      <c r="AE609" s="42">
        <f t="shared" si="133"/>
        <v>0</v>
      </c>
      <c r="AF609" s="42">
        <v>0</v>
      </c>
      <c r="AG609" s="42">
        <f t="shared" si="134"/>
        <v>0</v>
      </c>
      <c r="AH609" s="43">
        <v>0</v>
      </c>
      <c r="AI609" s="42">
        <f>Tableau2[[#This Row],[Jour Accident déclaré]]</f>
        <v>0</v>
      </c>
      <c r="AJ609" s="42">
        <v>0</v>
      </c>
      <c r="AK609" s="43">
        <f t="shared" si="135"/>
        <v>0</v>
      </c>
      <c r="AL60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609" s="43">
        <f>SUM(Tableau2[[#This Row],[Jours de maladie payés]:[Jours de maladie non payés]])</f>
        <v>0</v>
      </c>
      <c r="AN609" s="43">
        <f>MONTH("02/"&amp;Tableau2[[#This Row],[Mois]]&amp;"/2019")</f>
        <v>6</v>
      </c>
    </row>
    <row r="610" spans="1:40" x14ac:dyDescent="0.3">
      <c r="A610" t="s">
        <v>685</v>
      </c>
      <c r="B610" s="26">
        <v>161</v>
      </c>
      <c r="C610" s="61" t="str">
        <f>IFERROR(VLOOKUP(Tableau2[[#This Row],[ID Ouvrier]],'Choix Employés'!$A$1:$B$100,2,FALSE),"")</f>
        <v/>
      </c>
      <c r="D610" s="39" t="s">
        <v>286</v>
      </c>
      <c r="E610" s="39">
        <v>2021</v>
      </c>
      <c r="F610" s="40">
        <f>DATE(Tableau2[[#This Row],[Année]],MONTH("1-"&amp;Tableau2[[#This Row],[Mois]]),1)</f>
        <v>44348</v>
      </c>
      <c r="G610" s="40">
        <f>EOMONTH(DATE(Tableau2[[#This Row],[Année]],MONTH("1-"&amp;Tableau2[[#This Row],[Mois]]),1),0)</f>
        <v>44377</v>
      </c>
      <c r="H610" s="41">
        <v>0</v>
      </c>
      <c r="I610" s="42">
        <f t="shared" si="126"/>
        <v>0</v>
      </c>
      <c r="J610" s="42">
        <v>24</v>
      </c>
      <c r="K610" s="42">
        <f t="shared" si="127"/>
        <v>24</v>
      </c>
      <c r="L610" s="42"/>
      <c r="M610" s="42">
        <f t="shared" si="136"/>
        <v>0</v>
      </c>
      <c r="N610" s="42">
        <v>152</v>
      </c>
      <c r="O610" s="42">
        <f t="shared" si="128"/>
        <v>152</v>
      </c>
      <c r="Q610" s="42">
        <f t="shared" si="137"/>
        <v>0</v>
      </c>
      <c r="R610" s="42">
        <v>5.34</v>
      </c>
      <c r="S610" s="42">
        <f t="shared" si="129"/>
        <v>5.5666666666666664</v>
      </c>
      <c r="T610" s="42"/>
      <c r="U610" s="42">
        <f t="shared" si="138"/>
        <v>0</v>
      </c>
      <c r="V610" s="42">
        <v>0</v>
      </c>
      <c r="W610" s="42">
        <f t="shared" si="130"/>
        <v>0</v>
      </c>
      <c r="X610" s="42">
        <v>5.34</v>
      </c>
      <c r="Y610" s="42">
        <f t="shared" si="131"/>
        <v>5.5666666666666664</v>
      </c>
      <c r="Z610" s="42">
        <v>0</v>
      </c>
      <c r="AA610" s="42">
        <f t="shared" si="132"/>
        <v>0</v>
      </c>
      <c r="AB610" s="43">
        <v>0</v>
      </c>
      <c r="AC610" s="43">
        <v>0</v>
      </c>
      <c r="AD610" s="42">
        <v>0</v>
      </c>
      <c r="AE610" s="42">
        <f t="shared" si="133"/>
        <v>0</v>
      </c>
      <c r="AF610" s="42">
        <v>0</v>
      </c>
      <c r="AG610" s="42">
        <f t="shared" si="134"/>
        <v>0</v>
      </c>
      <c r="AH610" s="43">
        <v>0</v>
      </c>
      <c r="AI610" s="42">
        <f>Tableau2[[#This Row],[Jour Accident déclaré]]</f>
        <v>0</v>
      </c>
      <c r="AJ610" s="42">
        <v>0</v>
      </c>
      <c r="AK610" s="43">
        <f t="shared" si="135"/>
        <v>0</v>
      </c>
      <c r="AL61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610" s="43">
        <f>SUM(Tableau2[[#This Row],[Jours de maladie payés]:[Jours de maladie non payés]])</f>
        <v>0</v>
      </c>
      <c r="AN610" s="43">
        <f>MONTH("02/"&amp;Tableau2[[#This Row],[Mois]]&amp;"/2019")</f>
        <v>6</v>
      </c>
    </row>
    <row r="611" spans="1:40" x14ac:dyDescent="0.3">
      <c r="A611" t="s">
        <v>686</v>
      </c>
      <c r="B611" s="26">
        <v>171</v>
      </c>
      <c r="C611" s="61">
        <f>IFERROR(VLOOKUP(Tableau2[[#This Row],[ID Ouvrier]],'Choix Employés'!$A$1:$B$100,2,FALSE),"")</f>
        <v>0</v>
      </c>
      <c r="D611" s="39" t="s">
        <v>286</v>
      </c>
      <c r="E611" s="39">
        <v>2021</v>
      </c>
      <c r="F611" s="40">
        <f>DATE(Tableau2[[#This Row],[Année]],MONTH("1-"&amp;Tableau2[[#This Row],[Mois]]),1)</f>
        <v>44348</v>
      </c>
      <c r="G611" s="40">
        <f>EOMONTH(DATE(Tableau2[[#This Row],[Année]],MONTH("1-"&amp;Tableau2[[#This Row],[Mois]]),1),0)</f>
        <v>44377</v>
      </c>
      <c r="H611" s="41">
        <v>0</v>
      </c>
      <c r="I611" s="42">
        <f t="shared" si="126"/>
        <v>0</v>
      </c>
      <c r="J611" s="42">
        <v>0</v>
      </c>
      <c r="K611" s="42">
        <f t="shared" si="127"/>
        <v>0</v>
      </c>
      <c r="L611" s="42"/>
      <c r="M611" s="42">
        <f t="shared" si="136"/>
        <v>0</v>
      </c>
      <c r="N611" s="42">
        <v>176</v>
      </c>
      <c r="O611" s="42">
        <f t="shared" si="128"/>
        <v>176</v>
      </c>
      <c r="Q611" s="42">
        <f t="shared" si="137"/>
        <v>0</v>
      </c>
      <c r="R611" s="42">
        <v>0</v>
      </c>
      <c r="S611" s="42">
        <f t="shared" si="129"/>
        <v>0</v>
      </c>
      <c r="T611" s="42"/>
      <c r="U611" s="42">
        <f t="shared" si="138"/>
        <v>0</v>
      </c>
      <c r="V611" s="42">
        <v>0</v>
      </c>
      <c r="W611" s="42">
        <f t="shared" si="130"/>
        <v>0</v>
      </c>
      <c r="X611" s="42">
        <v>0</v>
      </c>
      <c r="Y611" s="42">
        <f t="shared" si="131"/>
        <v>0</v>
      </c>
      <c r="Z611" s="42">
        <v>0</v>
      </c>
      <c r="AA611" s="42">
        <f t="shared" si="132"/>
        <v>0</v>
      </c>
      <c r="AB611" s="43">
        <v>0</v>
      </c>
      <c r="AC611" s="43">
        <v>0</v>
      </c>
      <c r="AD611" s="42">
        <v>0</v>
      </c>
      <c r="AE611" s="42">
        <f t="shared" si="133"/>
        <v>0</v>
      </c>
      <c r="AF611" s="42">
        <v>0</v>
      </c>
      <c r="AG611" s="42">
        <f t="shared" si="134"/>
        <v>0</v>
      </c>
      <c r="AH611" s="43">
        <v>0</v>
      </c>
      <c r="AI611" s="42">
        <f>Tableau2[[#This Row],[Jour Accident déclaré]]</f>
        <v>0</v>
      </c>
      <c r="AJ611" s="42">
        <v>0</v>
      </c>
      <c r="AK611" s="43">
        <f t="shared" si="135"/>
        <v>0</v>
      </c>
      <c r="AL61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611" s="43">
        <f>SUM(Tableau2[[#This Row],[Jours de maladie payés]:[Jours de maladie non payés]])</f>
        <v>0</v>
      </c>
      <c r="AN611" s="43">
        <f>MONTH("02/"&amp;Tableau2[[#This Row],[Mois]]&amp;"/2019")</f>
        <v>6</v>
      </c>
    </row>
    <row r="612" spans="1:40" x14ac:dyDescent="0.3">
      <c r="A612" t="s">
        <v>687</v>
      </c>
      <c r="B612" s="26">
        <v>189</v>
      </c>
      <c r="C612" s="61" t="str">
        <f>IFERROR(VLOOKUP(Tableau2[[#This Row],[ID Ouvrier]],'Choix Employés'!$A$1:$B$100,2,FALSE),"")</f>
        <v/>
      </c>
      <c r="D612" s="39" t="s">
        <v>286</v>
      </c>
      <c r="E612" s="39">
        <v>2021</v>
      </c>
      <c r="F612" s="40">
        <f>DATE(Tableau2[[#This Row],[Année]],MONTH("1-"&amp;Tableau2[[#This Row],[Mois]]),1)</f>
        <v>44348</v>
      </c>
      <c r="G612" s="40">
        <f>EOMONTH(DATE(Tableau2[[#This Row],[Année]],MONTH("1-"&amp;Tableau2[[#This Row],[Mois]]),1),0)</f>
        <v>44377</v>
      </c>
      <c r="H612" s="41">
        <v>0</v>
      </c>
      <c r="I612" s="42">
        <f t="shared" si="126"/>
        <v>0</v>
      </c>
      <c r="J612" s="42">
        <v>0</v>
      </c>
      <c r="K612" s="42">
        <f t="shared" si="127"/>
        <v>0</v>
      </c>
      <c r="L612" s="42"/>
      <c r="M612" s="42">
        <f t="shared" si="136"/>
        <v>0</v>
      </c>
      <c r="N612" s="42">
        <v>22.48</v>
      </c>
      <c r="O612" s="42">
        <f t="shared" si="128"/>
        <v>22.8</v>
      </c>
      <c r="Q612" s="42">
        <f t="shared" si="137"/>
        <v>0</v>
      </c>
      <c r="R612" s="42">
        <v>0</v>
      </c>
      <c r="S612" s="42">
        <f t="shared" si="129"/>
        <v>0</v>
      </c>
      <c r="T612" s="42"/>
      <c r="U612" s="42">
        <f t="shared" si="138"/>
        <v>0</v>
      </c>
      <c r="V612" s="42">
        <v>0</v>
      </c>
      <c r="W612" s="42">
        <f t="shared" si="130"/>
        <v>0</v>
      </c>
      <c r="X612" s="42">
        <v>0</v>
      </c>
      <c r="Y612" s="42">
        <f t="shared" si="131"/>
        <v>0</v>
      </c>
      <c r="Z612" s="42">
        <v>0</v>
      </c>
      <c r="AA612" s="42">
        <f t="shared" si="132"/>
        <v>0</v>
      </c>
      <c r="AB612" s="43">
        <v>0</v>
      </c>
      <c r="AC612" s="43">
        <v>0</v>
      </c>
      <c r="AD612" s="42">
        <v>0</v>
      </c>
      <c r="AE612" s="42">
        <f t="shared" si="133"/>
        <v>0</v>
      </c>
      <c r="AF612" s="42">
        <v>0</v>
      </c>
      <c r="AG612" s="42">
        <f t="shared" si="134"/>
        <v>0</v>
      </c>
      <c r="AH612" s="43">
        <v>0</v>
      </c>
      <c r="AI612" s="42">
        <f>Tableau2[[#This Row],[Jour Accident déclaré]]</f>
        <v>0</v>
      </c>
      <c r="AJ612" s="42">
        <v>0</v>
      </c>
      <c r="AK612" s="43">
        <f t="shared" si="135"/>
        <v>0</v>
      </c>
      <c r="AL61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612" s="43">
        <f>SUM(Tableau2[[#This Row],[Jours de maladie payés]:[Jours de maladie non payés]])</f>
        <v>0</v>
      </c>
      <c r="AN612" s="43">
        <f>MONTH("02/"&amp;Tableau2[[#This Row],[Mois]]&amp;"/2019")</f>
        <v>6</v>
      </c>
    </row>
    <row r="613" spans="1:40" x14ac:dyDescent="0.3">
      <c r="A613" t="s">
        <v>688</v>
      </c>
      <c r="B613" s="26">
        <v>188</v>
      </c>
      <c r="C613" s="61">
        <f>IFERROR(VLOOKUP(Tableau2[[#This Row],[ID Ouvrier]],'Choix Employés'!$A$1:$B$100,2,FALSE),"")</f>
        <v>0</v>
      </c>
      <c r="D613" s="39" t="s">
        <v>286</v>
      </c>
      <c r="E613" s="39">
        <v>2021</v>
      </c>
      <c r="F613" s="40">
        <f>DATE(Tableau2[[#This Row],[Année]],MONTH("1-"&amp;Tableau2[[#This Row],[Mois]]),1)</f>
        <v>44348</v>
      </c>
      <c r="G613" s="40">
        <f>EOMONTH(DATE(Tableau2[[#This Row],[Année]],MONTH("1-"&amp;Tableau2[[#This Row],[Mois]]),1),0)</f>
        <v>44377</v>
      </c>
      <c r="H613" s="41">
        <v>0</v>
      </c>
      <c r="I613" s="42">
        <f t="shared" si="126"/>
        <v>0</v>
      </c>
      <c r="J613" s="42">
        <v>0</v>
      </c>
      <c r="K613" s="42">
        <f t="shared" si="127"/>
        <v>0</v>
      </c>
      <c r="L613" s="42"/>
      <c r="M613" s="42">
        <f t="shared" si="136"/>
        <v>0</v>
      </c>
      <c r="N613" s="42">
        <v>60.48</v>
      </c>
      <c r="O613" s="42">
        <f t="shared" si="128"/>
        <v>60.8</v>
      </c>
      <c r="Q613" s="42">
        <f t="shared" si="137"/>
        <v>0</v>
      </c>
      <c r="R613" s="42">
        <v>0</v>
      </c>
      <c r="S613" s="42">
        <f t="shared" si="129"/>
        <v>0</v>
      </c>
      <c r="T613" s="42"/>
      <c r="U613" s="42">
        <f t="shared" si="138"/>
        <v>0</v>
      </c>
      <c r="V613" s="42">
        <v>0</v>
      </c>
      <c r="W613" s="42">
        <f t="shared" si="130"/>
        <v>0</v>
      </c>
      <c r="X613" s="42">
        <v>0</v>
      </c>
      <c r="Y613" s="42">
        <f t="shared" si="131"/>
        <v>0</v>
      </c>
      <c r="Z613" s="42">
        <v>0</v>
      </c>
      <c r="AA613" s="42">
        <f t="shared" si="132"/>
        <v>0</v>
      </c>
      <c r="AB613" s="43">
        <v>0</v>
      </c>
      <c r="AC613" s="43">
        <v>0</v>
      </c>
      <c r="AD613" s="42">
        <v>0</v>
      </c>
      <c r="AE613" s="42">
        <f t="shared" si="133"/>
        <v>0</v>
      </c>
      <c r="AF613" s="42">
        <v>0</v>
      </c>
      <c r="AG613" s="42">
        <f t="shared" si="134"/>
        <v>0</v>
      </c>
      <c r="AH613" s="43">
        <v>0</v>
      </c>
      <c r="AI613" s="42">
        <f>Tableau2[[#This Row],[Jour Accident déclaré]]</f>
        <v>0</v>
      </c>
      <c r="AJ613" s="42">
        <v>0</v>
      </c>
      <c r="AK613" s="43">
        <f t="shared" si="135"/>
        <v>0</v>
      </c>
      <c r="AL61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6</v>
      </c>
      <c r="AM613" s="43">
        <f>SUM(Tableau2[[#This Row],[Jours de maladie payés]:[Jours de maladie non payés]])</f>
        <v>0</v>
      </c>
      <c r="AN613" s="43">
        <f>MONTH("02/"&amp;Tableau2[[#This Row],[Mois]]&amp;"/2019")</f>
        <v>6</v>
      </c>
    </row>
    <row r="614" spans="1:40" x14ac:dyDescent="0.3">
      <c r="A614" t="s">
        <v>689</v>
      </c>
      <c r="B614" s="26">
        <v>182</v>
      </c>
      <c r="C614" s="61" t="str">
        <f>IFERROR(VLOOKUP(Tableau2[[#This Row],[ID Ouvrier]],'Choix Employés'!$A$1:$B$100,2,FALSE),"")</f>
        <v/>
      </c>
      <c r="D614" s="39" t="s">
        <v>318</v>
      </c>
      <c r="E614" s="39">
        <v>2021</v>
      </c>
      <c r="F614" s="40">
        <f>DATE(Tableau2[[#This Row],[Année]],MONTH("1-"&amp;Tableau2[[#This Row],[Mois]]),1)</f>
        <v>44378</v>
      </c>
      <c r="G614" s="40">
        <f>EOMONTH(DATE(Tableau2[[#This Row],[Année]],MONTH("1-"&amp;Tableau2[[#This Row],[Mois]]),1),0)</f>
        <v>44408</v>
      </c>
      <c r="H614" s="41">
        <v>0</v>
      </c>
      <c r="I614" s="42">
        <f t="shared" si="126"/>
        <v>0</v>
      </c>
      <c r="J614" s="42">
        <v>24</v>
      </c>
      <c r="K614" s="42">
        <f t="shared" si="127"/>
        <v>24</v>
      </c>
      <c r="L614" s="42"/>
      <c r="M614" s="42">
        <f t="shared" si="136"/>
        <v>0</v>
      </c>
      <c r="N614" s="42">
        <v>144</v>
      </c>
      <c r="O614" s="42">
        <f t="shared" si="128"/>
        <v>144</v>
      </c>
      <c r="Q614" s="42">
        <f t="shared" si="137"/>
        <v>0</v>
      </c>
      <c r="R614" s="42">
        <v>2.2999999999999998</v>
      </c>
      <c r="S614" s="42">
        <f t="shared" si="129"/>
        <v>2.4999999999999996</v>
      </c>
      <c r="T614" s="42"/>
      <c r="U614" s="42">
        <f t="shared" si="138"/>
        <v>0</v>
      </c>
      <c r="V614" s="42">
        <v>2.2999999999999998</v>
      </c>
      <c r="W614" s="42">
        <f t="shared" si="130"/>
        <v>2.4999999999999996</v>
      </c>
      <c r="X614" s="42">
        <v>0</v>
      </c>
      <c r="Y614" s="42">
        <f t="shared" si="131"/>
        <v>0</v>
      </c>
      <c r="Z614" s="42">
        <v>0</v>
      </c>
      <c r="AA614" s="42">
        <f t="shared" si="132"/>
        <v>0</v>
      </c>
      <c r="AB614" s="43">
        <v>0</v>
      </c>
      <c r="AC614" s="43">
        <v>0</v>
      </c>
      <c r="AD614" s="42">
        <v>0</v>
      </c>
      <c r="AE614" s="42">
        <f t="shared" si="133"/>
        <v>0</v>
      </c>
      <c r="AF614" s="42">
        <v>0</v>
      </c>
      <c r="AG614" s="42">
        <f t="shared" si="134"/>
        <v>0</v>
      </c>
      <c r="AH614" s="43">
        <v>0</v>
      </c>
      <c r="AI614" s="42">
        <f>Tableau2[[#This Row],[Jour Accident déclaré]]</f>
        <v>0</v>
      </c>
      <c r="AJ614" s="42">
        <v>0</v>
      </c>
      <c r="AK614" s="43">
        <f t="shared" si="135"/>
        <v>0</v>
      </c>
      <c r="AL61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14" s="43">
        <f>SUM(Tableau2[[#This Row],[Jours de maladie payés]:[Jours de maladie non payés]])</f>
        <v>0</v>
      </c>
      <c r="AN614" s="43">
        <f>MONTH("02/"&amp;Tableau2[[#This Row],[Mois]]&amp;"/2019")</f>
        <v>7</v>
      </c>
    </row>
    <row r="615" spans="1:40" x14ac:dyDescent="0.3">
      <c r="A615" t="s">
        <v>690</v>
      </c>
      <c r="B615" s="26">
        <v>180</v>
      </c>
      <c r="C615" s="61" t="str">
        <f>IFERROR(VLOOKUP(Tableau2[[#This Row],[ID Ouvrier]],'Choix Employés'!$A$1:$B$100,2,FALSE),"")</f>
        <v/>
      </c>
      <c r="D615" s="39" t="s">
        <v>318</v>
      </c>
      <c r="E615" s="39">
        <v>2021</v>
      </c>
      <c r="F615" s="40">
        <f>DATE(Tableau2[[#This Row],[Année]],MONTH("1-"&amp;Tableau2[[#This Row],[Mois]]),1)</f>
        <v>44378</v>
      </c>
      <c r="G615" s="40">
        <f>EOMONTH(DATE(Tableau2[[#This Row],[Année]],MONTH("1-"&amp;Tableau2[[#This Row],[Mois]]),1),0)</f>
        <v>44408</v>
      </c>
      <c r="H615" s="41">
        <v>40</v>
      </c>
      <c r="I615" s="42">
        <f t="shared" si="126"/>
        <v>40</v>
      </c>
      <c r="J615" s="42">
        <v>0</v>
      </c>
      <c r="K615" s="42">
        <f t="shared" si="127"/>
        <v>0</v>
      </c>
      <c r="L615" s="42"/>
      <c r="M615" s="42">
        <f t="shared" si="136"/>
        <v>0</v>
      </c>
      <c r="N615" s="42">
        <v>32</v>
      </c>
      <c r="O615" s="42">
        <f t="shared" si="128"/>
        <v>32</v>
      </c>
      <c r="Q615" s="42">
        <f t="shared" si="137"/>
        <v>0</v>
      </c>
      <c r="R615" s="42">
        <v>0.2</v>
      </c>
      <c r="S615" s="42">
        <f t="shared" si="129"/>
        <v>0.33333333333333337</v>
      </c>
      <c r="T615" s="42"/>
      <c r="U615" s="42">
        <f t="shared" si="138"/>
        <v>0</v>
      </c>
      <c r="V615" s="42">
        <v>0</v>
      </c>
      <c r="W615" s="42">
        <f t="shared" si="130"/>
        <v>0</v>
      </c>
      <c r="X615" s="42">
        <v>0.2</v>
      </c>
      <c r="Y615" s="42">
        <f t="shared" si="131"/>
        <v>0.33333333333333337</v>
      </c>
      <c r="Z615" s="42">
        <v>24</v>
      </c>
      <c r="AA615" s="42">
        <f t="shared" si="132"/>
        <v>24</v>
      </c>
      <c r="AB615" s="43">
        <v>0</v>
      </c>
      <c r="AC615" s="43">
        <v>0</v>
      </c>
      <c r="AD615" s="42">
        <v>0</v>
      </c>
      <c r="AE615" s="42">
        <f t="shared" si="133"/>
        <v>0</v>
      </c>
      <c r="AF615" s="42">
        <v>0</v>
      </c>
      <c r="AG615" s="42">
        <f t="shared" si="134"/>
        <v>0</v>
      </c>
      <c r="AH615" s="43">
        <v>0</v>
      </c>
      <c r="AI615" s="42">
        <f>Tableau2[[#This Row],[Jour Accident déclaré]]</f>
        <v>0</v>
      </c>
      <c r="AJ615" s="42">
        <v>0</v>
      </c>
      <c r="AK615" s="43">
        <f t="shared" si="135"/>
        <v>0</v>
      </c>
      <c r="AL61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15" s="43">
        <f>SUM(Tableau2[[#This Row],[Jours de maladie payés]:[Jours de maladie non payés]])</f>
        <v>0</v>
      </c>
      <c r="AN615" s="43">
        <f>MONTH("02/"&amp;Tableau2[[#This Row],[Mois]]&amp;"/2019")</f>
        <v>7</v>
      </c>
    </row>
    <row r="616" spans="1:40" x14ac:dyDescent="0.3">
      <c r="A616" t="s">
        <v>691</v>
      </c>
      <c r="B616" s="26">
        <v>164</v>
      </c>
      <c r="C616" s="61" t="str">
        <f>IFERROR(VLOOKUP(Tableau2[[#This Row],[ID Ouvrier]],'Choix Employés'!$A$1:$B$100,2,FALSE),"")</f>
        <v>X</v>
      </c>
      <c r="D616" s="39" t="s">
        <v>318</v>
      </c>
      <c r="E616" s="39">
        <v>2021</v>
      </c>
      <c r="F616" s="40">
        <f>DATE(Tableau2[[#This Row],[Année]],MONTH("1-"&amp;Tableau2[[#This Row],[Mois]]),1)</f>
        <v>44378</v>
      </c>
      <c r="G616" s="40">
        <f>EOMONTH(DATE(Tableau2[[#This Row],[Année]],MONTH("1-"&amp;Tableau2[[#This Row],[Mois]]),1),0)</f>
        <v>44408</v>
      </c>
      <c r="H616" s="41">
        <v>0</v>
      </c>
      <c r="I616" s="42">
        <f t="shared" si="126"/>
        <v>0</v>
      </c>
      <c r="J616" s="42">
        <v>8</v>
      </c>
      <c r="K616" s="42">
        <f t="shared" si="127"/>
        <v>8</v>
      </c>
      <c r="L616" s="42"/>
      <c r="M616" s="42">
        <f t="shared" si="136"/>
        <v>0</v>
      </c>
      <c r="N616" s="42">
        <v>34</v>
      </c>
      <c r="O616" s="42">
        <f t="shared" si="128"/>
        <v>34</v>
      </c>
      <c r="Q616" s="42">
        <f t="shared" si="137"/>
        <v>0</v>
      </c>
      <c r="R616" s="42">
        <v>0.35</v>
      </c>
      <c r="S616" s="42">
        <f t="shared" si="129"/>
        <v>0.58333333333333337</v>
      </c>
      <c r="T616" s="42"/>
      <c r="U616" s="42">
        <f t="shared" si="138"/>
        <v>0</v>
      </c>
      <c r="V616" s="42">
        <v>0</v>
      </c>
      <c r="W616" s="42">
        <f t="shared" si="130"/>
        <v>0</v>
      </c>
      <c r="X616" s="42">
        <v>0.35</v>
      </c>
      <c r="Y616" s="42">
        <f t="shared" si="131"/>
        <v>0.58333333333333337</v>
      </c>
      <c r="Z616" s="42">
        <v>0</v>
      </c>
      <c r="AA616" s="42">
        <f t="shared" si="132"/>
        <v>0</v>
      </c>
      <c r="AB616" s="43">
        <v>0</v>
      </c>
      <c r="AC616" s="43">
        <v>0</v>
      </c>
      <c r="AD616" s="42">
        <v>0</v>
      </c>
      <c r="AE616" s="42">
        <f t="shared" si="133"/>
        <v>0</v>
      </c>
      <c r="AF616" s="42">
        <v>0</v>
      </c>
      <c r="AG616" s="42">
        <f t="shared" si="134"/>
        <v>0</v>
      </c>
      <c r="AH616" s="43">
        <v>15</v>
      </c>
      <c r="AI616" s="42">
        <f>Tableau2[[#This Row],[Jour Accident déclaré]]</f>
        <v>15</v>
      </c>
      <c r="AJ616" s="42">
        <v>0</v>
      </c>
      <c r="AK616" s="43">
        <f t="shared" si="135"/>
        <v>0</v>
      </c>
      <c r="AL61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16" s="43">
        <f>SUM(Tableau2[[#This Row],[Jours de maladie payés]:[Jours de maladie non payés]])</f>
        <v>0</v>
      </c>
      <c r="AN616" s="43">
        <f>MONTH("02/"&amp;Tableau2[[#This Row],[Mois]]&amp;"/2019")</f>
        <v>7</v>
      </c>
    </row>
    <row r="617" spans="1:40" x14ac:dyDescent="0.3">
      <c r="A617" t="s">
        <v>692</v>
      </c>
      <c r="B617" s="26">
        <v>162</v>
      </c>
      <c r="C617" s="61" t="str">
        <f>IFERROR(VLOOKUP(Tableau2[[#This Row],[ID Ouvrier]],'Choix Employés'!$A$1:$B$100,2,FALSE),"")</f>
        <v/>
      </c>
      <c r="D617" s="39" t="s">
        <v>318</v>
      </c>
      <c r="E617" s="39">
        <v>2021</v>
      </c>
      <c r="F617" s="40">
        <f>DATE(Tableau2[[#This Row],[Année]],MONTH("1-"&amp;Tableau2[[#This Row],[Mois]]),1)</f>
        <v>44378</v>
      </c>
      <c r="G617" s="40">
        <f>EOMONTH(DATE(Tableau2[[#This Row],[Année]],MONTH("1-"&amp;Tableau2[[#This Row],[Mois]]),1),0)</f>
        <v>44408</v>
      </c>
      <c r="H617" s="41">
        <v>0</v>
      </c>
      <c r="I617" s="42">
        <f t="shared" si="126"/>
        <v>0</v>
      </c>
      <c r="J617" s="42">
        <v>0</v>
      </c>
      <c r="K617" s="42">
        <f t="shared" si="127"/>
        <v>0</v>
      </c>
      <c r="L617" s="42"/>
      <c r="M617" s="42">
        <f t="shared" si="136"/>
        <v>0</v>
      </c>
      <c r="N617" s="42">
        <v>0</v>
      </c>
      <c r="O617" s="42">
        <f t="shared" si="128"/>
        <v>0</v>
      </c>
      <c r="Q617" s="42">
        <f t="shared" si="137"/>
        <v>0</v>
      </c>
      <c r="R617" s="42">
        <v>0</v>
      </c>
      <c r="S617" s="42">
        <f t="shared" si="129"/>
        <v>0</v>
      </c>
      <c r="T617" s="42"/>
      <c r="U617" s="42">
        <f t="shared" si="138"/>
        <v>0</v>
      </c>
      <c r="V617" s="42">
        <v>0</v>
      </c>
      <c r="W617" s="42">
        <f t="shared" si="130"/>
        <v>0</v>
      </c>
      <c r="X617" s="42">
        <v>0</v>
      </c>
      <c r="Y617" s="42">
        <f t="shared" si="131"/>
        <v>0</v>
      </c>
      <c r="Z617" s="42">
        <v>0</v>
      </c>
      <c r="AA617" s="42">
        <f t="shared" si="132"/>
        <v>0</v>
      </c>
      <c r="AB617" s="43">
        <v>0</v>
      </c>
      <c r="AC617" s="43">
        <v>22</v>
      </c>
      <c r="AD617" s="42">
        <v>0</v>
      </c>
      <c r="AE617" s="42">
        <f t="shared" si="133"/>
        <v>0</v>
      </c>
      <c r="AF617" s="42">
        <v>0</v>
      </c>
      <c r="AG617" s="42">
        <f t="shared" si="134"/>
        <v>0</v>
      </c>
      <c r="AH617" s="43">
        <v>0</v>
      </c>
      <c r="AI617" s="42">
        <f>Tableau2[[#This Row],[Jour Accident déclaré]]</f>
        <v>0</v>
      </c>
      <c r="AJ617" s="42">
        <v>0</v>
      </c>
      <c r="AK617" s="43">
        <f t="shared" si="135"/>
        <v>0</v>
      </c>
      <c r="AL61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17" s="43">
        <f>SUM(Tableau2[[#This Row],[Jours de maladie payés]:[Jours de maladie non payés]])</f>
        <v>22</v>
      </c>
      <c r="AN617" s="43">
        <f>MONTH("02/"&amp;Tableau2[[#This Row],[Mois]]&amp;"/2019")</f>
        <v>7</v>
      </c>
    </row>
    <row r="618" spans="1:40" x14ac:dyDescent="0.3">
      <c r="A618" t="s">
        <v>693</v>
      </c>
      <c r="B618" s="26">
        <v>142</v>
      </c>
      <c r="C618" s="61" t="str">
        <f>IFERROR(VLOOKUP(Tableau2[[#This Row],[ID Ouvrier]],'Choix Employés'!$A$1:$B$100,2,FALSE),"")</f>
        <v/>
      </c>
      <c r="D618" s="39" t="s">
        <v>318</v>
      </c>
      <c r="E618" s="39">
        <v>2021</v>
      </c>
      <c r="F618" s="40">
        <f>DATE(Tableau2[[#This Row],[Année]],MONTH("1-"&amp;Tableau2[[#This Row],[Mois]]),1)</f>
        <v>44378</v>
      </c>
      <c r="G618" s="40">
        <f>EOMONTH(DATE(Tableau2[[#This Row],[Année]],MONTH("1-"&amp;Tableau2[[#This Row],[Mois]]),1),0)</f>
        <v>44408</v>
      </c>
      <c r="H618" s="41">
        <v>112</v>
      </c>
      <c r="I618" s="42">
        <f t="shared" si="126"/>
        <v>112</v>
      </c>
      <c r="J618" s="42">
        <v>8</v>
      </c>
      <c r="K618" s="42">
        <f t="shared" si="127"/>
        <v>8</v>
      </c>
      <c r="L618" s="42"/>
      <c r="M618" s="42">
        <f t="shared" si="136"/>
        <v>0</v>
      </c>
      <c r="N618" s="42">
        <v>48</v>
      </c>
      <c r="O618" s="42">
        <f t="shared" si="128"/>
        <v>48</v>
      </c>
      <c r="Q618" s="42">
        <f t="shared" si="137"/>
        <v>0</v>
      </c>
      <c r="R618" s="42">
        <v>0</v>
      </c>
      <c r="S618" s="42">
        <f t="shared" si="129"/>
        <v>0</v>
      </c>
      <c r="T618" s="42"/>
      <c r="U618" s="42">
        <f t="shared" si="138"/>
        <v>0</v>
      </c>
      <c r="V618" s="42">
        <v>0</v>
      </c>
      <c r="W618" s="42">
        <f t="shared" si="130"/>
        <v>0</v>
      </c>
      <c r="X618" s="42">
        <v>0</v>
      </c>
      <c r="Y618" s="42">
        <f t="shared" si="131"/>
        <v>0</v>
      </c>
      <c r="Z618" s="42">
        <v>0</v>
      </c>
      <c r="AA618" s="42">
        <f t="shared" si="132"/>
        <v>0</v>
      </c>
      <c r="AB618" s="43">
        <v>0</v>
      </c>
      <c r="AC618" s="43">
        <v>0</v>
      </c>
      <c r="AD618" s="42">
        <v>0</v>
      </c>
      <c r="AE618" s="42">
        <f t="shared" si="133"/>
        <v>0</v>
      </c>
      <c r="AF618" s="42">
        <v>0</v>
      </c>
      <c r="AG618" s="42">
        <f t="shared" si="134"/>
        <v>0</v>
      </c>
      <c r="AH618" s="43">
        <v>0</v>
      </c>
      <c r="AI618" s="42">
        <f>Tableau2[[#This Row],[Jour Accident déclaré]]</f>
        <v>0</v>
      </c>
      <c r="AJ618" s="42">
        <v>0</v>
      </c>
      <c r="AK618" s="43">
        <f t="shared" si="135"/>
        <v>0</v>
      </c>
      <c r="AL61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18" s="43">
        <f>SUM(Tableau2[[#This Row],[Jours de maladie payés]:[Jours de maladie non payés]])</f>
        <v>0</v>
      </c>
      <c r="AN618" s="43">
        <f>MONTH("02/"&amp;Tableau2[[#This Row],[Mois]]&amp;"/2019")</f>
        <v>7</v>
      </c>
    </row>
    <row r="619" spans="1:40" x14ac:dyDescent="0.3">
      <c r="A619" t="s">
        <v>694</v>
      </c>
      <c r="B619" s="26">
        <v>157</v>
      </c>
      <c r="C619" s="61" t="str">
        <f>IFERROR(VLOOKUP(Tableau2[[#This Row],[ID Ouvrier]],'Choix Employés'!$A$1:$B$100,2,FALSE),"")</f>
        <v/>
      </c>
      <c r="D619" s="39" t="s">
        <v>318</v>
      </c>
      <c r="E619" s="39">
        <v>2021</v>
      </c>
      <c r="F619" s="40">
        <f>DATE(Tableau2[[#This Row],[Année]],MONTH("1-"&amp;Tableau2[[#This Row],[Mois]]),1)</f>
        <v>44378</v>
      </c>
      <c r="G619" s="40">
        <f>EOMONTH(DATE(Tableau2[[#This Row],[Année]],MONTH("1-"&amp;Tableau2[[#This Row],[Mois]]),1),0)</f>
        <v>44408</v>
      </c>
      <c r="H619" s="41">
        <v>112</v>
      </c>
      <c r="I619" s="42">
        <f t="shared" si="126"/>
        <v>112</v>
      </c>
      <c r="J619" s="42">
        <v>8</v>
      </c>
      <c r="K619" s="42">
        <f t="shared" si="127"/>
        <v>8</v>
      </c>
      <c r="L619" s="42"/>
      <c r="M619" s="42">
        <f t="shared" si="136"/>
        <v>0</v>
      </c>
      <c r="N619" s="42">
        <v>48</v>
      </c>
      <c r="O619" s="42">
        <f t="shared" si="128"/>
        <v>48</v>
      </c>
      <c r="Q619" s="42">
        <f t="shared" si="137"/>
        <v>0</v>
      </c>
      <c r="R619" s="42">
        <v>2.31</v>
      </c>
      <c r="S619" s="42">
        <f t="shared" si="129"/>
        <v>2.5166666666666666</v>
      </c>
      <c r="T619" s="42"/>
      <c r="U619" s="42">
        <f t="shared" si="138"/>
        <v>0</v>
      </c>
      <c r="V619" s="42">
        <v>2.31</v>
      </c>
      <c r="W619" s="42">
        <f t="shared" si="130"/>
        <v>2.5166666666666666</v>
      </c>
      <c r="X619" s="42">
        <v>0</v>
      </c>
      <c r="Y619" s="42">
        <f t="shared" si="131"/>
        <v>0</v>
      </c>
      <c r="Z619" s="42">
        <v>0</v>
      </c>
      <c r="AA619" s="42">
        <f t="shared" si="132"/>
        <v>0</v>
      </c>
      <c r="AB619" s="43">
        <v>0</v>
      </c>
      <c r="AC619" s="43">
        <v>0</v>
      </c>
      <c r="AD619" s="42">
        <v>0</v>
      </c>
      <c r="AE619" s="42">
        <f t="shared" si="133"/>
        <v>0</v>
      </c>
      <c r="AF619" s="42">
        <v>0</v>
      </c>
      <c r="AG619" s="42">
        <f t="shared" si="134"/>
        <v>0</v>
      </c>
      <c r="AH619" s="43">
        <v>0</v>
      </c>
      <c r="AI619" s="42">
        <f>Tableau2[[#This Row],[Jour Accident déclaré]]</f>
        <v>0</v>
      </c>
      <c r="AJ619" s="42">
        <v>0</v>
      </c>
      <c r="AK619" s="43">
        <f t="shared" si="135"/>
        <v>0</v>
      </c>
      <c r="AL61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19" s="43">
        <f>SUM(Tableau2[[#This Row],[Jours de maladie payés]:[Jours de maladie non payés]])</f>
        <v>0</v>
      </c>
      <c r="AN619" s="43">
        <f>MONTH("02/"&amp;Tableau2[[#This Row],[Mois]]&amp;"/2019")</f>
        <v>7</v>
      </c>
    </row>
    <row r="620" spans="1:40" x14ac:dyDescent="0.3">
      <c r="A620" t="s">
        <v>695</v>
      </c>
      <c r="B620" s="26">
        <v>149</v>
      </c>
      <c r="C620" s="61" t="str">
        <f>IFERROR(VLOOKUP(Tableau2[[#This Row],[ID Ouvrier]],'Choix Employés'!$A$1:$B$100,2,FALSE),"")</f>
        <v>X</v>
      </c>
      <c r="D620" s="39" t="s">
        <v>318</v>
      </c>
      <c r="E620" s="39">
        <v>2021</v>
      </c>
      <c r="F620" s="40">
        <f>DATE(Tableau2[[#This Row],[Année]],MONTH("1-"&amp;Tableau2[[#This Row],[Mois]]),1)</f>
        <v>44378</v>
      </c>
      <c r="G620" s="40">
        <f>EOMONTH(DATE(Tableau2[[#This Row],[Année]],MONTH("1-"&amp;Tableau2[[#This Row],[Mois]]),1),0)</f>
        <v>44408</v>
      </c>
      <c r="H620" s="41">
        <v>112</v>
      </c>
      <c r="I620" s="42">
        <f t="shared" si="126"/>
        <v>112</v>
      </c>
      <c r="J620" s="42">
        <v>8</v>
      </c>
      <c r="K620" s="42">
        <f t="shared" si="127"/>
        <v>8</v>
      </c>
      <c r="L620" s="42"/>
      <c r="M620" s="42">
        <f t="shared" si="136"/>
        <v>0</v>
      </c>
      <c r="N620" s="42">
        <v>48</v>
      </c>
      <c r="O620" s="42">
        <f t="shared" si="128"/>
        <v>48</v>
      </c>
      <c r="Q620" s="42">
        <f t="shared" si="137"/>
        <v>0</v>
      </c>
      <c r="R620" s="42">
        <v>0.55000000000000004</v>
      </c>
      <c r="S620" s="42">
        <f t="shared" si="129"/>
        <v>0.91666666666666674</v>
      </c>
      <c r="T620" s="42"/>
      <c r="U620" s="42">
        <f t="shared" si="138"/>
        <v>0</v>
      </c>
      <c r="V620" s="42">
        <v>0.55000000000000004</v>
      </c>
      <c r="W620" s="42">
        <f t="shared" si="130"/>
        <v>0.91666666666666674</v>
      </c>
      <c r="X620" s="42">
        <v>0.55000000000000004</v>
      </c>
      <c r="Y620" s="42">
        <f t="shared" si="131"/>
        <v>0.91666666666666674</v>
      </c>
      <c r="Z620" s="42">
        <v>0</v>
      </c>
      <c r="AA620" s="42">
        <f t="shared" si="132"/>
        <v>0</v>
      </c>
      <c r="AB620" s="43">
        <v>0</v>
      </c>
      <c r="AC620" s="43">
        <v>0</v>
      </c>
      <c r="AD620" s="42">
        <v>0</v>
      </c>
      <c r="AE620" s="42">
        <f t="shared" si="133"/>
        <v>0</v>
      </c>
      <c r="AF620" s="42">
        <v>0</v>
      </c>
      <c r="AG620" s="42">
        <f t="shared" si="134"/>
        <v>0</v>
      </c>
      <c r="AH620" s="43">
        <v>0</v>
      </c>
      <c r="AI620" s="42">
        <f>Tableau2[[#This Row],[Jour Accident déclaré]]</f>
        <v>0</v>
      </c>
      <c r="AJ620" s="42">
        <v>0</v>
      </c>
      <c r="AK620" s="43">
        <f t="shared" si="135"/>
        <v>0</v>
      </c>
      <c r="AL62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20" s="43">
        <f>SUM(Tableau2[[#This Row],[Jours de maladie payés]:[Jours de maladie non payés]])</f>
        <v>0</v>
      </c>
      <c r="AN620" s="43">
        <f>MONTH("02/"&amp;Tableau2[[#This Row],[Mois]]&amp;"/2019")</f>
        <v>7</v>
      </c>
    </row>
    <row r="621" spans="1:40" x14ac:dyDescent="0.3">
      <c r="A621" t="s">
        <v>696</v>
      </c>
      <c r="B621" s="26">
        <v>116</v>
      </c>
      <c r="C621" s="61" t="str">
        <f>IFERROR(VLOOKUP(Tableau2[[#This Row],[ID Ouvrier]],'Choix Employés'!$A$1:$B$100,2,FALSE),"")</f>
        <v/>
      </c>
      <c r="D621" s="39" t="s">
        <v>318</v>
      </c>
      <c r="E621" s="39">
        <v>2021</v>
      </c>
      <c r="F621" s="40">
        <f>DATE(Tableau2[[#This Row],[Année]],MONTH("1-"&amp;Tableau2[[#This Row],[Mois]]),1)</f>
        <v>44378</v>
      </c>
      <c r="G621" s="40">
        <f>EOMONTH(DATE(Tableau2[[#This Row],[Année]],MONTH("1-"&amp;Tableau2[[#This Row],[Mois]]),1),0)</f>
        <v>44408</v>
      </c>
      <c r="H621" s="41">
        <v>112</v>
      </c>
      <c r="I621" s="42">
        <f t="shared" si="126"/>
        <v>112</v>
      </c>
      <c r="J621" s="42">
        <v>8</v>
      </c>
      <c r="K621" s="42">
        <f t="shared" si="127"/>
        <v>8</v>
      </c>
      <c r="L621" s="42"/>
      <c r="M621" s="42">
        <f t="shared" si="136"/>
        <v>0</v>
      </c>
      <c r="N621" s="42">
        <v>40</v>
      </c>
      <c r="O621" s="42">
        <f t="shared" si="128"/>
        <v>40</v>
      </c>
      <c r="Q621" s="42">
        <f t="shared" si="137"/>
        <v>0</v>
      </c>
      <c r="R621" s="42">
        <v>1.22</v>
      </c>
      <c r="S621" s="42">
        <f t="shared" si="129"/>
        <v>1.3666666666666667</v>
      </c>
      <c r="T621" s="42"/>
      <c r="U621" s="42">
        <f t="shared" si="138"/>
        <v>0</v>
      </c>
      <c r="V621" s="42">
        <v>1.22</v>
      </c>
      <c r="W621" s="42">
        <f t="shared" si="130"/>
        <v>1.3666666666666667</v>
      </c>
      <c r="X621" s="42">
        <v>0</v>
      </c>
      <c r="Y621" s="42">
        <f t="shared" si="131"/>
        <v>0</v>
      </c>
      <c r="Z621" s="42">
        <v>0</v>
      </c>
      <c r="AA621" s="42">
        <f t="shared" si="132"/>
        <v>0</v>
      </c>
      <c r="AB621" s="43">
        <v>0</v>
      </c>
      <c r="AC621" s="43">
        <v>1</v>
      </c>
      <c r="AD621" s="42">
        <v>0</v>
      </c>
      <c r="AE621" s="42">
        <f t="shared" si="133"/>
        <v>0</v>
      </c>
      <c r="AF621" s="42">
        <v>0</v>
      </c>
      <c r="AG621" s="42">
        <f t="shared" si="134"/>
        <v>0</v>
      </c>
      <c r="AH621" s="43">
        <v>0</v>
      </c>
      <c r="AI621" s="42">
        <f>Tableau2[[#This Row],[Jour Accident déclaré]]</f>
        <v>0</v>
      </c>
      <c r="AJ621" s="42">
        <v>0</v>
      </c>
      <c r="AK621" s="43">
        <f t="shared" si="135"/>
        <v>0</v>
      </c>
      <c r="AL62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21" s="43">
        <f>SUM(Tableau2[[#This Row],[Jours de maladie payés]:[Jours de maladie non payés]])</f>
        <v>1</v>
      </c>
      <c r="AN621" s="43">
        <f>MONTH("02/"&amp;Tableau2[[#This Row],[Mois]]&amp;"/2019")</f>
        <v>7</v>
      </c>
    </row>
    <row r="622" spans="1:40" x14ac:dyDescent="0.3">
      <c r="A622" t="s">
        <v>697</v>
      </c>
      <c r="B622" s="26">
        <v>140</v>
      </c>
      <c r="C622" s="61" t="str">
        <f>IFERROR(VLOOKUP(Tableau2[[#This Row],[ID Ouvrier]],'Choix Employés'!$A$1:$B$100,2,FALSE),"")</f>
        <v/>
      </c>
      <c r="D622" s="39" t="s">
        <v>318</v>
      </c>
      <c r="E622" s="39">
        <v>2021</v>
      </c>
      <c r="F622" s="40">
        <f>DATE(Tableau2[[#This Row],[Année]],MONTH("1-"&amp;Tableau2[[#This Row],[Mois]]),1)</f>
        <v>44378</v>
      </c>
      <c r="G622" s="40">
        <f>EOMONTH(DATE(Tableau2[[#This Row],[Année]],MONTH("1-"&amp;Tableau2[[#This Row],[Mois]]),1),0)</f>
        <v>44408</v>
      </c>
      <c r="H622" s="41">
        <v>72</v>
      </c>
      <c r="I622" s="42">
        <f t="shared" si="126"/>
        <v>72</v>
      </c>
      <c r="J622" s="42">
        <v>0</v>
      </c>
      <c r="K622" s="42">
        <f t="shared" si="127"/>
        <v>0</v>
      </c>
      <c r="L622" s="42"/>
      <c r="M622" s="42">
        <f t="shared" si="136"/>
        <v>0</v>
      </c>
      <c r="N622" s="42">
        <v>0</v>
      </c>
      <c r="O622" s="42">
        <f t="shared" si="128"/>
        <v>0</v>
      </c>
      <c r="Q622" s="42">
        <f t="shared" si="137"/>
        <v>0</v>
      </c>
      <c r="R622" s="42">
        <v>0</v>
      </c>
      <c r="S622" s="42">
        <f t="shared" si="129"/>
        <v>0</v>
      </c>
      <c r="T622" s="42"/>
      <c r="U622" s="42">
        <f t="shared" si="138"/>
        <v>0</v>
      </c>
      <c r="V622" s="42">
        <v>0</v>
      </c>
      <c r="W622" s="42">
        <f t="shared" si="130"/>
        <v>0</v>
      </c>
      <c r="X622" s="42">
        <v>0</v>
      </c>
      <c r="Y622" s="42">
        <f t="shared" si="131"/>
        <v>0</v>
      </c>
      <c r="Z622" s="42">
        <v>0</v>
      </c>
      <c r="AA622" s="42">
        <f t="shared" si="132"/>
        <v>0</v>
      </c>
      <c r="AB622" s="43">
        <v>0</v>
      </c>
      <c r="AC622" s="43">
        <v>12</v>
      </c>
      <c r="AD622" s="42">
        <v>0</v>
      </c>
      <c r="AE622" s="42">
        <f t="shared" si="133"/>
        <v>0</v>
      </c>
      <c r="AF622" s="42">
        <v>0</v>
      </c>
      <c r="AG622" s="42">
        <f t="shared" si="134"/>
        <v>0</v>
      </c>
      <c r="AH622" s="43">
        <v>0</v>
      </c>
      <c r="AI622" s="42">
        <f>Tableau2[[#This Row],[Jour Accident déclaré]]</f>
        <v>0</v>
      </c>
      <c r="AJ622" s="42">
        <v>0</v>
      </c>
      <c r="AK622" s="43">
        <f t="shared" si="135"/>
        <v>0</v>
      </c>
      <c r="AL62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22" s="43">
        <f>SUM(Tableau2[[#This Row],[Jours de maladie payés]:[Jours de maladie non payés]])</f>
        <v>12</v>
      </c>
      <c r="AN622" s="43">
        <f>MONTH("02/"&amp;Tableau2[[#This Row],[Mois]]&amp;"/2019")</f>
        <v>7</v>
      </c>
    </row>
    <row r="623" spans="1:40" x14ac:dyDescent="0.3">
      <c r="A623" t="s">
        <v>698</v>
      </c>
      <c r="B623" s="26">
        <v>104</v>
      </c>
      <c r="C623" s="61" t="str">
        <f>IFERROR(VLOOKUP(Tableau2[[#This Row],[ID Ouvrier]],'Choix Employés'!$A$1:$B$100,2,FALSE),"")</f>
        <v/>
      </c>
      <c r="D623" s="39" t="s">
        <v>318</v>
      </c>
      <c r="E623" s="39">
        <v>2021</v>
      </c>
      <c r="F623" s="40">
        <f>DATE(Tableau2[[#This Row],[Année]],MONTH("1-"&amp;Tableau2[[#This Row],[Mois]]),1)</f>
        <v>44378</v>
      </c>
      <c r="G623" s="40">
        <f>EOMONTH(DATE(Tableau2[[#This Row],[Année]],MONTH("1-"&amp;Tableau2[[#This Row],[Mois]]),1),0)</f>
        <v>44408</v>
      </c>
      <c r="H623" s="41">
        <v>80</v>
      </c>
      <c r="I623" s="42">
        <f t="shared" si="126"/>
        <v>80</v>
      </c>
      <c r="J623" s="42">
        <v>24</v>
      </c>
      <c r="K623" s="42">
        <f t="shared" si="127"/>
        <v>24</v>
      </c>
      <c r="L623" s="42"/>
      <c r="M623" s="42">
        <f t="shared" si="136"/>
        <v>0</v>
      </c>
      <c r="N623" s="42">
        <v>64</v>
      </c>
      <c r="O623" s="42">
        <f t="shared" si="128"/>
        <v>64</v>
      </c>
      <c r="Q623" s="42">
        <f t="shared" si="137"/>
        <v>0</v>
      </c>
      <c r="R623" s="42">
        <v>2.1</v>
      </c>
      <c r="S623" s="42">
        <f t="shared" si="129"/>
        <v>2.166666666666667</v>
      </c>
      <c r="T623" s="42"/>
      <c r="U623" s="42">
        <f t="shared" si="138"/>
        <v>0</v>
      </c>
      <c r="V623" s="42">
        <v>2.1</v>
      </c>
      <c r="W623" s="42">
        <f t="shared" si="130"/>
        <v>2.166666666666667</v>
      </c>
      <c r="X623" s="42">
        <v>0</v>
      </c>
      <c r="Y623" s="42">
        <f t="shared" si="131"/>
        <v>0</v>
      </c>
      <c r="Z623" s="42">
        <v>0</v>
      </c>
      <c r="AA623" s="42">
        <f t="shared" si="132"/>
        <v>0</v>
      </c>
      <c r="AB623" s="43">
        <v>0</v>
      </c>
      <c r="AC623" s="43">
        <v>0</v>
      </c>
      <c r="AD623" s="42">
        <v>0</v>
      </c>
      <c r="AE623" s="42">
        <f t="shared" si="133"/>
        <v>0</v>
      </c>
      <c r="AF623" s="42">
        <v>0</v>
      </c>
      <c r="AG623" s="42">
        <f t="shared" si="134"/>
        <v>0</v>
      </c>
      <c r="AH623" s="43">
        <v>0</v>
      </c>
      <c r="AI623" s="42">
        <f>Tableau2[[#This Row],[Jour Accident déclaré]]</f>
        <v>0</v>
      </c>
      <c r="AJ623" s="42">
        <v>0</v>
      </c>
      <c r="AK623" s="43">
        <f t="shared" si="135"/>
        <v>0</v>
      </c>
      <c r="AL62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23" s="43">
        <f>SUM(Tableau2[[#This Row],[Jours de maladie payés]:[Jours de maladie non payés]])</f>
        <v>0</v>
      </c>
      <c r="AN623" s="43">
        <f>MONTH("02/"&amp;Tableau2[[#This Row],[Mois]]&amp;"/2019")</f>
        <v>7</v>
      </c>
    </row>
    <row r="624" spans="1:40" x14ac:dyDescent="0.3">
      <c r="A624" t="s">
        <v>699</v>
      </c>
      <c r="B624" s="26">
        <v>102</v>
      </c>
      <c r="C624" s="61" t="str">
        <f>IFERROR(VLOOKUP(Tableau2[[#This Row],[ID Ouvrier]],'Choix Employés'!$A$1:$B$100,2,FALSE),"")</f>
        <v/>
      </c>
      <c r="D624" s="39" t="s">
        <v>318</v>
      </c>
      <c r="E624" s="39">
        <v>2021</v>
      </c>
      <c r="F624" s="40">
        <f>DATE(Tableau2[[#This Row],[Année]],MONTH("1-"&amp;Tableau2[[#This Row],[Mois]]),1)</f>
        <v>44378</v>
      </c>
      <c r="G624" s="40">
        <f>EOMONTH(DATE(Tableau2[[#This Row],[Année]],MONTH("1-"&amp;Tableau2[[#This Row],[Mois]]),1),0)</f>
        <v>44408</v>
      </c>
      <c r="H624" s="41">
        <v>0</v>
      </c>
      <c r="I624" s="42">
        <f t="shared" si="126"/>
        <v>0</v>
      </c>
      <c r="J624" s="42">
        <v>24</v>
      </c>
      <c r="K624" s="42">
        <f t="shared" si="127"/>
        <v>24</v>
      </c>
      <c r="L624" s="42"/>
      <c r="M624" s="42">
        <f t="shared" si="136"/>
        <v>0</v>
      </c>
      <c r="N624" s="42">
        <v>144</v>
      </c>
      <c r="O624" s="42">
        <f t="shared" si="128"/>
        <v>144</v>
      </c>
      <c r="Q624" s="42">
        <f t="shared" si="137"/>
        <v>0</v>
      </c>
      <c r="R624" s="42">
        <v>2.2999999999999998</v>
      </c>
      <c r="S624" s="42">
        <f t="shared" si="129"/>
        <v>2.4999999999999996</v>
      </c>
      <c r="T624" s="42"/>
      <c r="U624" s="42">
        <f t="shared" si="138"/>
        <v>0</v>
      </c>
      <c r="V624" s="42">
        <v>2.2999999999999998</v>
      </c>
      <c r="W624" s="42">
        <f t="shared" si="130"/>
        <v>2.4999999999999996</v>
      </c>
      <c r="X624" s="42">
        <v>0</v>
      </c>
      <c r="Y624" s="42">
        <f t="shared" si="131"/>
        <v>0</v>
      </c>
      <c r="Z624" s="42">
        <v>0</v>
      </c>
      <c r="AA624" s="42">
        <f t="shared" si="132"/>
        <v>0</v>
      </c>
      <c r="AB624" s="43">
        <v>0</v>
      </c>
      <c r="AC624" s="43">
        <v>0</v>
      </c>
      <c r="AD624" s="42">
        <v>0</v>
      </c>
      <c r="AE624" s="42">
        <f t="shared" si="133"/>
        <v>0</v>
      </c>
      <c r="AF624" s="42">
        <v>0</v>
      </c>
      <c r="AG624" s="42">
        <f t="shared" si="134"/>
        <v>0</v>
      </c>
      <c r="AH624" s="43">
        <v>0</v>
      </c>
      <c r="AI624" s="42">
        <f>Tableau2[[#This Row],[Jour Accident déclaré]]</f>
        <v>0</v>
      </c>
      <c r="AJ624" s="42">
        <v>0</v>
      </c>
      <c r="AK624" s="43">
        <f t="shared" si="135"/>
        <v>0</v>
      </c>
      <c r="AL62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24" s="43">
        <f>SUM(Tableau2[[#This Row],[Jours de maladie payés]:[Jours de maladie non payés]])</f>
        <v>0</v>
      </c>
      <c r="AN624" s="43">
        <f>MONTH("02/"&amp;Tableau2[[#This Row],[Mois]]&amp;"/2019")</f>
        <v>7</v>
      </c>
    </row>
    <row r="625" spans="1:40" x14ac:dyDescent="0.3">
      <c r="A625" t="s">
        <v>700</v>
      </c>
      <c r="B625" s="26">
        <v>112</v>
      </c>
      <c r="C625" s="61" t="str">
        <f>IFERROR(VLOOKUP(Tableau2[[#This Row],[ID Ouvrier]],'Choix Employés'!$A$1:$B$100,2,FALSE),"")</f>
        <v/>
      </c>
      <c r="D625" s="39" t="s">
        <v>318</v>
      </c>
      <c r="E625" s="39">
        <v>2021</v>
      </c>
      <c r="F625" s="40">
        <f>DATE(Tableau2[[#This Row],[Année]],MONTH("1-"&amp;Tableau2[[#This Row],[Mois]]),1)</f>
        <v>44378</v>
      </c>
      <c r="G625" s="40">
        <f>EOMONTH(DATE(Tableau2[[#This Row],[Année]],MONTH("1-"&amp;Tableau2[[#This Row],[Mois]]),1),0)</f>
        <v>44408</v>
      </c>
      <c r="H625" s="41">
        <v>112</v>
      </c>
      <c r="I625" s="42">
        <f t="shared" si="126"/>
        <v>112</v>
      </c>
      <c r="J625" s="42">
        <v>8</v>
      </c>
      <c r="K625" s="42">
        <f t="shared" si="127"/>
        <v>8</v>
      </c>
      <c r="L625" s="42"/>
      <c r="M625" s="42">
        <f t="shared" si="136"/>
        <v>0</v>
      </c>
      <c r="N625" s="42">
        <v>48</v>
      </c>
      <c r="O625" s="42">
        <f t="shared" si="128"/>
        <v>48</v>
      </c>
      <c r="Q625" s="42">
        <f t="shared" si="137"/>
        <v>0</v>
      </c>
      <c r="R625" s="42">
        <v>0.2</v>
      </c>
      <c r="S625" s="42">
        <f t="shared" si="129"/>
        <v>0.33333333333333337</v>
      </c>
      <c r="T625" s="42"/>
      <c r="U625" s="42">
        <f t="shared" si="138"/>
        <v>0</v>
      </c>
      <c r="V625" s="42">
        <v>0</v>
      </c>
      <c r="W625" s="42">
        <f t="shared" si="130"/>
        <v>0</v>
      </c>
      <c r="X625" s="42">
        <v>0.2</v>
      </c>
      <c r="Y625" s="42">
        <f t="shared" si="131"/>
        <v>0.33333333333333337</v>
      </c>
      <c r="Z625" s="42">
        <v>0</v>
      </c>
      <c r="AA625" s="42">
        <f t="shared" si="132"/>
        <v>0</v>
      </c>
      <c r="AB625" s="43">
        <v>0</v>
      </c>
      <c r="AC625" s="43">
        <v>0</v>
      </c>
      <c r="AD625" s="42">
        <v>0</v>
      </c>
      <c r="AE625" s="42">
        <f t="shared" si="133"/>
        <v>0</v>
      </c>
      <c r="AF625" s="42">
        <v>0</v>
      </c>
      <c r="AG625" s="42">
        <f t="shared" si="134"/>
        <v>0</v>
      </c>
      <c r="AH625" s="43">
        <v>0</v>
      </c>
      <c r="AI625" s="42">
        <f>Tableau2[[#This Row],[Jour Accident déclaré]]</f>
        <v>0</v>
      </c>
      <c r="AJ625" s="42">
        <v>0</v>
      </c>
      <c r="AK625" s="43">
        <f t="shared" si="135"/>
        <v>0</v>
      </c>
      <c r="AL62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25" s="43">
        <f>SUM(Tableau2[[#This Row],[Jours de maladie payés]:[Jours de maladie non payés]])</f>
        <v>0</v>
      </c>
      <c r="AN625" s="43">
        <f>MONTH("02/"&amp;Tableau2[[#This Row],[Mois]]&amp;"/2019")</f>
        <v>7</v>
      </c>
    </row>
    <row r="626" spans="1:40" x14ac:dyDescent="0.3">
      <c r="A626" t="s">
        <v>701</v>
      </c>
      <c r="B626" s="26">
        <v>108</v>
      </c>
      <c r="C626" s="61" t="str">
        <f>IFERROR(VLOOKUP(Tableau2[[#This Row],[ID Ouvrier]],'Choix Employés'!$A$1:$B$100,2,FALSE),"")</f>
        <v>X</v>
      </c>
      <c r="D626" s="39" t="s">
        <v>318</v>
      </c>
      <c r="E626" s="39">
        <v>2021</v>
      </c>
      <c r="F626" s="40">
        <f>DATE(Tableau2[[#This Row],[Année]],MONTH("1-"&amp;Tableau2[[#This Row],[Mois]]),1)</f>
        <v>44378</v>
      </c>
      <c r="G626" s="40">
        <f>EOMONTH(DATE(Tableau2[[#This Row],[Année]],MONTH("1-"&amp;Tableau2[[#This Row],[Mois]]),1),0)</f>
        <v>44408</v>
      </c>
      <c r="H626" s="41">
        <v>80</v>
      </c>
      <c r="I626" s="42">
        <f t="shared" si="126"/>
        <v>80</v>
      </c>
      <c r="J626" s="42">
        <v>24</v>
      </c>
      <c r="K626" s="42">
        <f t="shared" si="127"/>
        <v>24</v>
      </c>
      <c r="L626" s="42"/>
      <c r="M626" s="42">
        <f t="shared" si="136"/>
        <v>0</v>
      </c>
      <c r="N626" s="42">
        <v>64</v>
      </c>
      <c r="O626" s="42">
        <f t="shared" si="128"/>
        <v>64</v>
      </c>
      <c r="Q626" s="42">
        <f t="shared" si="137"/>
        <v>0</v>
      </c>
      <c r="R626" s="42">
        <v>2.42</v>
      </c>
      <c r="S626" s="42">
        <f t="shared" si="129"/>
        <v>2.7</v>
      </c>
      <c r="T626" s="42"/>
      <c r="U626" s="42">
        <f t="shared" si="138"/>
        <v>0</v>
      </c>
      <c r="V626" s="42">
        <v>2.42</v>
      </c>
      <c r="W626" s="42">
        <f t="shared" si="130"/>
        <v>2.7</v>
      </c>
      <c r="X626" s="42">
        <v>0</v>
      </c>
      <c r="Y626" s="42">
        <f t="shared" si="131"/>
        <v>0</v>
      </c>
      <c r="Z626" s="42">
        <v>0</v>
      </c>
      <c r="AA626" s="42">
        <f t="shared" si="132"/>
        <v>0</v>
      </c>
      <c r="AB626" s="43">
        <v>0</v>
      </c>
      <c r="AC626" s="43">
        <v>0</v>
      </c>
      <c r="AD626" s="42">
        <v>0</v>
      </c>
      <c r="AE626" s="42">
        <f t="shared" si="133"/>
        <v>0</v>
      </c>
      <c r="AF626" s="42">
        <v>0</v>
      </c>
      <c r="AG626" s="42">
        <f t="shared" si="134"/>
        <v>0</v>
      </c>
      <c r="AH626" s="43">
        <v>0</v>
      </c>
      <c r="AI626" s="42">
        <f>Tableau2[[#This Row],[Jour Accident déclaré]]</f>
        <v>0</v>
      </c>
      <c r="AJ626" s="42">
        <v>0</v>
      </c>
      <c r="AK626" s="43">
        <f t="shared" si="135"/>
        <v>0</v>
      </c>
      <c r="AL62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26" s="43">
        <f>SUM(Tableau2[[#This Row],[Jours de maladie payés]:[Jours de maladie non payés]])</f>
        <v>0</v>
      </c>
      <c r="AN626" s="43">
        <f>MONTH("02/"&amp;Tableau2[[#This Row],[Mois]]&amp;"/2019")</f>
        <v>7</v>
      </c>
    </row>
    <row r="627" spans="1:40" x14ac:dyDescent="0.3">
      <c r="A627" t="s">
        <v>702</v>
      </c>
      <c r="B627" s="26">
        <v>188</v>
      </c>
      <c r="C627" s="61">
        <f>IFERROR(VLOOKUP(Tableau2[[#This Row],[ID Ouvrier]],'Choix Employés'!$A$1:$B$100,2,FALSE),"")</f>
        <v>0</v>
      </c>
      <c r="D627" s="39" t="s">
        <v>318</v>
      </c>
      <c r="E627" s="39">
        <v>2021</v>
      </c>
      <c r="F627" s="40">
        <f>DATE(Tableau2[[#This Row],[Année]],MONTH("1-"&amp;Tableau2[[#This Row],[Mois]]),1)</f>
        <v>44378</v>
      </c>
      <c r="G627" s="40">
        <f>EOMONTH(DATE(Tableau2[[#This Row],[Année]],MONTH("1-"&amp;Tableau2[[#This Row],[Mois]]),1),0)</f>
        <v>44408</v>
      </c>
      <c r="H627" s="41">
        <v>68.239999999999995</v>
      </c>
      <c r="I627" s="42">
        <f t="shared" si="126"/>
        <v>68.399999999999991</v>
      </c>
      <c r="J627" s="42">
        <v>0</v>
      </c>
      <c r="K627" s="42">
        <f t="shared" si="127"/>
        <v>0</v>
      </c>
      <c r="L627" s="42"/>
      <c r="M627" s="42">
        <f t="shared" si="136"/>
        <v>0</v>
      </c>
      <c r="N627" s="42">
        <v>91.12</v>
      </c>
      <c r="O627" s="42">
        <f t="shared" si="128"/>
        <v>91.2</v>
      </c>
      <c r="Q627" s="42">
        <f t="shared" si="137"/>
        <v>0</v>
      </c>
      <c r="R627" s="42">
        <v>0</v>
      </c>
      <c r="S627" s="42">
        <f t="shared" si="129"/>
        <v>0</v>
      </c>
      <c r="T627" s="42"/>
      <c r="U627" s="42">
        <f t="shared" si="138"/>
        <v>0</v>
      </c>
      <c r="V627" s="42">
        <v>0</v>
      </c>
      <c r="W627" s="42">
        <f t="shared" si="130"/>
        <v>0</v>
      </c>
      <c r="X627" s="42">
        <v>0</v>
      </c>
      <c r="Y627" s="42">
        <f t="shared" si="131"/>
        <v>0</v>
      </c>
      <c r="Z627" s="42">
        <v>16.68</v>
      </c>
      <c r="AA627" s="42">
        <f t="shared" si="132"/>
        <v>17.133333333333333</v>
      </c>
      <c r="AB627" s="43">
        <v>0</v>
      </c>
      <c r="AC627" s="43">
        <v>0</v>
      </c>
      <c r="AD627" s="42">
        <v>0</v>
      </c>
      <c r="AE627" s="42">
        <f t="shared" si="133"/>
        <v>0</v>
      </c>
      <c r="AF627" s="42">
        <v>0</v>
      </c>
      <c r="AG627" s="42">
        <f t="shared" si="134"/>
        <v>0</v>
      </c>
      <c r="AH627" s="43">
        <v>0</v>
      </c>
      <c r="AI627" s="42">
        <f>Tableau2[[#This Row],[Jour Accident déclaré]]</f>
        <v>0</v>
      </c>
      <c r="AJ627" s="42">
        <v>0</v>
      </c>
      <c r="AK627" s="43">
        <f t="shared" si="135"/>
        <v>0</v>
      </c>
      <c r="AL62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27" s="43">
        <f>SUM(Tableau2[[#This Row],[Jours de maladie payés]:[Jours de maladie non payés]])</f>
        <v>0</v>
      </c>
      <c r="AN627" s="43">
        <f>MONTH("02/"&amp;Tableau2[[#This Row],[Mois]]&amp;"/2019")</f>
        <v>7</v>
      </c>
    </row>
    <row r="628" spans="1:40" x14ac:dyDescent="0.3">
      <c r="A628" t="s">
        <v>703</v>
      </c>
      <c r="B628" s="26">
        <v>189</v>
      </c>
      <c r="C628" s="61" t="str">
        <f>IFERROR(VLOOKUP(Tableau2[[#This Row],[ID Ouvrier]],'Choix Employés'!$A$1:$B$100,2,FALSE),"")</f>
        <v/>
      </c>
      <c r="D628" s="39" t="s">
        <v>318</v>
      </c>
      <c r="E628" s="39">
        <v>2021</v>
      </c>
      <c r="F628" s="40">
        <f>DATE(Tableau2[[#This Row],[Année]],MONTH("1-"&amp;Tableau2[[#This Row],[Mois]]),1)</f>
        <v>44378</v>
      </c>
      <c r="G628" s="40">
        <f>EOMONTH(DATE(Tableau2[[#This Row],[Année]],MONTH("1-"&amp;Tableau2[[#This Row],[Mois]]),1),0)</f>
        <v>44408</v>
      </c>
      <c r="H628" s="41">
        <v>0</v>
      </c>
      <c r="I628" s="42">
        <f t="shared" si="126"/>
        <v>0</v>
      </c>
      <c r="J628" s="42">
        <v>0</v>
      </c>
      <c r="K628" s="42">
        <f t="shared" si="127"/>
        <v>0</v>
      </c>
      <c r="L628" s="42"/>
      <c r="M628" s="42">
        <f t="shared" si="136"/>
        <v>0</v>
      </c>
      <c r="N628" s="42">
        <v>144.24</v>
      </c>
      <c r="O628" s="42">
        <f t="shared" si="128"/>
        <v>144.4</v>
      </c>
      <c r="Q628" s="42">
        <f t="shared" si="137"/>
        <v>0</v>
      </c>
      <c r="R628" s="42">
        <v>0</v>
      </c>
      <c r="S628" s="42">
        <f t="shared" si="129"/>
        <v>0</v>
      </c>
      <c r="T628" s="42"/>
      <c r="U628" s="42">
        <f t="shared" si="138"/>
        <v>0</v>
      </c>
      <c r="V628" s="42">
        <v>0</v>
      </c>
      <c r="W628" s="42">
        <f t="shared" si="130"/>
        <v>0</v>
      </c>
      <c r="X628" s="42">
        <v>0</v>
      </c>
      <c r="Y628" s="42">
        <f t="shared" si="131"/>
        <v>0</v>
      </c>
      <c r="Z628" s="42">
        <v>0</v>
      </c>
      <c r="AA628" s="42">
        <f t="shared" si="132"/>
        <v>0</v>
      </c>
      <c r="AB628" s="43">
        <v>0</v>
      </c>
      <c r="AC628" s="43">
        <v>0</v>
      </c>
      <c r="AD628" s="42">
        <v>7.36</v>
      </c>
      <c r="AE628" s="42">
        <f t="shared" si="133"/>
        <v>7.6000000000000005</v>
      </c>
      <c r="AF628" s="42">
        <v>7.36</v>
      </c>
      <c r="AG628" s="42">
        <f t="shared" si="134"/>
        <v>7.6000000000000005</v>
      </c>
      <c r="AH628" s="43">
        <v>0</v>
      </c>
      <c r="AI628" s="42">
        <f>Tableau2[[#This Row],[Jour Accident déclaré]]</f>
        <v>0</v>
      </c>
      <c r="AJ628" s="42">
        <v>0</v>
      </c>
      <c r="AK628" s="43">
        <f t="shared" si="135"/>
        <v>0</v>
      </c>
      <c r="AL62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28" s="43">
        <f>SUM(Tableau2[[#This Row],[Jours de maladie payés]:[Jours de maladie non payés]])</f>
        <v>0</v>
      </c>
      <c r="AN628" s="43">
        <f>MONTH("02/"&amp;Tableau2[[#This Row],[Mois]]&amp;"/2019")</f>
        <v>7</v>
      </c>
    </row>
    <row r="629" spans="1:40" x14ac:dyDescent="0.3">
      <c r="A629" t="s">
        <v>704</v>
      </c>
      <c r="B629" s="26">
        <v>183</v>
      </c>
      <c r="C629" s="61">
        <f>IFERROR(VLOOKUP(Tableau2[[#This Row],[ID Ouvrier]],'Choix Employés'!$A$1:$B$100,2,FALSE),"")</f>
        <v>0</v>
      </c>
      <c r="D629" s="39" t="s">
        <v>318</v>
      </c>
      <c r="E629" s="39">
        <v>2021</v>
      </c>
      <c r="F629" s="40">
        <f>DATE(Tableau2[[#This Row],[Année]],MONTH("1-"&amp;Tableau2[[#This Row],[Mois]]),1)</f>
        <v>44378</v>
      </c>
      <c r="G629" s="40">
        <f>EOMONTH(DATE(Tableau2[[#This Row],[Année]],MONTH("1-"&amp;Tableau2[[#This Row],[Mois]]),1),0)</f>
        <v>44408</v>
      </c>
      <c r="H629" s="41">
        <v>0</v>
      </c>
      <c r="I629" s="42">
        <f t="shared" si="126"/>
        <v>0</v>
      </c>
      <c r="J629" s="42">
        <v>0</v>
      </c>
      <c r="K629" s="42">
        <f t="shared" si="127"/>
        <v>0</v>
      </c>
      <c r="L629" s="42"/>
      <c r="M629" s="42">
        <f t="shared" si="136"/>
        <v>0</v>
      </c>
      <c r="N629" s="42">
        <v>159.24</v>
      </c>
      <c r="O629" s="42">
        <f t="shared" si="128"/>
        <v>159.4</v>
      </c>
      <c r="Q629" s="42">
        <f t="shared" si="137"/>
        <v>0</v>
      </c>
      <c r="R629" s="42">
        <v>8</v>
      </c>
      <c r="S629" s="42">
        <f t="shared" si="129"/>
        <v>8</v>
      </c>
      <c r="T629" s="42"/>
      <c r="U629" s="42">
        <f t="shared" si="138"/>
        <v>0</v>
      </c>
      <c r="V629" s="42">
        <v>0</v>
      </c>
      <c r="W629" s="42">
        <f t="shared" si="130"/>
        <v>0</v>
      </c>
      <c r="X629" s="42">
        <v>8</v>
      </c>
      <c r="Y629" s="42">
        <f t="shared" si="131"/>
        <v>8</v>
      </c>
      <c r="Z629" s="42">
        <v>0</v>
      </c>
      <c r="AA629" s="42">
        <f t="shared" si="132"/>
        <v>0</v>
      </c>
      <c r="AB629" s="43">
        <v>0</v>
      </c>
      <c r="AC629" s="43">
        <v>0</v>
      </c>
      <c r="AD629" s="42">
        <v>0</v>
      </c>
      <c r="AE629" s="42">
        <f t="shared" si="133"/>
        <v>0</v>
      </c>
      <c r="AF629" s="42">
        <v>0</v>
      </c>
      <c r="AG629" s="42">
        <f t="shared" si="134"/>
        <v>0</v>
      </c>
      <c r="AH629" s="43">
        <v>0</v>
      </c>
      <c r="AI629" s="42">
        <f>Tableau2[[#This Row],[Jour Accident déclaré]]</f>
        <v>0</v>
      </c>
      <c r="AJ629" s="42">
        <v>0</v>
      </c>
      <c r="AK629" s="43">
        <f t="shared" si="135"/>
        <v>0</v>
      </c>
      <c r="AL62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29" s="43">
        <f>SUM(Tableau2[[#This Row],[Jours de maladie payés]:[Jours de maladie non payés]])</f>
        <v>0</v>
      </c>
      <c r="AN629" s="43">
        <f>MONTH("02/"&amp;Tableau2[[#This Row],[Mois]]&amp;"/2019")</f>
        <v>7</v>
      </c>
    </row>
    <row r="630" spans="1:40" x14ac:dyDescent="0.3">
      <c r="A630" t="s">
        <v>705</v>
      </c>
      <c r="B630" s="26">
        <v>177</v>
      </c>
      <c r="C630" s="61" t="str">
        <f>IFERROR(VLOOKUP(Tableau2[[#This Row],[ID Ouvrier]],'Choix Employés'!$A$1:$B$100,2,FALSE),"")</f>
        <v/>
      </c>
      <c r="D630" s="39" t="s">
        <v>318</v>
      </c>
      <c r="E630" s="39">
        <v>2021</v>
      </c>
      <c r="F630" s="40">
        <f>DATE(Tableau2[[#This Row],[Année]],MONTH("1-"&amp;Tableau2[[#This Row],[Mois]]),1)</f>
        <v>44378</v>
      </c>
      <c r="G630" s="40">
        <f>EOMONTH(DATE(Tableau2[[#This Row],[Année]],MONTH("1-"&amp;Tableau2[[#This Row],[Mois]]),1),0)</f>
        <v>44408</v>
      </c>
      <c r="H630" s="41">
        <v>106.24</v>
      </c>
      <c r="I630" s="42">
        <f t="shared" si="126"/>
        <v>106.39999999999999</v>
      </c>
      <c r="J630" s="42">
        <v>0</v>
      </c>
      <c r="K630" s="42">
        <f t="shared" si="127"/>
        <v>0</v>
      </c>
      <c r="L630" s="42"/>
      <c r="M630" s="42">
        <f t="shared" si="136"/>
        <v>0</v>
      </c>
      <c r="N630" s="42">
        <v>53</v>
      </c>
      <c r="O630" s="42">
        <f t="shared" si="128"/>
        <v>53</v>
      </c>
      <c r="Q630" s="42">
        <f t="shared" si="137"/>
        <v>0</v>
      </c>
      <c r="R630" s="42">
        <v>8</v>
      </c>
      <c r="S630" s="42">
        <f t="shared" si="129"/>
        <v>8</v>
      </c>
      <c r="T630" s="42"/>
      <c r="U630" s="42">
        <f t="shared" si="138"/>
        <v>0</v>
      </c>
      <c r="V630" s="42">
        <v>0</v>
      </c>
      <c r="W630" s="42">
        <f t="shared" si="130"/>
        <v>0</v>
      </c>
      <c r="X630" s="42">
        <v>8</v>
      </c>
      <c r="Y630" s="42">
        <f t="shared" si="131"/>
        <v>8</v>
      </c>
      <c r="Z630" s="42">
        <v>0</v>
      </c>
      <c r="AA630" s="42">
        <f t="shared" si="132"/>
        <v>0</v>
      </c>
      <c r="AB630" s="43">
        <v>0</v>
      </c>
      <c r="AC630" s="43">
        <v>0</v>
      </c>
      <c r="AD630" s="42">
        <v>0</v>
      </c>
      <c r="AE630" s="42">
        <f t="shared" si="133"/>
        <v>0</v>
      </c>
      <c r="AF630" s="42">
        <v>0</v>
      </c>
      <c r="AG630" s="42">
        <f t="shared" si="134"/>
        <v>0</v>
      </c>
      <c r="AH630" s="43">
        <v>0</v>
      </c>
      <c r="AI630" s="42">
        <f>Tableau2[[#This Row],[Jour Accident déclaré]]</f>
        <v>0</v>
      </c>
      <c r="AJ630" s="42">
        <v>0</v>
      </c>
      <c r="AK630" s="43">
        <f t="shared" si="135"/>
        <v>0</v>
      </c>
      <c r="AL63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30" s="43">
        <f>SUM(Tableau2[[#This Row],[Jours de maladie payés]:[Jours de maladie non payés]])</f>
        <v>0</v>
      </c>
      <c r="AN630" s="43">
        <f>MONTH("02/"&amp;Tableau2[[#This Row],[Mois]]&amp;"/2019")</f>
        <v>7</v>
      </c>
    </row>
    <row r="631" spans="1:40" x14ac:dyDescent="0.3">
      <c r="A631" t="s">
        <v>706</v>
      </c>
      <c r="B631" s="26">
        <v>134</v>
      </c>
      <c r="C631" s="61" t="str">
        <f>IFERROR(VLOOKUP(Tableau2[[#This Row],[ID Ouvrier]],'Choix Employés'!$A$1:$B$100,2,FALSE),"")</f>
        <v>X</v>
      </c>
      <c r="D631" s="39" t="s">
        <v>318</v>
      </c>
      <c r="E631" s="39">
        <v>2021</v>
      </c>
      <c r="F631" s="40">
        <f>DATE(Tableau2[[#This Row],[Année]],MONTH("1-"&amp;Tableau2[[#This Row],[Mois]]),1)</f>
        <v>44378</v>
      </c>
      <c r="G631" s="40">
        <f>EOMONTH(DATE(Tableau2[[#This Row],[Année]],MONTH("1-"&amp;Tableau2[[#This Row],[Mois]]),1),0)</f>
        <v>44408</v>
      </c>
      <c r="H631" s="41">
        <v>80</v>
      </c>
      <c r="I631" s="42">
        <f t="shared" si="126"/>
        <v>80</v>
      </c>
      <c r="J631" s="42">
        <v>0</v>
      </c>
      <c r="K631" s="42">
        <f t="shared" si="127"/>
        <v>0</v>
      </c>
      <c r="L631" s="42"/>
      <c r="M631" s="42">
        <f t="shared" si="136"/>
        <v>0</v>
      </c>
      <c r="N631" s="42">
        <v>88</v>
      </c>
      <c r="O631" s="42">
        <f t="shared" si="128"/>
        <v>88</v>
      </c>
      <c r="Q631" s="42">
        <f t="shared" si="137"/>
        <v>0</v>
      </c>
      <c r="R631" s="42">
        <v>11</v>
      </c>
      <c r="S631" s="42">
        <f t="shared" si="129"/>
        <v>11</v>
      </c>
      <c r="T631" s="42"/>
      <c r="U631" s="42">
        <f t="shared" si="138"/>
        <v>0</v>
      </c>
      <c r="V631" s="42">
        <v>11</v>
      </c>
      <c r="W631" s="42">
        <f t="shared" si="130"/>
        <v>11</v>
      </c>
      <c r="X631" s="42">
        <v>0</v>
      </c>
      <c r="Y631" s="42">
        <f t="shared" si="131"/>
        <v>0</v>
      </c>
      <c r="Z631" s="42">
        <v>0</v>
      </c>
      <c r="AA631" s="42">
        <f t="shared" si="132"/>
        <v>0</v>
      </c>
      <c r="AB631" s="43">
        <v>0</v>
      </c>
      <c r="AC631" s="43">
        <v>0</v>
      </c>
      <c r="AD631" s="42">
        <v>0</v>
      </c>
      <c r="AE631" s="42">
        <f t="shared" si="133"/>
        <v>0</v>
      </c>
      <c r="AF631" s="42">
        <v>0</v>
      </c>
      <c r="AG631" s="42">
        <f t="shared" si="134"/>
        <v>0</v>
      </c>
      <c r="AH631" s="43">
        <v>0</v>
      </c>
      <c r="AI631" s="42">
        <f>Tableau2[[#This Row],[Jour Accident déclaré]]</f>
        <v>0</v>
      </c>
      <c r="AJ631" s="42">
        <v>0</v>
      </c>
      <c r="AK631" s="43">
        <f t="shared" si="135"/>
        <v>0</v>
      </c>
      <c r="AL63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31" s="43">
        <f>SUM(Tableau2[[#This Row],[Jours de maladie payés]:[Jours de maladie non payés]])</f>
        <v>0</v>
      </c>
      <c r="AN631" s="43">
        <f>MONTH("02/"&amp;Tableau2[[#This Row],[Mois]]&amp;"/2019")</f>
        <v>7</v>
      </c>
    </row>
    <row r="632" spans="1:40" x14ac:dyDescent="0.3">
      <c r="A632" t="s">
        <v>707</v>
      </c>
      <c r="B632" s="26">
        <v>172</v>
      </c>
      <c r="C632" s="61">
        <f>IFERROR(VLOOKUP(Tableau2[[#This Row],[ID Ouvrier]],'Choix Employés'!$A$1:$B$100,2,FALSE),"")</f>
        <v>0</v>
      </c>
      <c r="D632" s="39" t="s">
        <v>318</v>
      </c>
      <c r="E632" s="39">
        <v>2021</v>
      </c>
      <c r="F632" s="40">
        <f>DATE(Tableau2[[#This Row],[Année]],MONTH("1-"&amp;Tableau2[[#This Row],[Mois]]),1)</f>
        <v>44378</v>
      </c>
      <c r="G632" s="40">
        <f>EOMONTH(DATE(Tableau2[[#This Row],[Année]],MONTH("1-"&amp;Tableau2[[#This Row],[Mois]]),1),0)</f>
        <v>44408</v>
      </c>
      <c r="H632" s="41">
        <v>112</v>
      </c>
      <c r="I632" s="42">
        <f t="shared" ref="I632:I695" si="139">IF($H632="",0,(($H632-ROUNDDOWN($H632,0))/0.6)+ROUNDDOWN($H632,0))</f>
        <v>112</v>
      </c>
      <c r="J632" s="42">
        <v>8</v>
      </c>
      <c r="K632" s="42">
        <f t="shared" ref="K632:K695" si="140">IF($J632="",0,(($J632-ROUNDDOWN($J632,0))/0.6)+ROUNDDOWN($J632,0))</f>
        <v>8</v>
      </c>
      <c r="L632" s="42"/>
      <c r="M632" s="42">
        <f t="shared" si="136"/>
        <v>0</v>
      </c>
      <c r="N632" s="42">
        <v>48</v>
      </c>
      <c r="O632" s="42">
        <f t="shared" ref="O632:O695" si="141">IF($N632="",0,(($N632-ROUNDDOWN($N632,0))/0.6)+ROUNDDOWN($N632,0))</f>
        <v>48</v>
      </c>
      <c r="Q632" s="42">
        <f t="shared" si="137"/>
        <v>0</v>
      </c>
      <c r="R632" s="42">
        <v>2.12</v>
      </c>
      <c r="S632" s="42">
        <f t="shared" ref="S632:S695" si="142">IF($R632="",0,(($R632-ROUNDDOWN($R632,0))/0.6)+ROUNDDOWN($R632,0))</f>
        <v>2.2000000000000002</v>
      </c>
      <c r="T632" s="42"/>
      <c r="U632" s="42">
        <f t="shared" si="138"/>
        <v>0</v>
      </c>
      <c r="V632" s="42">
        <v>0</v>
      </c>
      <c r="W632" s="42">
        <f t="shared" ref="W632:W695" si="143">IF($V632="",0,(($V632-ROUNDDOWN($V632,0))/0.6)+ROUNDDOWN($V632,0))</f>
        <v>0</v>
      </c>
      <c r="X632" s="42">
        <v>2.12</v>
      </c>
      <c r="Y632" s="42">
        <f t="shared" ref="Y632:Y695" si="144">IF($X632="",0,(($X632-ROUNDDOWN($X632,0))/0.6)+ROUNDDOWN($X632,0))</f>
        <v>2.2000000000000002</v>
      </c>
      <c r="Z632" s="42">
        <v>0</v>
      </c>
      <c r="AA632" s="42">
        <f t="shared" ref="AA632:AA695" si="145">IF($Z632="",0,(($Z632-ROUNDDOWN($Z632,0))/0.6)+ROUNDDOWN($Z632,0))</f>
        <v>0</v>
      </c>
      <c r="AB632" s="43">
        <v>0</v>
      </c>
      <c r="AC632" s="43">
        <v>0</v>
      </c>
      <c r="AD632" s="42">
        <v>0</v>
      </c>
      <c r="AE632" s="42">
        <f t="shared" ref="AE632:AE695" si="146">IF($AD632="",0,(($AD632-ROUNDDOWN($AD632,0))/0.6)+ROUNDDOWN($AD632,0))</f>
        <v>0</v>
      </c>
      <c r="AF632" s="42">
        <v>0</v>
      </c>
      <c r="AG632" s="42">
        <f t="shared" ref="AG632:AG695" si="147">IF($AF632="",0,(($AF632-ROUNDDOWN($AF632,0))/0.6)+ROUNDDOWN($AF632,0))</f>
        <v>0</v>
      </c>
      <c r="AH632" s="43">
        <v>0</v>
      </c>
      <c r="AI632" s="42">
        <f>Tableau2[[#This Row],[Jour Accident déclaré]]</f>
        <v>0</v>
      </c>
      <c r="AJ632" s="42">
        <v>0</v>
      </c>
      <c r="AK632" s="43">
        <f t="shared" ref="AK632:AK695" si="148">IF($AJ632="",0,(($AJ632-ROUNDDOWN($AJ632,0))/0.6)+ROUNDDOWN($AJ632,0))</f>
        <v>0</v>
      </c>
      <c r="AL63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32" s="43">
        <f>SUM(Tableau2[[#This Row],[Jours de maladie payés]:[Jours de maladie non payés]])</f>
        <v>0</v>
      </c>
      <c r="AN632" s="43">
        <f>MONTH("02/"&amp;Tableau2[[#This Row],[Mois]]&amp;"/2019")</f>
        <v>7</v>
      </c>
    </row>
    <row r="633" spans="1:40" x14ac:dyDescent="0.3">
      <c r="A633" t="s">
        <v>708</v>
      </c>
      <c r="B633" s="26">
        <v>127</v>
      </c>
      <c r="C633" s="61" t="str">
        <f>IFERROR(VLOOKUP(Tableau2[[#This Row],[ID Ouvrier]],'Choix Employés'!$A$1:$B$100,2,FALSE),"")</f>
        <v>X</v>
      </c>
      <c r="D633" s="39" t="s">
        <v>318</v>
      </c>
      <c r="E633" s="39">
        <v>2021</v>
      </c>
      <c r="F633" s="40">
        <f>DATE(Tableau2[[#This Row],[Année]],MONTH("1-"&amp;Tableau2[[#This Row],[Mois]]),1)</f>
        <v>44378</v>
      </c>
      <c r="G633" s="40">
        <f>EOMONTH(DATE(Tableau2[[#This Row],[Année]],MONTH("1-"&amp;Tableau2[[#This Row],[Mois]]),1),0)</f>
        <v>44408</v>
      </c>
      <c r="H633" s="41">
        <v>40</v>
      </c>
      <c r="I633" s="42">
        <f t="shared" si="139"/>
        <v>40</v>
      </c>
      <c r="J633" s="42">
        <v>24</v>
      </c>
      <c r="K633" s="42">
        <f t="shared" si="140"/>
        <v>24</v>
      </c>
      <c r="L633" s="42"/>
      <c r="M633" s="42">
        <f t="shared" si="136"/>
        <v>0</v>
      </c>
      <c r="N633" s="42">
        <v>104</v>
      </c>
      <c r="O633" s="42">
        <f t="shared" si="141"/>
        <v>104</v>
      </c>
      <c r="Q633" s="42">
        <f t="shared" si="137"/>
        <v>0</v>
      </c>
      <c r="R633" s="42">
        <v>6.34</v>
      </c>
      <c r="S633" s="42">
        <f t="shared" si="142"/>
        <v>6.5666666666666664</v>
      </c>
      <c r="T633" s="42"/>
      <c r="U633" s="42">
        <f t="shared" si="138"/>
        <v>0</v>
      </c>
      <c r="V633" s="42">
        <v>6.34</v>
      </c>
      <c r="W633" s="42">
        <f t="shared" si="143"/>
        <v>6.5666666666666664</v>
      </c>
      <c r="X633" s="42">
        <v>0</v>
      </c>
      <c r="Y633" s="42">
        <f t="shared" si="144"/>
        <v>0</v>
      </c>
      <c r="Z633" s="42">
        <v>0</v>
      </c>
      <c r="AA633" s="42">
        <f t="shared" si="145"/>
        <v>0</v>
      </c>
      <c r="AB633" s="43">
        <v>0</v>
      </c>
      <c r="AC633" s="43">
        <v>0</v>
      </c>
      <c r="AD633" s="42">
        <v>0</v>
      </c>
      <c r="AE633" s="42">
        <f t="shared" si="146"/>
        <v>0</v>
      </c>
      <c r="AF633" s="42">
        <v>0</v>
      </c>
      <c r="AG633" s="42">
        <f t="shared" si="147"/>
        <v>0</v>
      </c>
      <c r="AH633" s="43">
        <v>0</v>
      </c>
      <c r="AI633" s="42">
        <f>Tableau2[[#This Row],[Jour Accident déclaré]]</f>
        <v>0</v>
      </c>
      <c r="AJ633" s="42">
        <v>0</v>
      </c>
      <c r="AK633" s="43">
        <f t="shared" si="148"/>
        <v>0</v>
      </c>
      <c r="AL63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33" s="43">
        <f>SUM(Tableau2[[#This Row],[Jours de maladie payés]:[Jours de maladie non payés]])</f>
        <v>0</v>
      </c>
      <c r="AN633" s="43">
        <f>MONTH("02/"&amp;Tableau2[[#This Row],[Mois]]&amp;"/2019")</f>
        <v>7</v>
      </c>
    </row>
    <row r="634" spans="1:40" x14ac:dyDescent="0.3">
      <c r="A634" t="s">
        <v>709</v>
      </c>
      <c r="B634" s="26">
        <v>131</v>
      </c>
      <c r="C634" s="61" t="str">
        <f>IFERROR(VLOOKUP(Tableau2[[#This Row],[ID Ouvrier]],'Choix Employés'!$A$1:$B$100,2,FALSE),"")</f>
        <v/>
      </c>
      <c r="D634" s="39" t="s">
        <v>318</v>
      </c>
      <c r="E634" s="39">
        <v>2021</v>
      </c>
      <c r="F634" s="40">
        <f>DATE(Tableau2[[#This Row],[Année]],MONTH("1-"&amp;Tableau2[[#This Row],[Mois]]),1)</f>
        <v>44378</v>
      </c>
      <c r="G634" s="40">
        <f>EOMONTH(DATE(Tableau2[[#This Row],[Année]],MONTH("1-"&amp;Tableau2[[#This Row],[Mois]]),1),0)</f>
        <v>44408</v>
      </c>
      <c r="H634" s="41">
        <v>0</v>
      </c>
      <c r="I634" s="42">
        <f t="shared" si="139"/>
        <v>0</v>
      </c>
      <c r="J634" s="42">
        <v>24</v>
      </c>
      <c r="K634" s="42">
        <f t="shared" si="140"/>
        <v>24</v>
      </c>
      <c r="L634" s="42"/>
      <c r="M634" s="42">
        <f t="shared" si="136"/>
        <v>0</v>
      </c>
      <c r="N634" s="42">
        <v>144</v>
      </c>
      <c r="O634" s="42">
        <f t="shared" si="141"/>
        <v>144</v>
      </c>
      <c r="Q634" s="42">
        <f t="shared" si="137"/>
        <v>0</v>
      </c>
      <c r="R634" s="42">
        <v>2.2799999999999998</v>
      </c>
      <c r="S634" s="42">
        <f t="shared" si="142"/>
        <v>2.4666666666666663</v>
      </c>
      <c r="T634" s="42"/>
      <c r="U634" s="42">
        <f t="shared" si="138"/>
        <v>0</v>
      </c>
      <c r="V634" s="42">
        <v>2.2799999999999998</v>
      </c>
      <c r="W634" s="42">
        <f t="shared" si="143"/>
        <v>2.4666666666666663</v>
      </c>
      <c r="X634" s="42">
        <v>0</v>
      </c>
      <c r="Y634" s="42">
        <f t="shared" si="144"/>
        <v>0</v>
      </c>
      <c r="Z634" s="42">
        <v>0</v>
      </c>
      <c r="AA634" s="42">
        <f t="shared" si="145"/>
        <v>0</v>
      </c>
      <c r="AB634" s="43">
        <v>0</v>
      </c>
      <c r="AC634" s="43">
        <v>0</v>
      </c>
      <c r="AD634" s="42">
        <v>0</v>
      </c>
      <c r="AE634" s="42">
        <f t="shared" si="146"/>
        <v>0</v>
      </c>
      <c r="AF634" s="42">
        <v>0</v>
      </c>
      <c r="AG634" s="42">
        <f t="shared" si="147"/>
        <v>0</v>
      </c>
      <c r="AH634" s="43">
        <v>0</v>
      </c>
      <c r="AI634" s="42">
        <f>Tableau2[[#This Row],[Jour Accident déclaré]]</f>
        <v>0</v>
      </c>
      <c r="AJ634" s="42">
        <v>0</v>
      </c>
      <c r="AK634" s="43">
        <f t="shared" si="148"/>
        <v>0</v>
      </c>
      <c r="AL63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34" s="43">
        <f>SUM(Tableau2[[#This Row],[Jours de maladie payés]:[Jours de maladie non payés]])</f>
        <v>0</v>
      </c>
      <c r="AN634" s="43">
        <f>MONTH("02/"&amp;Tableau2[[#This Row],[Mois]]&amp;"/2019")</f>
        <v>7</v>
      </c>
    </row>
    <row r="635" spans="1:40" x14ac:dyDescent="0.3">
      <c r="A635" t="s">
        <v>710</v>
      </c>
      <c r="B635" s="26">
        <v>171</v>
      </c>
      <c r="C635" s="61">
        <f>IFERROR(VLOOKUP(Tableau2[[#This Row],[ID Ouvrier]],'Choix Employés'!$A$1:$B$100,2,FALSE),"")</f>
        <v>0</v>
      </c>
      <c r="D635" s="39" t="s">
        <v>318</v>
      </c>
      <c r="E635" s="39">
        <v>2021</v>
      </c>
      <c r="F635" s="40">
        <f>DATE(Tableau2[[#This Row],[Année]],MONTH("1-"&amp;Tableau2[[#This Row],[Mois]]),1)</f>
        <v>44378</v>
      </c>
      <c r="G635" s="40">
        <f>EOMONTH(DATE(Tableau2[[#This Row],[Année]],MONTH("1-"&amp;Tableau2[[#This Row],[Mois]]),1),0)</f>
        <v>44408</v>
      </c>
      <c r="H635" s="41">
        <v>40</v>
      </c>
      <c r="I635" s="42">
        <f t="shared" si="139"/>
        <v>40</v>
      </c>
      <c r="J635" s="42">
        <v>0</v>
      </c>
      <c r="K635" s="42">
        <f t="shared" si="140"/>
        <v>0</v>
      </c>
      <c r="L635" s="42"/>
      <c r="M635" s="42">
        <f t="shared" si="136"/>
        <v>0</v>
      </c>
      <c r="N635" s="42">
        <v>128</v>
      </c>
      <c r="O635" s="42">
        <f t="shared" si="141"/>
        <v>128</v>
      </c>
      <c r="Q635" s="42">
        <f t="shared" si="137"/>
        <v>0</v>
      </c>
      <c r="R635" s="42">
        <v>0</v>
      </c>
      <c r="S635" s="42">
        <f t="shared" si="142"/>
        <v>0</v>
      </c>
      <c r="T635" s="42"/>
      <c r="U635" s="42">
        <f t="shared" si="138"/>
        <v>0</v>
      </c>
      <c r="V635" s="42">
        <v>0</v>
      </c>
      <c r="W635" s="42">
        <f t="shared" si="143"/>
        <v>0</v>
      </c>
      <c r="X635" s="42">
        <v>0</v>
      </c>
      <c r="Y635" s="42">
        <f t="shared" si="144"/>
        <v>0</v>
      </c>
      <c r="Z635" s="42">
        <v>0</v>
      </c>
      <c r="AA635" s="42">
        <f t="shared" si="145"/>
        <v>0</v>
      </c>
      <c r="AB635" s="43">
        <v>0</v>
      </c>
      <c r="AC635" s="43">
        <v>0</v>
      </c>
      <c r="AD635" s="42">
        <v>0</v>
      </c>
      <c r="AE635" s="42">
        <f t="shared" si="146"/>
        <v>0</v>
      </c>
      <c r="AF635" s="42">
        <v>0</v>
      </c>
      <c r="AG635" s="42">
        <f t="shared" si="147"/>
        <v>0</v>
      </c>
      <c r="AH635" s="43">
        <v>0</v>
      </c>
      <c r="AI635" s="42">
        <f>Tableau2[[#This Row],[Jour Accident déclaré]]</f>
        <v>0</v>
      </c>
      <c r="AJ635" s="42">
        <v>0</v>
      </c>
      <c r="AK635" s="43">
        <f t="shared" si="148"/>
        <v>0</v>
      </c>
      <c r="AL63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35" s="43">
        <f>SUM(Tableau2[[#This Row],[Jours de maladie payés]:[Jours de maladie non payés]])</f>
        <v>0</v>
      </c>
      <c r="AN635" s="43">
        <f>MONTH("02/"&amp;Tableau2[[#This Row],[Mois]]&amp;"/2019")</f>
        <v>7</v>
      </c>
    </row>
    <row r="636" spans="1:40" x14ac:dyDescent="0.3">
      <c r="A636" t="s">
        <v>711</v>
      </c>
      <c r="B636" s="26">
        <v>161</v>
      </c>
      <c r="C636" s="61" t="str">
        <f>IFERROR(VLOOKUP(Tableau2[[#This Row],[ID Ouvrier]],'Choix Employés'!$A$1:$B$100,2,FALSE),"")</f>
        <v/>
      </c>
      <c r="D636" s="39" t="s">
        <v>318</v>
      </c>
      <c r="E636" s="39">
        <v>2021</v>
      </c>
      <c r="F636" s="40">
        <f>DATE(Tableau2[[#This Row],[Année]],MONTH("1-"&amp;Tableau2[[#This Row],[Mois]]),1)</f>
        <v>44378</v>
      </c>
      <c r="G636" s="40">
        <f>EOMONTH(DATE(Tableau2[[#This Row],[Année]],MONTH("1-"&amp;Tableau2[[#This Row],[Mois]]),1),0)</f>
        <v>44408</v>
      </c>
      <c r="H636" s="41">
        <v>72</v>
      </c>
      <c r="I636" s="42">
        <f t="shared" si="139"/>
        <v>72</v>
      </c>
      <c r="J636" s="42">
        <v>32</v>
      </c>
      <c r="K636" s="42">
        <f t="shared" si="140"/>
        <v>32</v>
      </c>
      <c r="L636" s="42"/>
      <c r="M636" s="42">
        <f t="shared" si="136"/>
        <v>0</v>
      </c>
      <c r="N636" s="42">
        <v>64</v>
      </c>
      <c r="O636" s="42">
        <f t="shared" si="141"/>
        <v>64</v>
      </c>
      <c r="Q636" s="42">
        <f t="shared" si="137"/>
        <v>0</v>
      </c>
      <c r="R636" s="42">
        <v>2.2400000000000002</v>
      </c>
      <c r="S636" s="42">
        <f t="shared" si="142"/>
        <v>2.4000000000000004</v>
      </c>
      <c r="T636" s="42"/>
      <c r="U636" s="42">
        <f t="shared" si="138"/>
        <v>0</v>
      </c>
      <c r="V636" s="42">
        <v>0</v>
      </c>
      <c r="W636" s="42">
        <f t="shared" si="143"/>
        <v>0</v>
      </c>
      <c r="X636" s="42">
        <v>2.2400000000000002</v>
      </c>
      <c r="Y636" s="42">
        <f t="shared" si="144"/>
        <v>2.4000000000000004</v>
      </c>
      <c r="Z636" s="42">
        <v>0</v>
      </c>
      <c r="AA636" s="42">
        <f t="shared" si="145"/>
        <v>0</v>
      </c>
      <c r="AB636" s="43">
        <v>0</v>
      </c>
      <c r="AC636" s="43">
        <v>0</v>
      </c>
      <c r="AD636" s="42">
        <v>0</v>
      </c>
      <c r="AE636" s="42">
        <f t="shared" si="146"/>
        <v>0</v>
      </c>
      <c r="AF636" s="42">
        <v>0</v>
      </c>
      <c r="AG636" s="42">
        <f t="shared" si="147"/>
        <v>0</v>
      </c>
      <c r="AH636" s="43">
        <v>0</v>
      </c>
      <c r="AI636" s="42">
        <f>Tableau2[[#This Row],[Jour Accident déclaré]]</f>
        <v>0</v>
      </c>
      <c r="AJ636" s="42">
        <v>0</v>
      </c>
      <c r="AK636" s="43">
        <f t="shared" si="148"/>
        <v>0</v>
      </c>
      <c r="AL63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36" s="43">
        <f>SUM(Tableau2[[#This Row],[Jours de maladie payés]:[Jours de maladie non payés]])</f>
        <v>0</v>
      </c>
      <c r="AN636" s="43">
        <f>MONTH("02/"&amp;Tableau2[[#This Row],[Mois]]&amp;"/2019")</f>
        <v>7</v>
      </c>
    </row>
    <row r="637" spans="1:40" x14ac:dyDescent="0.3">
      <c r="A637" t="s">
        <v>712</v>
      </c>
      <c r="B637" s="26">
        <v>168</v>
      </c>
      <c r="C637" s="61" t="str">
        <f>IFERROR(VLOOKUP(Tableau2[[#This Row],[ID Ouvrier]],'Choix Employés'!$A$1:$B$100,2,FALSE),"")</f>
        <v/>
      </c>
      <c r="D637" s="39" t="s">
        <v>318</v>
      </c>
      <c r="E637" s="39">
        <v>2021</v>
      </c>
      <c r="F637" s="40">
        <f>DATE(Tableau2[[#This Row],[Année]],MONTH("1-"&amp;Tableau2[[#This Row],[Mois]]),1)</f>
        <v>44378</v>
      </c>
      <c r="G637" s="40">
        <f>EOMONTH(DATE(Tableau2[[#This Row],[Année]],MONTH("1-"&amp;Tableau2[[#This Row],[Mois]]),1),0)</f>
        <v>44408</v>
      </c>
      <c r="H637" s="41">
        <v>80</v>
      </c>
      <c r="I637" s="42">
        <f t="shared" si="139"/>
        <v>80</v>
      </c>
      <c r="J637" s="42">
        <v>0</v>
      </c>
      <c r="K637" s="42">
        <f t="shared" si="140"/>
        <v>0</v>
      </c>
      <c r="L637" s="42"/>
      <c r="M637" s="42">
        <f t="shared" si="136"/>
        <v>0</v>
      </c>
      <c r="N637" s="42">
        <v>88</v>
      </c>
      <c r="O637" s="42">
        <f t="shared" si="141"/>
        <v>88</v>
      </c>
      <c r="Q637" s="42">
        <f t="shared" si="137"/>
        <v>0</v>
      </c>
      <c r="R637" s="42">
        <v>0</v>
      </c>
      <c r="S637" s="42">
        <f t="shared" si="142"/>
        <v>0</v>
      </c>
      <c r="T637" s="42"/>
      <c r="U637" s="42">
        <f t="shared" si="138"/>
        <v>0</v>
      </c>
      <c r="V637" s="42">
        <v>0</v>
      </c>
      <c r="W637" s="42">
        <f t="shared" si="143"/>
        <v>0</v>
      </c>
      <c r="X637" s="42">
        <v>0</v>
      </c>
      <c r="Y637" s="42">
        <f t="shared" si="144"/>
        <v>0</v>
      </c>
      <c r="Z637" s="42">
        <v>0</v>
      </c>
      <c r="AA637" s="42">
        <f t="shared" si="145"/>
        <v>0</v>
      </c>
      <c r="AB637" s="43">
        <v>0</v>
      </c>
      <c r="AC637" s="43">
        <v>0</v>
      </c>
      <c r="AD637" s="42">
        <v>0</v>
      </c>
      <c r="AE637" s="42">
        <f t="shared" si="146"/>
        <v>0</v>
      </c>
      <c r="AF637" s="42">
        <v>0</v>
      </c>
      <c r="AG637" s="42">
        <f t="shared" si="147"/>
        <v>0</v>
      </c>
      <c r="AH637" s="43">
        <v>0</v>
      </c>
      <c r="AI637" s="42">
        <f>Tableau2[[#This Row],[Jour Accident déclaré]]</f>
        <v>0</v>
      </c>
      <c r="AJ637" s="42">
        <v>0</v>
      </c>
      <c r="AK637" s="43">
        <f t="shared" si="148"/>
        <v>0</v>
      </c>
      <c r="AL63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37" s="43">
        <f>SUM(Tableau2[[#This Row],[Jours de maladie payés]:[Jours de maladie non payés]])</f>
        <v>0</v>
      </c>
      <c r="AN637" s="43">
        <f>MONTH("02/"&amp;Tableau2[[#This Row],[Mois]]&amp;"/2019")</f>
        <v>7</v>
      </c>
    </row>
    <row r="638" spans="1:40" x14ac:dyDescent="0.3">
      <c r="A638" t="s">
        <v>713</v>
      </c>
      <c r="B638" s="26">
        <v>185</v>
      </c>
      <c r="C638" s="61">
        <f>IFERROR(VLOOKUP(Tableau2[[#This Row],[ID Ouvrier]],'Choix Employés'!$A$1:$B$100,2,FALSE),"")</f>
        <v>0</v>
      </c>
      <c r="D638" s="39" t="s">
        <v>318</v>
      </c>
      <c r="E638" s="39">
        <v>2021</v>
      </c>
      <c r="F638" s="40">
        <f>DATE(Tableau2[[#This Row],[Année]],MONTH("1-"&amp;Tableau2[[#This Row],[Mois]]),1)</f>
        <v>44378</v>
      </c>
      <c r="G638" s="40">
        <f>EOMONTH(DATE(Tableau2[[#This Row],[Année]],MONTH("1-"&amp;Tableau2[[#This Row],[Mois]]),1),0)</f>
        <v>44408</v>
      </c>
      <c r="H638" s="41">
        <v>0</v>
      </c>
      <c r="I638" s="42">
        <f t="shared" si="139"/>
        <v>0</v>
      </c>
      <c r="J638" s="42">
        <v>0</v>
      </c>
      <c r="K638" s="42">
        <f t="shared" si="140"/>
        <v>0</v>
      </c>
      <c r="L638" s="42"/>
      <c r="M638" s="42">
        <f t="shared" si="136"/>
        <v>0</v>
      </c>
      <c r="N638" s="42">
        <v>144</v>
      </c>
      <c r="O638" s="42">
        <f t="shared" si="141"/>
        <v>144</v>
      </c>
      <c r="Q638" s="42">
        <f t="shared" si="137"/>
        <v>0</v>
      </c>
      <c r="R638" s="42">
        <v>0</v>
      </c>
      <c r="S638" s="42">
        <f t="shared" si="142"/>
        <v>0</v>
      </c>
      <c r="T638" s="42"/>
      <c r="U638" s="42">
        <f t="shared" si="138"/>
        <v>0</v>
      </c>
      <c r="V638" s="42">
        <v>0</v>
      </c>
      <c r="W638" s="42">
        <f t="shared" si="143"/>
        <v>0</v>
      </c>
      <c r="X638" s="42">
        <v>0</v>
      </c>
      <c r="Y638" s="42">
        <f t="shared" si="144"/>
        <v>0</v>
      </c>
      <c r="Z638" s="42">
        <v>0</v>
      </c>
      <c r="AA638" s="42">
        <f t="shared" si="145"/>
        <v>0</v>
      </c>
      <c r="AB638" s="43">
        <v>0</v>
      </c>
      <c r="AC638" s="43">
        <v>0</v>
      </c>
      <c r="AD638" s="42">
        <v>0</v>
      </c>
      <c r="AE638" s="42">
        <f t="shared" si="146"/>
        <v>0</v>
      </c>
      <c r="AF638" s="42">
        <v>14</v>
      </c>
      <c r="AG638" s="42">
        <f t="shared" si="147"/>
        <v>14</v>
      </c>
      <c r="AH638" s="43">
        <v>0</v>
      </c>
      <c r="AI638" s="42">
        <f>Tableau2[[#This Row],[Jour Accident déclaré]]</f>
        <v>0</v>
      </c>
      <c r="AJ638" s="42">
        <v>0</v>
      </c>
      <c r="AK638" s="43">
        <f t="shared" si="148"/>
        <v>0</v>
      </c>
      <c r="AL63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38" s="43">
        <f>SUM(Tableau2[[#This Row],[Jours de maladie payés]:[Jours de maladie non payés]])</f>
        <v>0</v>
      </c>
      <c r="AN638" s="43">
        <f>MONTH("02/"&amp;Tableau2[[#This Row],[Mois]]&amp;"/2019")</f>
        <v>7</v>
      </c>
    </row>
    <row r="639" spans="1:40" x14ac:dyDescent="0.3">
      <c r="A639" t="s">
        <v>714</v>
      </c>
      <c r="B639" s="26">
        <v>178</v>
      </c>
      <c r="C639" s="61" t="str">
        <f>IFERROR(VLOOKUP(Tableau2[[#This Row],[ID Ouvrier]],'Choix Employés'!$A$1:$B$100,2,FALSE),"")</f>
        <v/>
      </c>
      <c r="D639" s="39" t="s">
        <v>318</v>
      </c>
      <c r="E639" s="39">
        <v>2021</v>
      </c>
      <c r="F639" s="40">
        <f>DATE(Tableau2[[#This Row],[Année]],MONTH("1-"&amp;Tableau2[[#This Row],[Mois]]),1)</f>
        <v>44378</v>
      </c>
      <c r="G639" s="40">
        <f>EOMONTH(DATE(Tableau2[[#This Row],[Année]],MONTH("1-"&amp;Tableau2[[#This Row],[Mois]]),1),0)</f>
        <v>44408</v>
      </c>
      <c r="H639" s="41">
        <v>0</v>
      </c>
      <c r="I639" s="42">
        <f t="shared" si="139"/>
        <v>0</v>
      </c>
      <c r="J639" s="42">
        <v>0</v>
      </c>
      <c r="K639" s="42">
        <f t="shared" si="140"/>
        <v>0</v>
      </c>
      <c r="L639" s="42"/>
      <c r="M639" s="42">
        <f t="shared" si="136"/>
        <v>0</v>
      </c>
      <c r="N639" s="42">
        <v>158</v>
      </c>
      <c r="O639" s="42">
        <f t="shared" si="141"/>
        <v>158</v>
      </c>
      <c r="Q639" s="42">
        <f t="shared" si="137"/>
        <v>0</v>
      </c>
      <c r="R639" s="42">
        <v>10</v>
      </c>
      <c r="S639" s="42">
        <f t="shared" si="142"/>
        <v>10</v>
      </c>
      <c r="T639" s="42"/>
      <c r="U639" s="42">
        <f t="shared" si="138"/>
        <v>0</v>
      </c>
      <c r="V639" s="42">
        <v>0</v>
      </c>
      <c r="W639" s="42">
        <f t="shared" si="143"/>
        <v>0</v>
      </c>
      <c r="X639" s="42">
        <v>10</v>
      </c>
      <c r="Y639" s="42">
        <f t="shared" si="144"/>
        <v>10</v>
      </c>
      <c r="Z639" s="42">
        <v>0</v>
      </c>
      <c r="AA639" s="42">
        <f t="shared" si="145"/>
        <v>0</v>
      </c>
      <c r="AB639" s="43">
        <v>0</v>
      </c>
      <c r="AC639" s="43">
        <v>0</v>
      </c>
      <c r="AD639" s="42">
        <v>0</v>
      </c>
      <c r="AE639" s="42">
        <f t="shared" si="146"/>
        <v>0</v>
      </c>
      <c r="AF639" s="42">
        <v>0</v>
      </c>
      <c r="AG639" s="42">
        <f t="shared" si="147"/>
        <v>0</v>
      </c>
      <c r="AH639" s="43">
        <v>0</v>
      </c>
      <c r="AI639" s="42">
        <f>Tableau2[[#This Row],[Jour Accident déclaré]]</f>
        <v>0</v>
      </c>
      <c r="AJ639" s="42">
        <v>0</v>
      </c>
      <c r="AK639" s="43">
        <f t="shared" si="148"/>
        <v>0</v>
      </c>
      <c r="AL63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39" s="43">
        <f>SUM(Tableau2[[#This Row],[Jours de maladie payés]:[Jours de maladie non payés]])</f>
        <v>0</v>
      </c>
      <c r="AN639" s="43">
        <f>MONTH("02/"&amp;Tableau2[[#This Row],[Mois]]&amp;"/2019")</f>
        <v>7</v>
      </c>
    </row>
    <row r="640" spans="1:40" x14ac:dyDescent="0.3">
      <c r="A640" t="s">
        <v>715</v>
      </c>
      <c r="B640" s="26">
        <v>145</v>
      </c>
      <c r="C640" s="61" t="str">
        <f>IFERROR(VLOOKUP(Tableau2[[#This Row],[ID Ouvrier]],'Choix Employés'!$A$1:$B$100,2,FALSE),"")</f>
        <v>X</v>
      </c>
      <c r="D640" s="39" t="s">
        <v>318</v>
      </c>
      <c r="E640" s="39">
        <v>2021</v>
      </c>
      <c r="F640" s="40">
        <f>DATE(Tableau2[[#This Row],[Année]],MONTH("1-"&amp;Tableau2[[#This Row],[Mois]]),1)</f>
        <v>44378</v>
      </c>
      <c r="G640" s="40">
        <f>EOMONTH(DATE(Tableau2[[#This Row],[Année]],MONTH("1-"&amp;Tableau2[[#This Row],[Mois]]),1),0)</f>
        <v>44408</v>
      </c>
      <c r="H640" s="41">
        <v>0</v>
      </c>
      <c r="I640" s="42">
        <f t="shared" si="139"/>
        <v>0</v>
      </c>
      <c r="J640" s="42">
        <v>0</v>
      </c>
      <c r="K640" s="42">
        <f t="shared" si="140"/>
        <v>0</v>
      </c>
      <c r="L640" s="42"/>
      <c r="M640" s="42">
        <f t="shared" si="136"/>
        <v>0</v>
      </c>
      <c r="N640" s="42">
        <v>158</v>
      </c>
      <c r="O640" s="42">
        <f t="shared" si="141"/>
        <v>158</v>
      </c>
      <c r="Q640" s="42">
        <f t="shared" si="137"/>
        <v>0</v>
      </c>
      <c r="R640" s="42">
        <v>10</v>
      </c>
      <c r="S640" s="42">
        <f t="shared" si="142"/>
        <v>10</v>
      </c>
      <c r="T640" s="42"/>
      <c r="U640" s="42">
        <f t="shared" si="138"/>
        <v>0</v>
      </c>
      <c r="V640" s="42">
        <v>0</v>
      </c>
      <c r="W640" s="42">
        <f t="shared" si="143"/>
        <v>0</v>
      </c>
      <c r="X640" s="42">
        <v>10</v>
      </c>
      <c r="Y640" s="42">
        <f t="shared" si="144"/>
        <v>10</v>
      </c>
      <c r="Z640" s="42">
        <v>0</v>
      </c>
      <c r="AA640" s="42">
        <f t="shared" si="145"/>
        <v>0</v>
      </c>
      <c r="AB640" s="43">
        <v>0</v>
      </c>
      <c r="AC640" s="43">
        <v>0</v>
      </c>
      <c r="AD640" s="42">
        <v>0</v>
      </c>
      <c r="AE640" s="42">
        <f t="shared" si="146"/>
        <v>0</v>
      </c>
      <c r="AF640" s="42">
        <v>0</v>
      </c>
      <c r="AG640" s="42">
        <f t="shared" si="147"/>
        <v>0</v>
      </c>
      <c r="AH640" s="43">
        <v>0</v>
      </c>
      <c r="AI640" s="42">
        <f>Tableau2[[#This Row],[Jour Accident déclaré]]</f>
        <v>0</v>
      </c>
      <c r="AJ640" s="42">
        <v>0</v>
      </c>
      <c r="AK640" s="43">
        <f t="shared" si="148"/>
        <v>0</v>
      </c>
      <c r="AL64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40" s="43">
        <f>SUM(Tableau2[[#This Row],[Jours de maladie payés]:[Jours de maladie non payés]])</f>
        <v>0</v>
      </c>
      <c r="AN640" s="43">
        <f>MONTH("02/"&amp;Tableau2[[#This Row],[Mois]]&amp;"/2019")</f>
        <v>7</v>
      </c>
    </row>
    <row r="641" spans="1:40" x14ac:dyDescent="0.3">
      <c r="A641" t="s">
        <v>716</v>
      </c>
      <c r="B641" s="26">
        <v>114</v>
      </c>
      <c r="C641" s="61" t="str">
        <f>IFERROR(VLOOKUP(Tableau2[[#This Row],[ID Ouvrier]],'Choix Employés'!$A$1:$B$100,2,FALSE),"")</f>
        <v/>
      </c>
      <c r="D641" s="39" t="s">
        <v>318</v>
      </c>
      <c r="E641" s="39">
        <v>2021</v>
      </c>
      <c r="F641" s="40">
        <f>DATE(Tableau2[[#This Row],[Année]],MONTH("1-"&amp;Tableau2[[#This Row],[Mois]]),1)</f>
        <v>44378</v>
      </c>
      <c r="G641" s="40">
        <f>EOMONTH(DATE(Tableau2[[#This Row],[Année]],MONTH("1-"&amp;Tableau2[[#This Row],[Mois]]),1),0)</f>
        <v>44408</v>
      </c>
      <c r="H641" s="41">
        <v>38</v>
      </c>
      <c r="I641" s="42">
        <f t="shared" si="139"/>
        <v>38</v>
      </c>
      <c r="J641" s="42">
        <v>0</v>
      </c>
      <c r="K641" s="42">
        <f t="shared" si="140"/>
        <v>0</v>
      </c>
      <c r="L641" s="42"/>
      <c r="M641" s="42">
        <f t="shared" si="136"/>
        <v>0</v>
      </c>
      <c r="N641" s="42">
        <v>120</v>
      </c>
      <c r="O641" s="42">
        <f t="shared" si="141"/>
        <v>120</v>
      </c>
      <c r="Q641" s="42">
        <f t="shared" si="137"/>
        <v>0</v>
      </c>
      <c r="R641" s="42">
        <v>8</v>
      </c>
      <c r="S641" s="42">
        <f t="shared" si="142"/>
        <v>8</v>
      </c>
      <c r="T641" s="42"/>
      <c r="U641" s="42">
        <f t="shared" si="138"/>
        <v>0</v>
      </c>
      <c r="V641" s="42">
        <v>0</v>
      </c>
      <c r="W641" s="42">
        <f t="shared" si="143"/>
        <v>0</v>
      </c>
      <c r="X641" s="42">
        <v>8</v>
      </c>
      <c r="Y641" s="42">
        <f t="shared" si="144"/>
        <v>8</v>
      </c>
      <c r="Z641" s="42">
        <v>0</v>
      </c>
      <c r="AA641" s="42">
        <f t="shared" si="145"/>
        <v>0</v>
      </c>
      <c r="AB641" s="43">
        <v>0</v>
      </c>
      <c r="AC641" s="43">
        <v>0</v>
      </c>
      <c r="AD641" s="42">
        <v>0</v>
      </c>
      <c r="AE641" s="42">
        <f t="shared" si="146"/>
        <v>0</v>
      </c>
      <c r="AF641" s="42">
        <v>0</v>
      </c>
      <c r="AG641" s="42">
        <f t="shared" si="147"/>
        <v>0</v>
      </c>
      <c r="AH641" s="43">
        <v>0</v>
      </c>
      <c r="AI641" s="42">
        <f>Tableau2[[#This Row],[Jour Accident déclaré]]</f>
        <v>0</v>
      </c>
      <c r="AJ641" s="42">
        <v>0</v>
      </c>
      <c r="AK641" s="43">
        <f t="shared" si="148"/>
        <v>0</v>
      </c>
      <c r="AL64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41" s="43">
        <f>SUM(Tableau2[[#This Row],[Jours de maladie payés]:[Jours de maladie non payés]])</f>
        <v>0</v>
      </c>
      <c r="AN641" s="43">
        <f>MONTH("02/"&amp;Tableau2[[#This Row],[Mois]]&amp;"/2019")</f>
        <v>7</v>
      </c>
    </row>
    <row r="642" spans="1:40" x14ac:dyDescent="0.3">
      <c r="A642" t="s">
        <v>717</v>
      </c>
      <c r="B642" s="26">
        <v>138</v>
      </c>
      <c r="C642" s="61" t="str">
        <f>IFERROR(VLOOKUP(Tableau2[[#This Row],[ID Ouvrier]],'Choix Employés'!$A$1:$B$100,2,FALSE),"")</f>
        <v>X</v>
      </c>
      <c r="D642" s="39" t="s">
        <v>318</v>
      </c>
      <c r="E642" s="39">
        <v>2021</v>
      </c>
      <c r="F642" s="40">
        <f>DATE(Tableau2[[#This Row],[Année]],MONTH("1-"&amp;Tableau2[[#This Row],[Mois]]),1)</f>
        <v>44378</v>
      </c>
      <c r="G642" s="40">
        <f>EOMONTH(DATE(Tableau2[[#This Row],[Année]],MONTH("1-"&amp;Tableau2[[#This Row],[Mois]]),1),0)</f>
        <v>44408</v>
      </c>
      <c r="H642" s="41">
        <v>8</v>
      </c>
      <c r="I642" s="42">
        <f t="shared" si="139"/>
        <v>8</v>
      </c>
      <c r="J642" s="42">
        <v>0</v>
      </c>
      <c r="K642" s="42">
        <f t="shared" si="140"/>
        <v>0</v>
      </c>
      <c r="L642" s="42"/>
      <c r="M642" s="42">
        <f t="shared" si="136"/>
        <v>0</v>
      </c>
      <c r="N642" s="42">
        <v>150</v>
      </c>
      <c r="O642" s="42">
        <f t="shared" si="141"/>
        <v>150</v>
      </c>
      <c r="Q642" s="42">
        <f t="shared" si="137"/>
        <v>0</v>
      </c>
      <c r="R642" s="42">
        <v>10</v>
      </c>
      <c r="S642" s="42">
        <f t="shared" si="142"/>
        <v>10</v>
      </c>
      <c r="T642" s="42"/>
      <c r="U642" s="42">
        <f t="shared" si="138"/>
        <v>0</v>
      </c>
      <c r="V642" s="42">
        <v>0</v>
      </c>
      <c r="W642" s="42">
        <f t="shared" si="143"/>
        <v>0</v>
      </c>
      <c r="X642" s="42">
        <v>10</v>
      </c>
      <c r="Y642" s="42">
        <f t="shared" si="144"/>
        <v>10</v>
      </c>
      <c r="Z642" s="42">
        <v>0</v>
      </c>
      <c r="AA642" s="42">
        <f t="shared" si="145"/>
        <v>0</v>
      </c>
      <c r="AB642" s="43">
        <v>0</v>
      </c>
      <c r="AC642" s="43">
        <v>0</v>
      </c>
      <c r="AD642" s="42">
        <v>0</v>
      </c>
      <c r="AE642" s="42">
        <f t="shared" si="146"/>
        <v>0</v>
      </c>
      <c r="AF642" s="42">
        <v>0</v>
      </c>
      <c r="AG642" s="42">
        <f t="shared" si="147"/>
        <v>0</v>
      </c>
      <c r="AH642" s="43">
        <v>0</v>
      </c>
      <c r="AI642" s="42">
        <f>Tableau2[[#This Row],[Jour Accident déclaré]]</f>
        <v>0</v>
      </c>
      <c r="AJ642" s="42">
        <v>0</v>
      </c>
      <c r="AK642" s="43">
        <f t="shared" si="148"/>
        <v>0</v>
      </c>
      <c r="AL64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42" s="43">
        <f>SUM(Tableau2[[#This Row],[Jours de maladie payés]:[Jours de maladie non payés]])</f>
        <v>0</v>
      </c>
      <c r="AN642" s="43">
        <f>MONTH("02/"&amp;Tableau2[[#This Row],[Mois]]&amp;"/2019")</f>
        <v>7</v>
      </c>
    </row>
    <row r="643" spans="1:40" x14ac:dyDescent="0.3">
      <c r="A643" t="s">
        <v>718</v>
      </c>
      <c r="B643" s="26">
        <v>137</v>
      </c>
      <c r="C643" s="61" t="str">
        <f>IFERROR(VLOOKUP(Tableau2[[#This Row],[ID Ouvrier]],'Choix Employés'!$A$1:$B$100,2,FALSE),"")</f>
        <v>X</v>
      </c>
      <c r="D643" s="39" t="s">
        <v>318</v>
      </c>
      <c r="E643" s="39">
        <v>2021</v>
      </c>
      <c r="F643" s="40">
        <f>DATE(Tableau2[[#This Row],[Année]],MONTH("1-"&amp;Tableau2[[#This Row],[Mois]]),1)</f>
        <v>44378</v>
      </c>
      <c r="G643" s="40">
        <f>EOMONTH(DATE(Tableau2[[#This Row],[Année]],MONTH("1-"&amp;Tableau2[[#This Row],[Mois]]),1),0)</f>
        <v>44408</v>
      </c>
      <c r="H643" s="41">
        <v>22</v>
      </c>
      <c r="I643" s="42">
        <f t="shared" si="139"/>
        <v>22</v>
      </c>
      <c r="J643" s="42">
        <v>0</v>
      </c>
      <c r="K643" s="42">
        <f t="shared" si="140"/>
        <v>0</v>
      </c>
      <c r="L643" s="42"/>
      <c r="M643" s="42">
        <f t="shared" ref="M643:M706" si="149">IF($L643="",0,(($L643-ROUNDDOWN($L643,0))/0.6)+ROUNDDOWN($L643,0))</f>
        <v>0</v>
      </c>
      <c r="N643" s="42">
        <v>112</v>
      </c>
      <c r="O643" s="42">
        <f t="shared" si="141"/>
        <v>112</v>
      </c>
      <c r="Q643" s="42">
        <f t="shared" ref="Q643:Q706" si="150">IF($P643="",0,(($P643-ROUNDDOWN($P643,0))/0.6)+ROUNDDOWN($P643,0))</f>
        <v>0</v>
      </c>
      <c r="R643" s="42">
        <v>8</v>
      </c>
      <c r="S643" s="42">
        <f t="shared" si="142"/>
        <v>8</v>
      </c>
      <c r="T643" s="42"/>
      <c r="U643" s="42">
        <f t="shared" ref="U643:U706" si="151">IF($T643="",0,(($T643-ROUNDDOWN($T643,0))/0.6)+ROUNDDOWN($T643,0))</f>
        <v>0</v>
      </c>
      <c r="V643" s="42">
        <v>0</v>
      </c>
      <c r="W643" s="42">
        <f t="shared" si="143"/>
        <v>0</v>
      </c>
      <c r="X643" s="42">
        <v>8</v>
      </c>
      <c r="Y643" s="42">
        <f t="shared" si="144"/>
        <v>8</v>
      </c>
      <c r="Z643" s="42">
        <v>0</v>
      </c>
      <c r="AA643" s="42">
        <f t="shared" si="145"/>
        <v>0</v>
      </c>
      <c r="AB643" s="43">
        <v>3</v>
      </c>
      <c r="AC643" s="43">
        <v>0</v>
      </c>
      <c r="AD643" s="42">
        <v>0</v>
      </c>
      <c r="AE643" s="42">
        <f t="shared" si="146"/>
        <v>0</v>
      </c>
      <c r="AF643" s="42">
        <v>0</v>
      </c>
      <c r="AG643" s="42">
        <f t="shared" si="147"/>
        <v>0</v>
      </c>
      <c r="AH643" s="43">
        <v>0</v>
      </c>
      <c r="AI643" s="42">
        <f>Tableau2[[#This Row],[Jour Accident déclaré]]</f>
        <v>0</v>
      </c>
      <c r="AJ643" s="42">
        <v>0</v>
      </c>
      <c r="AK643" s="43">
        <f t="shared" si="148"/>
        <v>0</v>
      </c>
      <c r="AL64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43" s="43">
        <f>SUM(Tableau2[[#This Row],[Jours de maladie payés]:[Jours de maladie non payés]])</f>
        <v>3</v>
      </c>
      <c r="AN643" s="43">
        <f>MONTH("02/"&amp;Tableau2[[#This Row],[Mois]]&amp;"/2019")</f>
        <v>7</v>
      </c>
    </row>
    <row r="644" spans="1:40" x14ac:dyDescent="0.3">
      <c r="A644" t="s">
        <v>719</v>
      </c>
      <c r="B644" s="26">
        <v>184</v>
      </c>
      <c r="C644" s="61">
        <f>IFERROR(VLOOKUP(Tableau2[[#This Row],[ID Ouvrier]],'Choix Employés'!$A$1:$B$100,2,FALSE),"")</f>
        <v>0</v>
      </c>
      <c r="D644" s="39" t="s">
        <v>318</v>
      </c>
      <c r="E644" s="39">
        <v>2021</v>
      </c>
      <c r="F644" s="40">
        <f>DATE(Tableau2[[#This Row],[Année]],MONTH("1-"&amp;Tableau2[[#This Row],[Mois]]),1)</f>
        <v>44378</v>
      </c>
      <c r="G644" s="40">
        <f>EOMONTH(DATE(Tableau2[[#This Row],[Année]],MONTH("1-"&amp;Tableau2[[#This Row],[Mois]]),1),0)</f>
        <v>44408</v>
      </c>
      <c r="H644" s="41">
        <v>60</v>
      </c>
      <c r="I644" s="42">
        <f t="shared" si="139"/>
        <v>60</v>
      </c>
      <c r="J644" s="42">
        <v>0</v>
      </c>
      <c r="K644" s="42">
        <f t="shared" si="140"/>
        <v>0</v>
      </c>
      <c r="L644" s="42"/>
      <c r="M644" s="42">
        <f t="shared" si="149"/>
        <v>0</v>
      </c>
      <c r="N644" s="42">
        <v>0</v>
      </c>
      <c r="O644" s="42">
        <f t="shared" si="141"/>
        <v>0</v>
      </c>
      <c r="Q644" s="42">
        <f t="shared" si="150"/>
        <v>0</v>
      </c>
      <c r="R644" s="42">
        <v>0</v>
      </c>
      <c r="S644" s="42">
        <f t="shared" si="142"/>
        <v>0</v>
      </c>
      <c r="T644" s="42"/>
      <c r="U644" s="42">
        <f t="shared" si="151"/>
        <v>0</v>
      </c>
      <c r="V644" s="42">
        <v>0</v>
      </c>
      <c r="W644" s="42">
        <f t="shared" si="143"/>
        <v>0</v>
      </c>
      <c r="X644" s="42">
        <v>0</v>
      </c>
      <c r="Y644" s="42">
        <f t="shared" si="144"/>
        <v>0</v>
      </c>
      <c r="Z644" s="42">
        <v>0</v>
      </c>
      <c r="AA644" s="42">
        <f t="shared" si="145"/>
        <v>0</v>
      </c>
      <c r="AB644" s="43">
        <v>0</v>
      </c>
      <c r="AC644" s="43">
        <v>0</v>
      </c>
      <c r="AD644" s="42">
        <v>0</v>
      </c>
      <c r="AE644" s="42">
        <f t="shared" si="146"/>
        <v>0</v>
      </c>
      <c r="AF644" s="42">
        <v>98</v>
      </c>
      <c r="AG644" s="42">
        <f t="shared" si="147"/>
        <v>98</v>
      </c>
      <c r="AH644" s="43">
        <v>0</v>
      </c>
      <c r="AI644" s="42">
        <f>Tableau2[[#This Row],[Jour Accident déclaré]]</f>
        <v>0</v>
      </c>
      <c r="AJ644" s="42">
        <v>0</v>
      </c>
      <c r="AK644" s="43">
        <f t="shared" si="148"/>
        <v>0</v>
      </c>
      <c r="AL64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44" s="43">
        <f>SUM(Tableau2[[#This Row],[Jours de maladie payés]:[Jours de maladie non payés]])</f>
        <v>0</v>
      </c>
      <c r="AN644" s="43">
        <f>MONTH("02/"&amp;Tableau2[[#This Row],[Mois]]&amp;"/2019")</f>
        <v>7</v>
      </c>
    </row>
    <row r="645" spans="1:40" x14ac:dyDescent="0.3">
      <c r="A645" t="s">
        <v>720</v>
      </c>
      <c r="B645" s="26">
        <v>132</v>
      </c>
      <c r="C645" s="61" t="str">
        <f>IFERROR(VLOOKUP(Tableau2[[#This Row],[ID Ouvrier]],'Choix Employés'!$A$1:$B$100,2,FALSE),"")</f>
        <v/>
      </c>
      <c r="D645" s="39" t="s">
        <v>318</v>
      </c>
      <c r="E645" s="39">
        <v>2021</v>
      </c>
      <c r="F645" s="40">
        <f>DATE(Tableau2[[#This Row],[Année]],MONTH("1-"&amp;Tableau2[[#This Row],[Mois]]),1)</f>
        <v>44378</v>
      </c>
      <c r="G645" s="40">
        <f>EOMONTH(DATE(Tableau2[[#This Row],[Année]],MONTH("1-"&amp;Tableau2[[#This Row],[Mois]]),1),0)</f>
        <v>44408</v>
      </c>
      <c r="H645" s="41">
        <v>38</v>
      </c>
      <c r="I645" s="42">
        <f t="shared" si="139"/>
        <v>38</v>
      </c>
      <c r="J645" s="42">
        <v>0</v>
      </c>
      <c r="K645" s="42">
        <f t="shared" si="140"/>
        <v>0</v>
      </c>
      <c r="L645" s="42"/>
      <c r="M645" s="42">
        <f t="shared" si="149"/>
        <v>0</v>
      </c>
      <c r="N645" s="42">
        <v>120</v>
      </c>
      <c r="O645" s="42">
        <f t="shared" si="141"/>
        <v>120</v>
      </c>
      <c r="Q645" s="42">
        <f t="shared" si="150"/>
        <v>0</v>
      </c>
      <c r="R645" s="42">
        <v>8</v>
      </c>
      <c r="S645" s="42">
        <f t="shared" si="142"/>
        <v>8</v>
      </c>
      <c r="T645" s="42"/>
      <c r="U645" s="42">
        <f t="shared" si="151"/>
        <v>0</v>
      </c>
      <c r="V645" s="42">
        <v>0</v>
      </c>
      <c r="W645" s="42">
        <f t="shared" si="143"/>
        <v>0</v>
      </c>
      <c r="X645" s="42">
        <v>8</v>
      </c>
      <c r="Y645" s="42">
        <f t="shared" si="144"/>
        <v>8</v>
      </c>
      <c r="Z645" s="42">
        <v>0</v>
      </c>
      <c r="AA645" s="42">
        <f t="shared" si="145"/>
        <v>0</v>
      </c>
      <c r="AB645" s="43">
        <v>0</v>
      </c>
      <c r="AC645" s="43">
        <v>0</v>
      </c>
      <c r="AD645" s="42">
        <v>0</v>
      </c>
      <c r="AE645" s="42">
        <f t="shared" si="146"/>
        <v>0</v>
      </c>
      <c r="AF645" s="42">
        <v>0</v>
      </c>
      <c r="AG645" s="42">
        <f t="shared" si="147"/>
        <v>0</v>
      </c>
      <c r="AH645" s="43">
        <v>0</v>
      </c>
      <c r="AI645" s="42">
        <f>Tableau2[[#This Row],[Jour Accident déclaré]]</f>
        <v>0</v>
      </c>
      <c r="AJ645" s="42">
        <v>0</v>
      </c>
      <c r="AK645" s="43">
        <f t="shared" si="148"/>
        <v>0</v>
      </c>
      <c r="AL64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7</v>
      </c>
      <c r="AM645" s="43">
        <f>SUM(Tableau2[[#This Row],[Jours de maladie payés]:[Jours de maladie non payés]])</f>
        <v>0</v>
      </c>
      <c r="AN645" s="43">
        <f>MONTH("02/"&amp;Tableau2[[#This Row],[Mois]]&amp;"/2019")</f>
        <v>7</v>
      </c>
    </row>
    <row r="646" spans="1:40" x14ac:dyDescent="0.3">
      <c r="A646" t="s">
        <v>721</v>
      </c>
      <c r="B646" s="26">
        <v>178</v>
      </c>
      <c r="C646" s="61" t="str">
        <f>IFERROR(VLOOKUP(Tableau2[[#This Row],[ID Ouvrier]],'Choix Employés'!$A$1:$B$100,2,FALSE),"")</f>
        <v/>
      </c>
      <c r="D646" s="39" t="s">
        <v>348</v>
      </c>
      <c r="E646" s="39">
        <v>2021</v>
      </c>
      <c r="F646" s="40">
        <f>DATE(Tableau2[[#This Row],[Année]],MONTH("1-"&amp;Tableau2[[#This Row],[Mois]]),1)</f>
        <v>44409</v>
      </c>
      <c r="G646" s="40">
        <f>EOMONTH(DATE(Tableau2[[#This Row],[Année]],MONTH("1-"&amp;Tableau2[[#This Row],[Mois]]),1),0)</f>
        <v>44439</v>
      </c>
      <c r="H646" s="41">
        <v>16</v>
      </c>
      <c r="I646" s="42">
        <f t="shared" si="139"/>
        <v>16</v>
      </c>
      <c r="J646" s="42">
        <v>0</v>
      </c>
      <c r="K646" s="42">
        <f t="shared" si="140"/>
        <v>0</v>
      </c>
      <c r="L646" s="42"/>
      <c r="M646" s="42">
        <f t="shared" si="149"/>
        <v>0</v>
      </c>
      <c r="N646" s="42">
        <v>152</v>
      </c>
      <c r="O646" s="42">
        <f t="shared" si="141"/>
        <v>152</v>
      </c>
      <c r="Q646" s="42">
        <f t="shared" si="150"/>
        <v>0</v>
      </c>
      <c r="R646" s="42">
        <v>8</v>
      </c>
      <c r="S646" s="42">
        <f t="shared" si="142"/>
        <v>8</v>
      </c>
      <c r="T646" s="42"/>
      <c r="U646" s="42">
        <f t="shared" si="151"/>
        <v>0</v>
      </c>
      <c r="V646" s="42">
        <v>0</v>
      </c>
      <c r="W646" s="42">
        <f t="shared" si="143"/>
        <v>0</v>
      </c>
      <c r="X646" s="42">
        <v>8</v>
      </c>
      <c r="Y646" s="42">
        <f t="shared" si="144"/>
        <v>8</v>
      </c>
      <c r="Z646" s="42">
        <v>0</v>
      </c>
      <c r="AA646" s="42">
        <f t="shared" si="145"/>
        <v>0</v>
      </c>
      <c r="AB646" s="43">
        <v>0</v>
      </c>
      <c r="AC646" s="43">
        <v>0</v>
      </c>
      <c r="AD646" s="42">
        <v>0</v>
      </c>
      <c r="AE646" s="42">
        <f t="shared" si="146"/>
        <v>0</v>
      </c>
      <c r="AF646" s="42">
        <v>0</v>
      </c>
      <c r="AG646" s="42">
        <f t="shared" si="147"/>
        <v>0</v>
      </c>
      <c r="AH646" s="43">
        <v>0</v>
      </c>
      <c r="AI646" s="42">
        <f>Tableau2[[#This Row],[Jour Accident déclaré]]</f>
        <v>0</v>
      </c>
      <c r="AJ646" s="42">
        <v>0</v>
      </c>
      <c r="AK646" s="43">
        <f t="shared" si="148"/>
        <v>0</v>
      </c>
      <c r="AL64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46" s="43">
        <f>SUM(Tableau2[[#This Row],[Jours de maladie payés]:[Jours de maladie non payés]])</f>
        <v>0</v>
      </c>
      <c r="AN646" s="43">
        <f>MONTH("02/"&amp;Tableau2[[#This Row],[Mois]]&amp;"/2019")</f>
        <v>8</v>
      </c>
    </row>
    <row r="647" spans="1:40" x14ac:dyDescent="0.3">
      <c r="A647" t="s">
        <v>722</v>
      </c>
      <c r="B647" s="26">
        <v>112</v>
      </c>
      <c r="C647" s="61" t="str">
        <f>IFERROR(VLOOKUP(Tableau2[[#This Row],[ID Ouvrier]],'Choix Employés'!$A$1:$B$100,2,FALSE),"")</f>
        <v/>
      </c>
      <c r="D647" s="39" t="s">
        <v>348</v>
      </c>
      <c r="E647" s="39">
        <v>2021</v>
      </c>
      <c r="F647" s="40">
        <f>DATE(Tableau2[[#This Row],[Année]],MONTH("1-"&amp;Tableau2[[#This Row],[Mois]]),1)</f>
        <v>44409</v>
      </c>
      <c r="G647" s="40">
        <f>EOMONTH(DATE(Tableau2[[#This Row],[Année]],MONTH("1-"&amp;Tableau2[[#This Row],[Mois]]),1),0)</f>
        <v>44439</v>
      </c>
      <c r="H647" s="41">
        <v>16</v>
      </c>
      <c r="I647" s="42">
        <f t="shared" si="139"/>
        <v>16</v>
      </c>
      <c r="J647" s="42">
        <v>0</v>
      </c>
      <c r="K647" s="42">
        <f t="shared" si="140"/>
        <v>0</v>
      </c>
      <c r="L647" s="42"/>
      <c r="M647" s="42">
        <f t="shared" si="149"/>
        <v>0</v>
      </c>
      <c r="N647" s="42">
        <v>160</v>
      </c>
      <c r="O647" s="42">
        <f t="shared" si="141"/>
        <v>160</v>
      </c>
      <c r="Q647" s="42">
        <f t="shared" si="150"/>
        <v>0</v>
      </c>
      <c r="R647" s="42">
        <v>4.2</v>
      </c>
      <c r="S647" s="42">
        <f t="shared" si="142"/>
        <v>4.3333333333333339</v>
      </c>
      <c r="T647" s="42"/>
      <c r="U647" s="42">
        <f t="shared" si="151"/>
        <v>0</v>
      </c>
      <c r="V647" s="42">
        <v>0</v>
      </c>
      <c r="W647" s="42">
        <f t="shared" si="143"/>
        <v>0</v>
      </c>
      <c r="X647" s="42">
        <v>4.2</v>
      </c>
      <c r="Y647" s="42">
        <f t="shared" si="144"/>
        <v>4.3333333333333339</v>
      </c>
      <c r="Z647" s="42">
        <v>0</v>
      </c>
      <c r="AA647" s="42">
        <f t="shared" si="145"/>
        <v>0</v>
      </c>
      <c r="AB647" s="43">
        <v>0</v>
      </c>
      <c r="AC647" s="43">
        <v>0</v>
      </c>
      <c r="AD647" s="42">
        <v>0</v>
      </c>
      <c r="AE647" s="42">
        <f t="shared" si="146"/>
        <v>0</v>
      </c>
      <c r="AF647" s="42">
        <v>0</v>
      </c>
      <c r="AG647" s="42">
        <f t="shared" si="147"/>
        <v>0</v>
      </c>
      <c r="AH647" s="43">
        <v>0</v>
      </c>
      <c r="AI647" s="42">
        <f>Tableau2[[#This Row],[Jour Accident déclaré]]</f>
        <v>0</v>
      </c>
      <c r="AJ647" s="42">
        <v>0</v>
      </c>
      <c r="AK647" s="43">
        <f t="shared" si="148"/>
        <v>0</v>
      </c>
      <c r="AL64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47" s="43">
        <f>SUM(Tableau2[[#This Row],[Jours de maladie payés]:[Jours de maladie non payés]])</f>
        <v>0</v>
      </c>
      <c r="AN647" s="43">
        <f>MONTH("02/"&amp;Tableau2[[#This Row],[Mois]]&amp;"/2019")</f>
        <v>8</v>
      </c>
    </row>
    <row r="648" spans="1:40" x14ac:dyDescent="0.3">
      <c r="A648" t="s">
        <v>723</v>
      </c>
      <c r="B648" s="26">
        <v>164</v>
      </c>
      <c r="C648" s="61" t="str">
        <f>IFERROR(VLOOKUP(Tableau2[[#This Row],[ID Ouvrier]],'Choix Employés'!$A$1:$B$100,2,FALSE),"")</f>
        <v>X</v>
      </c>
      <c r="D648" s="39" t="s">
        <v>348</v>
      </c>
      <c r="E648" s="39">
        <v>2021</v>
      </c>
      <c r="F648" s="40">
        <f>DATE(Tableau2[[#This Row],[Année]],MONTH("1-"&amp;Tableau2[[#This Row],[Mois]]),1)</f>
        <v>44409</v>
      </c>
      <c r="G648" s="40">
        <f>EOMONTH(DATE(Tableau2[[#This Row],[Année]],MONTH("1-"&amp;Tableau2[[#This Row],[Mois]]),1),0)</f>
        <v>44439</v>
      </c>
      <c r="H648" s="41">
        <v>0</v>
      </c>
      <c r="I648" s="42">
        <f t="shared" si="139"/>
        <v>0</v>
      </c>
      <c r="J648" s="42">
        <v>0</v>
      </c>
      <c r="K648" s="42">
        <f t="shared" si="140"/>
        <v>0</v>
      </c>
      <c r="L648" s="42"/>
      <c r="M648" s="42">
        <f t="shared" si="149"/>
        <v>0</v>
      </c>
      <c r="N648" s="42">
        <v>0</v>
      </c>
      <c r="O648" s="42">
        <f t="shared" si="141"/>
        <v>0</v>
      </c>
      <c r="Q648" s="42">
        <f t="shared" si="150"/>
        <v>0</v>
      </c>
      <c r="R648" s="42">
        <v>0</v>
      </c>
      <c r="S648" s="42">
        <f t="shared" si="142"/>
        <v>0</v>
      </c>
      <c r="T648" s="42"/>
      <c r="U648" s="42">
        <f t="shared" si="151"/>
        <v>0</v>
      </c>
      <c r="V648" s="42">
        <v>0</v>
      </c>
      <c r="W648" s="42">
        <f t="shared" si="143"/>
        <v>0</v>
      </c>
      <c r="X648" s="42">
        <v>0</v>
      </c>
      <c r="Y648" s="42">
        <f t="shared" si="144"/>
        <v>0</v>
      </c>
      <c r="Z648" s="42">
        <v>0</v>
      </c>
      <c r="AA648" s="42">
        <f t="shared" si="145"/>
        <v>0</v>
      </c>
      <c r="AB648" s="43">
        <v>0</v>
      </c>
      <c r="AC648" s="43">
        <v>0</v>
      </c>
      <c r="AD648" s="42">
        <v>0</v>
      </c>
      <c r="AE648" s="42">
        <f t="shared" si="146"/>
        <v>0</v>
      </c>
      <c r="AF648" s="42">
        <v>0</v>
      </c>
      <c r="AG648" s="42">
        <f t="shared" si="147"/>
        <v>0</v>
      </c>
      <c r="AH648" s="43">
        <v>22</v>
      </c>
      <c r="AI648" s="42">
        <f>Tableau2[[#This Row],[Jour Accident déclaré]]</f>
        <v>22</v>
      </c>
      <c r="AJ648" s="42">
        <v>0</v>
      </c>
      <c r="AK648" s="43">
        <f t="shared" si="148"/>
        <v>0</v>
      </c>
      <c r="AL64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48" s="43">
        <f>SUM(Tableau2[[#This Row],[Jours de maladie payés]:[Jours de maladie non payés]])</f>
        <v>0</v>
      </c>
      <c r="AN648" s="43">
        <f>MONTH("02/"&amp;Tableau2[[#This Row],[Mois]]&amp;"/2019")</f>
        <v>8</v>
      </c>
    </row>
    <row r="649" spans="1:40" x14ac:dyDescent="0.3">
      <c r="A649" t="s">
        <v>724</v>
      </c>
      <c r="B649" s="26">
        <v>157</v>
      </c>
      <c r="C649" s="61" t="str">
        <f>IFERROR(VLOOKUP(Tableau2[[#This Row],[ID Ouvrier]],'Choix Employés'!$A$1:$B$100,2,FALSE),"")</f>
        <v/>
      </c>
      <c r="D649" s="39" t="s">
        <v>348</v>
      </c>
      <c r="E649" s="39">
        <v>2021</v>
      </c>
      <c r="F649" s="40">
        <f>DATE(Tableau2[[#This Row],[Année]],MONTH("1-"&amp;Tableau2[[#This Row],[Mois]]),1)</f>
        <v>44409</v>
      </c>
      <c r="G649" s="40">
        <f>EOMONTH(DATE(Tableau2[[#This Row],[Année]],MONTH("1-"&amp;Tableau2[[#This Row],[Mois]]),1),0)</f>
        <v>44439</v>
      </c>
      <c r="H649" s="41">
        <v>24</v>
      </c>
      <c r="I649" s="42">
        <f t="shared" si="139"/>
        <v>24</v>
      </c>
      <c r="J649" s="42">
        <v>8</v>
      </c>
      <c r="K649" s="42">
        <f t="shared" si="140"/>
        <v>8</v>
      </c>
      <c r="L649" s="42"/>
      <c r="M649" s="42">
        <f t="shared" si="149"/>
        <v>0</v>
      </c>
      <c r="N649" s="42">
        <v>144</v>
      </c>
      <c r="O649" s="42">
        <f t="shared" si="141"/>
        <v>144</v>
      </c>
      <c r="Q649" s="42">
        <f t="shared" si="150"/>
        <v>0</v>
      </c>
      <c r="R649" s="42">
        <v>2.1800000000000002</v>
      </c>
      <c r="S649" s="42">
        <f t="shared" si="142"/>
        <v>2.3000000000000003</v>
      </c>
      <c r="T649" s="42"/>
      <c r="U649" s="42">
        <f t="shared" si="151"/>
        <v>0</v>
      </c>
      <c r="V649" s="42">
        <v>2.1800000000000002</v>
      </c>
      <c r="W649" s="42">
        <f t="shared" si="143"/>
        <v>2.3000000000000003</v>
      </c>
      <c r="X649" s="42">
        <v>0</v>
      </c>
      <c r="Y649" s="42">
        <f t="shared" si="144"/>
        <v>0</v>
      </c>
      <c r="Z649" s="42">
        <v>0</v>
      </c>
      <c r="AA649" s="42">
        <f t="shared" si="145"/>
        <v>0</v>
      </c>
      <c r="AB649" s="43">
        <v>0</v>
      </c>
      <c r="AC649" s="43">
        <v>0</v>
      </c>
      <c r="AD649" s="42">
        <v>0</v>
      </c>
      <c r="AE649" s="42">
        <f t="shared" si="146"/>
        <v>0</v>
      </c>
      <c r="AF649" s="42">
        <v>0</v>
      </c>
      <c r="AG649" s="42">
        <f t="shared" si="147"/>
        <v>0</v>
      </c>
      <c r="AH649" s="43">
        <v>0</v>
      </c>
      <c r="AI649" s="42">
        <f>Tableau2[[#This Row],[Jour Accident déclaré]]</f>
        <v>0</v>
      </c>
      <c r="AJ649" s="42">
        <v>0</v>
      </c>
      <c r="AK649" s="43">
        <f t="shared" si="148"/>
        <v>0</v>
      </c>
      <c r="AL64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49" s="43">
        <f>SUM(Tableau2[[#This Row],[Jours de maladie payés]:[Jours de maladie non payés]])</f>
        <v>0</v>
      </c>
      <c r="AN649" s="43">
        <f>MONTH("02/"&amp;Tableau2[[#This Row],[Mois]]&amp;"/2019")</f>
        <v>8</v>
      </c>
    </row>
    <row r="650" spans="1:40" x14ac:dyDescent="0.3">
      <c r="A650" t="s">
        <v>725</v>
      </c>
      <c r="B650" s="26">
        <v>142</v>
      </c>
      <c r="C650" s="61" t="str">
        <f>IFERROR(VLOOKUP(Tableau2[[#This Row],[ID Ouvrier]],'Choix Employés'!$A$1:$B$100,2,FALSE),"")</f>
        <v/>
      </c>
      <c r="D650" s="39" t="s">
        <v>348</v>
      </c>
      <c r="E650" s="39">
        <v>2021</v>
      </c>
      <c r="F650" s="40">
        <f>DATE(Tableau2[[#This Row],[Année]],MONTH("1-"&amp;Tableau2[[#This Row],[Mois]]),1)</f>
        <v>44409</v>
      </c>
      <c r="G650" s="40">
        <f>EOMONTH(DATE(Tableau2[[#This Row],[Année]],MONTH("1-"&amp;Tableau2[[#This Row],[Mois]]),1),0)</f>
        <v>44439</v>
      </c>
      <c r="H650" s="41">
        <v>0</v>
      </c>
      <c r="I650" s="42">
        <f t="shared" si="139"/>
        <v>0</v>
      </c>
      <c r="J650" s="42">
        <v>8</v>
      </c>
      <c r="K650" s="42">
        <f t="shared" si="140"/>
        <v>8</v>
      </c>
      <c r="L650" s="42"/>
      <c r="M650" s="42">
        <f t="shared" si="149"/>
        <v>0</v>
      </c>
      <c r="N650" s="42">
        <v>168</v>
      </c>
      <c r="O650" s="42">
        <f t="shared" si="141"/>
        <v>168</v>
      </c>
      <c r="Q650" s="42">
        <f t="shared" si="150"/>
        <v>0</v>
      </c>
      <c r="R650" s="42">
        <v>3.07</v>
      </c>
      <c r="S650" s="42">
        <f t="shared" si="142"/>
        <v>3.1166666666666663</v>
      </c>
      <c r="T650" s="42"/>
      <c r="U650" s="42">
        <f t="shared" si="151"/>
        <v>0</v>
      </c>
      <c r="V650" s="42">
        <v>3.07</v>
      </c>
      <c r="W650" s="42">
        <f t="shared" si="143"/>
        <v>3.1166666666666663</v>
      </c>
      <c r="X650" s="42">
        <v>0</v>
      </c>
      <c r="Y650" s="42">
        <f t="shared" si="144"/>
        <v>0</v>
      </c>
      <c r="Z650" s="42">
        <v>0</v>
      </c>
      <c r="AA650" s="42">
        <f t="shared" si="145"/>
        <v>0</v>
      </c>
      <c r="AB650" s="43">
        <v>0</v>
      </c>
      <c r="AC650" s="43">
        <v>0</v>
      </c>
      <c r="AD650" s="42">
        <v>0</v>
      </c>
      <c r="AE650" s="42">
        <f t="shared" si="146"/>
        <v>0</v>
      </c>
      <c r="AF650" s="42">
        <v>0</v>
      </c>
      <c r="AG650" s="42">
        <f t="shared" si="147"/>
        <v>0</v>
      </c>
      <c r="AH650" s="43">
        <v>0</v>
      </c>
      <c r="AI650" s="42">
        <f>Tableau2[[#This Row],[Jour Accident déclaré]]</f>
        <v>0</v>
      </c>
      <c r="AJ650" s="42">
        <v>0</v>
      </c>
      <c r="AK650" s="43">
        <f t="shared" si="148"/>
        <v>0</v>
      </c>
      <c r="AL65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50" s="43">
        <f>SUM(Tableau2[[#This Row],[Jours de maladie payés]:[Jours de maladie non payés]])</f>
        <v>0</v>
      </c>
      <c r="AN650" s="43">
        <f>MONTH("02/"&amp;Tableau2[[#This Row],[Mois]]&amp;"/2019")</f>
        <v>8</v>
      </c>
    </row>
    <row r="651" spans="1:40" x14ac:dyDescent="0.3">
      <c r="A651" t="s">
        <v>726</v>
      </c>
      <c r="B651" s="26">
        <v>116</v>
      </c>
      <c r="C651" s="61" t="str">
        <f>IFERROR(VLOOKUP(Tableau2[[#This Row],[ID Ouvrier]],'Choix Employés'!$A$1:$B$100,2,FALSE),"")</f>
        <v/>
      </c>
      <c r="D651" s="39" t="s">
        <v>348</v>
      </c>
      <c r="E651" s="39">
        <v>2021</v>
      </c>
      <c r="F651" s="40">
        <f>DATE(Tableau2[[#This Row],[Année]],MONTH("1-"&amp;Tableau2[[#This Row],[Mois]]),1)</f>
        <v>44409</v>
      </c>
      <c r="G651" s="40">
        <f>EOMONTH(DATE(Tableau2[[#This Row],[Année]],MONTH("1-"&amp;Tableau2[[#This Row],[Mois]]),1),0)</f>
        <v>44439</v>
      </c>
      <c r="H651" s="41">
        <v>0</v>
      </c>
      <c r="I651" s="42">
        <f t="shared" si="139"/>
        <v>0</v>
      </c>
      <c r="J651" s="42">
        <v>8</v>
      </c>
      <c r="K651" s="42">
        <f t="shared" si="140"/>
        <v>8</v>
      </c>
      <c r="L651" s="42"/>
      <c r="M651" s="42">
        <f t="shared" si="149"/>
        <v>0</v>
      </c>
      <c r="N651" s="42">
        <v>168</v>
      </c>
      <c r="O651" s="42">
        <f t="shared" si="141"/>
        <v>168</v>
      </c>
      <c r="Q651" s="42">
        <f t="shared" si="150"/>
        <v>0</v>
      </c>
      <c r="R651" s="42">
        <v>0.21</v>
      </c>
      <c r="S651" s="42">
        <f t="shared" si="142"/>
        <v>0.35</v>
      </c>
      <c r="T651" s="42"/>
      <c r="U651" s="42">
        <f t="shared" si="151"/>
        <v>0</v>
      </c>
      <c r="V651" s="42">
        <v>0.21</v>
      </c>
      <c r="W651" s="42">
        <f t="shared" si="143"/>
        <v>0.35</v>
      </c>
      <c r="X651" s="42">
        <v>0</v>
      </c>
      <c r="Y651" s="42">
        <f t="shared" si="144"/>
        <v>0</v>
      </c>
      <c r="Z651" s="42">
        <v>0</v>
      </c>
      <c r="AA651" s="42">
        <f t="shared" si="145"/>
        <v>0</v>
      </c>
      <c r="AB651" s="43">
        <v>0</v>
      </c>
      <c r="AC651" s="43">
        <v>0</v>
      </c>
      <c r="AD651" s="42">
        <v>0</v>
      </c>
      <c r="AE651" s="42">
        <f t="shared" si="146"/>
        <v>0</v>
      </c>
      <c r="AF651" s="42">
        <v>0</v>
      </c>
      <c r="AG651" s="42">
        <f t="shared" si="147"/>
        <v>0</v>
      </c>
      <c r="AH651" s="43">
        <v>0</v>
      </c>
      <c r="AI651" s="42">
        <f>Tableau2[[#This Row],[Jour Accident déclaré]]</f>
        <v>0</v>
      </c>
      <c r="AJ651" s="42">
        <v>0</v>
      </c>
      <c r="AK651" s="43">
        <f t="shared" si="148"/>
        <v>0</v>
      </c>
      <c r="AL65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51" s="43">
        <f>SUM(Tableau2[[#This Row],[Jours de maladie payés]:[Jours de maladie non payés]])</f>
        <v>0</v>
      </c>
      <c r="AN651" s="43">
        <f>MONTH("02/"&amp;Tableau2[[#This Row],[Mois]]&amp;"/2019")</f>
        <v>8</v>
      </c>
    </row>
    <row r="652" spans="1:40" x14ac:dyDescent="0.3">
      <c r="A652" t="s">
        <v>727</v>
      </c>
      <c r="B652" s="26">
        <v>177</v>
      </c>
      <c r="C652" s="61" t="str">
        <f>IFERROR(VLOOKUP(Tableau2[[#This Row],[ID Ouvrier]],'Choix Employés'!$A$1:$B$100,2,FALSE),"")</f>
        <v/>
      </c>
      <c r="D652" s="39" t="s">
        <v>348</v>
      </c>
      <c r="E652" s="39">
        <v>2021</v>
      </c>
      <c r="F652" s="40">
        <f>DATE(Tableau2[[#This Row],[Année]],MONTH("1-"&amp;Tableau2[[#This Row],[Mois]]),1)</f>
        <v>44409</v>
      </c>
      <c r="G652" s="40">
        <f>EOMONTH(DATE(Tableau2[[#This Row],[Année]],MONTH("1-"&amp;Tableau2[[#This Row],[Mois]]),1),0)</f>
        <v>44439</v>
      </c>
      <c r="H652" s="41">
        <v>8</v>
      </c>
      <c r="I652" s="42">
        <f t="shared" si="139"/>
        <v>8</v>
      </c>
      <c r="J652" s="42">
        <v>0</v>
      </c>
      <c r="K652" s="42">
        <f t="shared" si="140"/>
        <v>0</v>
      </c>
      <c r="L652" s="42"/>
      <c r="M652" s="42">
        <f t="shared" si="149"/>
        <v>0</v>
      </c>
      <c r="N652" s="42">
        <v>91</v>
      </c>
      <c r="O652" s="42">
        <f t="shared" si="141"/>
        <v>91</v>
      </c>
      <c r="Q652" s="42">
        <f t="shared" si="150"/>
        <v>0</v>
      </c>
      <c r="R652" s="42">
        <v>4</v>
      </c>
      <c r="S652" s="42">
        <f t="shared" si="142"/>
        <v>4</v>
      </c>
      <c r="T652" s="42"/>
      <c r="U652" s="42">
        <f t="shared" si="151"/>
        <v>0</v>
      </c>
      <c r="V652" s="42">
        <v>0</v>
      </c>
      <c r="W652" s="42">
        <f t="shared" si="143"/>
        <v>0</v>
      </c>
      <c r="X652" s="42">
        <v>4</v>
      </c>
      <c r="Y652" s="42">
        <f t="shared" si="144"/>
        <v>4</v>
      </c>
      <c r="Z652" s="42">
        <v>0</v>
      </c>
      <c r="AA652" s="42">
        <f t="shared" si="145"/>
        <v>0</v>
      </c>
      <c r="AB652" s="43">
        <v>5</v>
      </c>
      <c r="AC652" s="43">
        <v>0</v>
      </c>
      <c r="AD652" s="42">
        <v>0</v>
      </c>
      <c r="AE652" s="42">
        <f t="shared" si="146"/>
        <v>0</v>
      </c>
      <c r="AF652" s="42">
        <v>0</v>
      </c>
      <c r="AG652" s="42">
        <f t="shared" si="147"/>
        <v>0</v>
      </c>
      <c r="AH652" s="43">
        <v>0</v>
      </c>
      <c r="AI652" s="42">
        <f>Tableau2[[#This Row],[Jour Accident déclaré]]</f>
        <v>0</v>
      </c>
      <c r="AJ652" s="42">
        <v>0</v>
      </c>
      <c r="AK652" s="43">
        <f t="shared" si="148"/>
        <v>0</v>
      </c>
      <c r="AL65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52" s="43">
        <f>SUM(Tableau2[[#This Row],[Jours de maladie payés]:[Jours de maladie non payés]])</f>
        <v>5</v>
      </c>
      <c r="AN652" s="43">
        <f>MONTH("02/"&amp;Tableau2[[#This Row],[Mois]]&amp;"/2019")</f>
        <v>8</v>
      </c>
    </row>
    <row r="653" spans="1:40" x14ac:dyDescent="0.3">
      <c r="A653" t="s">
        <v>728</v>
      </c>
      <c r="B653" s="26">
        <v>185</v>
      </c>
      <c r="C653" s="61">
        <f>IFERROR(VLOOKUP(Tableau2[[#This Row],[ID Ouvrier]],'Choix Employés'!$A$1:$B$100,2,FALSE),"")</f>
        <v>0</v>
      </c>
      <c r="D653" s="39" t="s">
        <v>348</v>
      </c>
      <c r="E653" s="39">
        <v>2021</v>
      </c>
      <c r="F653" s="40">
        <f>DATE(Tableau2[[#This Row],[Année]],MONTH("1-"&amp;Tableau2[[#This Row],[Mois]]),1)</f>
        <v>44409</v>
      </c>
      <c r="G653" s="40">
        <f>EOMONTH(DATE(Tableau2[[#This Row],[Année]],MONTH("1-"&amp;Tableau2[[#This Row],[Mois]]),1),0)</f>
        <v>44439</v>
      </c>
      <c r="H653" s="41">
        <v>0</v>
      </c>
      <c r="I653" s="42">
        <f t="shared" si="139"/>
        <v>0</v>
      </c>
      <c r="J653" s="42">
        <v>0</v>
      </c>
      <c r="K653" s="42">
        <f t="shared" si="140"/>
        <v>0</v>
      </c>
      <c r="L653" s="42"/>
      <c r="M653" s="42">
        <f t="shared" si="149"/>
        <v>0</v>
      </c>
      <c r="N653" s="42">
        <v>144</v>
      </c>
      <c r="O653" s="42">
        <f t="shared" si="141"/>
        <v>144</v>
      </c>
      <c r="Q653" s="42">
        <f t="shared" si="150"/>
        <v>0</v>
      </c>
      <c r="R653" s="42">
        <v>0</v>
      </c>
      <c r="S653" s="42">
        <f t="shared" si="142"/>
        <v>0</v>
      </c>
      <c r="T653" s="42"/>
      <c r="U653" s="42">
        <f t="shared" si="151"/>
        <v>0</v>
      </c>
      <c r="V653" s="42">
        <v>0</v>
      </c>
      <c r="W653" s="42">
        <f t="shared" si="143"/>
        <v>0</v>
      </c>
      <c r="X653" s="42">
        <v>0</v>
      </c>
      <c r="Y653" s="42">
        <f t="shared" si="144"/>
        <v>0</v>
      </c>
      <c r="Z653" s="42">
        <v>0</v>
      </c>
      <c r="AA653" s="42">
        <f t="shared" si="145"/>
        <v>0</v>
      </c>
      <c r="AB653" s="43">
        <v>0</v>
      </c>
      <c r="AC653" s="43">
        <v>0</v>
      </c>
      <c r="AD653" s="42">
        <v>0</v>
      </c>
      <c r="AE653" s="42">
        <f t="shared" si="146"/>
        <v>0</v>
      </c>
      <c r="AF653" s="42">
        <v>16</v>
      </c>
      <c r="AG653" s="42">
        <f t="shared" si="147"/>
        <v>16</v>
      </c>
      <c r="AH653" s="43">
        <v>0</v>
      </c>
      <c r="AI653" s="42">
        <f>Tableau2[[#This Row],[Jour Accident déclaré]]</f>
        <v>0</v>
      </c>
      <c r="AJ653" s="42">
        <v>0</v>
      </c>
      <c r="AK653" s="43">
        <f t="shared" si="148"/>
        <v>0</v>
      </c>
      <c r="AL65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53" s="43">
        <f>SUM(Tableau2[[#This Row],[Jours de maladie payés]:[Jours de maladie non payés]])</f>
        <v>0</v>
      </c>
      <c r="AN653" s="43">
        <f>MONTH("02/"&amp;Tableau2[[#This Row],[Mois]]&amp;"/2019")</f>
        <v>8</v>
      </c>
    </row>
    <row r="654" spans="1:40" x14ac:dyDescent="0.3">
      <c r="A654" t="s">
        <v>729</v>
      </c>
      <c r="B654" s="26">
        <v>188</v>
      </c>
      <c r="C654" s="61">
        <f>IFERROR(VLOOKUP(Tableau2[[#This Row],[ID Ouvrier]],'Choix Employés'!$A$1:$B$100,2,FALSE),"")</f>
        <v>0</v>
      </c>
      <c r="D654" s="39" t="s">
        <v>348</v>
      </c>
      <c r="E654" s="39">
        <v>2021</v>
      </c>
      <c r="F654" s="40">
        <f>DATE(Tableau2[[#This Row],[Année]],MONTH("1-"&amp;Tableau2[[#This Row],[Mois]]),1)</f>
        <v>44409</v>
      </c>
      <c r="G654" s="40">
        <f>EOMONTH(DATE(Tableau2[[#This Row],[Année]],MONTH("1-"&amp;Tableau2[[#This Row],[Mois]]),1),0)</f>
        <v>44439</v>
      </c>
      <c r="H654" s="41">
        <v>0</v>
      </c>
      <c r="I654" s="42">
        <f t="shared" si="139"/>
        <v>0</v>
      </c>
      <c r="J654" s="42">
        <v>0</v>
      </c>
      <c r="K654" s="42">
        <f t="shared" si="140"/>
        <v>0</v>
      </c>
      <c r="L654" s="42"/>
      <c r="M654" s="42">
        <f t="shared" si="149"/>
        <v>0</v>
      </c>
      <c r="N654" s="42">
        <v>159</v>
      </c>
      <c r="O654" s="42">
        <f t="shared" si="141"/>
        <v>159</v>
      </c>
      <c r="Q654" s="42">
        <f t="shared" si="150"/>
        <v>0</v>
      </c>
      <c r="R654" s="42">
        <v>8</v>
      </c>
      <c r="S654" s="42">
        <f t="shared" si="142"/>
        <v>8</v>
      </c>
      <c r="T654" s="42"/>
      <c r="U654" s="42">
        <f t="shared" si="151"/>
        <v>0</v>
      </c>
      <c r="V654" s="42">
        <v>0</v>
      </c>
      <c r="W654" s="42">
        <f t="shared" si="143"/>
        <v>0</v>
      </c>
      <c r="X654" s="42">
        <v>8</v>
      </c>
      <c r="Y654" s="42">
        <f t="shared" si="144"/>
        <v>8</v>
      </c>
      <c r="Z654" s="42">
        <v>0</v>
      </c>
      <c r="AA654" s="42">
        <f t="shared" si="145"/>
        <v>0</v>
      </c>
      <c r="AB654" s="43">
        <v>0</v>
      </c>
      <c r="AC654" s="43">
        <v>0</v>
      </c>
      <c r="AD654" s="42">
        <v>0</v>
      </c>
      <c r="AE654" s="42">
        <f t="shared" si="146"/>
        <v>0</v>
      </c>
      <c r="AF654" s="42">
        <v>8</v>
      </c>
      <c r="AG654" s="42">
        <f t="shared" si="147"/>
        <v>8</v>
      </c>
      <c r="AH654" s="43">
        <v>0</v>
      </c>
      <c r="AI654" s="42">
        <f>Tableau2[[#This Row],[Jour Accident déclaré]]</f>
        <v>0</v>
      </c>
      <c r="AJ654" s="42">
        <v>0</v>
      </c>
      <c r="AK654" s="43">
        <f t="shared" si="148"/>
        <v>0</v>
      </c>
      <c r="AL65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54" s="43">
        <f>SUM(Tableau2[[#This Row],[Jours de maladie payés]:[Jours de maladie non payés]])</f>
        <v>0</v>
      </c>
      <c r="AN654" s="43">
        <f>MONTH("02/"&amp;Tableau2[[#This Row],[Mois]]&amp;"/2019")</f>
        <v>8</v>
      </c>
    </row>
    <row r="655" spans="1:40" x14ac:dyDescent="0.3">
      <c r="A655" t="s">
        <v>730</v>
      </c>
      <c r="B655" s="26">
        <v>134</v>
      </c>
      <c r="C655" s="61" t="str">
        <f>IFERROR(VLOOKUP(Tableau2[[#This Row],[ID Ouvrier]],'Choix Employés'!$A$1:$B$100,2,FALSE),"")</f>
        <v>X</v>
      </c>
      <c r="D655" s="39" t="s">
        <v>348</v>
      </c>
      <c r="E655" s="39">
        <v>2021</v>
      </c>
      <c r="F655" s="40">
        <f>DATE(Tableau2[[#This Row],[Année]],MONTH("1-"&amp;Tableau2[[#This Row],[Mois]]),1)</f>
        <v>44409</v>
      </c>
      <c r="G655" s="40">
        <f>EOMONTH(DATE(Tableau2[[#This Row],[Année]],MONTH("1-"&amp;Tableau2[[#This Row],[Mois]]),1),0)</f>
        <v>44439</v>
      </c>
      <c r="H655" s="41">
        <v>0</v>
      </c>
      <c r="I655" s="42">
        <f t="shared" si="139"/>
        <v>0</v>
      </c>
      <c r="J655" s="42">
        <v>32</v>
      </c>
      <c r="K655" s="42">
        <f t="shared" si="140"/>
        <v>32</v>
      </c>
      <c r="L655" s="42"/>
      <c r="M655" s="42">
        <f t="shared" si="149"/>
        <v>0</v>
      </c>
      <c r="N655" s="42">
        <v>144</v>
      </c>
      <c r="O655" s="42">
        <f t="shared" si="141"/>
        <v>144</v>
      </c>
      <c r="Q655" s="42">
        <f t="shared" si="150"/>
        <v>0</v>
      </c>
      <c r="R655" s="42">
        <v>18</v>
      </c>
      <c r="S655" s="42">
        <f t="shared" si="142"/>
        <v>18</v>
      </c>
      <c r="T655" s="42"/>
      <c r="U655" s="42">
        <f t="shared" si="151"/>
        <v>0</v>
      </c>
      <c r="V655" s="42">
        <v>18</v>
      </c>
      <c r="W655" s="42">
        <f t="shared" si="143"/>
        <v>18</v>
      </c>
      <c r="X655" s="42">
        <v>0</v>
      </c>
      <c r="Y655" s="42">
        <f t="shared" si="144"/>
        <v>0</v>
      </c>
      <c r="Z655" s="42">
        <v>0</v>
      </c>
      <c r="AA655" s="42">
        <f t="shared" si="145"/>
        <v>0</v>
      </c>
      <c r="AB655" s="43">
        <v>0</v>
      </c>
      <c r="AC655" s="43">
        <v>0</v>
      </c>
      <c r="AD655" s="42">
        <v>0</v>
      </c>
      <c r="AE655" s="42">
        <f t="shared" si="146"/>
        <v>0</v>
      </c>
      <c r="AF655" s="42">
        <v>0</v>
      </c>
      <c r="AG655" s="42">
        <f t="shared" si="147"/>
        <v>0</v>
      </c>
      <c r="AH655" s="43">
        <v>0</v>
      </c>
      <c r="AI655" s="42">
        <f>Tableau2[[#This Row],[Jour Accident déclaré]]</f>
        <v>0</v>
      </c>
      <c r="AJ655" s="42">
        <v>0</v>
      </c>
      <c r="AK655" s="43">
        <f t="shared" si="148"/>
        <v>0</v>
      </c>
      <c r="AL65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55" s="43">
        <f>SUM(Tableau2[[#This Row],[Jours de maladie payés]:[Jours de maladie non payés]])</f>
        <v>0</v>
      </c>
      <c r="AN655" s="43">
        <f>MONTH("02/"&amp;Tableau2[[#This Row],[Mois]]&amp;"/2019")</f>
        <v>8</v>
      </c>
    </row>
    <row r="656" spans="1:40" x14ac:dyDescent="0.3">
      <c r="A656" t="s">
        <v>731</v>
      </c>
      <c r="B656" s="26">
        <v>172</v>
      </c>
      <c r="C656" s="61">
        <f>IFERROR(VLOOKUP(Tableau2[[#This Row],[ID Ouvrier]],'Choix Employés'!$A$1:$B$100,2,FALSE),"")</f>
        <v>0</v>
      </c>
      <c r="D656" s="39" t="s">
        <v>348</v>
      </c>
      <c r="E656" s="39">
        <v>2021</v>
      </c>
      <c r="F656" s="40">
        <f>DATE(Tableau2[[#This Row],[Année]],MONTH("1-"&amp;Tableau2[[#This Row],[Mois]]),1)</f>
        <v>44409</v>
      </c>
      <c r="G656" s="40">
        <f>EOMONTH(DATE(Tableau2[[#This Row],[Année]],MONTH("1-"&amp;Tableau2[[#This Row],[Mois]]),1),0)</f>
        <v>44439</v>
      </c>
      <c r="H656" s="41">
        <v>8</v>
      </c>
      <c r="I656" s="42">
        <f t="shared" si="139"/>
        <v>8</v>
      </c>
      <c r="J656" s="42">
        <v>8</v>
      </c>
      <c r="K656" s="42">
        <f t="shared" si="140"/>
        <v>8</v>
      </c>
      <c r="L656" s="42"/>
      <c r="M656" s="42">
        <f t="shared" si="149"/>
        <v>0</v>
      </c>
      <c r="N656" s="42">
        <v>160</v>
      </c>
      <c r="O656" s="42">
        <f t="shared" si="141"/>
        <v>160</v>
      </c>
      <c r="Q656" s="42">
        <f t="shared" si="150"/>
        <v>0</v>
      </c>
      <c r="R656" s="42">
        <v>2.59</v>
      </c>
      <c r="S656" s="42">
        <f t="shared" si="142"/>
        <v>2.9833333333333334</v>
      </c>
      <c r="T656" s="42"/>
      <c r="U656" s="42">
        <f t="shared" si="151"/>
        <v>0</v>
      </c>
      <c r="V656" s="42">
        <v>0</v>
      </c>
      <c r="W656" s="42">
        <f t="shared" si="143"/>
        <v>0</v>
      </c>
      <c r="X656" s="42">
        <v>2.59</v>
      </c>
      <c r="Y656" s="42">
        <f t="shared" si="144"/>
        <v>2.9833333333333334</v>
      </c>
      <c r="Z656" s="42">
        <v>0</v>
      </c>
      <c r="AA656" s="42">
        <f t="shared" si="145"/>
        <v>0</v>
      </c>
      <c r="AB656" s="43">
        <v>0</v>
      </c>
      <c r="AC656" s="43">
        <v>0</v>
      </c>
      <c r="AD656" s="42">
        <v>0</v>
      </c>
      <c r="AE656" s="42">
        <f t="shared" si="146"/>
        <v>0</v>
      </c>
      <c r="AF656" s="42">
        <v>0</v>
      </c>
      <c r="AG656" s="42">
        <f t="shared" si="147"/>
        <v>0</v>
      </c>
      <c r="AH656" s="43">
        <v>0</v>
      </c>
      <c r="AI656" s="42">
        <f>Tableau2[[#This Row],[Jour Accident déclaré]]</f>
        <v>0</v>
      </c>
      <c r="AJ656" s="42">
        <v>0</v>
      </c>
      <c r="AK656" s="43">
        <f t="shared" si="148"/>
        <v>0</v>
      </c>
      <c r="AL65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56" s="43">
        <f>SUM(Tableau2[[#This Row],[Jours de maladie payés]:[Jours de maladie non payés]])</f>
        <v>0</v>
      </c>
      <c r="AN656" s="43">
        <f>MONTH("02/"&amp;Tableau2[[#This Row],[Mois]]&amp;"/2019")</f>
        <v>8</v>
      </c>
    </row>
    <row r="657" spans="1:40" x14ac:dyDescent="0.3">
      <c r="A657" t="s">
        <v>732</v>
      </c>
      <c r="B657" s="26">
        <v>183</v>
      </c>
      <c r="C657" s="61">
        <f>IFERROR(VLOOKUP(Tableau2[[#This Row],[ID Ouvrier]],'Choix Employés'!$A$1:$B$100,2,FALSE),"")</f>
        <v>0</v>
      </c>
      <c r="D657" s="39" t="s">
        <v>348</v>
      </c>
      <c r="E657" s="39">
        <v>2021</v>
      </c>
      <c r="F657" s="40">
        <f>DATE(Tableau2[[#This Row],[Année]],MONTH("1-"&amp;Tableau2[[#This Row],[Mois]]),1)</f>
        <v>44409</v>
      </c>
      <c r="G657" s="40">
        <f>EOMONTH(DATE(Tableau2[[#This Row],[Année]],MONTH("1-"&amp;Tableau2[[#This Row],[Mois]]),1),0)</f>
        <v>44439</v>
      </c>
      <c r="H657" s="41">
        <v>0</v>
      </c>
      <c r="I657" s="42">
        <f t="shared" si="139"/>
        <v>0</v>
      </c>
      <c r="J657" s="42">
        <v>0</v>
      </c>
      <c r="K657" s="42">
        <f t="shared" si="140"/>
        <v>0</v>
      </c>
      <c r="L657" s="42"/>
      <c r="M657" s="42">
        <f t="shared" si="149"/>
        <v>0</v>
      </c>
      <c r="N657" s="42">
        <v>167</v>
      </c>
      <c r="O657" s="42">
        <f t="shared" si="141"/>
        <v>167</v>
      </c>
      <c r="Q657" s="42">
        <f t="shared" si="150"/>
        <v>0</v>
      </c>
      <c r="R657" s="42">
        <v>8</v>
      </c>
      <c r="S657" s="42">
        <f t="shared" si="142"/>
        <v>8</v>
      </c>
      <c r="T657" s="42"/>
      <c r="U657" s="42">
        <f t="shared" si="151"/>
        <v>0</v>
      </c>
      <c r="V657" s="42">
        <v>0</v>
      </c>
      <c r="W657" s="42">
        <f t="shared" si="143"/>
        <v>0</v>
      </c>
      <c r="X657" s="42">
        <v>8</v>
      </c>
      <c r="Y657" s="42">
        <f t="shared" si="144"/>
        <v>8</v>
      </c>
      <c r="Z657" s="42">
        <v>0</v>
      </c>
      <c r="AA657" s="42">
        <f t="shared" si="145"/>
        <v>0</v>
      </c>
      <c r="AB657" s="43">
        <v>0</v>
      </c>
      <c r="AC657" s="43">
        <v>0</v>
      </c>
      <c r="AD657" s="42">
        <v>0</v>
      </c>
      <c r="AE657" s="42">
        <f t="shared" si="146"/>
        <v>0</v>
      </c>
      <c r="AF657" s="42">
        <v>0</v>
      </c>
      <c r="AG657" s="42">
        <f t="shared" si="147"/>
        <v>0</v>
      </c>
      <c r="AH657" s="43">
        <v>0</v>
      </c>
      <c r="AI657" s="42">
        <f>Tableau2[[#This Row],[Jour Accident déclaré]]</f>
        <v>0</v>
      </c>
      <c r="AJ657" s="42">
        <v>0</v>
      </c>
      <c r="AK657" s="43">
        <f t="shared" si="148"/>
        <v>0</v>
      </c>
      <c r="AL65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57" s="43">
        <f>SUM(Tableau2[[#This Row],[Jours de maladie payés]:[Jours de maladie non payés]])</f>
        <v>0</v>
      </c>
      <c r="AN657" s="43">
        <f>MONTH("02/"&amp;Tableau2[[#This Row],[Mois]]&amp;"/2019")</f>
        <v>8</v>
      </c>
    </row>
    <row r="658" spans="1:40" x14ac:dyDescent="0.3">
      <c r="A658" t="s">
        <v>733</v>
      </c>
      <c r="B658" s="26">
        <v>137</v>
      </c>
      <c r="C658" s="61" t="str">
        <f>IFERROR(VLOOKUP(Tableau2[[#This Row],[ID Ouvrier]],'Choix Employés'!$A$1:$B$100,2,FALSE),"")</f>
        <v>X</v>
      </c>
      <c r="D658" s="39" t="s">
        <v>348</v>
      </c>
      <c r="E658" s="39">
        <v>2021</v>
      </c>
      <c r="F658" s="40">
        <f>DATE(Tableau2[[#This Row],[Année]],MONTH("1-"&amp;Tableau2[[#This Row],[Mois]]),1)</f>
        <v>44409</v>
      </c>
      <c r="G658" s="40">
        <f>EOMONTH(DATE(Tableau2[[#This Row],[Année]],MONTH("1-"&amp;Tableau2[[#This Row],[Mois]]),1),0)</f>
        <v>44439</v>
      </c>
      <c r="H658" s="41">
        <v>60</v>
      </c>
      <c r="I658" s="42">
        <f t="shared" si="139"/>
        <v>60</v>
      </c>
      <c r="J658" s="42">
        <v>0</v>
      </c>
      <c r="K658" s="42">
        <f t="shared" si="140"/>
        <v>0</v>
      </c>
      <c r="L658" s="42"/>
      <c r="M658" s="42">
        <f t="shared" si="149"/>
        <v>0</v>
      </c>
      <c r="N658" s="42">
        <v>108</v>
      </c>
      <c r="O658" s="42">
        <f t="shared" si="141"/>
        <v>108</v>
      </c>
      <c r="Q658" s="42">
        <f t="shared" si="150"/>
        <v>0</v>
      </c>
      <c r="R658" s="42">
        <v>4</v>
      </c>
      <c r="S658" s="42">
        <f t="shared" si="142"/>
        <v>4</v>
      </c>
      <c r="T658" s="42"/>
      <c r="U658" s="42">
        <f t="shared" si="151"/>
        <v>0</v>
      </c>
      <c r="V658" s="42">
        <v>0</v>
      </c>
      <c r="W658" s="42">
        <f t="shared" si="143"/>
        <v>0</v>
      </c>
      <c r="X658" s="42">
        <v>4</v>
      </c>
      <c r="Y658" s="42">
        <f t="shared" si="144"/>
        <v>4</v>
      </c>
      <c r="Z658" s="42">
        <v>0</v>
      </c>
      <c r="AA658" s="42">
        <f t="shared" si="145"/>
        <v>0</v>
      </c>
      <c r="AB658" s="43">
        <v>0</v>
      </c>
      <c r="AC658" s="43">
        <v>0</v>
      </c>
      <c r="AD658" s="42">
        <v>0</v>
      </c>
      <c r="AE658" s="42">
        <f t="shared" si="146"/>
        <v>0</v>
      </c>
      <c r="AF658" s="42">
        <v>0</v>
      </c>
      <c r="AG658" s="42">
        <f t="shared" si="147"/>
        <v>0</v>
      </c>
      <c r="AH658" s="43">
        <v>0</v>
      </c>
      <c r="AI658" s="42">
        <f>Tableau2[[#This Row],[Jour Accident déclaré]]</f>
        <v>0</v>
      </c>
      <c r="AJ658" s="42">
        <v>0</v>
      </c>
      <c r="AK658" s="43">
        <f t="shared" si="148"/>
        <v>0</v>
      </c>
      <c r="AL65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58" s="43">
        <f>SUM(Tableau2[[#This Row],[Jours de maladie payés]:[Jours de maladie non payés]])</f>
        <v>0</v>
      </c>
      <c r="AN658" s="43">
        <f>MONTH("02/"&amp;Tableau2[[#This Row],[Mois]]&amp;"/2019")</f>
        <v>8</v>
      </c>
    </row>
    <row r="659" spans="1:40" x14ac:dyDescent="0.3">
      <c r="A659" t="s">
        <v>734</v>
      </c>
      <c r="B659" s="26">
        <v>138</v>
      </c>
      <c r="C659" s="61" t="str">
        <f>IFERROR(VLOOKUP(Tableau2[[#This Row],[ID Ouvrier]],'Choix Employés'!$A$1:$B$100,2,FALSE),"")</f>
        <v>X</v>
      </c>
      <c r="D659" s="39" t="s">
        <v>348</v>
      </c>
      <c r="E659" s="39">
        <v>2021</v>
      </c>
      <c r="F659" s="40">
        <f>DATE(Tableau2[[#This Row],[Année]],MONTH("1-"&amp;Tableau2[[#This Row],[Mois]]),1)</f>
        <v>44409</v>
      </c>
      <c r="G659" s="40">
        <f>EOMONTH(DATE(Tableau2[[#This Row],[Année]],MONTH("1-"&amp;Tableau2[[#This Row],[Mois]]),1),0)</f>
        <v>44439</v>
      </c>
      <c r="H659" s="41">
        <v>14</v>
      </c>
      <c r="I659" s="42">
        <f t="shared" si="139"/>
        <v>14</v>
      </c>
      <c r="J659" s="42">
        <v>0</v>
      </c>
      <c r="K659" s="42">
        <f t="shared" si="140"/>
        <v>0</v>
      </c>
      <c r="L659" s="42"/>
      <c r="M659" s="42">
        <f t="shared" si="149"/>
        <v>0</v>
      </c>
      <c r="N659" s="42">
        <v>154</v>
      </c>
      <c r="O659" s="42">
        <f t="shared" si="141"/>
        <v>154</v>
      </c>
      <c r="Q659" s="42">
        <f t="shared" si="150"/>
        <v>0</v>
      </c>
      <c r="R659" s="42">
        <v>6</v>
      </c>
      <c r="S659" s="42">
        <f t="shared" si="142"/>
        <v>6</v>
      </c>
      <c r="T659" s="42"/>
      <c r="U659" s="42">
        <f t="shared" si="151"/>
        <v>0</v>
      </c>
      <c r="V659" s="42">
        <v>0</v>
      </c>
      <c r="W659" s="42">
        <f t="shared" si="143"/>
        <v>0</v>
      </c>
      <c r="X659" s="42">
        <v>6</v>
      </c>
      <c r="Y659" s="42">
        <f t="shared" si="144"/>
        <v>6</v>
      </c>
      <c r="Z659" s="42">
        <v>0</v>
      </c>
      <c r="AA659" s="42">
        <f t="shared" si="145"/>
        <v>0</v>
      </c>
      <c r="AB659" s="43">
        <v>0</v>
      </c>
      <c r="AC659" s="43">
        <v>0</v>
      </c>
      <c r="AD659" s="42">
        <v>0</v>
      </c>
      <c r="AE659" s="42">
        <f t="shared" si="146"/>
        <v>0</v>
      </c>
      <c r="AF659" s="42">
        <v>0</v>
      </c>
      <c r="AG659" s="42">
        <f t="shared" si="147"/>
        <v>0</v>
      </c>
      <c r="AH659" s="43">
        <v>0</v>
      </c>
      <c r="AI659" s="42">
        <f>Tableau2[[#This Row],[Jour Accident déclaré]]</f>
        <v>0</v>
      </c>
      <c r="AJ659" s="42">
        <v>0</v>
      </c>
      <c r="AK659" s="43">
        <f t="shared" si="148"/>
        <v>0</v>
      </c>
      <c r="AL65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59" s="43">
        <f>SUM(Tableau2[[#This Row],[Jours de maladie payés]:[Jours de maladie non payés]])</f>
        <v>0</v>
      </c>
      <c r="AN659" s="43">
        <f>MONTH("02/"&amp;Tableau2[[#This Row],[Mois]]&amp;"/2019")</f>
        <v>8</v>
      </c>
    </row>
    <row r="660" spans="1:40" x14ac:dyDescent="0.3">
      <c r="A660" t="s">
        <v>735</v>
      </c>
      <c r="B660" s="26">
        <v>127</v>
      </c>
      <c r="C660" s="61" t="str">
        <f>IFERROR(VLOOKUP(Tableau2[[#This Row],[ID Ouvrier]],'Choix Employés'!$A$1:$B$100,2,FALSE),"")</f>
        <v>X</v>
      </c>
      <c r="D660" s="39" t="s">
        <v>348</v>
      </c>
      <c r="E660" s="39">
        <v>2021</v>
      </c>
      <c r="F660" s="40">
        <f>DATE(Tableau2[[#This Row],[Année]],MONTH("1-"&amp;Tableau2[[#This Row],[Mois]]),1)</f>
        <v>44409</v>
      </c>
      <c r="G660" s="40">
        <f>EOMONTH(DATE(Tableau2[[#This Row],[Année]],MONTH("1-"&amp;Tableau2[[#This Row],[Mois]]),1),0)</f>
        <v>44439</v>
      </c>
      <c r="H660" s="41">
        <v>80</v>
      </c>
      <c r="I660" s="42">
        <f t="shared" si="139"/>
        <v>80</v>
      </c>
      <c r="J660" s="42">
        <v>0</v>
      </c>
      <c r="K660" s="42">
        <f t="shared" si="140"/>
        <v>0</v>
      </c>
      <c r="L660" s="42"/>
      <c r="M660" s="42">
        <f t="shared" si="149"/>
        <v>0</v>
      </c>
      <c r="N660" s="42">
        <v>96</v>
      </c>
      <c r="O660" s="42">
        <f t="shared" si="141"/>
        <v>96</v>
      </c>
      <c r="Q660" s="42">
        <f t="shared" si="150"/>
        <v>0</v>
      </c>
      <c r="R660" s="42">
        <v>7.02</v>
      </c>
      <c r="S660" s="42">
        <f t="shared" si="142"/>
        <v>7.0333333333333323</v>
      </c>
      <c r="T660" s="42"/>
      <c r="U660" s="42">
        <f t="shared" si="151"/>
        <v>0</v>
      </c>
      <c r="V660" s="42">
        <v>0</v>
      </c>
      <c r="W660" s="42">
        <f t="shared" si="143"/>
        <v>0</v>
      </c>
      <c r="X660" s="42">
        <v>7.02</v>
      </c>
      <c r="Y660" s="42">
        <f t="shared" si="144"/>
        <v>7.0333333333333323</v>
      </c>
      <c r="Z660" s="42">
        <v>0</v>
      </c>
      <c r="AA660" s="42">
        <f t="shared" si="145"/>
        <v>0</v>
      </c>
      <c r="AB660" s="43">
        <v>0</v>
      </c>
      <c r="AC660" s="43">
        <v>0</v>
      </c>
      <c r="AD660" s="42">
        <v>0</v>
      </c>
      <c r="AE660" s="42">
        <f t="shared" si="146"/>
        <v>0</v>
      </c>
      <c r="AF660" s="42">
        <v>0</v>
      </c>
      <c r="AG660" s="42">
        <f t="shared" si="147"/>
        <v>0</v>
      </c>
      <c r="AH660" s="43">
        <v>0</v>
      </c>
      <c r="AI660" s="42">
        <f>Tableau2[[#This Row],[Jour Accident déclaré]]</f>
        <v>0</v>
      </c>
      <c r="AJ660" s="42">
        <v>0</v>
      </c>
      <c r="AK660" s="43">
        <f t="shared" si="148"/>
        <v>0</v>
      </c>
      <c r="AL66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60" s="43">
        <f>SUM(Tableau2[[#This Row],[Jours de maladie payés]:[Jours de maladie non payés]])</f>
        <v>0</v>
      </c>
      <c r="AN660" s="43">
        <f>MONTH("02/"&amp;Tableau2[[#This Row],[Mois]]&amp;"/2019")</f>
        <v>8</v>
      </c>
    </row>
    <row r="661" spans="1:40" x14ac:dyDescent="0.3">
      <c r="A661" t="s">
        <v>736</v>
      </c>
      <c r="B661" s="26">
        <v>114</v>
      </c>
      <c r="C661" s="61" t="str">
        <f>IFERROR(VLOOKUP(Tableau2[[#This Row],[ID Ouvrier]],'Choix Employés'!$A$1:$B$100,2,FALSE),"")</f>
        <v/>
      </c>
      <c r="D661" s="39" t="s">
        <v>348</v>
      </c>
      <c r="E661" s="39">
        <v>2021</v>
      </c>
      <c r="F661" s="40">
        <f>DATE(Tableau2[[#This Row],[Année]],MONTH("1-"&amp;Tableau2[[#This Row],[Mois]]),1)</f>
        <v>44409</v>
      </c>
      <c r="G661" s="40">
        <f>EOMONTH(DATE(Tableau2[[#This Row],[Année]],MONTH("1-"&amp;Tableau2[[#This Row],[Mois]]),1),0)</f>
        <v>44439</v>
      </c>
      <c r="H661" s="41">
        <v>0</v>
      </c>
      <c r="I661" s="42">
        <f t="shared" si="139"/>
        <v>0</v>
      </c>
      <c r="J661" s="42">
        <v>0</v>
      </c>
      <c r="K661" s="42">
        <f t="shared" si="140"/>
        <v>0</v>
      </c>
      <c r="L661" s="42"/>
      <c r="M661" s="42">
        <f t="shared" si="149"/>
        <v>0</v>
      </c>
      <c r="N661" s="42">
        <v>168</v>
      </c>
      <c r="O661" s="42">
        <f t="shared" si="141"/>
        <v>168</v>
      </c>
      <c r="Q661" s="42">
        <f t="shared" si="150"/>
        <v>0</v>
      </c>
      <c r="R661" s="42">
        <v>8</v>
      </c>
      <c r="S661" s="42">
        <f t="shared" si="142"/>
        <v>8</v>
      </c>
      <c r="T661" s="42"/>
      <c r="U661" s="42">
        <f t="shared" si="151"/>
        <v>0</v>
      </c>
      <c r="V661" s="42">
        <v>0</v>
      </c>
      <c r="W661" s="42">
        <f t="shared" si="143"/>
        <v>0</v>
      </c>
      <c r="X661" s="42">
        <v>8</v>
      </c>
      <c r="Y661" s="42">
        <f t="shared" si="144"/>
        <v>8</v>
      </c>
      <c r="Z661" s="42">
        <v>0</v>
      </c>
      <c r="AA661" s="42">
        <f t="shared" si="145"/>
        <v>0</v>
      </c>
      <c r="AB661" s="43">
        <v>0</v>
      </c>
      <c r="AC661" s="43">
        <v>0</v>
      </c>
      <c r="AD661" s="42">
        <v>0</v>
      </c>
      <c r="AE661" s="42">
        <f t="shared" si="146"/>
        <v>0</v>
      </c>
      <c r="AF661" s="42">
        <v>0</v>
      </c>
      <c r="AG661" s="42">
        <f t="shared" si="147"/>
        <v>0</v>
      </c>
      <c r="AH661" s="43">
        <v>0</v>
      </c>
      <c r="AI661" s="42">
        <f>Tableau2[[#This Row],[Jour Accident déclaré]]</f>
        <v>0</v>
      </c>
      <c r="AJ661" s="42">
        <v>0</v>
      </c>
      <c r="AK661" s="43">
        <f t="shared" si="148"/>
        <v>0</v>
      </c>
      <c r="AL66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61" s="43">
        <f>SUM(Tableau2[[#This Row],[Jours de maladie payés]:[Jours de maladie non payés]])</f>
        <v>0</v>
      </c>
      <c r="AN661" s="43">
        <f>MONTH("02/"&amp;Tableau2[[#This Row],[Mois]]&amp;"/2019")</f>
        <v>8</v>
      </c>
    </row>
    <row r="662" spans="1:40" x14ac:dyDescent="0.3">
      <c r="A662" t="s">
        <v>737</v>
      </c>
      <c r="B662" s="26">
        <v>162</v>
      </c>
      <c r="C662" s="61" t="str">
        <f>IFERROR(VLOOKUP(Tableau2[[#This Row],[ID Ouvrier]],'Choix Employés'!$A$1:$B$100,2,FALSE),"")</f>
        <v/>
      </c>
      <c r="D662" s="39" t="s">
        <v>348</v>
      </c>
      <c r="E662" s="39">
        <v>2021</v>
      </c>
      <c r="F662" s="40">
        <f>DATE(Tableau2[[#This Row],[Année]],MONTH("1-"&amp;Tableau2[[#This Row],[Mois]]),1)</f>
        <v>44409</v>
      </c>
      <c r="G662" s="40">
        <f>EOMONTH(DATE(Tableau2[[#This Row],[Année]],MONTH("1-"&amp;Tableau2[[#This Row],[Mois]]),1),0)</f>
        <v>44439</v>
      </c>
      <c r="H662" s="41">
        <v>0</v>
      </c>
      <c r="I662" s="42">
        <f t="shared" si="139"/>
        <v>0</v>
      </c>
      <c r="J662" s="42">
        <v>0</v>
      </c>
      <c r="K662" s="42">
        <f t="shared" si="140"/>
        <v>0</v>
      </c>
      <c r="L662" s="42"/>
      <c r="M662" s="42">
        <f t="shared" si="149"/>
        <v>0</v>
      </c>
      <c r="N662" s="42">
        <v>0</v>
      </c>
      <c r="O662" s="42">
        <f t="shared" si="141"/>
        <v>0</v>
      </c>
      <c r="Q662" s="42">
        <f t="shared" si="150"/>
        <v>0</v>
      </c>
      <c r="R662" s="42">
        <v>0</v>
      </c>
      <c r="S662" s="42">
        <f t="shared" si="142"/>
        <v>0</v>
      </c>
      <c r="T662" s="42"/>
      <c r="U662" s="42">
        <f t="shared" si="151"/>
        <v>0</v>
      </c>
      <c r="V662" s="42">
        <v>0</v>
      </c>
      <c r="W662" s="42">
        <f t="shared" si="143"/>
        <v>0</v>
      </c>
      <c r="X662" s="42">
        <v>0</v>
      </c>
      <c r="Y662" s="42">
        <f t="shared" si="144"/>
        <v>0</v>
      </c>
      <c r="Z662" s="42">
        <v>0</v>
      </c>
      <c r="AA662" s="42">
        <f t="shared" si="145"/>
        <v>0</v>
      </c>
      <c r="AB662" s="43">
        <v>0</v>
      </c>
      <c r="AC662" s="43">
        <v>22</v>
      </c>
      <c r="AD662" s="42">
        <v>0</v>
      </c>
      <c r="AE662" s="42">
        <f t="shared" si="146"/>
        <v>0</v>
      </c>
      <c r="AF662" s="42">
        <v>0</v>
      </c>
      <c r="AG662" s="42">
        <f t="shared" si="147"/>
        <v>0</v>
      </c>
      <c r="AH662" s="43">
        <v>0</v>
      </c>
      <c r="AI662" s="42">
        <f>Tableau2[[#This Row],[Jour Accident déclaré]]</f>
        <v>0</v>
      </c>
      <c r="AJ662" s="42">
        <v>0</v>
      </c>
      <c r="AK662" s="43">
        <f t="shared" si="148"/>
        <v>0</v>
      </c>
      <c r="AL66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62" s="43">
        <f>SUM(Tableau2[[#This Row],[Jours de maladie payés]:[Jours de maladie non payés]])</f>
        <v>22</v>
      </c>
      <c r="AN662" s="43">
        <f>MONTH("02/"&amp;Tableau2[[#This Row],[Mois]]&amp;"/2019")</f>
        <v>8</v>
      </c>
    </row>
    <row r="663" spans="1:40" x14ac:dyDescent="0.3">
      <c r="A663" t="s">
        <v>738</v>
      </c>
      <c r="B663" s="26">
        <v>140</v>
      </c>
      <c r="C663" s="61" t="str">
        <f>IFERROR(VLOOKUP(Tableau2[[#This Row],[ID Ouvrier]],'Choix Employés'!$A$1:$B$100,2,FALSE),"")</f>
        <v/>
      </c>
      <c r="D663" s="39" t="s">
        <v>348</v>
      </c>
      <c r="E663" s="39">
        <v>2021</v>
      </c>
      <c r="F663" s="40">
        <f>DATE(Tableau2[[#This Row],[Année]],MONTH("1-"&amp;Tableau2[[#This Row],[Mois]]),1)</f>
        <v>44409</v>
      </c>
      <c r="G663" s="40">
        <f>EOMONTH(DATE(Tableau2[[#This Row],[Année]],MONTH("1-"&amp;Tableau2[[#This Row],[Mois]]),1),0)</f>
        <v>44439</v>
      </c>
      <c r="H663" s="41">
        <v>0</v>
      </c>
      <c r="I663" s="42">
        <f t="shared" si="139"/>
        <v>0</v>
      </c>
      <c r="J663" s="42">
        <v>8</v>
      </c>
      <c r="K663" s="42">
        <f t="shared" si="140"/>
        <v>8</v>
      </c>
      <c r="L663" s="42"/>
      <c r="M663" s="42">
        <f t="shared" si="149"/>
        <v>0</v>
      </c>
      <c r="N663" s="42">
        <v>168</v>
      </c>
      <c r="O663" s="42">
        <f t="shared" si="141"/>
        <v>168</v>
      </c>
      <c r="Q663" s="42">
        <f t="shared" si="150"/>
        <v>0</v>
      </c>
      <c r="R663" s="42">
        <v>0</v>
      </c>
      <c r="S663" s="42">
        <f t="shared" si="142"/>
        <v>0</v>
      </c>
      <c r="T663" s="42"/>
      <c r="U663" s="42">
        <f t="shared" si="151"/>
        <v>0</v>
      </c>
      <c r="V663" s="42">
        <v>0</v>
      </c>
      <c r="W663" s="42">
        <f t="shared" si="143"/>
        <v>0</v>
      </c>
      <c r="X663" s="42">
        <v>0</v>
      </c>
      <c r="Y663" s="42">
        <f t="shared" si="144"/>
        <v>0</v>
      </c>
      <c r="Z663" s="42">
        <v>0</v>
      </c>
      <c r="AA663" s="42">
        <f t="shared" si="145"/>
        <v>0</v>
      </c>
      <c r="AB663" s="43">
        <v>0</v>
      </c>
      <c r="AC663" s="43">
        <v>0</v>
      </c>
      <c r="AD663" s="42">
        <v>0</v>
      </c>
      <c r="AE663" s="42">
        <f t="shared" si="146"/>
        <v>0</v>
      </c>
      <c r="AF663" s="42">
        <v>0</v>
      </c>
      <c r="AG663" s="42">
        <f t="shared" si="147"/>
        <v>0</v>
      </c>
      <c r="AH663" s="43">
        <v>0</v>
      </c>
      <c r="AI663" s="42">
        <f>Tableau2[[#This Row],[Jour Accident déclaré]]</f>
        <v>0</v>
      </c>
      <c r="AJ663" s="42">
        <v>0</v>
      </c>
      <c r="AK663" s="43">
        <f t="shared" si="148"/>
        <v>0</v>
      </c>
      <c r="AL66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63" s="43">
        <f>SUM(Tableau2[[#This Row],[Jours de maladie payés]:[Jours de maladie non payés]])</f>
        <v>0</v>
      </c>
      <c r="AN663" s="43">
        <f>MONTH("02/"&amp;Tableau2[[#This Row],[Mois]]&amp;"/2019")</f>
        <v>8</v>
      </c>
    </row>
    <row r="664" spans="1:40" x14ac:dyDescent="0.3">
      <c r="A664" t="s">
        <v>739</v>
      </c>
      <c r="B664" s="26">
        <v>149</v>
      </c>
      <c r="C664" s="61" t="str">
        <f>IFERROR(VLOOKUP(Tableau2[[#This Row],[ID Ouvrier]],'Choix Employés'!$A$1:$B$100,2,FALSE),"")</f>
        <v>X</v>
      </c>
      <c r="D664" s="39" t="s">
        <v>348</v>
      </c>
      <c r="E664" s="39">
        <v>2021</v>
      </c>
      <c r="F664" s="40">
        <f>DATE(Tableau2[[#This Row],[Année]],MONTH("1-"&amp;Tableau2[[#This Row],[Mois]]),1)</f>
        <v>44409</v>
      </c>
      <c r="G664" s="40">
        <f>EOMONTH(DATE(Tableau2[[#This Row],[Année]],MONTH("1-"&amp;Tableau2[[#This Row],[Mois]]),1),0)</f>
        <v>44439</v>
      </c>
      <c r="H664" s="41">
        <v>40</v>
      </c>
      <c r="I664" s="42">
        <f t="shared" si="139"/>
        <v>40</v>
      </c>
      <c r="J664" s="42">
        <v>0</v>
      </c>
      <c r="K664" s="42">
        <f t="shared" si="140"/>
        <v>0</v>
      </c>
      <c r="L664" s="42"/>
      <c r="M664" s="42">
        <f t="shared" si="149"/>
        <v>0</v>
      </c>
      <c r="N664" s="42">
        <v>128</v>
      </c>
      <c r="O664" s="42">
        <f t="shared" si="141"/>
        <v>128</v>
      </c>
      <c r="Q664" s="42">
        <f t="shared" si="150"/>
        <v>0</v>
      </c>
      <c r="R664" s="42">
        <v>14.05</v>
      </c>
      <c r="S664" s="42">
        <f t="shared" si="142"/>
        <v>14.083333333333334</v>
      </c>
      <c r="T664" s="42"/>
      <c r="U664" s="42">
        <f t="shared" si="151"/>
        <v>0</v>
      </c>
      <c r="V664" s="42">
        <v>0</v>
      </c>
      <c r="W664" s="42">
        <f t="shared" si="143"/>
        <v>0</v>
      </c>
      <c r="X664" s="42">
        <v>14.05</v>
      </c>
      <c r="Y664" s="42">
        <f t="shared" si="144"/>
        <v>14.083333333333334</v>
      </c>
      <c r="Z664" s="42">
        <v>8</v>
      </c>
      <c r="AA664" s="42">
        <f t="shared" si="145"/>
        <v>8</v>
      </c>
      <c r="AB664" s="43">
        <v>0</v>
      </c>
      <c r="AC664" s="43">
        <v>0</v>
      </c>
      <c r="AD664" s="42">
        <v>0</v>
      </c>
      <c r="AE664" s="42">
        <f t="shared" si="146"/>
        <v>0</v>
      </c>
      <c r="AF664" s="42">
        <v>0</v>
      </c>
      <c r="AG664" s="42">
        <f t="shared" si="147"/>
        <v>0</v>
      </c>
      <c r="AH664" s="43">
        <v>0</v>
      </c>
      <c r="AI664" s="42">
        <f>Tableau2[[#This Row],[Jour Accident déclaré]]</f>
        <v>0</v>
      </c>
      <c r="AJ664" s="42">
        <v>0</v>
      </c>
      <c r="AK664" s="43">
        <f t="shared" si="148"/>
        <v>0</v>
      </c>
      <c r="AL66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64" s="43">
        <f>SUM(Tableau2[[#This Row],[Jours de maladie payés]:[Jours de maladie non payés]])</f>
        <v>0</v>
      </c>
      <c r="AN664" s="43">
        <f>MONTH("02/"&amp;Tableau2[[#This Row],[Mois]]&amp;"/2019")</f>
        <v>8</v>
      </c>
    </row>
    <row r="665" spans="1:40" x14ac:dyDescent="0.3">
      <c r="A665" t="s">
        <v>740</v>
      </c>
      <c r="B665" s="26">
        <v>104</v>
      </c>
      <c r="C665" s="61" t="str">
        <f>IFERROR(VLOOKUP(Tableau2[[#This Row],[ID Ouvrier]],'Choix Employés'!$A$1:$B$100,2,FALSE),"")</f>
        <v/>
      </c>
      <c r="D665" s="39" t="s">
        <v>348</v>
      </c>
      <c r="E665" s="39">
        <v>2021</v>
      </c>
      <c r="F665" s="40">
        <f>DATE(Tableau2[[#This Row],[Année]],MONTH("1-"&amp;Tableau2[[#This Row],[Mois]]),1)</f>
        <v>44409</v>
      </c>
      <c r="G665" s="40">
        <f>EOMONTH(DATE(Tableau2[[#This Row],[Année]],MONTH("1-"&amp;Tableau2[[#This Row],[Mois]]),1),0)</f>
        <v>44439</v>
      </c>
      <c r="H665" s="41">
        <v>0</v>
      </c>
      <c r="I665" s="42">
        <f t="shared" si="139"/>
        <v>0</v>
      </c>
      <c r="J665" s="42">
        <v>8</v>
      </c>
      <c r="K665" s="42">
        <f t="shared" si="140"/>
        <v>8</v>
      </c>
      <c r="L665" s="42"/>
      <c r="M665" s="42">
        <f t="shared" si="149"/>
        <v>0</v>
      </c>
      <c r="N665" s="42">
        <v>168</v>
      </c>
      <c r="O665" s="42">
        <f t="shared" si="141"/>
        <v>168</v>
      </c>
      <c r="Q665" s="42">
        <f t="shared" si="150"/>
        <v>0</v>
      </c>
      <c r="R665" s="42">
        <v>10</v>
      </c>
      <c r="S665" s="42">
        <f t="shared" si="142"/>
        <v>10</v>
      </c>
      <c r="T665" s="42"/>
      <c r="U665" s="42">
        <f t="shared" si="151"/>
        <v>0</v>
      </c>
      <c r="V665" s="42">
        <v>10</v>
      </c>
      <c r="W665" s="42">
        <f t="shared" si="143"/>
        <v>10</v>
      </c>
      <c r="X665" s="42">
        <v>0</v>
      </c>
      <c r="Y665" s="42">
        <f t="shared" si="144"/>
        <v>0</v>
      </c>
      <c r="Z665" s="42">
        <v>0</v>
      </c>
      <c r="AA665" s="42">
        <f t="shared" si="145"/>
        <v>0</v>
      </c>
      <c r="AB665" s="43">
        <v>0</v>
      </c>
      <c r="AC665" s="43">
        <v>0</v>
      </c>
      <c r="AD665" s="42">
        <v>0</v>
      </c>
      <c r="AE665" s="42">
        <f t="shared" si="146"/>
        <v>0</v>
      </c>
      <c r="AF665" s="42">
        <v>0</v>
      </c>
      <c r="AG665" s="42">
        <f t="shared" si="147"/>
        <v>0</v>
      </c>
      <c r="AH665" s="43">
        <v>0</v>
      </c>
      <c r="AI665" s="42">
        <f>Tableau2[[#This Row],[Jour Accident déclaré]]</f>
        <v>0</v>
      </c>
      <c r="AJ665" s="42">
        <v>0</v>
      </c>
      <c r="AK665" s="43">
        <f t="shared" si="148"/>
        <v>0</v>
      </c>
      <c r="AL66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65" s="43">
        <f>SUM(Tableau2[[#This Row],[Jours de maladie payés]:[Jours de maladie non payés]])</f>
        <v>0</v>
      </c>
      <c r="AN665" s="43">
        <f>MONTH("02/"&amp;Tableau2[[#This Row],[Mois]]&amp;"/2019")</f>
        <v>8</v>
      </c>
    </row>
    <row r="666" spans="1:40" x14ac:dyDescent="0.3">
      <c r="A666" t="s">
        <v>741</v>
      </c>
      <c r="B666" s="26">
        <v>182</v>
      </c>
      <c r="C666" s="61" t="str">
        <f>IFERROR(VLOOKUP(Tableau2[[#This Row],[ID Ouvrier]],'Choix Employés'!$A$1:$B$100,2,FALSE),"")</f>
        <v/>
      </c>
      <c r="D666" s="39" t="s">
        <v>348</v>
      </c>
      <c r="E666" s="39">
        <v>2021</v>
      </c>
      <c r="F666" s="40">
        <f>DATE(Tableau2[[#This Row],[Année]],MONTH("1-"&amp;Tableau2[[#This Row],[Mois]]),1)</f>
        <v>44409</v>
      </c>
      <c r="G666" s="40">
        <f>EOMONTH(DATE(Tableau2[[#This Row],[Année]],MONTH("1-"&amp;Tableau2[[#This Row],[Mois]]),1),0)</f>
        <v>44439</v>
      </c>
      <c r="H666" s="41">
        <v>0</v>
      </c>
      <c r="I666" s="42">
        <f t="shared" si="139"/>
        <v>0</v>
      </c>
      <c r="J666" s="42">
        <v>8</v>
      </c>
      <c r="K666" s="42">
        <f t="shared" si="140"/>
        <v>8</v>
      </c>
      <c r="L666" s="42"/>
      <c r="M666" s="42">
        <f t="shared" si="149"/>
        <v>0</v>
      </c>
      <c r="N666" s="42">
        <v>168</v>
      </c>
      <c r="O666" s="42">
        <f t="shared" si="141"/>
        <v>168</v>
      </c>
      <c r="Q666" s="42">
        <f t="shared" si="150"/>
        <v>0</v>
      </c>
      <c r="R666" s="42">
        <v>2.13</v>
      </c>
      <c r="S666" s="42">
        <f t="shared" si="142"/>
        <v>2.2166666666666663</v>
      </c>
      <c r="T666" s="42"/>
      <c r="U666" s="42">
        <f t="shared" si="151"/>
        <v>0</v>
      </c>
      <c r="V666" s="42">
        <v>2.13</v>
      </c>
      <c r="W666" s="42">
        <f t="shared" si="143"/>
        <v>2.2166666666666663</v>
      </c>
      <c r="X666" s="42">
        <v>0</v>
      </c>
      <c r="Y666" s="42">
        <f t="shared" si="144"/>
        <v>0</v>
      </c>
      <c r="Z666" s="42">
        <v>0</v>
      </c>
      <c r="AA666" s="42">
        <f t="shared" si="145"/>
        <v>0</v>
      </c>
      <c r="AB666" s="43">
        <v>0</v>
      </c>
      <c r="AC666" s="43">
        <v>0</v>
      </c>
      <c r="AD666" s="42">
        <v>0</v>
      </c>
      <c r="AE666" s="42">
        <f t="shared" si="146"/>
        <v>0</v>
      </c>
      <c r="AF666" s="42">
        <v>0</v>
      </c>
      <c r="AG666" s="42">
        <f t="shared" si="147"/>
        <v>0</v>
      </c>
      <c r="AH666" s="43">
        <v>0</v>
      </c>
      <c r="AI666" s="42">
        <f>Tableau2[[#This Row],[Jour Accident déclaré]]</f>
        <v>0</v>
      </c>
      <c r="AJ666" s="42">
        <v>0</v>
      </c>
      <c r="AK666" s="43">
        <f t="shared" si="148"/>
        <v>0</v>
      </c>
      <c r="AL66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66" s="43">
        <f>SUM(Tableau2[[#This Row],[Jours de maladie payés]:[Jours de maladie non payés]])</f>
        <v>0</v>
      </c>
      <c r="AN666" s="43">
        <f>MONTH("02/"&amp;Tableau2[[#This Row],[Mois]]&amp;"/2019")</f>
        <v>8</v>
      </c>
    </row>
    <row r="667" spans="1:40" x14ac:dyDescent="0.3">
      <c r="A667" t="s">
        <v>742</v>
      </c>
      <c r="B667" s="26">
        <v>108</v>
      </c>
      <c r="C667" s="61" t="str">
        <f>IFERROR(VLOOKUP(Tableau2[[#This Row],[ID Ouvrier]],'Choix Employés'!$A$1:$B$100,2,FALSE),"")</f>
        <v>X</v>
      </c>
      <c r="D667" s="39" t="s">
        <v>348</v>
      </c>
      <c r="E667" s="39">
        <v>2021</v>
      </c>
      <c r="F667" s="40">
        <f>DATE(Tableau2[[#This Row],[Année]],MONTH("1-"&amp;Tableau2[[#This Row],[Mois]]),1)</f>
        <v>44409</v>
      </c>
      <c r="G667" s="40">
        <f>EOMONTH(DATE(Tableau2[[#This Row],[Année]],MONTH("1-"&amp;Tableau2[[#This Row],[Mois]]),1),0)</f>
        <v>44439</v>
      </c>
      <c r="H667" s="41">
        <v>40</v>
      </c>
      <c r="I667" s="42">
        <f t="shared" si="139"/>
        <v>40</v>
      </c>
      <c r="J667" s="42">
        <v>40</v>
      </c>
      <c r="K667" s="42">
        <f t="shared" si="140"/>
        <v>40</v>
      </c>
      <c r="L667" s="42"/>
      <c r="M667" s="42">
        <f t="shared" si="149"/>
        <v>0</v>
      </c>
      <c r="N667" s="42">
        <v>136</v>
      </c>
      <c r="O667" s="42">
        <f t="shared" si="141"/>
        <v>136</v>
      </c>
      <c r="Q667" s="42">
        <f t="shared" si="150"/>
        <v>0</v>
      </c>
      <c r="R667" s="42">
        <v>3.58</v>
      </c>
      <c r="S667" s="42">
        <f t="shared" si="142"/>
        <v>3.9666666666666668</v>
      </c>
      <c r="T667" s="42"/>
      <c r="U667" s="42">
        <f t="shared" si="151"/>
        <v>0</v>
      </c>
      <c r="V667" s="42">
        <v>3.58</v>
      </c>
      <c r="W667" s="42">
        <f t="shared" si="143"/>
        <v>3.9666666666666668</v>
      </c>
      <c r="X667" s="42">
        <v>0</v>
      </c>
      <c r="Y667" s="42">
        <f t="shared" si="144"/>
        <v>0</v>
      </c>
      <c r="Z667" s="42">
        <v>0</v>
      </c>
      <c r="AA667" s="42">
        <f t="shared" si="145"/>
        <v>0</v>
      </c>
      <c r="AB667" s="43">
        <v>0</v>
      </c>
      <c r="AC667" s="43">
        <v>0</v>
      </c>
      <c r="AD667" s="42">
        <v>0</v>
      </c>
      <c r="AE667" s="42">
        <f t="shared" si="146"/>
        <v>0</v>
      </c>
      <c r="AF667" s="42">
        <v>0</v>
      </c>
      <c r="AG667" s="42">
        <f t="shared" si="147"/>
        <v>0</v>
      </c>
      <c r="AH667" s="43">
        <v>0</v>
      </c>
      <c r="AI667" s="42">
        <f>Tableau2[[#This Row],[Jour Accident déclaré]]</f>
        <v>0</v>
      </c>
      <c r="AJ667" s="42">
        <v>0</v>
      </c>
      <c r="AK667" s="43">
        <f t="shared" si="148"/>
        <v>0</v>
      </c>
      <c r="AL66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67" s="43">
        <f>SUM(Tableau2[[#This Row],[Jours de maladie payés]:[Jours de maladie non payés]])</f>
        <v>0</v>
      </c>
      <c r="AN667" s="43">
        <f>MONTH("02/"&amp;Tableau2[[#This Row],[Mois]]&amp;"/2019")</f>
        <v>8</v>
      </c>
    </row>
    <row r="668" spans="1:40" x14ac:dyDescent="0.3">
      <c r="A668" t="s">
        <v>743</v>
      </c>
      <c r="B668" s="26">
        <v>102</v>
      </c>
      <c r="C668" s="61" t="str">
        <f>IFERROR(VLOOKUP(Tableau2[[#This Row],[ID Ouvrier]],'Choix Employés'!$A$1:$B$100,2,FALSE),"")</f>
        <v/>
      </c>
      <c r="D668" s="39" t="s">
        <v>348</v>
      </c>
      <c r="E668" s="39">
        <v>2021</v>
      </c>
      <c r="F668" s="40">
        <f>DATE(Tableau2[[#This Row],[Année]],MONTH("1-"&amp;Tableau2[[#This Row],[Mois]]),1)</f>
        <v>44409</v>
      </c>
      <c r="G668" s="40">
        <f>EOMONTH(DATE(Tableau2[[#This Row],[Année]],MONTH("1-"&amp;Tableau2[[#This Row],[Mois]]),1),0)</f>
        <v>44439</v>
      </c>
      <c r="H668" s="41">
        <v>0</v>
      </c>
      <c r="I668" s="42">
        <f t="shared" si="139"/>
        <v>0</v>
      </c>
      <c r="J668" s="42">
        <v>8</v>
      </c>
      <c r="K668" s="42">
        <f t="shared" si="140"/>
        <v>8</v>
      </c>
      <c r="L668" s="42"/>
      <c r="M668" s="42">
        <f t="shared" si="149"/>
        <v>0</v>
      </c>
      <c r="N668" s="42">
        <v>168</v>
      </c>
      <c r="O668" s="42">
        <f t="shared" si="141"/>
        <v>168</v>
      </c>
      <c r="Q668" s="42">
        <f t="shared" si="150"/>
        <v>0</v>
      </c>
      <c r="R668" s="42">
        <v>2.13</v>
      </c>
      <c r="S668" s="42">
        <f t="shared" si="142"/>
        <v>2.2166666666666663</v>
      </c>
      <c r="T668" s="42"/>
      <c r="U668" s="42">
        <f t="shared" si="151"/>
        <v>0</v>
      </c>
      <c r="V668" s="42">
        <v>2.13</v>
      </c>
      <c r="W668" s="42">
        <f t="shared" si="143"/>
        <v>2.2166666666666663</v>
      </c>
      <c r="X668" s="42">
        <v>0</v>
      </c>
      <c r="Y668" s="42">
        <f t="shared" si="144"/>
        <v>0</v>
      </c>
      <c r="Z668" s="42">
        <v>0</v>
      </c>
      <c r="AA668" s="42">
        <f t="shared" si="145"/>
        <v>0</v>
      </c>
      <c r="AB668" s="43">
        <v>0</v>
      </c>
      <c r="AC668" s="43">
        <v>0</v>
      </c>
      <c r="AD668" s="42">
        <v>0</v>
      </c>
      <c r="AE668" s="42">
        <f t="shared" si="146"/>
        <v>0</v>
      </c>
      <c r="AF668" s="42">
        <v>0</v>
      </c>
      <c r="AG668" s="42">
        <f t="shared" si="147"/>
        <v>0</v>
      </c>
      <c r="AH668" s="43">
        <v>0</v>
      </c>
      <c r="AI668" s="42">
        <f>Tableau2[[#This Row],[Jour Accident déclaré]]</f>
        <v>0</v>
      </c>
      <c r="AJ668" s="42">
        <v>0</v>
      </c>
      <c r="AK668" s="43">
        <f t="shared" si="148"/>
        <v>0</v>
      </c>
      <c r="AL66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68" s="43">
        <f>SUM(Tableau2[[#This Row],[Jours de maladie payés]:[Jours de maladie non payés]])</f>
        <v>0</v>
      </c>
      <c r="AN668" s="43">
        <f>MONTH("02/"&amp;Tableau2[[#This Row],[Mois]]&amp;"/2019")</f>
        <v>8</v>
      </c>
    </row>
    <row r="669" spans="1:40" x14ac:dyDescent="0.3">
      <c r="A669" t="s">
        <v>744</v>
      </c>
      <c r="B669" s="26">
        <v>189</v>
      </c>
      <c r="C669" s="61" t="str">
        <f>IFERROR(VLOOKUP(Tableau2[[#This Row],[ID Ouvrier]],'Choix Employés'!$A$1:$B$100,2,FALSE),"")</f>
        <v/>
      </c>
      <c r="D669" s="39" t="s">
        <v>348</v>
      </c>
      <c r="E669" s="39">
        <v>2021</v>
      </c>
      <c r="F669" s="40">
        <f>DATE(Tableau2[[#This Row],[Année]],MONTH("1-"&amp;Tableau2[[#This Row],[Mois]]),1)</f>
        <v>44409</v>
      </c>
      <c r="G669" s="40">
        <f>EOMONTH(DATE(Tableau2[[#This Row],[Année]],MONTH("1-"&amp;Tableau2[[#This Row],[Mois]]),1),0)</f>
        <v>44439</v>
      </c>
      <c r="H669" s="41">
        <v>0</v>
      </c>
      <c r="I669" s="42">
        <f t="shared" si="139"/>
        <v>0</v>
      </c>
      <c r="J669" s="42">
        <v>0</v>
      </c>
      <c r="K669" s="42">
        <f t="shared" si="140"/>
        <v>0</v>
      </c>
      <c r="L669" s="42"/>
      <c r="M669" s="42">
        <f t="shared" si="149"/>
        <v>0</v>
      </c>
      <c r="N669" s="42">
        <v>167</v>
      </c>
      <c r="O669" s="42">
        <f t="shared" si="141"/>
        <v>167</v>
      </c>
      <c r="Q669" s="42">
        <f t="shared" si="150"/>
        <v>0</v>
      </c>
      <c r="R669" s="42">
        <v>8</v>
      </c>
      <c r="S669" s="42">
        <f t="shared" si="142"/>
        <v>8</v>
      </c>
      <c r="T669" s="42"/>
      <c r="U669" s="42">
        <f t="shared" si="151"/>
        <v>0</v>
      </c>
      <c r="V669" s="42">
        <v>0</v>
      </c>
      <c r="W669" s="42">
        <f t="shared" si="143"/>
        <v>0</v>
      </c>
      <c r="X669" s="42">
        <v>8</v>
      </c>
      <c r="Y669" s="42">
        <f t="shared" si="144"/>
        <v>8</v>
      </c>
      <c r="Z669" s="42">
        <v>0</v>
      </c>
      <c r="AA669" s="42">
        <f t="shared" si="145"/>
        <v>0</v>
      </c>
      <c r="AB669" s="43">
        <v>0</v>
      </c>
      <c r="AC669" s="43">
        <v>0</v>
      </c>
      <c r="AD669" s="42">
        <v>0</v>
      </c>
      <c r="AE669" s="42">
        <f t="shared" si="146"/>
        <v>0</v>
      </c>
      <c r="AF669" s="42">
        <v>0</v>
      </c>
      <c r="AG669" s="42">
        <f t="shared" si="147"/>
        <v>0</v>
      </c>
      <c r="AH669" s="43">
        <v>0</v>
      </c>
      <c r="AI669" s="42">
        <f>Tableau2[[#This Row],[Jour Accident déclaré]]</f>
        <v>0</v>
      </c>
      <c r="AJ669" s="42">
        <v>0</v>
      </c>
      <c r="AK669" s="43">
        <f t="shared" si="148"/>
        <v>0</v>
      </c>
      <c r="AL66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69" s="43">
        <f>SUM(Tableau2[[#This Row],[Jours de maladie payés]:[Jours de maladie non payés]])</f>
        <v>0</v>
      </c>
      <c r="AN669" s="43">
        <f>MONTH("02/"&amp;Tableau2[[#This Row],[Mois]]&amp;"/2019")</f>
        <v>8</v>
      </c>
    </row>
    <row r="670" spans="1:40" x14ac:dyDescent="0.3">
      <c r="A670" t="s">
        <v>745</v>
      </c>
      <c r="B670" s="26">
        <v>161</v>
      </c>
      <c r="C670" s="61" t="str">
        <f>IFERROR(VLOOKUP(Tableau2[[#This Row],[ID Ouvrier]],'Choix Employés'!$A$1:$B$100,2,FALSE),"")</f>
        <v/>
      </c>
      <c r="D670" s="39" t="s">
        <v>348</v>
      </c>
      <c r="E670" s="39">
        <v>2021</v>
      </c>
      <c r="F670" s="40">
        <f>DATE(Tableau2[[#This Row],[Année]],MONTH("1-"&amp;Tableau2[[#This Row],[Mois]]),1)</f>
        <v>44409</v>
      </c>
      <c r="G670" s="40">
        <f>EOMONTH(DATE(Tableau2[[#This Row],[Année]],MONTH("1-"&amp;Tableau2[[#This Row],[Mois]]),1),0)</f>
        <v>44439</v>
      </c>
      <c r="H670" s="41">
        <v>0</v>
      </c>
      <c r="I670" s="42">
        <f t="shared" si="139"/>
        <v>0</v>
      </c>
      <c r="J670" s="42">
        <v>8</v>
      </c>
      <c r="K670" s="42">
        <f t="shared" si="140"/>
        <v>8</v>
      </c>
      <c r="L670" s="42"/>
      <c r="M670" s="42">
        <f t="shared" si="149"/>
        <v>0</v>
      </c>
      <c r="N670" s="42">
        <v>168</v>
      </c>
      <c r="O670" s="42">
        <f t="shared" si="141"/>
        <v>168</v>
      </c>
      <c r="Q670" s="42">
        <f t="shared" si="150"/>
        <v>0</v>
      </c>
      <c r="R670" s="42">
        <v>0</v>
      </c>
      <c r="S670" s="42">
        <f t="shared" si="142"/>
        <v>0</v>
      </c>
      <c r="T670" s="42"/>
      <c r="U670" s="42">
        <f t="shared" si="151"/>
        <v>0</v>
      </c>
      <c r="V670" s="42">
        <v>0</v>
      </c>
      <c r="W670" s="42">
        <f t="shared" si="143"/>
        <v>0</v>
      </c>
      <c r="X670" s="42">
        <v>0</v>
      </c>
      <c r="Y670" s="42">
        <f t="shared" si="144"/>
        <v>0</v>
      </c>
      <c r="Z670" s="42">
        <v>0</v>
      </c>
      <c r="AA670" s="42">
        <f t="shared" si="145"/>
        <v>0</v>
      </c>
      <c r="AB670" s="43">
        <v>0</v>
      </c>
      <c r="AC670" s="43">
        <v>0</v>
      </c>
      <c r="AD670" s="42">
        <v>0</v>
      </c>
      <c r="AE670" s="42">
        <f t="shared" si="146"/>
        <v>0</v>
      </c>
      <c r="AF670" s="42">
        <v>0</v>
      </c>
      <c r="AG670" s="42">
        <f t="shared" si="147"/>
        <v>0</v>
      </c>
      <c r="AH670" s="43">
        <v>0</v>
      </c>
      <c r="AI670" s="42">
        <f>Tableau2[[#This Row],[Jour Accident déclaré]]</f>
        <v>0</v>
      </c>
      <c r="AJ670" s="42">
        <v>0</v>
      </c>
      <c r="AK670" s="43">
        <f t="shared" si="148"/>
        <v>0</v>
      </c>
      <c r="AL67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70" s="43">
        <f>SUM(Tableau2[[#This Row],[Jours de maladie payés]:[Jours de maladie non payés]])</f>
        <v>0</v>
      </c>
      <c r="AN670" s="43">
        <f>MONTH("02/"&amp;Tableau2[[#This Row],[Mois]]&amp;"/2019")</f>
        <v>8</v>
      </c>
    </row>
    <row r="671" spans="1:40" x14ac:dyDescent="0.3">
      <c r="A671" t="s">
        <v>746</v>
      </c>
      <c r="B671" s="26">
        <v>168</v>
      </c>
      <c r="C671" s="61" t="str">
        <f>IFERROR(VLOOKUP(Tableau2[[#This Row],[ID Ouvrier]],'Choix Employés'!$A$1:$B$100,2,FALSE),"")</f>
        <v/>
      </c>
      <c r="D671" s="39" t="s">
        <v>348</v>
      </c>
      <c r="E671" s="39">
        <v>2021</v>
      </c>
      <c r="F671" s="40">
        <f>DATE(Tableau2[[#This Row],[Année]],MONTH("1-"&amp;Tableau2[[#This Row],[Mois]]),1)</f>
        <v>44409</v>
      </c>
      <c r="G671" s="40">
        <f>EOMONTH(DATE(Tableau2[[#This Row],[Année]],MONTH("1-"&amp;Tableau2[[#This Row],[Mois]]),1),0)</f>
        <v>44439</v>
      </c>
      <c r="H671" s="41">
        <v>0</v>
      </c>
      <c r="I671" s="42">
        <f t="shared" si="139"/>
        <v>0</v>
      </c>
      <c r="J671" s="42">
        <v>8</v>
      </c>
      <c r="K671" s="42">
        <f t="shared" si="140"/>
        <v>8</v>
      </c>
      <c r="L671" s="42"/>
      <c r="M671" s="42">
        <f t="shared" si="149"/>
        <v>0</v>
      </c>
      <c r="N671" s="42">
        <v>168</v>
      </c>
      <c r="O671" s="42">
        <f t="shared" si="141"/>
        <v>168</v>
      </c>
      <c r="Q671" s="42">
        <f t="shared" si="150"/>
        <v>0</v>
      </c>
      <c r="R671" s="42">
        <v>11.45</v>
      </c>
      <c r="S671" s="42">
        <f t="shared" si="142"/>
        <v>11.749999999999998</v>
      </c>
      <c r="T671" s="42"/>
      <c r="U671" s="42">
        <f t="shared" si="151"/>
        <v>0</v>
      </c>
      <c r="V671" s="42">
        <v>0</v>
      </c>
      <c r="W671" s="42">
        <f t="shared" si="143"/>
        <v>0</v>
      </c>
      <c r="X671" s="42">
        <v>11.45</v>
      </c>
      <c r="Y671" s="42">
        <f t="shared" si="144"/>
        <v>11.749999999999998</v>
      </c>
      <c r="Z671" s="42">
        <v>0</v>
      </c>
      <c r="AA671" s="42">
        <f t="shared" si="145"/>
        <v>0</v>
      </c>
      <c r="AB671" s="43">
        <v>0</v>
      </c>
      <c r="AC671" s="43">
        <v>0</v>
      </c>
      <c r="AD671" s="42">
        <v>0</v>
      </c>
      <c r="AE671" s="42">
        <f t="shared" si="146"/>
        <v>0</v>
      </c>
      <c r="AF671" s="42">
        <v>0</v>
      </c>
      <c r="AG671" s="42">
        <f t="shared" si="147"/>
        <v>0</v>
      </c>
      <c r="AH671" s="43">
        <v>0</v>
      </c>
      <c r="AI671" s="42">
        <f>Tableau2[[#This Row],[Jour Accident déclaré]]</f>
        <v>0</v>
      </c>
      <c r="AJ671" s="42">
        <v>0</v>
      </c>
      <c r="AK671" s="43">
        <f t="shared" si="148"/>
        <v>0</v>
      </c>
      <c r="AL67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71" s="43">
        <f>SUM(Tableau2[[#This Row],[Jours de maladie payés]:[Jours de maladie non payés]])</f>
        <v>0</v>
      </c>
      <c r="AN671" s="43">
        <f>MONTH("02/"&amp;Tableau2[[#This Row],[Mois]]&amp;"/2019")</f>
        <v>8</v>
      </c>
    </row>
    <row r="672" spans="1:40" x14ac:dyDescent="0.3">
      <c r="A672" t="s">
        <v>747</v>
      </c>
      <c r="B672" s="26">
        <v>131</v>
      </c>
      <c r="C672" s="61" t="str">
        <f>IFERROR(VLOOKUP(Tableau2[[#This Row],[ID Ouvrier]],'Choix Employés'!$A$1:$B$100,2,FALSE),"")</f>
        <v/>
      </c>
      <c r="D672" s="39" t="s">
        <v>348</v>
      </c>
      <c r="E672" s="39">
        <v>2021</v>
      </c>
      <c r="F672" s="40">
        <f>DATE(Tableau2[[#This Row],[Année]],MONTH("1-"&amp;Tableau2[[#This Row],[Mois]]),1)</f>
        <v>44409</v>
      </c>
      <c r="G672" s="40">
        <f>EOMONTH(DATE(Tableau2[[#This Row],[Année]],MONTH("1-"&amp;Tableau2[[#This Row],[Mois]]),1),0)</f>
        <v>44439</v>
      </c>
      <c r="H672" s="41">
        <v>16</v>
      </c>
      <c r="I672" s="42">
        <f t="shared" si="139"/>
        <v>16</v>
      </c>
      <c r="J672" s="42">
        <v>8</v>
      </c>
      <c r="K672" s="42">
        <f t="shared" si="140"/>
        <v>8</v>
      </c>
      <c r="L672" s="42"/>
      <c r="M672" s="42">
        <f t="shared" si="149"/>
        <v>0</v>
      </c>
      <c r="N672" s="42">
        <v>152</v>
      </c>
      <c r="O672" s="42">
        <f t="shared" si="141"/>
        <v>152</v>
      </c>
      <c r="Q672" s="42">
        <f t="shared" si="150"/>
        <v>0</v>
      </c>
      <c r="R672" s="42">
        <v>1.37</v>
      </c>
      <c r="S672" s="42">
        <f t="shared" si="142"/>
        <v>1.6166666666666669</v>
      </c>
      <c r="T672" s="42"/>
      <c r="U672" s="42">
        <f t="shared" si="151"/>
        <v>0</v>
      </c>
      <c r="V672" s="42">
        <v>1.37</v>
      </c>
      <c r="W672" s="42">
        <f t="shared" si="143"/>
        <v>1.6166666666666669</v>
      </c>
      <c r="X672" s="42">
        <v>0</v>
      </c>
      <c r="Y672" s="42">
        <f t="shared" si="144"/>
        <v>0</v>
      </c>
      <c r="Z672" s="42">
        <v>0</v>
      </c>
      <c r="AA672" s="42">
        <f t="shared" si="145"/>
        <v>0</v>
      </c>
      <c r="AB672" s="43">
        <v>0</v>
      </c>
      <c r="AC672" s="43">
        <v>0</v>
      </c>
      <c r="AD672" s="42">
        <v>0</v>
      </c>
      <c r="AE672" s="42">
        <f t="shared" si="146"/>
        <v>0</v>
      </c>
      <c r="AF672" s="42">
        <v>0</v>
      </c>
      <c r="AG672" s="42">
        <f t="shared" si="147"/>
        <v>0</v>
      </c>
      <c r="AH672" s="43">
        <v>0</v>
      </c>
      <c r="AI672" s="42">
        <f>Tableau2[[#This Row],[Jour Accident déclaré]]</f>
        <v>0</v>
      </c>
      <c r="AJ672" s="42">
        <v>0</v>
      </c>
      <c r="AK672" s="43">
        <f t="shared" si="148"/>
        <v>0</v>
      </c>
      <c r="AL67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72" s="43">
        <f>SUM(Tableau2[[#This Row],[Jours de maladie payés]:[Jours de maladie non payés]])</f>
        <v>0</v>
      </c>
      <c r="AN672" s="43">
        <f>MONTH("02/"&amp;Tableau2[[#This Row],[Mois]]&amp;"/2019")</f>
        <v>8</v>
      </c>
    </row>
    <row r="673" spans="1:40" x14ac:dyDescent="0.3">
      <c r="A673" t="s">
        <v>748</v>
      </c>
      <c r="B673" s="26">
        <v>171</v>
      </c>
      <c r="C673" s="61">
        <f>IFERROR(VLOOKUP(Tableau2[[#This Row],[ID Ouvrier]],'Choix Employés'!$A$1:$B$100,2,FALSE),"")</f>
        <v>0</v>
      </c>
      <c r="D673" s="39" t="s">
        <v>348</v>
      </c>
      <c r="E673" s="39">
        <v>2021</v>
      </c>
      <c r="F673" s="40">
        <f>DATE(Tableau2[[#This Row],[Année]],MONTH("1-"&amp;Tableau2[[#This Row],[Mois]]),1)</f>
        <v>44409</v>
      </c>
      <c r="G673" s="40">
        <f>EOMONTH(DATE(Tableau2[[#This Row],[Année]],MONTH("1-"&amp;Tableau2[[#This Row],[Mois]]),1),0)</f>
        <v>44439</v>
      </c>
      <c r="H673" s="41">
        <v>0</v>
      </c>
      <c r="I673" s="42">
        <f t="shared" si="139"/>
        <v>0</v>
      </c>
      <c r="J673" s="42">
        <v>0</v>
      </c>
      <c r="K673" s="42">
        <f t="shared" si="140"/>
        <v>0</v>
      </c>
      <c r="L673" s="42"/>
      <c r="M673" s="42">
        <f t="shared" si="149"/>
        <v>0</v>
      </c>
      <c r="N673" s="42">
        <v>176</v>
      </c>
      <c r="O673" s="42">
        <f t="shared" si="141"/>
        <v>176</v>
      </c>
      <c r="Q673" s="42">
        <f t="shared" si="150"/>
        <v>0</v>
      </c>
      <c r="R673" s="42">
        <v>0</v>
      </c>
      <c r="S673" s="42">
        <f t="shared" si="142"/>
        <v>0</v>
      </c>
      <c r="T673" s="42"/>
      <c r="U673" s="42">
        <f t="shared" si="151"/>
        <v>0</v>
      </c>
      <c r="V673" s="42">
        <v>0</v>
      </c>
      <c r="W673" s="42">
        <f t="shared" si="143"/>
        <v>0</v>
      </c>
      <c r="X673" s="42">
        <v>0</v>
      </c>
      <c r="Y673" s="42">
        <f t="shared" si="144"/>
        <v>0</v>
      </c>
      <c r="Z673" s="42">
        <v>0</v>
      </c>
      <c r="AA673" s="42">
        <f t="shared" si="145"/>
        <v>0</v>
      </c>
      <c r="AB673" s="43">
        <v>0</v>
      </c>
      <c r="AC673" s="43">
        <v>0</v>
      </c>
      <c r="AD673" s="42">
        <v>0</v>
      </c>
      <c r="AE673" s="42">
        <f t="shared" si="146"/>
        <v>0</v>
      </c>
      <c r="AF673" s="42">
        <v>0</v>
      </c>
      <c r="AG673" s="42">
        <f t="shared" si="147"/>
        <v>0</v>
      </c>
      <c r="AH673" s="43">
        <v>0</v>
      </c>
      <c r="AI673" s="42">
        <f>Tableau2[[#This Row],[Jour Accident déclaré]]</f>
        <v>0</v>
      </c>
      <c r="AJ673" s="42">
        <v>0</v>
      </c>
      <c r="AK673" s="43">
        <f t="shared" si="148"/>
        <v>0</v>
      </c>
      <c r="AL67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73" s="43">
        <f>SUM(Tableau2[[#This Row],[Jours de maladie payés]:[Jours de maladie non payés]])</f>
        <v>0</v>
      </c>
      <c r="AN673" s="43">
        <f>MONTH("02/"&amp;Tableau2[[#This Row],[Mois]]&amp;"/2019")</f>
        <v>8</v>
      </c>
    </row>
    <row r="674" spans="1:40" x14ac:dyDescent="0.3">
      <c r="A674" t="s">
        <v>749</v>
      </c>
      <c r="B674" s="26">
        <v>145</v>
      </c>
      <c r="C674" s="61" t="str">
        <f>IFERROR(VLOOKUP(Tableau2[[#This Row],[ID Ouvrier]],'Choix Employés'!$A$1:$B$100,2,FALSE),"")</f>
        <v>X</v>
      </c>
      <c r="D674" s="39" t="s">
        <v>348</v>
      </c>
      <c r="E674" s="39">
        <v>2021</v>
      </c>
      <c r="F674" s="40">
        <f>DATE(Tableau2[[#This Row],[Année]],MONTH("1-"&amp;Tableau2[[#This Row],[Mois]]),1)</f>
        <v>44409</v>
      </c>
      <c r="G674" s="40">
        <f>EOMONTH(DATE(Tableau2[[#This Row],[Année]],MONTH("1-"&amp;Tableau2[[#This Row],[Mois]]),1),0)</f>
        <v>44439</v>
      </c>
      <c r="H674" s="41">
        <v>8</v>
      </c>
      <c r="I674" s="42">
        <f t="shared" si="139"/>
        <v>8</v>
      </c>
      <c r="J674" s="42">
        <v>0</v>
      </c>
      <c r="K674" s="42">
        <f t="shared" si="140"/>
        <v>0</v>
      </c>
      <c r="L674" s="42"/>
      <c r="M674" s="42">
        <f t="shared" si="149"/>
        <v>0</v>
      </c>
      <c r="N674" s="42">
        <v>160</v>
      </c>
      <c r="O674" s="42">
        <f t="shared" si="141"/>
        <v>160</v>
      </c>
      <c r="Q674" s="42">
        <f t="shared" si="150"/>
        <v>0</v>
      </c>
      <c r="R674" s="42">
        <v>8</v>
      </c>
      <c r="S674" s="42">
        <f t="shared" si="142"/>
        <v>8</v>
      </c>
      <c r="T674" s="42"/>
      <c r="U674" s="42">
        <f t="shared" si="151"/>
        <v>0</v>
      </c>
      <c r="V674" s="42">
        <v>0</v>
      </c>
      <c r="W674" s="42">
        <f t="shared" si="143"/>
        <v>0</v>
      </c>
      <c r="X674" s="42">
        <v>8</v>
      </c>
      <c r="Y674" s="42">
        <f t="shared" si="144"/>
        <v>8</v>
      </c>
      <c r="Z674" s="42">
        <v>0</v>
      </c>
      <c r="AA674" s="42">
        <f t="shared" si="145"/>
        <v>0</v>
      </c>
      <c r="AB674" s="43">
        <v>0</v>
      </c>
      <c r="AC674" s="43">
        <v>0</v>
      </c>
      <c r="AD674" s="42">
        <v>0</v>
      </c>
      <c r="AE674" s="42">
        <f t="shared" si="146"/>
        <v>0</v>
      </c>
      <c r="AF674" s="42">
        <v>0</v>
      </c>
      <c r="AG674" s="42">
        <f t="shared" si="147"/>
        <v>0</v>
      </c>
      <c r="AH674" s="43">
        <v>0</v>
      </c>
      <c r="AI674" s="42">
        <f>Tableau2[[#This Row],[Jour Accident déclaré]]</f>
        <v>0</v>
      </c>
      <c r="AJ674" s="42">
        <v>0</v>
      </c>
      <c r="AK674" s="43">
        <f t="shared" si="148"/>
        <v>0</v>
      </c>
      <c r="AL67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74" s="43">
        <f>SUM(Tableau2[[#This Row],[Jours de maladie payés]:[Jours de maladie non payés]])</f>
        <v>0</v>
      </c>
      <c r="AN674" s="43">
        <f>MONTH("02/"&amp;Tableau2[[#This Row],[Mois]]&amp;"/2019")</f>
        <v>8</v>
      </c>
    </row>
    <row r="675" spans="1:40" x14ac:dyDescent="0.3">
      <c r="A675" t="s">
        <v>750</v>
      </c>
      <c r="B675" s="26">
        <v>132</v>
      </c>
      <c r="C675" s="61" t="str">
        <f>IFERROR(VLOOKUP(Tableau2[[#This Row],[ID Ouvrier]],'Choix Employés'!$A$1:$B$100,2,FALSE),"")</f>
        <v/>
      </c>
      <c r="D675" s="39" t="s">
        <v>348</v>
      </c>
      <c r="E675" s="39">
        <v>2021</v>
      </c>
      <c r="F675" s="40">
        <f>DATE(Tableau2[[#This Row],[Année]],MONTH("1-"&amp;Tableau2[[#This Row],[Mois]]),1)</f>
        <v>44409</v>
      </c>
      <c r="G675" s="40">
        <f>EOMONTH(DATE(Tableau2[[#This Row],[Année]],MONTH("1-"&amp;Tableau2[[#This Row],[Mois]]),1),0)</f>
        <v>44439</v>
      </c>
      <c r="H675" s="41">
        <v>8</v>
      </c>
      <c r="I675" s="42">
        <f t="shared" si="139"/>
        <v>8</v>
      </c>
      <c r="J675" s="42">
        <v>0</v>
      </c>
      <c r="K675" s="42">
        <f t="shared" si="140"/>
        <v>0</v>
      </c>
      <c r="L675" s="42"/>
      <c r="M675" s="42">
        <f t="shared" si="149"/>
        <v>0</v>
      </c>
      <c r="N675" s="42">
        <v>160</v>
      </c>
      <c r="O675" s="42">
        <f t="shared" si="141"/>
        <v>160</v>
      </c>
      <c r="Q675" s="42">
        <f t="shared" si="150"/>
        <v>0</v>
      </c>
      <c r="R675" s="42">
        <v>8</v>
      </c>
      <c r="S675" s="42">
        <f t="shared" si="142"/>
        <v>8</v>
      </c>
      <c r="T675" s="42"/>
      <c r="U675" s="42">
        <f t="shared" si="151"/>
        <v>0</v>
      </c>
      <c r="V675" s="42">
        <v>0</v>
      </c>
      <c r="W675" s="42">
        <f t="shared" si="143"/>
        <v>0</v>
      </c>
      <c r="X675" s="42">
        <v>8</v>
      </c>
      <c r="Y675" s="42">
        <f t="shared" si="144"/>
        <v>8</v>
      </c>
      <c r="Z675" s="42">
        <v>0</v>
      </c>
      <c r="AA675" s="42">
        <f t="shared" si="145"/>
        <v>0</v>
      </c>
      <c r="AB675" s="43">
        <v>0</v>
      </c>
      <c r="AC675" s="43">
        <v>0</v>
      </c>
      <c r="AD675" s="42">
        <v>0</v>
      </c>
      <c r="AE675" s="42">
        <f t="shared" si="146"/>
        <v>0</v>
      </c>
      <c r="AF675" s="42">
        <v>0</v>
      </c>
      <c r="AG675" s="42">
        <f t="shared" si="147"/>
        <v>0</v>
      </c>
      <c r="AH675" s="43">
        <v>0</v>
      </c>
      <c r="AI675" s="42">
        <f>Tableau2[[#This Row],[Jour Accident déclaré]]</f>
        <v>0</v>
      </c>
      <c r="AJ675" s="42">
        <v>0</v>
      </c>
      <c r="AK675" s="43">
        <f t="shared" si="148"/>
        <v>0</v>
      </c>
      <c r="AL67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75" s="43">
        <f>SUM(Tableau2[[#This Row],[Jours de maladie payés]:[Jours de maladie non payés]])</f>
        <v>0</v>
      </c>
      <c r="AN675" s="43">
        <f>MONTH("02/"&amp;Tableau2[[#This Row],[Mois]]&amp;"/2019")</f>
        <v>8</v>
      </c>
    </row>
    <row r="676" spans="1:40" x14ac:dyDescent="0.3">
      <c r="A676" t="s">
        <v>751</v>
      </c>
      <c r="B676" s="26">
        <v>184</v>
      </c>
      <c r="C676" s="61">
        <f>IFERROR(VLOOKUP(Tableau2[[#This Row],[ID Ouvrier]],'Choix Employés'!$A$1:$B$100,2,FALSE),"")</f>
        <v>0</v>
      </c>
      <c r="D676" s="39" t="s">
        <v>348</v>
      </c>
      <c r="E676" s="39">
        <v>2021</v>
      </c>
      <c r="F676" s="40">
        <f>DATE(Tableau2[[#This Row],[Année]],MONTH("1-"&amp;Tableau2[[#This Row],[Mois]]),1)</f>
        <v>44409</v>
      </c>
      <c r="G676" s="40">
        <f>EOMONTH(DATE(Tableau2[[#This Row],[Année]],MONTH("1-"&amp;Tableau2[[#This Row],[Mois]]),1),0)</f>
        <v>44439</v>
      </c>
      <c r="H676" s="41">
        <v>0</v>
      </c>
      <c r="I676" s="42">
        <f t="shared" si="139"/>
        <v>0</v>
      </c>
      <c r="J676" s="42">
        <v>0</v>
      </c>
      <c r="K676" s="42">
        <f t="shared" si="140"/>
        <v>0</v>
      </c>
      <c r="L676" s="42"/>
      <c r="M676" s="42">
        <f t="shared" si="149"/>
        <v>0</v>
      </c>
      <c r="N676" s="42">
        <v>114</v>
      </c>
      <c r="O676" s="42">
        <f t="shared" si="141"/>
        <v>114</v>
      </c>
      <c r="Q676" s="42">
        <f t="shared" si="150"/>
        <v>0</v>
      </c>
      <c r="R676" s="42">
        <v>0</v>
      </c>
      <c r="S676" s="42">
        <f t="shared" si="142"/>
        <v>0</v>
      </c>
      <c r="T676" s="42"/>
      <c r="U676" s="42">
        <f t="shared" si="151"/>
        <v>0</v>
      </c>
      <c r="V676" s="42">
        <v>0</v>
      </c>
      <c r="W676" s="42">
        <f t="shared" si="143"/>
        <v>0</v>
      </c>
      <c r="X676" s="42">
        <v>0</v>
      </c>
      <c r="Y676" s="42">
        <f t="shared" si="144"/>
        <v>0</v>
      </c>
      <c r="Z676" s="42">
        <v>0</v>
      </c>
      <c r="AA676" s="42">
        <f t="shared" si="145"/>
        <v>0</v>
      </c>
      <c r="AB676" s="43">
        <v>0</v>
      </c>
      <c r="AC676" s="43">
        <v>0</v>
      </c>
      <c r="AD676" s="42">
        <v>0</v>
      </c>
      <c r="AE676" s="42">
        <f t="shared" si="146"/>
        <v>0</v>
      </c>
      <c r="AF676" s="42">
        <v>46</v>
      </c>
      <c r="AG676" s="42">
        <f t="shared" si="147"/>
        <v>46</v>
      </c>
      <c r="AH676" s="43">
        <v>0</v>
      </c>
      <c r="AI676" s="42">
        <f>Tableau2[[#This Row],[Jour Accident déclaré]]</f>
        <v>0</v>
      </c>
      <c r="AJ676" s="42">
        <v>0</v>
      </c>
      <c r="AK676" s="43">
        <f t="shared" si="148"/>
        <v>0</v>
      </c>
      <c r="AL67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8</v>
      </c>
      <c r="AM676" s="43">
        <f>SUM(Tableau2[[#This Row],[Jours de maladie payés]:[Jours de maladie non payés]])</f>
        <v>0</v>
      </c>
      <c r="AN676" s="43">
        <f>MONTH("02/"&amp;Tableau2[[#This Row],[Mois]]&amp;"/2019")</f>
        <v>8</v>
      </c>
    </row>
    <row r="677" spans="1:40" x14ac:dyDescent="0.3">
      <c r="A677" t="s">
        <v>752</v>
      </c>
      <c r="B677" s="26">
        <v>102</v>
      </c>
      <c r="C677" s="61" t="str">
        <f>IFERROR(VLOOKUP(Tableau2[[#This Row],[ID Ouvrier]],'Choix Employés'!$A$1:$B$100,2,FALSE),"")</f>
        <v/>
      </c>
      <c r="D677" s="39" t="s">
        <v>382</v>
      </c>
      <c r="E677" s="39">
        <v>2021</v>
      </c>
      <c r="F677" s="40">
        <f>DATE(Tableau2[[#This Row],[Année]],MONTH("1-"&amp;Tableau2[[#This Row],[Mois]]),1)</f>
        <v>44440</v>
      </c>
      <c r="G677" s="40">
        <f>EOMONTH(DATE(Tableau2[[#This Row],[Année]],MONTH("1-"&amp;Tableau2[[#This Row],[Mois]]),1),0)</f>
        <v>44469</v>
      </c>
      <c r="H677" s="41">
        <v>16</v>
      </c>
      <c r="I677" s="42">
        <f t="shared" si="139"/>
        <v>16</v>
      </c>
      <c r="J677" s="42">
        <v>0</v>
      </c>
      <c r="K677" s="42">
        <f t="shared" si="140"/>
        <v>0</v>
      </c>
      <c r="L677" s="42"/>
      <c r="M677" s="42">
        <f t="shared" si="149"/>
        <v>0</v>
      </c>
      <c r="N677" s="42">
        <v>160</v>
      </c>
      <c r="O677" s="42">
        <f t="shared" si="141"/>
        <v>160</v>
      </c>
      <c r="Q677" s="42">
        <f t="shared" si="150"/>
        <v>0</v>
      </c>
      <c r="R677" s="42">
        <v>8.1300000000000008</v>
      </c>
      <c r="S677" s="42">
        <f t="shared" si="142"/>
        <v>8.2166666666666686</v>
      </c>
      <c r="T677" s="42"/>
      <c r="U677" s="42">
        <f t="shared" si="151"/>
        <v>0</v>
      </c>
      <c r="V677" s="42">
        <v>8.1300000000000008</v>
      </c>
      <c r="W677" s="42">
        <f t="shared" si="143"/>
        <v>8.2166666666666686</v>
      </c>
      <c r="X677" s="42">
        <v>0</v>
      </c>
      <c r="Y677" s="42">
        <f t="shared" si="144"/>
        <v>0</v>
      </c>
      <c r="Z677" s="42">
        <v>0</v>
      </c>
      <c r="AA677" s="42">
        <f t="shared" si="145"/>
        <v>0</v>
      </c>
      <c r="AB677" s="43">
        <v>0</v>
      </c>
      <c r="AC677" s="43">
        <v>0</v>
      </c>
      <c r="AD677" s="42">
        <v>0</v>
      </c>
      <c r="AE677" s="42">
        <f t="shared" si="146"/>
        <v>0</v>
      </c>
      <c r="AF677" s="42">
        <v>0</v>
      </c>
      <c r="AG677" s="42">
        <f t="shared" si="147"/>
        <v>0</v>
      </c>
      <c r="AH677" s="43">
        <v>0</v>
      </c>
      <c r="AI677" s="42">
        <f>Tableau2[[#This Row],[Jour Accident déclaré]]</f>
        <v>0</v>
      </c>
      <c r="AJ677" s="42">
        <v>0</v>
      </c>
      <c r="AK677" s="43">
        <f t="shared" si="148"/>
        <v>0</v>
      </c>
      <c r="AL67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677" s="43">
        <f>SUM(Tableau2[[#This Row],[Jours de maladie payés]:[Jours de maladie non payés]])</f>
        <v>0</v>
      </c>
      <c r="AN677" s="43">
        <f>MONTH("02/"&amp;Tableau2[[#This Row],[Mois]]&amp;"/2019")</f>
        <v>9</v>
      </c>
    </row>
    <row r="678" spans="1:40" x14ac:dyDescent="0.3">
      <c r="A678" t="s">
        <v>753</v>
      </c>
      <c r="B678" s="26">
        <v>104</v>
      </c>
      <c r="C678" s="61" t="str">
        <f>IFERROR(VLOOKUP(Tableau2[[#This Row],[ID Ouvrier]],'Choix Employés'!$A$1:$B$100,2,FALSE),"")</f>
        <v/>
      </c>
      <c r="D678" s="39" t="s">
        <v>382</v>
      </c>
      <c r="E678" s="39">
        <v>2021</v>
      </c>
      <c r="F678" s="40">
        <f>DATE(Tableau2[[#This Row],[Année]],MONTH("1-"&amp;Tableau2[[#This Row],[Mois]]),1)</f>
        <v>44440</v>
      </c>
      <c r="G678" s="40">
        <f>EOMONTH(DATE(Tableau2[[#This Row],[Année]],MONTH("1-"&amp;Tableau2[[#This Row],[Mois]]),1),0)</f>
        <v>44469</v>
      </c>
      <c r="H678" s="41">
        <v>0</v>
      </c>
      <c r="I678" s="42">
        <f t="shared" si="139"/>
        <v>0</v>
      </c>
      <c r="J678" s="42">
        <v>8</v>
      </c>
      <c r="K678" s="42">
        <f t="shared" si="140"/>
        <v>8</v>
      </c>
      <c r="L678" s="42"/>
      <c r="M678" s="42">
        <f t="shared" si="149"/>
        <v>0</v>
      </c>
      <c r="N678" s="42">
        <v>160</v>
      </c>
      <c r="O678" s="42">
        <f t="shared" si="141"/>
        <v>160</v>
      </c>
      <c r="Q678" s="42">
        <f t="shared" si="150"/>
        <v>0</v>
      </c>
      <c r="R678" s="42">
        <v>15.16</v>
      </c>
      <c r="S678" s="42">
        <f t="shared" si="142"/>
        <v>15.266666666666667</v>
      </c>
      <c r="T678" s="42"/>
      <c r="U678" s="42">
        <f t="shared" si="151"/>
        <v>0</v>
      </c>
      <c r="V678" s="42">
        <v>15.16</v>
      </c>
      <c r="W678" s="42">
        <f t="shared" si="143"/>
        <v>15.266666666666667</v>
      </c>
      <c r="X678" s="42">
        <v>0</v>
      </c>
      <c r="Y678" s="42">
        <f t="shared" si="144"/>
        <v>0</v>
      </c>
      <c r="Z678" s="42">
        <v>0</v>
      </c>
      <c r="AA678" s="42">
        <f t="shared" si="145"/>
        <v>0</v>
      </c>
      <c r="AB678" s="43">
        <v>0</v>
      </c>
      <c r="AC678" s="43">
        <v>1</v>
      </c>
      <c r="AD678" s="42">
        <v>0</v>
      </c>
      <c r="AE678" s="42">
        <f t="shared" si="146"/>
        <v>0</v>
      </c>
      <c r="AF678" s="42">
        <v>0</v>
      </c>
      <c r="AG678" s="42">
        <f t="shared" si="147"/>
        <v>0</v>
      </c>
      <c r="AH678" s="43">
        <v>0</v>
      </c>
      <c r="AI678" s="42">
        <f>Tableau2[[#This Row],[Jour Accident déclaré]]</f>
        <v>0</v>
      </c>
      <c r="AJ678" s="42">
        <v>0</v>
      </c>
      <c r="AK678" s="43">
        <f t="shared" si="148"/>
        <v>0</v>
      </c>
      <c r="AL67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678" s="43">
        <f>SUM(Tableau2[[#This Row],[Jours de maladie payés]:[Jours de maladie non payés]])</f>
        <v>1</v>
      </c>
      <c r="AN678" s="43">
        <f>MONTH("02/"&amp;Tableau2[[#This Row],[Mois]]&amp;"/2019")</f>
        <v>9</v>
      </c>
    </row>
    <row r="679" spans="1:40" x14ac:dyDescent="0.3">
      <c r="A679" t="s">
        <v>754</v>
      </c>
      <c r="B679" s="26">
        <v>108</v>
      </c>
      <c r="C679" s="61" t="str">
        <f>IFERROR(VLOOKUP(Tableau2[[#This Row],[ID Ouvrier]],'Choix Employés'!$A$1:$B$100,2,FALSE),"")</f>
        <v>X</v>
      </c>
      <c r="D679" s="39" t="s">
        <v>382</v>
      </c>
      <c r="E679" s="39">
        <v>2021</v>
      </c>
      <c r="F679" s="40">
        <f>DATE(Tableau2[[#This Row],[Année]],MONTH("1-"&amp;Tableau2[[#This Row],[Mois]]),1)</f>
        <v>44440</v>
      </c>
      <c r="G679" s="40">
        <f>EOMONTH(DATE(Tableau2[[#This Row],[Année]],MONTH("1-"&amp;Tableau2[[#This Row],[Mois]]),1),0)</f>
        <v>44469</v>
      </c>
      <c r="H679" s="41">
        <v>0</v>
      </c>
      <c r="I679" s="42">
        <f t="shared" si="139"/>
        <v>0</v>
      </c>
      <c r="J679" s="42">
        <v>0</v>
      </c>
      <c r="K679" s="42">
        <f t="shared" si="140"/>
        <v>0</v>
      </c>
      <c r="L679" s="42"/>
      <c r="M679" s="42">
        <f t="shared" si="149"/>
        <v>0</v>
      </c>
      <c r="N679" s="42">
        <v>64</v>
      </c>
      <c r="O679" s="42">
        <f t="shared" si="141"/>
        <v>64</v>
      </c>
      <c r="Q679" s="42">
        <f t="shared" si="150"/>
        <v>0</v>
      </c>
      <c r="R679" s="42">
        <v>0</v>
      </c>
      <c r="S679" s="42">
        <f t="shared" si="142"/>
        <v>0</v>
      </c>
      <c r="T679" s="42"/>
      <c r="U679" s="42">
        <f t="shared" si="151"/>
        <v>0</v>
      </c>
      <c r="V679" s="42">
        <v>0</v>
      </c>
      <c r="W679" s="42">
        <f t="shared" si="143"/>
        <v>0</v>
      </c>
      <c r="X679" s="42">
        <v>0</v>
      </c>
      <c r="Y679" s="42">
        <f t="shared" si="144"/>
        <v>0</v>
      </c>
      <c r="Z679" s="42">
        <v>16.57</v>
      </c>
      <c r="AA679" s="42">
        <f t="shared" si="145"/>
        <v>16.95</v>
      </c>
      <c r="AB679" s="43">
        <v>0</v>
      </c>
      <c r="AC679" s="43">
        <v>0</v>
      </c>
      <c r="AD679" s="42">
        <v>0</v>
      </c>
      <c r="AE679" s="42">
        <f t="shared" si="146"/>
        <v>0</v>
      </c>
      <c r="AF679" s="42">
        <v>0</v>
      </c>
      <c r="AG679" s="42">
        <f t="shared" si="147"/>
        <v>0</v>
      </c>
      <c r="AH679" s="43">
        <v>0</v>
      </c>
      <c r="AI679" s="42">
        <f>Tableau2[[#This Row],[Jour Accident déclaré]]</f>
        <v>0</v>
      </c>
      <c r="AJ679" s="42">
        <v>0</v>
      </c>
      <c r="AK679" s="43">
        <f t="shared" si="148"/>
        <v>0</v>
      </c>
      <c r="AL67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679" s="43">
        <f>SUM(Tableau2[[#This Row],[Jours de maladie payés]:[Jours de maladie non payés]])</f>
        <v>0</v>
      </c>
      <c r="AN679" s="43">
        <f>MONTH("02/"&amp;Tableau2[[#This Row],[Mois]]&amp;"/2019")</f>
        <v>9</v>
      </c>
    </row>
    <row r="680" spans="1:40" x14ac:dyDescent="0.3">
      <c r="A680" t="s">
        <v>755</v>
      </c>
      <c r="B680" s="26">
        <v>112</v>
      </c>
      <c r="C680" s="61" t="str">
        <f>IFERROR(VLOOKUP(Tableau2[[#This Row],[ID Ouvrier]],'Choix Employés'!$A$1:$B$100,2,FALSE),"")</f>
        <v/>
      </c>
      <c r="D680" s="39" t="s">
        <v>382</v>
      </c>
      <c r="E680" s="39">
        <v>2021</v>
      </c>
      <c r="F680" s="40">
        <f>DATE(Tableau2[[#This Row],[Année]],MONTH("1-"&amp;Tableau2[[#This Row],[Mois]]),1)</f>
        <v>44440</v>
      </c>
      <c r="G680" s="40">
        <f>EOMONTH(DATE(Tableau2[[#This Row],[Année]],MONTH("1-"&amp;Tableau2[[#This Row],[Mois]]),1),0)</f>
        <v>44469</v>
      </c>
      <c r="H680" s="41">
        <v>32</v>
      </c>
      <c r="I680" s="42">
        <f t="shared" si="139"/>
        <v>32</v>
      </c>
      <c r="J680" s="42">
        <v>0</v>
      </c>
      <c r="K680" s="42">
        <f t="shared" si="140"/>
        <v>0</v>
      </c>
      <c r="L680" s="42"/>
      <c r="M680" s="42">
        <f t="shared" si="149"/>
        <v>0</v>
      </c>
      <c r="N680" s="42">
        <v>136</v>
      </c>
      <c r="O680" s="42">
        <f t="shared" si="141"/>
        <v>136</v>
      </c>
      <c r="Q680" s="42">
        <f t="shared" si="150"/>
        <v>0</v>
      </c>
      <c r="R680" s="42">
        <v>8.35</v>
      </c>
      <c r="S680" s="42">
        <f t="shared" si="142"/>
        <v>8.5833333333333321</v>
      </c>
      <c r="T680" s="42"/>
      <c r="U680" s="42">
        <f t="shared" si="151"/>
        <v>0</v>
      </c>
      <c r="V680" s="42">
        <v>0</v>
      </c>
      <c r="W680" s="42">
        <f t="shared" si="143"/>
        <v>0</v>
      </c>
      <c r="X680" s="42">
        <v>8.35</v>
      </c>
      <c r="Y680" s="42">
        <f t="shared" si="144"/>
        <v>8.5833333333333321</v>
      </c>
      <c r="Z680" s="42">
        <v>8</v>
      </c>
      <c r="AA680" s="42">
        <f t="shared" si="145"/>
        <v>8</v>
      </c>
      <c r="AB680" s="43">
        <v>0</v>
      </c>
      <c r="AC680" s="43">
        <v>0</v>
      </c>
      <c r="AD680" s="42">
        <v>0</v>
      </c>
      <c r="AE680" s="42">
        <f t="shared" si="146"/>
        <v>0</v>
      </c>
      <c r="AF680" s="42">
        <v>0</v>
      </c>
      <c r="AG680" s="42">
        <f t="shared" si="147"/>
        <v>0</v>
      </c>
      <c r="AH680" s="43">
        <v>0</v>
      </c>
      <c r="AI680" s="42">
        <f>Tableau2[[#This Row],[Jour Accident déclaré]]</f>
        <v>0</v>
      </c>
      <c r="AJ680" s="42">
        <v>0</v>
      </c>
      <c r="AK680" s="43">
        <f t="shared" si="148"/>
        <v>0</v>
      </c>
      <c r="AL68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680" s="43">
        <f>SUM(Tableau2[[#This Row],[Jours de maladie payés]:[Jours de maladie non payés]])</f>
        <v>0</v>
      </c>
      <c r="AN680" s="43">
        <f>MONTH("02/"&amp;Tableau2[[#This Row],[Mois]]&amp;"/2019")</f>
        <v>9</v>
      </c>
    </row>
    <row r="681" spans="1:40" x14ac:dyDescent="0.3">
      <c r="A681" t="s">
        <v>756</v>
      </c>
      <c r="B681" s="26">
        <v>140</v>
      </c>
      <c r="C681" s="61" t="str">
        <f>IFERROR(VLOOKUP(Tableau2[[#This Row],[ID Ouvrier]],'Choix Employés'!$A$1:$B$100,2,FALSE),"")</f>
        <v/>
      </c>
      <c r="D681" s="39" t="s">
        <v>382</v>
      </c>
      <c r="E681" s="39">
        <v>2021</v>
      </c>
      <c r="F681" s="40">
        <f>DATE(Tableau2[[#This Row],[Année]],MONTH("1-"&amp;Tableau2[[#This Row],[Mois]]),1)</f>
        <v>44440</v>
      </c>
      <c r="G681" s="40">
        <f>EOMONTH(DATE(Tableau2[[#This Row],[Année]],MONTH("1-"&amp;Tableau2[[#This Row],[Mois]]),1),0)</f>
        <v>44469</v>
      </c>
      <c r="H681" s="41">
        <v>8</v>
      </c>
      <c r="I681" s="42">
        <f t="shared" si="139"/>
        <v>8</v>
      </c>
      <c r="J681" s="42">
        <v>0</v>
      </c>
      <c r="K681" s="42">
        <f t="shared" si="140"/>
        <v>0</v>
      </c>
      <c r="L681" s="42"/>
      <c r="M681" s="42">
        <f t="shared" si="149"/>
        <v>0</v>
      </c>
      <c r="N681" s="42">
        <v>168</v>
      </c>
      <c r="O681" s="42">
        <f t="shared" si="141"/>
        <v>168</v>
      </c>
      <c r="Q681" s="42">
        <f t="shared" si="150"/>
        <v>0</v>
      </c>
      <c r="R681" s="42">
        <v>0</v>
      </c>
      <c r="S681" s="42">
        <f t="shared" si="142"/>
        <v>0</v>
      </c>
      <c r="T681" s="42"/>
      <c r="U681" s="42">
        <f t="shared" si="151"/>
        <v>0</v>
      </c>
      <c r="V681" s="42">
        <v>0</v>
      </c>
      <c r="W681" s="42">
        <f t="shared" si="143"/>
        <v>0</v>
      </c>
      <c r="X681" s="42">
        <v>0</v>
      </c>
      <c r="Y681" s="42">
        <f t="shared" si="144"/>
        <v>0</v>
      </c>
      <c r="Z681" s="42">
        <v>0</v>
      </c>
      <c r="AA681" s="42">
        <f t="shared" si="145"/>
        <v>0</v>
      </c>
      <c r="AB681" s="43">
        <v>0</v>
      </c>
      <c r="AC681" s="43">
        <v>0</v>
      </c>
      <c r="AD681" s="42">
        <v>0</v>
      </c>
      <c r="AE681" s="42">
        <f t="shared" si="146"/>
        <v>0</v>
      </c>
      <c r="AF681" s="42">
        <v>0</v>
      </c>
      <c r="AG681" s="42">
        <f t="shared" si="147"/>
        <v>0</v>
      </c>
      <c r="AH681" s="43">
        <v>0</v>
      </c>
      <c r="AI681" s="42">
        <f>Tableau2[[#This Row],[Jour Accident déclaré]]</f>
        <v>0</v>
      </c>
      <c r="AJ681" s="42">
        <v>0</v>
      </c>
      <c r="AK681" s="43">
        <f t="shared" si="148"/>
        <v>0</v>
      </c>
      <c r="AL68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681" s="43">
        <f>SUM(Tableau2[[#This Row],[Jours de maladie payés]:[Jours de maladie non payés]])</f>
        <v>0</v>
      </c>
      <c r="AN681" s="43">
        <f>MONTH("02/"&amp;Tableau2[[#This Row],[Mois]]&amp;"/2019")</f>
        <v>9</v>
      </c>
    </row>
    <row r="682" spans="1:40" x14ac:dyDescent="0.3">
      <c r="A682" t="s">
        <v>757</v>
      </c>
      <c r="B682" s="26">
        <v>116</v>
      </c>
      <c r="C682" s="61" t="str">
        <f>IFERROR(VLOOKUP(Tableau2[[#This Row],[ID Ouvrier]],'Choix Employés'!$A$1:$B$100,2,FALSE),"")</f>
        <v/>
      </c>
      <c r="D682" s="39" t="s">
        <v>382</v>
      </c>
      <c r="E682" s="39">
        <v>2021</v>
      </c>
      <c r="F682" s="40">
        <f>DATE(Tableau2[[#This Row],[Année]],MONTH("1-"&amp;Tableau2[[#This Row],[Mois]]),1)</f>
        <v>44440</v>
      </c>
      <c r="G682" s="40">
        <f>EOMONTH(DATE(Tableau2[[#This Row],[Année]],MONTH("1-"&amp;Tableau2[[#This Row],[Mois]]),1),0)</f>
        <v>44469</v>
      </c>
      <c r="H682" s="41">
        <v>0</v>
      </c>
      <c r="I682" s="42">
        <f t="shared" si="139"/>
        <v>0</v>
      </c>
      <c r="J682" s="42">
        <v>0</v>
      </c>
      <c r="K682" s="42">
        <f t="shared" si="140"/>
        <v>0</v>
      </c>
      <c r="L682" s="42"/>
      <c r="M682" s="42">
        <f t="shared" si="149"/>
        <v>0</v>
      </c>
      <c r="N682" s="42">
        <v>176</v>
      </c>
      <c r="O682" s="42">
        <f t="shared" si="141"/>
        <v>176</v>
      </c>
      <c r="Q682" s="42">
        <f t="shared" si="150"/>
        <v>0</v>
      </c>
      <c r="R682" s="42">
        <v>1.54</v>
      </c>
      <c r="S682" s="42">
        <f t="shared" si="142"/>
        <v>1.9000000000000001</v>
      </c>
      <c r="T682" s="42"/>
      <c r="U682" s="42">
        <f t="shared" si="151"/>
        <v>0</v>
      </c>
      <c r="V682" s="42">
        <v>1.54</v>
      </c>
      <c r="W682" s="42">
        <f t="shared" si="143"/>
        <v>1.9000000000000001</v>
      </c>
      <c r="X682" s="42">
        <v>0</v>
      </c>
      <c r="Y682" s="42">
        <f t="shared" si="144"/>
        <v>0</v>
      </c>
      <c r="Z682" s="42">
        <v>0</v>
      </c>
      <c r="AA682" s="42">
        <f t="shared" si="145"/>
        <v>0</v>
      </c>
      <c r="AB682" s="43">
        <v>0</v>
      </c>
      <c r="AC682" s="43">
        <v>0</v>
      </c>
      <c r="AD682" s="42">
        <v>0</v>
      </c>
      <c r="AE682" s="42">
        <f t="shared" si="146"/>
        <v>0</v>
      </c>
      <c r="AF682" s="42">
        <v>0</v>
      </c>
      <c r="AG682" s="42">
        <f t="shared" si="147"/>
        <v>0</v>
      </c>
      <c r="AH682" s="43">
        <v>0</v>
      </c>
      <c r="AI682" s="42">
        <f>Tableau2[[#This Row],[Jour Accident déclaré]]</f>
        <v>0</v>
      </c>
      <c r="AJ682" s="42">
        <v>0</v>
      </c>
      <c r="AK682" s="43">
        <f t="shared" si="148"/>
        <v>0</v>
      </c>
      <c r="AL68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682" s="43">
        <f>SUM(Tableau2[[#This Row],[Jours de maladie payés]:[Jours de maladie non payés]])</f>
        <v>0</v>
      </c>
      <c r="AN682" s="43">
        <f>MONTH("02/"&amp;Tableau2[[#This Row],[Mois]]&amp;"/2019")</f>
        <v>9</v>
      </c>
    </row>
    <row r="683" spans="1:40" x14ac:dyDescent="0.3">
      <c r="A683" t="s">
        <v>758</v>
      </c>
      <c r="B683" s="26">
        <v>149</v>
      </c>
      <c r="C683" s="61" t="str">
        <f>IFERROR(VLOOKUP(Tableau2[[#This Row],[ID Ouvrier]],'Choix Employés'!$A$1:$B$100,2,FALSE),"")</f>
        <v>X</v>
      </c>
      <c r="D683" s="39" t="s">
        <v>382</v>
      </c>
      <c r="E683" s="39">
        <v>2021</v>
      </c>
      <c r="F683" s="40">
        <f>DATE(Tableau2[[#This Row],[Année]],MONTH("1-"&amp;Tableau2[[#This Row],[Mois]]),1)</f>
        <v>44440</v>
      </c>
      <c r="G683" s="40">
        <f>EOMONTH(DATE(Tableau2[[#This Row],[Année]],MONTH("1-"&amp;Tableau2[[#This Row],[Mois]]),1),0)</f>
        <v>44469</v>
      </c>
      <c r="H683" s="41">
        <v>0</v>
      </c>
      <c r="I683" s="42">
        <f t="shared" si="139"/>
        <v>0</v>
      </c>
      <c r="J683" s="42">
        <v>0</v>
      </c>
      <c r="K683" s="42">
        <f t="shared" si="140"/>
        <v>0</v>
      </c>
      <c r="L683" s="42"/>
      <c r="M683" s="42">
        <f t="shared" si="149"/>
        <v>0</v>
      </c>
      <c r="N683" s="42">
        <v>160</v>
      </c>
      <c r="O683" s="42">
        <f t="shared" si="141"/>
        <v>160</v>
      </c>
      <c r="Q683" s="42">
        <f t="shared" si="150"/>
        <v>0</v>
      </c>
      <c r="R683" s="42">
        <v>10.25</v>
      </c>
      <c r="S683" s="42">
        <f t="shared" si="142"/>
        <v>10.416666666666666</v>
      </c>
      <c r="T683" s="42"/>
      <c r="U683" s="42">
        <f t="shared" si="151"/>
        <v>0</v>
      </c>
      <c r="V683" s="42">
        <v>0</v>
      </c>
      <c r="W683" s="42">
        <f t="shared" si="143"/>
        <v>0</v>
      </c>
      <c r="X683" s="42">
        <v>10.25</v>
      </c>
      <c r="Y683" s="42">
        <f t="shared" si="144"/>
        <v>10.416666666666666</v>
      </c>
      <c r="Z683" s="42">
        <v>16</v>
      </c>
      <c r="AA683" s="42">
        <f t="shared" si="145"/>
        <v>16</v>
      </c>
      <c r="AB683" s="43">
        <v>0</v>
      </c>
      <c r="AC683" s="43">
        <v>0</v>
      </c>
      <c r="AD683" s="42">
        <v>0</v>
      </c>
      <c r="AE683" s="42">
        <f t="shared" si="146"/>
        <v>0</v>
      </c>
      <c r="AF683" s="42">
        <v>0</v>
      </c>
      <c r="AG683" s="42">
        <f t="shared" si="147"/>
        <v>0</v>
      </c>
      <c r="AH683" s="43">
        <v>0</v>
      </c>
      <c r="AI683" s="42">
        <f>Tableau2[[#This Row],[Jour Accident déclaré]]</f>
        <v>0</v>
      </c>
      <c r="AJ683" s="42">
        <v>0</v>
      </c>
      <c r="AK683" s="43">
        <f t="shared" si="148"/>
        <v>0</v>
      </c>
      <c r="AL68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683" s="43">
        <f>SUM(Tableau2[[#This Row],[Jours de maladie payés]:[Jours de maladie non payés]])</f>
        <v>0</v>
      </c>
      <c r="AN683" s="43">
        <f>MONTH("02/"&amp;Tableau2[[#This Row],[Mois]]&amp;"/2019")</f>
        <v>9</v>
      </c>
    </row>
    <row r="684" spans="1:40" x14ac:dyDescent="0.3">
      <c r="A684" t="s">
        <v>759</v>
      </c>
      <c r="B684" s="26">
        <v>157</v>
      </c>
      <c r="C684" s="61" t="str">
        <f>IFERROR(VLOOKUP(Tableau2[[#This Row],[ID Ouvrier]],'Choix Employés'!$A$1:$B$100,2,FALSE),"")</f>
        <v/>
      </c>
      <c r="D684" s="39" t="s">
        <v>382</v>
      </c>
      <c r="E684" s="39">
        <v>2021</v>
      </c>
      <c r="F684" s="40">
        <f>DATE(Tableau2[[#This Row],[Année]],MONTH("1-"&amp;Tableau2[[#This Row],[Mois]]),1)</f>
        <v>44440</v>
      </c>
      <c r="G684" s="40">
        <f>EOMONTH(DATE(Tableau2[[#This Row],[Année]],MONTH("1-"&amp;Tableau2[[#This Row],[Mois]]),1),0)</f>
        <v>44469</v>
      </c>
      <c r="H684" s="41">
        <v>0</v>
      </c>
      <c r="I684" s="42">
        <f t="shared" si="139"/>
        <v>0</v>
      </c>
      <c r="J684" s="42">
        <v>0</v>
      </c>
      <c r="K684" s="42">
        <f t="shared" si="140"/>
        <v>0</v>
      </c>
      <c r="L684" s="42"/>
      <c r="M684" s="42">
        <f t="shared" si="149"/>
        <v>0</v>
      </c>
      <c r="N684" s="42">
        <v>176</v>
      </c>
      <c r="O684" s="42">
        <f t="shared" si="141"/>
        <v>176</v>
      </c>
      <c r="Q684" s="42">
        <f t="shared" si="150"/>
        <v>0</v>
      </c>
      <c r="R684" s="42">
        <v>1.42</v>
      </c>
      <c r="S684" s="42">
        <f t="shared" si="142"/>
        <v>1.7</v>
      </c>
      <c r="T684" s="42"/>
      <c r="U684" s="42">
        <f t="shared" si="151"/>
        <v>0</v>
      </c>
      <c r="V684" s="42">
        <v>1.42</v>
      </c>
      <c r="W684" s="42">
        <f t="shared" si="143"/>
        <v>1.7</v>
      </c>
      <c r="X684" s="42">
        <v>0</v>
      </c>
      <c r="Y684" s="42">
        <f t="shared" si="144"/>
        <v>0</v>
      </c>
      <c r="Z684" s="42">
        <v>0</v>
      </c>
      <c r="AA684" s="42">
        <f t="shared" si="145"/>
        <v>0</v>
      </c>
      <c r="AB684" s="43">
        <v>0</v>
      </c>
      <c r="AC684" s="43">
        <v>0</v>
      </c>
      <c r="AD684" s="42">
        <v>0</v>
      </c>
      <c r="AE684" s="42">
        <f t="shared" si="146"/>
        <v>0</v>
      </c>
      <c r="AF684" s="42">
        <v>0</v>
      </c>
      <c r="AG684" s="42">
        <f t="shared" si="147"/>
        <v>0</v>
      </c>
      <c r="AH684" s="43">
        <v>0</v>
      </c>
      <c r="AI684" s="42">
        <f>Tableau2[[#This Row],[Jour Accident déclaré]]</f>
        <v>0</v>
      </c>
      <c r="AJ684" s="42">
        <v>0</v>
      </c>
      <c r="AK684" s="43">
        <f t="shared" si="148"/>
        <v>0</v>
      </c>
      <c r="AL68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684" s="43">
        <f>SUM(Tableau2[[#This Row],[Jours de maladie payés]:[Jours de maladie non payés]])</f>
        <v>0</v>
      </c>
      <c r="AN684" s="43">
        <f>MONTH("02/"&amp;Tableau2[[#This Row],[Mois]]&amp;"/2019")</f>
        <v>9</v>
      </c>
    </row>
    <row r="685" spans="1:40" x14ac:dyDescent="0.3">
      <c r="A685" t="s">
        <v>760</v>
      </c>
      <c r="B685" s="26">
        <v>142</v>
      </c>
      <c r="C685" s="61" t="str">
        <f>IFERROR(VLOOKUP(Tableau2[[#This Row],[ID Ouvrier]],'Choix Employés'!$A$1:$B$100,2,FALSE),"")</f>
        <v/>
      </c>
      <c r="D685" s="39" t="s">
        <v>382</v>
      </c>
      <c r="E685" s="39">
        <v>2021</v>
      </c>
      <c r="F685" s="40">
        <f>DATE(Tableau2[[#This Row],[Année]],MONTH("1-"&amp;Tableau2[[#This Row],[Mois]]),1)</f>
        <v>44440</v>
      </c>
      <c r="G685" s="40">
        <f>EOMONTH(DATE(Tableau2[[#This Row],[Année]],MONTH("1-"&amp;Tableau2[[#This Row],[Mois]]),1),0)</f>
        <v>44469</v>
      </c>
      <c r="H685" s="41">
        <v>0</v>
      </c>
      <c r="I685" s="42">
        <f t="shared" si="139"/>
        <v>0</v>
      </c>
      <c r="J685" s="42">
        <v>0</v>
      </c>
      <c r="K685" s="42">
        <f t="shared" si="140"/>
        <v>0</v>
      </c>
      <c r="L685" s="42"/>
      <c r="M685" s="42">
        <f t="shared" si="149"/>
        <v>0</v>
      </c>
      <c r="N685" s="42">
        <v>168</v>
      </c>
      <c r="O685" s="42">
        <f t="shared" si="141"/>
        <v>168</v>
      </c>
      <c r="Q685" s="42">
        <f t="shared" si="150"/>
        <v>0</v>
      </c>
      <c r="R685" s="42">
        <v>0</v>
      </c>
      <c r="S685" s="42">
        <f t="shared" si="142"/>
        <v>0</v>
      </c>
      <c r="T685" s="42"/>
      <c r="U685" s="42">
        <f t="shared" si="151"/>
        <v>0</v>
      </c>
      <c r="V685" s="42">
        <v>0</v>
      </c>
      <c r="W685" s="42">
        <f t="shared" si="143"/>
        <v>0</v>
      </c>
      <c r="X685" s="42">
        <v>0</v>
      </c>
      <c r="Y685" s="42">
        <f t="shared" si="144"/>
        <v>0</v>
      </c>
      <c r="Z685" s="42">
        <v>0</v>
      </c>
      <c r="AA685" s="42">
        <f t="shared" si="145"/>
        <v>0</v>
      </c>
      <c r="AB685" s="43">
        <v>0</v>
      </c>
      <c r="AC685" s="43">
        <v>1</v>
      </c>
      <c r="AD685" s="42">
        <v>0</v>
      </c>
      <c r="AE685" s="42">
        <f t="shared" si="146"/>
        <v>0</v>
      </c>
      <c r="AF685" s="42">
        <v>0</v>
      </c>
      <c r="AG685" s="42">
        <f t="shared" si="147"/>
        <v>0</v>
      </c>
      <c r="AH685" s="43">
        <v>0</v>
      </c>
      <c r="AI685" s="42">
        <f>Tableau2[[#This Row],[Jour Accident déclaré]]</f>
        <v>0</v>
      </c>
      <c r="AJ685" s="42">
        <v>0</v>
      </c>
      <c r="AK685" s="43">
        <f t="shared" si="148"/>
        <v>0</v>
      </c>
      <c r="AL68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685" s="43">
        <f>SUM(Tableau2[[#This Row],[Jours de maladie payés]:[Jours de maladie non payés]])</f>
        <v>1</v>
      </c>
      <c r="AN685" s="43">
        <f>MONTH("02/"&amp;Tableau2[[#This Row],[Mois]]&amp;"/2019")</f>
        <v>9</v>
      </c>
    </row>
    <row r="686" spans="1:40" x14ac:dyDescent="0.3">
      <c r="A686" t="s">
        <v>761</v>
      </c>
      <c r="B686" s="26">
        <v>162</v>
      </c>
      <c r="C686" s="61" t="str">
        <f>IFERROR(VLOOKUP(Tableau2[[#This Row],[ID Ouvrier]],'Choix Employés'!$A$1:$B$100,2,FALSE),"")</f>
        <v/>
      </c>
      <c r="D686" s="39" t="s">
        <v>382</v>
      </c>
      <c r="E686" s="39">
        <v>2021</v>
      </c>
      <c r="F686" s="40">
        <f>DATE(Tableau2[[#This Row],[Année]],MONTH("1-"&amp;Tableau2[[#This Row],[Mois]]),1)</f>
        <v>44440</v>
      </c>
      <c r="G686" s="40">
        <f>EOMONTH(DATE(Tableau2[[#This Row],[Année]],MONTH("1-"&amp;Tableau2[[#This Row],[Mois]]),1),0)</f>
        <v>44469</v>
      </c>
      <c r="H686" s="41">
        <v>32</v>
      </c>
      <c r="I686" s="42">
        <f t="shared" si="139"/>
        <v>32</v>
      </c>
      <c r="J686" s="42">
        <v>8</v>
      </c>
      <c r="K686" s="42">
        <f t="shared" si="140"/>
        <v>8</v>
      </c>
      <c r="L686" s="42"/>
      <c r="M686" s="42">
        <f t="shared" si="149"/>
        <v>0</v>
      </c>
      <c r="N686" s="42">
        <v>136</v>
      </c>
      <c r="O686" s="42">
        <f t="shared" si="141"/>
        <v>136</v>
      </c>
      <c r="Q686" s="42">
        <f t="shared" si="150"/>
        <v>0</v>
      </c>
      <c r="R686" s="42">
        <v>7.44</v>
      </c>
      <c r="S686" s="42">
        <f t="shared" si="142"/>
        <v>7.7333333333333343</v>
      </c>
      <c r="T686" s="42"/>
      <c r="U686" s="42">
        <f t="shared" si="151"/>
        <v>0</v>
      </c>
      <c r="V686" s="42">
        <v>7.44</v>
      </c>
      <c r="W686" s="42">
        <f t="shared" si="143"/>
        <v>7.7333333333333343</v>
      </c>
      <c r="X686" s="42">
        <v>0</v>
      </c>
      <c r="Y686" s="42">
        <f t="shared" si="144"/>
        <v>0</v>
      </c>
      <c r="Z686" s="42">
        <v>0</v>
      </c>
      <c r="AA686" s="42">
        <f t="shared" si="145"/>
        <v>0</v>
      </c>
      <c r="AB686" s="43">
        <v>0</v>
      </c>
      <c r="AC686" s="43">
        <v>0</v>
      </c>
      <c r="AD686" s="42">
        <v>0</v>
      </c>
      <c r="AE686" s="42">
        <f t="shared" si="146"/>
        <v>0</v>
      </c>
      <c r="AF686" s="42">
        <v>0</v>
      </c>
      <c r="AG686" s="42">
        <f t="shared" si="147"/>
        <v>0</v>
      </c>
      <c r="AH686" s="43">
        <v>0</v>
      </c>
      <c r="AI686" s="42">
        <f>Tableau2[[#This Row],[Jour Accident déclaré]]</f>
        <v>0</v>
      </c>
      <c r="AJ686" s="42">
        <v>0</v>
      </c>
      <c r="AK686" s="43">
        <f t="shared" si="148"/>
        <v>0</v>
      </c>
      <c r="AL68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686" s="43">
        <f>SUM(Tableau2[[#This Row],[Jours de maladie payés]:[Jours de maladie non payés]])</f>
        <v>0</v>
      </c>
      <c r="AN686" s="43">
        <f>MONTH("02/"&amp;Tableau2[[#This Row],[Mois]]&amp;"/2019")</f>
        <v>9</v>
      </c>
    </row>
    <row r="687" spans="1:40" x14ac:dyDescent="0.3">
      <c r="A687" t="s">
        <v>762</v>
      </c>
      <c r="B687" s="26">
        <v>164</v>
      </c>
      <c r="C687" s="61" t="str">
        <f>IFERROR(VLOOKUP(Tableau2[[#This Row],[ID Ouvrier]],'Choix Employés'!$A$1:$B$100,2,FALSE),"")</f>
        <v>X</v>
      </c>
      <c r="D687" s="39" t="s">
        <v>382</v>
      </c>
      <c r="E687" s="39">
        <v>2021</v>
      </c>
      <c r="F687" s="40">
        <f>DATE(Tableau2[[#This Row],[Année]],MONTH("1-"&amp;Tableau2[[#This Row],[Mois]]),1)</f>
        <v>44440</v>
      </c>
      <c r="G687" s="40">
        <f>EOMONTH(DATE(Tableau2[[#This Row],[Année]],MONTH("1-"&amp;Tableau2[[#This Row],[Mois]]),1),0)</f>
        <v>44469</v>
      </c>
      <c r="H687" s="41">
        <v>0</v>
      </c>
      <c r="I687" s="42">
        <f t="shared" si="139"/>
        <v>0</v>
      </c>
      <c r="J687" s="42">
        <v>0</v>
      </c>
      <c r="K687" s="42">
        <f t="shared" si="140"/>
        <v>0</v>
      </c>
      <c r="L687" s="42"/>
      <c r="M687" s="42">
        <f t="shared" si="149"/>
        <v>0</v>
      </c>
      <c r="N687" s="42">
        <v>0</v>
      </c>
      <c r="O687" s="42">
        <f t="shared" si="141"/>
        <v>0</v>
      </c>
      <c r="Q687" s="42">
        <f t="shared" si="150"/>
        <v>0</v>
      </c>
      <c r="R687" s="42">
        <v>0</v>
      </c>
      <c r="S687" s="42">
        <f t="shared" si="142"/>
        <v>0</v>
      </c>
      <c r="T687" s="42"/>
      <c r="U687" s="42">
        <f t="shared" si="151"/>
        <v>0</v>
      </c>
      <c r="V687" s="42">
        <v>0</v>
      </c>
      <c r="W687" s="42">
        <f t="shared" si="143"/>
        <v>0</v>
      </c>
      <c r="X687" s="42">
        <v>0</v>
      </c>
      <c r="Y687" s="42">
        <f t="shared" si="144"/>
        <v>0</v>
      </c>
      <c r="Z687" s="42">
        <v>0</v>
      </c>
      <c r="AA687" s="42">
        <f t="shared" si="145"/>
        <v>0</v>
      </c>
      <c r="AB687" s="43">
        <v>0</v>
      </c>
      <c r="AC687" s="43">
        <v>0</v>
      </c>
      <c r="AD687" s="42">
        <v>0</v>
      </c>
      <c r="AE687" s="42">
        <f t="shared" si="146"/>
        <v>0</v>
      </c>
      <c r="AF687" s="42">
        <v>0</v>
      </c>
      <c r="AG687" s="42">
        <f t="shared" si="147"/>
        <v>0</v>
      </c>
      <c r="AH687" s="43">
        <v>22</v>
      </c>
      <c r="AI687" s="42">
        <f>Tableau2[[#This Row],[Jour Accident déclaré]]</f>
        <v>22</v>
      </c>
      <c r="AJ687" s="42">
        <v>0</v>
      </c>
      <c r="AK687" s="43">
        <f t="shared" si="148"/>
        <v>0</v>
      </c>
      <c r="AL68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687" s="43">
        <f>SUM(Tableau2[[#This Row],[Jours de maladie payés]:[Jours de maladie non payés]])</f>
        <v>0</v>
      </c>
      <c r="AN687" s="43">
        <f>MONTH("02/"&amp;Tableau2[[#This Row],[Mois]]&amp;"/2019")</f>
        <v>9</v>
      </c>
    </row>
    <row r="688" spans="1:40" x14ac:dyDescent="0.3">
      <c r="A688" t="s">
        <v>763</v>
      </c>
      <c r="B688" s="26">
        <v>182</v>
      </c>
      <c r="C688" s="61" t="str">
        <f>IFERROR(VLOOKUP(Tableau2[[#This Row],[ID Ouvrier]],'Choix Employés'!$A$1:$B$100,2,FALSE),"")</f>
        <v/>
      </c>
      <c r="D688" s="39" t="s">
        <v>382</v>
      </c>
      <c r="E688" s="39">
        <v>2021</v>
      </c>
      <c r="F688" s="40">
        <f>DATE(Tableau2[[#This Row],[Année]],MONTH("1-"&amp;Tableau2[[#This Row],[Mois]]),1)</f>
        <v>44440</v>
      </c>
      <c r="G688" s="40">
        <f>EOMONTH(DATE(Tableau2[[#This Row],[Année]],MONTH("1-"&amp;Tableau2[[#This Row],[Mois]]),1),0)</f>
        <v>44469</v>
      </c>
      <c r="H688" s="41">
        <v>16</v>
      </c>
      <c r="I688" s="42">
        <f t="shared" si="139"/>
        <v>16</v>
      </c>
      <c r="J688" s="42">
        <v>0</v>
      </c>
      <c r="K688" s="42">
        <f t="shared" si="140"/>
        <v>0</v>
      </c>
      <c r="L688" s="42"/>
      <c r="M688" s="42">
        <f t="shared" si="149"/>
        <v>0</v>
      </c>
      <c r="N688" s="42">
        <v>160</v>
      </c>
      <c r="O688" s="42">
        <f t="shared" si="141"/>
        <v>160</v>
      </c>
      <c r="Q688" s="42">
        <f t="shared" si="150"/>
        <v>0</v>
      </c>
      <c r="R688" s="42">
        <v>5.09</v>
      </c>
      <c r="S688" s="42">
        <f t="shared" si="142"/>
        <v>5.1499999999999995</v>
      </c>
      <c r="T688" s="42"/>
      <c r="U688" s="42">
        <f t="shared" si="151"/>
        <v>0</v>
      </c>
      <c r="V688" s="42">
        <v>5.09</v>
      </c>
      <c r="W688" s="42">
        <f t="shared" si="143"/>
        <v>5.1499999999999995</v>
      </c>
      <c r="X688" s="42">
        <v>0</v>
      </c>
      <c r="Y688" s="42">
        <f t="shared" si="144"/>
        <v>0</v>
      </c>
      <c r="Z688" s="42">
        <v>0</v>
      </c>
      <c r="AA688" s="42">
        <f t="shared" si="145"/>
        <v>0</v>
      </c>
      <c r="AB688" s="43">
        <v>0</v>
      </c>
      <c r="AC688" s="43">
        <v>0</v>
      </c>
      <c r="AD688" s="42">
        <v>0</v>
      </c>
      <c r="AE688" s="42">
        <f t="shared" si="146"/>
        <v>0</v>
      </c>
      <c r="AF688" s="42">
        <v>0</v>
      </c>
      <c r="AG688" s="42">
        <f t="shared" si="147"/>
        <v>0</v>
      </c>
      <c r="AH688" s="43">
        <v>0</v>
      </c>
      <c r="AI688" s="42">
        <f>Tableau2[[#This Row],[Jour Accident déclaré]]</f>
        <v>0</v>
      </c>
      <c r="AJ688" s="42">
        <v>0</v>
      </c>
      <c r="AK688" s="43">
        <f t="shared" si="148"/>
        <v>0</v>
      </c>
      <c r="AL68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688" s="43">
        <f>SUM(Tableau2[[#This Row],[Jours de maladie payés]:[Jours de maladie non payés]])</f>
        <v>0</v>
      </c>
      <c r="AN688" s="43">
        <f>MONTH("02/"&amp;Tableau2[[#This Row],[Mois]]&amp;"/2019")</f>
        <v>9</v>
      </c>
    </row>
    <row r="689" spans="1:40" x14ac:dyDescent="0.3">
      <c r="A689" t="s">
        <v>764</v>
      </c>
      <c r="B689" s="26">
        <v>168</v>
      </c>
      <c r="C689" s="61" t="str">
        <f>IFERROR(VLOOKUP(Tableau2[[#This Row],[ID Ouvrier]],'Choix Employés'!$A$1:$B$100,2,FALSE),"")</f>
        <v/>
      </c>
      <c r="D689" s="39" t="s">
        <v>382</v>
      </c>
      <c r="E689" s="39">
        <v>2021</v>
      </c>
      <c r="F689" s="40">
        <f>DATE(Tableau2[[#This Row],[Année]],MONTH("1-"&amp;Tableau2[[#This Row],[Mois]]),1)</f>
        <v>44440</v>
      </c>
      <c r="G689" s="40">
        <f>EOMONTH(DATE(Tableau2[[#This Row],[Année]],MONTH("1-"&amp;Tableau2[[#This Row],[Mois]]),1),0)</f>
        <v>44469</v>
      </c>
      <c r="H689" s="41">
        <v>0</v>
      </c>
      <c r="I689" s="42">
        <f t="shared" si="139"/>
        <v>0</v>
      </c>
      <c r="J689" s="42">
        <v>0</v>
      </c>
      <c r="K689" s="42">
        <f t="shared" si="140"/>
        <v>0</v>
      </c>
      <c r="L689" s="42"/>
      <c r="M689" s="42">
        <f t="shared" si="149"/>
        <v>0</v>
      </c>
      <c r="N689" s="42">
        <v>176</v>
      </c>
      <c r="O689" s="42">
        <f t="shared" si="141"/>
        <v>176</v>
      </c>
      <c r="Q689" s="42">
        <f t="shared" si="150"/>
        <v>0</v>
      </c>
      <c r="R689" s="42">
        <v>0</v>
      </c>
      <c r="S689" s="42">
        <f t="shared" si="142"/>
        <v>0</v>
      </c>
      <c r="T689" s="42"/>
      <c r="U689" s="42">
        <f t="shared" si="151"/>
        <v>0</v>
      </c>
      <c r="V689" s="42">
        <v>0</v>
      </c>
      <c r="W689" s="42">
        <f t="shared" si="143"/>
        <v>0</v>
      </c>
      <c r="X689" s="42">
        <v>0</v>
      </c>
      <c r="Y689" s="42">
        <f t="shared" si="144"/>
        <v>0</v>
      </c>
      <c r="Z689" s="42">
        <v>0</v>
      </c>
      <c r="AA689" s="42">
        <f t="shared" si="145"/>
        <v>0</v>
      </c>
      <c r="AB689" s="43">
        <v>0</v>
      </c>
      <c r="AC689" s="43">
        <v>0</v>
      </c>
      <c r="AD689" s="42">
        <v>0</v>
      </c>
      <c r="AE689" s="42">
        <f t="shared" si="146"/>
        <v>0</v>
      </c>
      <c r="AF689" s="42">
        <v>0</v>
      </c>
      <c r="AG689" s="42">
        <f t="shared" si="147"/>
        <v>0</v>
      </c>
      <c r="AH689" s="43">
        <v>0</v>
      </c>
      <c r="AI689" s="42">
        <f>Tableau2[[#This Row],[Jour Accident déclaré]]</f>
        <v>0</v>
      </c>
      <c r="AJ689" s="42">
        <v>0</v>
      </c>
      <c r="AK689" s="43">
        <f t="shared" si="148"/>
        <v>0</v>
      </c>
      <c r="AL68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689" s="43">
        <f>SUM(Tableau2[[#This Row],[Jours de maladie payés]:[Jours de maladie non payés]])</f>
        <v>0</v>
      </c>
      <c r="AN689" s="43">
        <f>MONTH("02/"&amp;Tableau2[[#This Row],[Mois]]&amp;"/2019")</f>
        <v>9</v>
      </c>
    </row>
    <row r="690" spans="1:40" x14ac:dyDescent="0.3">
      <c r="A690" t="s">
        <v>765</v>
      </c>
      <c r="B690" s="26">
        <v>172</v>
      </c>
      <c r="C690" s="61">
        <f>IFERROR(VLOOKUP(Tableau2[[#This Row],[ID Ouvrier]],'Choix Employés'!$A$1:$B$100,2,FALSE),"")</f>
        <v>0</v>
      </c>
      <c r="D690" s="39" t="s">
        <v>382</v>
      </c>
      <c r="E690" s="39">
        <v>2021</v>
      </c>
      <c r="F690" s="40">
        <f>DATE(Tableau2[[#This Row],[Année]],MONTH("1-"&amp;Tableau2[[#This Row],[Mois]]),1)</f>
        <v>44440</v>
      </c>
      <c r="G690" s="40">
        <f>EOMONTH(DATE(Tableau2[[#This Row],[Année]],MONTH("1-"&amp;Tableau2[[#This Row],[Mois]]),1),0)</f>
        <v>44469</v>
      </c>
      <c r="H690" s="41">
        <v>0</v>
      </c>
      <c r="I690" s="42">
        <f t="shared" si="139"/>
        <v>0</v>
      </c>
      <c r="J690" s="42">
        <v>0</v>
      </c>
      <c r="K690" s="42">
        <f t="shared" si="140"/>
        <v>0</v>
      </c>
      <c r="L690" s="42"/>
      <c r="M690" s="42">
        <f t="shared" si="149"/>
        <v>0</v>
      </c>
      <c r="N690" s="42">
        <v>176</v>
      </c>
      <c r="O690" s="42">
        <f t="shared" si="141"/>
        <v>176</v>
      </c>
      <c r="Q690" s="42">
        <f t="shared" si="150"/>
        <v>0</v>
      </c>
      <c r="R690" s="42">
        <v>1.42</v>
      </c>
      <c r="S690" s="42">
        <f t="shared" si="142"/>
        <v>1.7</v>
      </c>
      <c r="T690" s="42"/>
      <c r="U690" s="42">
        <f t="shared" si="151"/>
        <v>0</v>
      </c>
      <c r="V690" s="42">
        <v>1.42</v>
      </c>
      <c r="W690" s="42">
        <f t="shared" si="143"/>
        <v>1.7</v>
      </c>
      <c r="X690" s="42">
        <v>0</v>
      </c>
      <c r="Y690" s="42">
        <f t="shared" si="144"/>
        <v>0</v>
      </c>
      <c r="Z690" s="42">
        <v>0</v>
      </c>
      <c r="AA690" s="42">
        <f t="shared" si="145"/>
        <v>0</v>
      </c>
      <c r="AB690" s="43">
        <v>0</v>
      </c>
      <c r="AC690" s="43">
        <v>0</v>
      </c>
      <c r="AD690" s="42">
        <v>0</v>
      </c>
      <c r="AE690" s="42">
        <f t="shared" si="146"/>
        <v>0</v>
      </c>
      <c r="AF690" s="42">
        <v>0</v>
      </c>
      <c r="AG690" s="42">
        <f t="shared" si="147"/>
        <v>0</v>
      </c>
      <c r="AH690" s="43">
        <v>0</v>
      </c>
      <c r="AI690" s="42">
        <f>Tableau2[[#This Row],[Jour Accident déclaré]]</f>
        <v>0</v>
      </c>
      <c r="AJ690" s="42">
        <v>0</v>
      </c>
      <c r="AK690" s="43">
        <f t="shared" si="148"/>
        <v>0</v>
      </c>
      <c r="AL69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690" s="43">
        <f>SUM(Tableau2[[#This Row],[Jours de maladie payés]:[Jours de maladie non payés]])</f>
        <v>0</v>
      </c>
      <c r="AN690" s="43">
        <f>MONTH("02/"&amp;Tableau2[[#This Row],[Mois]]&amp;"/2019")</f>
        <v>9</v>
      </c>
    </row>
    <row r="691" spans="1:40" x14ac:dyDescent="0.3">
      <c r="A691" t="s">
        <v>766</v>
      </c>
      <c r="B691" s="26">
        <v>196</v>
      </c>
      <c r="C691" s="61">
        <f>IFERROR(VLOOKUP(Tableau2[[#This Row],[ID Ouvrier]],'Choix Employés'!$A$1:$B$100,2,FALSE),"")</f>
        <v>0</v>
      </c>
      <c r="D691" s="39" t="s">
        <v>382</v>
      </c>
      <c r="E691" s="39">
        <v>2021</v>
      </c>
      <c r="F691" s="40">
        <f>DATE(Tableau2[[#This Row],[Année]],MONTH("1-"&amp;Tableau2[[#This Row],[Mois]]),1)</f>
        <v>44440</v>
      </c>
      <c r="G691" s="40">
        <f>EOMONTH(DATE(Tableau2[[#This Row],[Année]],MONTH("1-"&amp;Tableau2[[#This Row],[Mois]]),1),0)</f>
        <v>44469</v>
      </c>
      <c r="H691" s="41">
        <v>0</v>
      </c>
      <c r="I691" s="42">
        <f t="shared" si="139"/>
        <v>0</v>
      </c>
      <c r="J691" s="42">
        <v>0</v>
      </c>
      <c r="K691" s="42">
        <f t="shared" si="140"/>
        <v>0</v>
      </c>
      <c r="L691" s="42"/>
      <c r="M691" s="42">
        <f t="shared" si="149"/>
        <v>0</v>
      </c>
      <c r="N691" s="42">
        <v>16</v>
      </c>
      <c r="O691" s="42">
        <f t="shared" si="141"/>
        <v>16</v>
      </c>
      <c r="Q691" s="42">
        <f t="shared" si="150"/>
        <v>0</v>
      </c>
      <c r="R691" s="42">
        <v>0</v>
      </c>
      <c r="S691" s="42">
        <f t="shared" si="142"/>
        <v>0</v>
      </c>
      <c r="T691" s="42"/>
      <c r="U691" s="42">
        <f t="shared" si="151"/>
        <v>0</v>
      </c>
      <c r="V691" s="42">
        <v>0</v>
      </c>
      <c r="W691" s="42">
        <f t="shared" si="143"/>
        <v>0</v>
      </c>
      <c r="X691" s="42">
        <v>0</v>
      </c>
      <c r="Y691" s="42">
        <f t="shared" si="144"/>
        <v>0</v>
      </c>
      <c r="Z691" s="42">
        <v>0</v>
      </c>
      <c r="AA691" s="42">
        <f t="shared" si="145"/>
        <v>0</v>
      </c>
      <c r="AB691" s="43">
        <v>0</v>
      </c>
      <c r="AC691" s="43">
        <v>0</v>
      </c>
      <c r="AD691" s="42">
        <v>8</v>
      </c>
      <c r="AE691" s="42">
        <f t="shared" si="146"/>
        <v>8</v>
      </c>
      <c r="AF691" s="42">
        <v>0</v>
      </c>
      <c r="AG691" s="42">
        <f t="shared" si="147"/>
        <v>0</v>
      </c>
      <c r="AH691" s="43">
        <v>0</v>
      </c>
      <c r="AI691" s="42">
        <f>Tableau2[[#This Row],[Jour Accident déclaré]]</f>
        <v>0</v>
      </c>
      <c r="AJ691" s="42">
        <v>0</v>
      </c>
      <c r="AK691" s="43">
        <f t="shared" si="148"/>
        <v>0</v>
      </c>
      <c r="AL69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691" s="43">
        <f>SUM(Tableau2[[#This Row],[Jours de maladie payés]:[Jours de maladie non payés]])</f>
        <v>0</v>
      </c>
      <c r="AN691" s="43">
        <f>MONTH("02/"&amp;Tableau2[[#This Row],[Mois]]&amp;"/2019")</f>
        <v>9</v>
      </c>
    </row>
    <row r="692" spans="1:40" x14ac:dyDescent="0.3">
      <c r="A692" t="s">
        <v>767</v>
      </c>
      <c r="B692" s="26">
        <v>178</v>
      </c>
      <c r="C692" s="61" t="str">
        <f>IFERROR(VLOOKUP(Tableau2[[#This Row],[ID Ouvrier]],'Choix Employés'!$A$1:$B$100,2,FALSE),"")</f>
        <v/>
      </c>
      <c r="D692" s="39" t="s">
        <v>382</v>
      </c>
      <c r="E692" s="39">
        <v>2021</v>
      </c>
      <c r="F692" s="40">
        <f>DATE(Tableau2[[#This Row],[Année]],MONTH("1-"&amp;Tableau2[[#This Row],[Mois]]),1)</f>
        <v>44440</v>
      </c>
      <c r="G692" s="40">
        <f>EOMONTH(DATE(Tableau2[[#This Row],[Année]],MONTH("1-"&amp;Tableau2[[#This Row],[Mois]]),1),0)</f>
        <v>44469</v>
      </c>
      <c r="H692" s="41">
        <v>46</v>
      </c>
      <c r="I692" s="42">
        <f t="shared" si="139"/>
        <v>46</v>
      </c>
      <c r="J692" s="42">
        <v>0</v>
      </c>
      <c r="K692" s="42">
        <f t="shared" si="140"/>
        <v>0</v>
      </c>
      <c r="L692" s="42"/>
      <c r="M692" s="42">
        <f t="shared" si="149"/>
        <v>0</v>
      </c>
      <c r="N692" s="42">
        <v>108</v>
      </c>
      <c r="O692" s="42">
        <f t="shared" si="141"/>
        <v>108</v>
      </c>
      <c r="Q692" s="42">
        <f t="shared" si="150"/>
        <v>0</v>
      </c>
      <c r="R692" s="42">
        <v>4</v>
      </c>
      <c r="S692" s="42">
        <f t="shared" si="142"/>
        <v>4</v>
      </c>
      <c r="T692" s="42"/>
      <c r="U692" s="42">
        <f t="shared" si="151"/>
        <v>0</v>
      </c>
      <c r="V692" s="42">
        <v>0</v>
      </c>
      <c r="W692" s="42">
        <f t="shared" si="143"/>
        <v>0</v>
      </c>
      <c r="X692" s="42">
        <v>0</v>
      </c>
      <c r="Y692" s="42">
        <f t="shared" si="144"/>
        <v>0</v>
      </c>
      <c r="Z692" s="42">
        <v>0</v>
      </c>
      <c r="AA692" s="42">
        <f t="shared" si="145"/>
        <v>0</v>
      </c>
      <c r="AB692" s="43">
        <v>0</v>
      </c>
      <c r="AC692" s="43">
        <v>0</v>
      </c>
      <c r="AD692" s="42">
        <v>0</v>
      </c>
      <c r="AE692" s="42">
        <f t="shared" si="146"/>
        <v>0</v>
      </c>
      <c r="AF692" s="42">
        <v>0</v>
      </c>
      <c r="AG692" s="42">
        <f t="shared" si="147"/>
        <v>0</v>
      </c>
      <c r="AH692" s="43">
        <v>0</v>
      </c>
      <c r="AI692" s="42">
        <f>Tableau2[[#This Row],[Jour Accident déclaré]]</f>
        <v>0</v>
      </c>
      <c r="AJ692" s="42">
        <v>0</v>
      </c>
      <c r="AK692" s="43">
        <f t="shared" si="148"/>
        <v>0</v>
      </c>
      <c r="AL69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692" s="43">
        <f>SUM(Tableau2[[#This Row],[Jours de maladie payés]:[Jours de maladie non payés]])</f>
        <v>0</v>
      </c>
      <c r="AN692" s="43">
        <f>MONTH("02/"&amp;Tableau2[[#This Row],[Mois]]&amp;"/2019")</f>
        <v>9</v>
      </c>
    </row>
    <row r="693" spans="1:40" x14ac:dyDescent="0.3">
      <c r="A693" t="s">
        <v>768</v>
      </c>
      <c r="B693" s="26">
        <v>138</v>
      </c>
      <c r="C693" s="61" t="str">
        <f>IFERROR(VLOOKUP(Tableau2[[#This Row],[ID Ouvrier]],'Choix Employés'!$A$1:$B$100,2,FALSE),"")</f>
        <v>X</v>
      </c>
      <c r="D693" s="39" t="s">
        <v>382</v>
      </c>
      <c r="E693" s="39">
        <v>2021</v>
      </c>
      <c r="F693" s="40">
        <f>DATE(Tableau2[[#This Row],[Année]],MONTH("1-"&amp;Tableau2[[#This Row],[Mois]]),1)</f>
        <v>44440</v>
      </c>
      <c r="G693" s="40">
        <f>EOMONTH(DATE(Tableau2[[#This Row],[Année]],MONTH("1-"&amp;Tableau2[[#This Row],[Mois]]),1),0)</f>
        <v>44469</v>
      </c>
      <c r="H693" s="41">
        <v>8</v>
      </c>
      <c r="I693" s="42">
        <f t="shared" si="139"/>
        <v>8</v>
      </c>
      <c r="J693" s="42">
        <v>0</v>
      </c>
      <c r="K693" s="42">
        <f t="shared" si="140"/>
        <v>0</v>
      </c>
      <c r="L693" s="42"/>
      <c r="M693" s="42">
        <f t="shared" si="149"/>
        <v>0</v>
      </c>
      <c r="N693" s="42">
        <v>160</v>
      </c>
      <c r="O693" s="42">
        <f t="shared" si="141"/>
        <v>160</v>
      </c>
      <c r="Q693" s="42">
        <f t="shared" si="150"/>
        <v>0</v>
      </c>
      <c r="R693" s="42">
        <v>8</v>
      </c>
      <c r="S693" s="42">
        <f t="shared" si="142"/>
        <v>8</v>
      </c>
      <c r="T693" s="42"/>
      <c r="U693" s="42">
        <f t="shared" si="151"/>
        <v>0</v>
      </c>
      <c r="V693" s="42">
        <v>0</v>
      </c>
      <c r="W693" s="42">
        <f t="shared" si="143"/>
        <v>0</v>
      </c>
      <c r="X693" s="42">
        <v>0</v>
      </c>
      <c r="Y693" s="42">
        <f t="shared" si="144"/>
        <v>0</v>
      </c>
      <c r="Z693" s="42">
        <v>0</v>
      </c>
      <c r="AA693" s="42">
        <f t="shared" si="145"/>
        <v>0</v>
      </c>
      <c r="AB693" s="43">
        <v>0</v>
      </c>
      <c r="AC693" s="43">
        <v>0</v>
      </c>
      <c r="AD693" s="42">
        <v>0</v>
      </c>
      <c r="AE693" s="42">
        <f t="shared" si="146"/>
        <v>0</v>
      </c>
      <c r="AF693" s="42">
        <v>0</v>
      </c>
      <c r="AG693" s="42">
        <f t="shared" si="147"/>
        <v>0</v>
      </c>
      <c r="AH693" s="43">
        <v>0</v>
      </c>
      <c r="AI693" s="42">
        <f>Tableau2[[#This Row],[Jour Accident déclaré]]</f>
        <v>0</v>
      </c>
      <c r="AJ693" s="42">
        <v>0</v>
      </c>
      <c r="AK693" s="43">
        <f t="shared" si="148"/>
        <v>0</v>
      </c>
      <c r="AL69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693" s="43">
        <f>SUM(Tableau2[[#This Row],[Jours de maladie payés]:[Jours de maladie non payés]])</f>
        <v>0</v>
      </c>
      <c r="AN693" s="43">
        <f>MONTH("02/"&amp;Tableau2[[#This Row],[Mois]]&amp;"/2019")</f>
        <v>9</v>
      </c>
    </row>
    <row r="694" spans="1:40" x14ac:dyDescent="0.3">
      <c r="A694" t="s">
        <v>769</v>
      </c>
      <c r="B694" s="26">
        <v>137</v>
      </c>
      <c r="C694" s="61" t="str">
        <f>IFERROR(VLOOKUP(Tableau2[[#This Row],[ID Ouvrier]],'Choix Employés'!$A$1:$B$100,2,FALSE),"")</f>
        <v>X</v>
      </c>
      <c r="D694" s="39" t="s">
        <v>382</v>
      </c>
      <c r="E694" s="39">
        <v>2021</v>
      </c>
      <c r="F694" s="40">
        <f>DATE(Tableau2[[#This Row],[Année]],MONTH("1-"&amp;Tableau2[[#This Row],[Mois]]),1)</f>
        <v>44440</v>
      </c>
      <c r="G694" s="40">
        <f>EOMONTH(DATE(Tableau2[[#This Row],[Année]],MONTH("1-"&amp;Tableau2[[#This Row],[Mois]]),1),0)</f>
        <v>44469</v>
      </c>
      <c r="H694" s="41">
        <v>8</v>
      </c>
      <c r="I694" s="42">
        <f t="shared" si="139"/>
        <v>8</v>
      </c>
      <c r="J694" s="42">
        <v>0</v>
      </c>
      <c r="K694" s="42">
        <f t="shared" si="140"/>
        <v>0</v>
      </c>
      <c r="L694" s="42"/>
      <c r="M694" s="42">
        <f t="shared" si="149"/>
        <v>0</v>
      </c>
      <c r="N694" s="42">
        <v>160</v>
      </c>
      <c r="O694" s="42">
        <f t="shared" si="141"/>
        <v>160</v>
      </c>
      <c r="Q694" s="42">
        <f t="shared" si="150"/>
        <v>0</v>
      </c>
      <c r="R694" s="42">
        <v>8</v>
      </c>
      <c r="S694" s="42">
        <f t="shared" si="142"/>
        <v>8</v>
      </c>
      <c r="T694" s="42"/>
      <c r="U694" s="42">
        <f t="shared" si="151"/>
        <v>0</v>
      </c>
      <c r="V694" s="42">
        <v>0</v>
      </c>
      <c r="W694" s="42">
        <f t="shared" si="143"/>
        <v>0</v>
      </c>
      <c r="X694" s="42">
        <v>0</v>
      </c>
      <c r="Y694" s="42">
        <f t="shared" si="144"/>
        <v>0</v>
      </c>
      <c r="Z694" s="42">
        <v>0</v>
      </c>
      <c r="AA694" s="42">
        <f t="shared" si="145"/>
        <v>0</v>
      </c>
      <c r="AB694" s="43">
        <v>0</v>
      </c>
      <c r="AC694" s="43">
        <v>0</v>
      </c>
      <c r="AD694" s="42">
        <v>0</v>
      </c>
      <c r="AE694" s="42">
        <f t="shared" si="146"/>
        <v>0</v>
      </c>
      <c r="AF694" s="42">
        <v>0</v>
      </c>
      <c r="AG694" s="42">
        <f t="shared" si="147"/>
        <v>0</v>
      </c>
      <c r="AH694" s="43">
        <v>0</v>
      </c>
      <c r="AI694" s="42">
        <f>Tableau2[[#This Row],[Jour Accident déclaré]]</f>
        <v>0</v>
      </c>
      <c r="AJ694" s="42">
        <v>0</v>
      </c>
      <c r="AK694" s="43">
        <f t="shared" si="148"/>
        <v>0</v>
      </c>
      <c r="AL69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694" s="43">
        <f>SUM(Tableau2[[#This Row],[Jours de maladie payés]:[Jours de maladie non payés]])</f>
        <v>0</v>
      </c>
      <c r="AN694" s="43">
        <f>MONTH("02/"&amp;Tableau2[[#This Row],[Mois]]&amp;"/2019")</f>
        <v>9</v>
      </c>
    </row>
    <row r="695" spans="1:40" x14ac:dyDescent="0.3">
      <c r="A695" t="s">
        <v>770</v>
      </c>
      <c r="B695" s="26">
        <v>114</v>
      </c>
      <c r="C695" s="61" t="str">
        <f>IFERROR(VLOOKUP(Tableau2[[#This Row],[ID Ouvrier]],'Choix Employés'!$A$1:$B$100,2,FALSE),"")</f>
        <v/>
      </c>
      <c r="D695" s="39" t="s">
        <v>382</v>
      </c>
      <c r="E695" s="39">
        <v>2021</v>
      </c>
      <c r="F695" s="40">
        <f>DATE(Tableau2[[#This Row],[Année]],MONTH("1-"&amp;Tableau2[[#This Row],[Mois]]),1)</f>
        <v>44440</v>
      </c>
      <c r="G695" s="40">
        <f>EOMONTH(DATE(Tableau2[[#This Row],[Année]],MONTH("1-"&amp;Tableau2[[#This Row],[Mois]]),1),0)</f>
        <v>44469</v>
      </c>
      <c r="H695" s="41">
        <v>6</v>
      </c>
      <c r="I695" s="42">
        <f t="shared" si="139"/>
        <v>6</v>
      </c>
      <c r="J695" s="42">
        <v>0</v>
      </c>
      <c r="K695" s="42">
        <f t="shared" si="140"/>
        <v>0</v>
      </c>
      <c r="L695" s="42"/>
      <c r="M695" s="42">
        <f t="shared" si="149"/>
        <v>0</v>
      </c>
      <c r="N695" s="42">
        <v>162</v>
      </c>
      <c r="O695" s="42">
        <f t="shared" si="141"/>
        <v>162</v>
      </c>
      <c r="Q695" s="42">
        <f t="shared" si="150"/>
        <v>0</v>
      </c>
      <c r="R695" s="42">
        <v>6</v>
      </c>
      <c r="S695" s="42">
        <f t="shared" si="142"/>
        <v>6</v>
      </c>
      <c r="T695" s="42"/>
      <c r="U695" s="42">
        <f t="shared" si="151"/>
        <v>0</v>
      </c>
      <c r="V695" s="42">
        <v>0</v>
      </c>
      <c r="W695" s="42">
        <f t="shared" si="143"/>
        <v>0</v>
      </c>
      <c r="X695" s="42">
        <v>0</v>
      </c>
      <c r="Y695" s="42">
        <f t="shared" si="144"/>
        <v>0</v>
      </c>
      <c r="Z695" s="42">
        <v>0</v>
      </c>
      <c r="AA695" s="42">
        <f t="shared" si="145"/>
        <v>0</v>
      </c>
      <c r="AB695" s="43">
        <v>0</v>
      </c>
      <c r="AC695" s="43">
        <v>0</v>
      </c>
      <c r="AD695" s="42">
        <v>0</v>
      </c>
      <c r="AE695" s="42">
        <f t="shared" si="146"/>
        <v>0</v>
      </c>
      <c r="AF695" s="42">
        <v>0</v>
      </c>
      <c r="AG695" s="42">
        <f t="shared" si="147"/>
        <v>0</v>
      </c>
      <c r="AH695" s="43">
        <v>0</v>
      </c>
      <c r="AI695" s="42">
        <f>Tableau2[[#This Row],[Jour Accident déclaré]]</f>
        <v>0</v>
      </c>
      <c r="AJ695" s="42">
        <v>0</v>
      </c>
      <c r="AK695" s="43">
        <f t="shared" si="148"/>
        <v>0</v>
      </c>
      <c r="AL69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695" s="43">
        <f>SUM(Tableau2[[#This Row],[Jours de maladie payés]:[Jours de maladie non payés]])</f>
        <v>0</v>
      </c>
      <c r="AN695" s="43">
        <f>MONTH("02/"&amp;Tableau2[[#This Row],[Mois]]&amp;"/2019")</f>
        <v>9</v>
      </c>
    </row>
    <row r="696" spans="1:40" x14ac:dyDescent="0.3">
      <c r="A696" t="s">
        <v>771</v>
      </c>
      <c r="B696" s="26">
        <v>145</v>
      </c>
      <c r="C696" s="61" t="str">
        <f>IFERROR(VLOOKUP(Tableau2[[#This Row],[ID Ouvrier]],'Choix Employés'!$A$1:$B$100,2,FALSE),"")</f>
        <v>X</v>
      </c>
      <c r="D696" s="39" t="s">
        <v>382</v>
      </c>
      <c r="E696" s="39">
        <v>2021</v>
      </c>
      <c r="F696" s="40">
        <f>DATE(Tableau2[[#This Row],[Année]],MONTH("1-"&amp;Tableau2[[#This Row],[Mois]]),1)</f>
        <v>44440</v>
      </c>
      <c r="G696" s="40">
        <f>EOMONTH(DATE(Tableau2[[#This Row],[Année]],MONTH("1-"&amp;Tableau2[[#This Row],[Mois]]),1),0)</f>
        <v>44469</v>
      </c>
      <c r="H696" s="41">
        <v>0</v>
      </c>
      <c r="I696" s="42">
        <f t="shared" ref="I696:I759" si="152">IF($H696="",0,(($H696-ROUNDDOWN($H696,0))/0.6)+ROUNDDOWN($H696,0))</f>
        <v>0</v>
      </c>
      <c r="J696" s="42">
        <v>0</v>
      </c>
      <c r="K696" s="42">
        <f t="shared" ref="K696:K759" si="153">IF($J696="",0,(($J696-ROUNDDOWN($J696,0))/0.6)+ROUNDDOWN($J696,0))</f>
        <v>0</v>
      </c>
      <c r="L696" s="42"/>
      <c r="M696" s="42">
        <f t="shared" si="149"/>
        <v>0</v>
      </c>
      <c r="N696" s="42">
        <v>168</v>
      </c>
      <c r="O696" s="42">
        <f t="shared" ref="O696:O759" si="154">IF($N696="",0,(($N696-ROUNDDOWN($N696,0))/0.6)+ROUNDDOWN($N696,0))</f>
        <v>168</v>
      </c>
      <c r="Q696" s="42">
        <f t="shared" si="150"/>
        <v>0</v>
      </c>
      <c r="R696" s="42">
        <v>8</v>
      </c>
      <c r="S696" s="42">
        <f t="shared" ref="S696:S759" si="155">IF($R696="",0,(($R696-ROUNDDOWN($R696,0))/0.6)+ROUNDDOWN($R696,0))</f>
        <v>8</v>
      </c>
      <c r="T696" s="42"/>
      <c r="U696" s="42">
        <f t="shared" si="151"/>
        <v>0</v>
      </c>
      <c r="V696" s="42">
        <v>0</v>
      </c>
      <c r="W696" s="42">
        <f t="shared" ref="W696:W759" si="156">IF($V696="",0,(($V696-ROUNDDOWN($V696,0))/0.6)+ROUNDDOWN($V696,0))</f>
        <v>0</v>
      </c>
      <c r="X696" s="42">
        <v>0</v>
      </c>
      <c r="Y696" s="42">
        <f t="shared" ref="Y696:Y759" si="157">IF($X696="",0,(($X696-ROUNDDOWN($X696,0))/0.6)+ROUNDDOWN($X696,0))</f>
        <v>0</v>
      </c>
      <c r="Z696" s="42">
        <v>0</v>
      </c>
      <c r="AA696" s="42">
        <f t="shared" ref="AA696:AA759" si="158">IF($Z696="",0,(($Z696-ROUNDDOWN($Z696,0))/0.6)+ROUNDDOWN($Z696,0))</f>
        <v>0</v>
      </c>
      <c r="AB696" s="43">
        <v>0</v>
      </c>
      <c r="AC696" s="43">
        <v>0</v>
      </c>
      <c r="AD696" s="42">
        <v>0</v>
      </c>
      <c r="AE696" s="42">
        <f t="shared" ref="AE696:AE759" si="159">IF($AD696="",0,(($AD696-ROUNDDOWN($AD696,0))/0.6)+ROUNDDOWN($AD696,0))</f>
        <v>0</v>
      </c>
      <c r="AF696" s="42">
        <v>0</v>
      </c>
      <c r="AG696" s="42">
        <f t="shared" ref="AG696:AG759" si="160">IF($AF696="",0,(($AF696-ROUNDDOWN($AF696,0))/0.6)+ROUNDDOWN($AF696,0))</f>
        <v>0</v>
      </c>
      <c r="AH696" s="43">
        <v>0</v>
      </c>
      <c r="AI696" s="42">
        <f>Tableau2[[#This Row],[Jour Accident déclaré]]</f>
        <v>0</v>
      </c>
      <c r="AJ696" s="42">
        <v>0</v>
      </c>
      <c r="AK696" s="43">
        <f t="shared" ref="AK696:AK759" si="161">IF($AJ696="",0,(($AJ696-ROUNDDOWN($AJ696,0))/0.6)+ROUNDDOWN($AJ696,0))</f>
        <v>0</v>
      </c>
      <c r="AL69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696" s="43">
        <f>SUM(Tableau2[[#This Row],[Jours de maladie payés]:[Jours de maladie non payés]])</f>
        <v>0</v>
      </c>
      <c r="AN696" s="43">
        <f>MONTH("02/"&amp;Tableau2[[#This Row],[Mois]]&amp;"/2019")</f>
        <v>9</v>
      </c>
    </row>
    <row r="697" spans="1:40" x14ac:dyDescent="0.3">
      <c r="A697" t="s">
        <v>772</v>
      </c>
      <c r="B697" s="26">
        <v>132</v>
      </c>
      <c r="C697" s="61" t="str">
        <f>IFERROR(VLOOKUP(Tableau2[[#This Row],[ID Ouvrier]],'Choix Employés'!$A$1:$B$100,2,FALSE),"")</f>
        <v/>
      </c>
      <c r="D697" s="39" t="s">
        <v>382</v>
      </c>
      <c r="E697" s="39">
        <v>2021</v>
      </c>
      <c r="F697" s="40">
        <f>DATE(Tableau2[[#This Row],[Année]],MONTH("1-"&amp;Tableau2[[#This Row],[Mois]]),1)</f>
        <v>44440</v>
      </c>
      <c r="G697" s="40">
        <f>EOMONTH(DATE(Tableau2[[#This Row],[Année]],MONTH("1-"&amp;Tableau2[[#This Row],[Mois]]),1),0)</f>
        <v>44469</v>
      </c>
      <c r="H697" s="41">
        <v>8</v>
      </c>
      <c r="I697" s="42">
        <f t="shared" si="152"/>
        <v>8</v>
      </c>
      <c r="J697" s="42">
        <v>0</v>
      </c>
      <c r="K697" s="42">
        <f t="shared" si="153"/>
        <v>0</v>
      </c>
      <c r="L697" s="42"/>
      <c r="M697" s="42">
        <f t="shared" si="149"/>
        <v>0</v>
      </c>
      <c r="N697" s="42">
        <v>160</v>
      </c>
      <c r="O697" s="42">
        <f t="shared" si="154"/>
        <v>160</v>
      </c>
      <c r="Q697" s="42">
        <f t="shared" si="150"/>
        <v>0</v>
      </c>
      <c r="R697" s="42">
        <v>8</v>
      </c>
      <c r="S697" s="42">
        <f t="shared" si="155"/>
        <v>8</v>
      </c>
      <c r="T697" s="42"/>
      <c r="U697" s="42">
        <f t="shared" si="151"/>
        <v>0</v>
      </c>
      <c r="V697" s="42">
        <v>0</v>
      </c>
      <c r="W697" s="42">
        <f t="shared" si="156"/>
        <v>0</v>
      </c>
      <c r="X697" s="42">
        <v>0</v>
      </c>
      <c r="Y697" s="42">
        <f t="shared" si="157"/>
        <v>0</v>
      </c>
      <c r="Z697" s="42">
        <v>0</v>
      </c>
      <c r="AA697" s="42">
        <f t="shared" si="158"/>
        <v>0</v>
      </c>
      <c r="AB697" s="43">
        <v>0</v>
      </c>
      <c r="AC697" s="43">
        <v>0</v>
      </c>
      <c r="AD697" s="42">
        <v>0</v>
      </c>
      <c r="AE697" s="42">
        <f t="shared" si="159"/>
        <v>0</v>
      </c>
      <c r="AF697" s="42">
        <v>0</v>
      </c>
      <c r="AG697" s="42">
        <f t="shared" si="160"/>
        <v>0</v>
      </c>
      <c r="AH697" s="43">
        <v>0</v>
      </c>
      <c r="AI697" s="42">
        <f>Tableau2[[#This Row],[Jour Accident déclaré]]</f>
        <v>0</v>
      </c>
      <c r="AJ697" s="42">
        <v>0</v>
      </c>
      <c r="AK697" s="43">
        <f t="shared" si="161"/>
        <v>0</v>
      </c>
      <c r="AL69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697" s="43">
        <f>SUM(Tableau2[[#This Row],[Jours de maladie payés]:[Jours de maladie non payés]])</f>
        <v>0</v>
      </c>
      <c r="AN697" s="43">
        <f>MONTH("02/"&amp;Tableau2[[#This Row],[Mois]]&amp;"/2019")</f>
        <v>9</v>
      </c>
    </row>
    <row r="698" spans="1:40" x14ac:dyDescent="0.3">
      <c r="A698" t="s">
        <v>773</v>
      </c>
      <c r="B698" s="26">
        <v>184</v>
      </c>
      <c r="C698" s="61">
        <f>IFERROR(VLOOKUP(Tableau2[[#This Row],[ID Ouvrier]],'Choix Employés'!$A$1:$B$100,2,FALSE),"")</f>
        <v>0</v>
      </c>
      <c r="D698" s="39" t="s">
        <v>382</v>
      </c>
      <c r="E698" s="39">
        <v>2021</v>
      </c>
      <c r="F698" s="40">
        <f>DATE(Tableau2[[#This Row],[Année]],MONTH("1-"&amp;Tableau2[[#This Row],[Mois]]),1)</f>
        <v>44440</v>
      </c>
      <c r="G698" s="40">
        <f>EOMONTH(DATE(Tableau2[[#This Row],[Année]],MONTH("1-"&amp;Tableau2[[#This Row],[Mois]]),1),0)</f>
        <v>44469</v>
      </c>
      <c r="H698" s="41">
        <v>0</v>
      </c>
      <c r="I698" s="42">
        <f t="shared" si="152"/>
        <v>0</v>
      </c>
      <c r="J698" s="42">
        <v>0</v>
      </c>
      <c r="K698" s="42">
        <f t="shared" si="153"/>
        <v>0</v>
      </c>
      <c r="L698" s="42"/>
      <c r="M698" s="42">
        <f t="shared" si="149"/>
        <v>0</v>
      </c>
      <c r="N698" s="42">
        <v>114</v>
      </c>
      <c r="O698" s="42">
        <f t="shared" si="154"/>
        <v>114</v>
      </c>
      <c r="Q698" s="42">
        <f t="shared" si="150"/>
        <v>0</v>
      </c>
      <c r="R698" s="42">
        <v>0</v>
      </c>
      <c r="S698" s="42">
        <f t="shared" si="155"/>
        <v>0</v>
      </c>
      <c r="T698" s="42"/>
      <c r="U698" s="42">
        <f t="shared" si="151"/>
        <v>0</v>
      </c>
      <c r="V698" s="42">
        <v>0</v>
      </c>
      <c r="W698" s="42">
        <f t="shared" si="156"/>
        <v>0</v>
      </c>
      <c r="X698" s="42">
        <v>0</v>
      </c>
      <c r="Y698" s="42">
        <f t="shared" si="157"/>
        <v>0</v>
      </c>
      <c r="Z698" s="42">
        <v>0</v>
      </c>
      <c r="AA698" s="42">
        <f t="shared" si="158"/>
        <v>0</v>
      </c>
      <c r="AB698" s="43">
        <v>0</v>
      </c>
      <c r="AC698" s="43">
        <v>0</v>
      </c>
      <c r="AD698" s="42">
        <v>0</v>
      </c>
      <c r="AE698" s="42">
        <f t="shared" si="159"/>
        <v>0</v>
      </c>
      <c r="AF698" s="42">
        <v>54</v>
      </c>
      <c r="AG698" s="42">
        <f t="shared" si="160"/>
        <v>54</v>
      </c>
      <c r="AH698" s="43">
        <v>0</v>
      </c>
      <c r="AI698" s="42">
        <f>Tableau2[[#This Row],[Jour Accident déclaré]]</f>
        <v>0</v>
      </c>
      <c r="AJ698" s="42">
        <v>0</v>
      </c>
      <c r="AK698" s="43">
        <f t="shared" si="161"/>
        <v>0</v>
      </c>
      <c r="AL69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698" s="43">
        <f>SUM(Tableau2[[#This Row],[Jours de maladie payés]:[Jours de maladie non payés]])</f>
        <v>0</v>
      </c>
      <c r="AN698" s="43">
        <f>MONTH("02/"&amp;Tableau2[[#This Row],[Mois]]&amp;"/2019")</f>
        <v>9</v>
      </c>
    </row>
    <row r="699" spans="1:40" x14ac:dyDescent="0.3">
      <c r="A699" t="s">
        <v>774</v>
      </c>
      <c r="B699" s="26">
        <v>194</v>
      </c>
      <c r="C699" s="61">
        <f>IFERROR(VLOOKUP(Tableau2[[#This Row],[ID Ouvrier]],'Choix Employés'!$A$1:$B$100,2,FALSE),"")</f>
        <v>0</v>
      </c>
      <c r="D699" s="39" t="s">
        <v>382</v>
      </c>
      <c r="E699" s="39">
        <v>2021</v>
      </c>
      <c r="F699" s="40">
        <f>DATE(Tableau2[[#This Row],[Année]],MONTH("1-"&amp;Tableau2[[#This Row],[Mois]]),1)</f>
        <v>44440</v>
      </c>
      <c r="G699" s="40">
        <f>EOMONTH(DATE(Tableau2[[#This Row],[Année]],MONTH("1-"&amp;Tableau2[[#This Row],[Mois]]),1),0)</f>
        <v>44469</v>
      </c>
      <c r="H699" s="41">
        <v>0</v>
      </c>
      <c r="I699" s="42">
        <f t="shared" si="152"/>
        <v>0</v>
      </c>
      <c r="J699" s="42">
        <v>0</v>
      </c>
      <c r="K699" s="42">
        <f t="shared" si="153"/>
        <v>0</v>
      </c>
      <c r="L699" s="42"/>
      <c r="M699" s="42">
        <f t="shared" si="149"/>
        <v>0</v>
      </c>
      <c r="N699" s="42">
        <v>76</v>
      </c>
      <c r="O699" s="42">
        <f t="shared" si="154"/>
        <v>76</v>
      </c>
      <c r="Q699" s="42">
        <f t="shared" si="150"/>
        <v>0</v>
      </c>
      <c r="R699" s="42">
        <v>2.2999999999999998</v>
      </c>
      <c r="S699" s="42">
        <f t="shared" si="155"/>
        <v>2.4999999999999996</v>
      </c>
      <c r="T699" s="42"/>
      <c r="U699" s="42">
        <f t="shared" si="151"/>
        <v>0</v>
      </c>
      <c r="V699" s="42">
        <v>2.2999999999999998</v>
      </c>
      <c r="W699" s="42">
        <f t="shared" si="156"/>
        <v>2.4999999999999996</v>
      </c>
      <c r="X699" s="42">
        <v>0</v>
      </c>
      <c r="Y699" s="42">
        <f t="shared" si="157"/>
        <v>0</v>
      </c>
      <c r="Z699" s="42">
        <v>0</v>
      </c>
      <c r="AA699" s="42">
        <f t="shared" si="158"/>
        <v>0</v>
      </c>
      <c r="AB699" s="43">
        <v>0</v>
      </c>
      <c r="AC699" s="43">
        <v>0</v>
      </c>
      <c r="AD699" s="42">
        <v>0</v>
      </c>
      <c r="AE699" s="42">
        <f t="shared" si="159"/>
        <v>0</v>
      </c>
      <c r="AF699" s="42">
        <v>0</v>
      </c>
      <c r="AG699" s="42">
        <f t="shared" si="160"/>
        <v>0</v>
      </c>
      <c r="AH699" s="43">
        <v>0</v>
      </c>
      <c r="AI699" s="42">
        <f>Tableau2[[#This Row],[Jour Accident déclaré]]</f>
        <v>0</v>
      </c>
      <c r="AJ699" s="42">
        <v>0</v>
      </c>
      <c r="AK699" s="43">
        <f t="shared" si="161"/>
        <v>0</v>
      </c>
      <c r="AL69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699" s="43">
        <f>SUM(Tableau2[[#This Row],[Jours de maladie payés]:[Jours de maladie non payés]])</f>
        <v>0</v>
      </c>
      <c r="AN699" s="43">
        <f>MONTH("02/"&amp;Tableau2[[#This Row],[Mois]]&amp;"/2019")</f>
        <v>9</v>
      </c>
    </row>
    <row r="700" spans="1:40" x14ac:dyDescent="0.3">
      <c r="A700" t="s">
        <v>775</v>
      </c>
      <c r="B700" s="26">
        <v>177</v>
      </c>
      <c r="C700" s="61" t="str">
        <f>IFERROR(VLOOKUP(Tableau2[[#This Row],[ID Ouvrier]],'Choix Employés'!$A$1:$B$100,2,FALSE),"")</f>
        <v/>
      </c>
      <c r="D700" s="39" t="s">
        <v>382</v>
      </c>
      <c r="E700" s="39">
        <v>2021</v>
      </c>
      <c r="F700" s="40">
        <f>DATE(Tableau2[[#This Row],[Année]],MONTH("1-"&amp;Tableau2[[#This Row],[Mois]]),1)</f>
        <v>44440</v>
      </c>
      <c r="G700" s="40">
        <f>EOMONTH(DATE(Tableau2[[#This Row],[Année]],MONTH("1-"&amp;Tableau2[[#This Row],[Mois]]),1),0)</f>
        <v>44469</v>
      </c>
      <c r="H700" s="41">
        <v>0</v>
      </c>
      <c r="I700" s="42">
        <f t="shared" si="152"/>
        <v>0</v>
      </c>
      <c r="J700" s="42">
        <v>0</v>
      </c>
      <c r="K700" s="42">
        <f t="shared" si="153"/>
        <v>0</v>
      </c>
      <c r="L700" s="42"/>
      <c r="M700" s="42">
        <f t="shared" si="149"/>
        <v>0</v>
      </c>
      <c r="N700" s="42">
        <v>68</v>
      </c>
      <c r="O700" s="42">
        <f t="shared" si="154"/>
        <v>68</v>
      </c>
      <c r="Q700" s="42">
        <f t="shared" si="150"/>
        <v>0</v>
      </c>
      <c r="R700" s="42">
        <v>0</v>
      </c>
      <c r="S700" s="42">
        <f t="shared" si="155"/>
        <v>0</v>
      </c>
      <c r="T700" s="42"/>
      <c r="U700" s="42">
        <f t="shared" si="151"/>
        <v>0</v>
      </c>
      <c r="V700" s="42">
        <v>0</v>
      </c>
      <c r="W700" s="42">
        <f t="shared" si="156"/>
        <v>0</v>
      </c>
      <c r="X700" s="42">
        <v>0</v>
      </c>
      <c r="Y700" s="42">
        <f t="shared" si="157"/>
        <v>0</v>
      </c>
      <c r="Z700" s="42">
        <v>0</v>
      </c>
      <c r="AA700" s="42">
        <f t="shared" si="158"/>
        <v>0</v>
      </c>
      <c r="AB700" s="43">
        <v>0</v>
      </c>
      <c r="AC700" s="43">
        <v>13</v>
      </c>
      <c r="AD700" s="42">
        <v>0</v>
      </c>
      <c r="AE700" s="42">
        <f t="shared" si="159"/>
        <v>0</v>
      </c>
      <c r="AF700" s="42">
        <v>0</v>
      </c>
      <c r="AG700" s="42">
        <f t="shared" si="160"/>
        <v>0</v>
      </c>
      <c r="AH700" s="43">
        <v>0</v>
      </c>
      <c r="AI700" s="42">
        <f>Tableau2[[#This Row],[Jour Accident déclaré]]</f>
        <v>0</v>
      </c>
      <c r="AJ700" s="42">
        <v>0</v>
      </c>
      <c r="AK700" s="43">
        <f t="shared" si="161"/>
        <v>0</v>
      </c>
      <c r="AL70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700" s="43">
        <f>SUM(Tableau2[[#This Row],[Jours de maladie payés]:[Jours de maladie non payés]])</f>
        <v>13</v>
      </c>
      <c r="AN700" s="43">
        <f>MONTH("02/"&amp;Tableau2[[#This Row],[Mois]]&amp;"/2019")</f>
        <v>9</v>
      </c>
    </row>
    <row r="701" spans="1:40" x14ac:dyDescent="0.3">
      <c r="A701" t="s">
        <v>776</v>
      </c>
      <c r="B701" s="26">
        <v>183</v>
      </c>
      <c r="C701" s="61">
        <f>IFERROR(VLOOKUP(Tableau2[[#This Row],[ID Ouvrier]],'Choix Employés'!$A$1:$B$100,2,FALSE),"")</f>
        <v>0</v>
      </c>
      <c r="D701" s="39" t="s">
        <v>382</v>
      </c>
      <c r="E701" s="39">
        <v>2021</v>
      </c>
      <c r="F701" s="40">
        <f>DATE(Tableau2[[#This Row],[Année]],MONTH("1-"&amp;Tableau2[[#This Row],[Mois]]),1)</f>
        <v>44440</v>
      </c>
      <c r="G701" s="40">
        <f>EOMONTH(DATE(Tableau2[[#This Row],[Année]],MONTH("1-"&amp;Tableau2[[#This Row],[Mois]]),1),0)</f>
        <v>44469</v>
      </c>
      <c r="H701" s="41">
        <v>0</v>
      </c>
      <c r="I701" s="42">
        <f t="shared" si="152"/>
        <v>0</v>
      </c>
      <c r="J701" s="42">
        <v>0</v>
      </c>
      <c r="K701" s="42">
        <f t="shared" si="153"/>
        <v>0</v>
      </c>
      <c r="L701" s="42"/>
      <c r="M701" s="42">
        <f t="shared" si="149"/>
        <v>0</v>
      </c>
      <c r="N701" s="42">
        <v>167</v>
      </c>
      <c r="O701" s="42">
        <f t="shared" si="154"/>
        <v>167</v>
      </c>
      <c r="Q701" s="42">
        <f t="shared" si="150"/>
        <v>0</v>
      </c>
      <c r="R701" s="42">
        <v>8</v>
      </c>
      <c r="S701" s="42">
        <f t="shared" si="155"/>
        <v>8</v>
      </c>
      <c r="T701" s="42"/>
      <c r="U701" s="42">
        <f t="shared" si="151"/>
        <v>0</v>
      </c>
      <c r="V701" s="42">
        <v>0</v>
      </c>
      <c r="W701" s="42">
        <f t="shared" si="156"/>
        <v>0</v>
      </c>
      <c r="X701" s="42">
        <v>8</v>
      </c>
      <c r="Y701" s="42">
        <f t="shared" si="157"/>
        <v>8</v>
      </c>
      <c r="Z701" s="42">
        <v>0</v>
      </c>
      <c r="AA701" s="42">
        <f t="shared" si="158"/>
        <v>0</v>
      </c>
      <c r="AB701" s="43">
        <v>0</v>
      </c>
      <c r="AC701" s="43">
        <v>0</v>
      </c>
      <c r="AD701" s="42">
        <v>0</v>
      </c>
      <c r="AE701" s="42">
        <f t="shared" si="159"/>
        <v>0</v>
      </c>
      <c r="AF701" s="42">
        <v>0</v>
      </c>
      <c r="AG701" s="42">
        <f t="shared" si="160"/>
        <v>0</v>
      </c>
      <c r="AH701" s="43">
        <v>0</v>
      </c>
      <c r="AI701" s="42">
        <f>Tableau2[[#This Row],[Jour Accident déclaré]]</f>
        <v>0</v>
      </c>
      <c r="AJ701" s="42">
        <v>0</v>
      </c>
      <c r="AK701" s="43">
        <f t="shared" si="161"/>
        <v>0</v>
      </c>
      <c r="AL70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701" s="43">
        <f>SUM(Tableau2[[#This Row],[Jours de maladie payés]:[Jours de maladie non payés]])</f>
        <v>0</v>
      </c>
      <c r="AN701" s="43">
        <f>MONTH("02/"&amp;Tableau2[[#This Row],[Mois]]&amp;"/2019")</f>
        <v>9</v>
      </c>
    </row>
    <row r="702" spans="1:40" x14ac:dyDescent="0.3">
      <c r="A702" t="s">
        <v>777</v>
      </c>
      <c r="B702" s="26">
        <v>188</v>
      </c>
      <c r="C702" s="61">
        <f>IFERROR(VLOOKUP(Tableau2[[#This Row],[ID Ouvrier]],'Choix Employés'!$A$1:$B$100,2,FALSE),"")</f>
        <v>0</v>
      </c>
      <c r="D702" s="39" t="s">
        <v>382</v>
      </c>
      <c r="E702" s="39">
        <v>2021</v>
      </c>
      <c r="F702" s="40">
        <f>DATE(Tableau2[[#This Row],[Année]],MONTH("1-"&amp;Tableau2[[#This Row],[Mois]]),1)</f>
        <v>44440</v>
      </c>
      <c r="G702" s="40">
        <f>EOMONTH(DATE(Tableau2[[#This Row],[Année]],MONTH("1-"&amp;Tableau2[[#This Row],[Mois]]),1),0)</f>
        <v>44469</v>
      </c>
      <c r="H702" s="41">
        <v>0</v>
      </c>
      <c r="I702" s="42">
        <f t="shared" si="152"/>
        <v>0</v>
      </c>
      <c r="J702" s="42">
        <v>0</v>
      </c>
      <c r="K702" s="42">
        <f t="shared" si="153"/>
        <v>0</v>
      </c>
      <c r="L702" s="42"/>
      <c r="M702" s="42">
        <f t="shared" si="149"/>
        <v>0</v>
      </c>
      <c r="N702" s="42">
        <v>152</v>
      </c>
      <c r="O702" s="42">
        <f t="shared" si="154"/>
        <v>152</v>
      </c>
      <c r="Q702" s="42">
        <f t="shared" si="150"/>
        <v>0</v>
      </c>
      <c r="R702" s="42">
        <v>8</v>
      </c>
      <c r="S702" s="42">
        <f t="shared" si="155"/>
        <v>8</v>
      </c>
      <c r="T702" s="42"/>
      <c r="U702" s="42">
        <f t="shared" si="151"/>
        <v>0</v>
      </c>
      <c r="V702" s="42">
        <v>0</v>
      </c>
      <c r="W702" s="42">
        <f t="shared" si="156"/>
        <v>0</v>
      </c>
      <c r="X702" s="42">
        <v>8</v>
      </c>
      <c r="Y702" s="42">
        <f t="shared" si="157"/>
        <v>8</v>
      </c>
      <c r="Z702" s="42">
        <v>0</v>
      </c>
      <c r="AA702" s="42">
        <f t="shared" si="158"/>
        <v>0</v>
      </c>
      <c r="AB702" s="43">
        <v>0</v>
      </c>
      <c r="AC702" s="43">
        <v>2</v>
      </c>
      <c r="AD702" s="42">
        <v>0</v>
      </c>
      <c r="AE702" s="42">
        <f t="shared" si="159"/>
        <v>0</v>
      </c>
      <c r="AF702" s="42">
        <v>0</v>
      </c>
      <c r="AG702" s="42">
        <f t="shared" si="160"/>
        <v>0</v>
      </c>
      <c r="AH702" s="43">
        <v>0</v>
      </c>
      <c r="AI702" s="42">
        <f>Tableau2[[#This Row],[Jour Accident déclaré]]</f>
        <v>0</v>
      </c>
      <c r="AJ702" s="42">
        <v>0</v>
      </c>
      <c r="AK702" s="43">
        <f t="shared" si="161"/>
        <v>0</v>
      </c>
      <c r="AL70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702" s="43">
        <f>SUM(Tableau2[[#This Row],[Jours de maladie payés]:[Jours de maladie non payés]])</f>
        <v>2</v>
      </c>
      <c r="AN702" s="43">
        <f>MONTH("02/"&amp;Tableau2[[#This Row],[Mois]]&amp;"/2019")</f>
        <v>9</v>
      </c>
    </row>
    <row r="703" spans="1:40" x14ac:dyDescent="0.3">
      <c r="A703" t="s">
        <v>778</v>
      </c>
      <c r="B703" s="26">
        <v>189</v>
      </c>
      <c r="C703" s="61" t="str">
        <f>IFERROR(VLOOKUP(Tableau2[[#This Row],[ID Ouvrier]],'Choix Employés'!$A$1:$B$100,2,FALSE),"")</f>
        <v/>
      </c>
      <c r="D703" s="39" t="s">
        <v>382</v>
      </c>
      <c r="E703" s="39">
        <v>2021</v>
      </c>
      <c r="F703" s="40">
        <f>DATE(Tableau2[[#This Row],[Année]],MONTH("1-"&amp;Tableau2[[#This Row],[Mois]]),1)</f>
        <v>44440</v>
      </c>
      <c r="G703" s="40">
        <f>EOMONTH(DATE(Tableau2[[#This Row],[Année]],MONTH("1-"&amp;Tableau2[[#This Row],[Mois]]),1),0)</f>
        <v>44469</v>
      </c>
      <c r="H703" s="41">
        <v>0</v>
      </c>
      <c r="I703" s="42">
        <f t="shared" si="152"/>
        <v>0</v>
      </c>
      <c r="J703" s="42">
        <v>0</v>
      </c>
      <c r="K703" s="42">
        <f t="shared" si="153"/>
        <v>0</v>
      </c>
      <c r="L703" s="42"/>
      <c r="M703" s="42">
        <f t="shared" si="149"/>
        <v>0</v>
      </c>
      <c r="N703" s="42">
        <v>152</v>
      </c>
      <c r="O703" s="42">
        <f t="shared" si="154"/>
        <v>152</v>
      </c>
      <c r="Q703" s="42">
        <f t="shared" si="150"/>
        <v>0</v>
      </c>
      <c r="R703" s="42">
        <v>8</v>
      </c>
      <c r="S703" s="42">
        <f t="shared" si="155"/>
        <v>8</v>
      </c>
      <c r="T703" s="42"/>
      <c r="U703" s="42">
        <f t="shared" si="151"/>
        <v>0</v>
      </c>
      <c r="V703" s="42">
        <v>0</v>
      </c>
      <c r="W703" s="42">
        <f t="shared" si="156"/>
        <v>0</v>
      </c>
      <c r="X703" s="42">
        <v>0</v>
      </c>
      <c r="Y703" s="42">
        <f t="shared" si="157"/>
        <v>0</v>
      </c>
      <c r="Z703" s="42">
        <v>0</v>
      </c>
      <c r="AA703" s="42">
        <f t="shared" si="158"/>
        <v>0</v>
      </c>
      <c r="AB703" s="43">
        <v>0</v>
      </c>
      <c r="AC703" s="43">
        <v>0</v>
      </c>
      <c r="AD703" s="42">
        <v>0</v>
      </c>
      <c r="AE703" s="42">
        <f t="shared" si="159"/>
        <v>0</v>
      </c>
      <c r="AF703" s="42">
        <v>8</v>
      </c>
      <c r="AG703" s="42">
        <f t="shared" si="160"/>
        <v>8</v>
      </c>
      <c r="AH703" s="43">
        <v>0</v>
      </c>
      <c r="AI703" s="42">
        <f>Tableau2[[#This Row],[Jour Accident déclaré]]</f>
        <v>0</v>
      </c>
      <c r="AJ703" s="42">
        <v>0</v>
      </c>
      <c r="AK703" s="43">
        <f t="shared" si="161"/>
        <v>0</v>
      </c>
      <c r="AL70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703" s="43">
        <f>SUM(Tableau2[[#This Row],[Jours de maladie payés]:[Jours de maladie non payés]])</f>
        <v>0</v>
      </c>
      <c r="AN703" s="43">
        <f>MONTH("02/"&amp;Tableau2[[#This Row],[Mois]]&amp;"/2019")</f>
        <v>9</v>
      </c>
    </row>
    <row r="704" spans="1:40" x14ac:dyDescent="0.3">
      <c r="A704" t="s">
        <v>779</v>
      </c>
      <c r="B704" s="26">
        <v>127</v>
      </c>
      <c r="C704" s="61" t="str">
        <f>IFERROR(VLOOKUP(Tableau2[[#This Row],[ID Ouvrier]],'Choix Employés'!$A$1:$B$100,2,FALSE),"")</f>
        <v>X</v>
      </c>
      <c r="D704" s="39" t="s">
        <v>382</v>
      </c>
      <c r="E704" s="39">
        <v>2021</v>
      </c>
      <c r="F704" s="40">
        <f>DATE(Tableau2[[#This Row],[Année]],MONTH("1-"&amp;Tableau2[[#This Row],[Mois]]),1)</f>
        <v>44440</v>
      </c>
      <c r="G704" s="40">
        <f>EOMONTH(DATE(Tableau2[[#This Row],[Année]],MONTH("1-"&amp;Tableau2[[#This Row],[Mois]]),1),0)</f>
        <v>44469</v>
      </c>
      <c r="H704" s="41">
        <v>8</v>
      </c>
      <c r="I704" s="42">
        <f t="shared" si="152"/>
        <v>8</v>
      </c>
      <c r="J704" s="42">
        <v>8</v>
      </c>
      <c r="K704" s="42">
        <f t="shared" si="153"/>
        <v>8</v>
      </c>
      <c r="L704" s="42"/>
      <c r="M704" s="42">
        <f t="shared" si="149"/>
        <v>0</v>
      </c>
      <c r="N704" s="42">
        <v>152</v>
      </c>
      <c r="O704" s="42">
        <f t="shared" si="154"/>
        <v>152</v>
      </c>
      <c r="Q704" s="42">
        <f t="shared" si="150"/>
        <v>0</v>
      </c>
      <c r="R704" s="42">
        <v>8.09</v>
      </c>
      <c r="S704" s="42">
        <f t="shared" si="155"/>
        <v>8.15</v>
      </c>
      <c r="T704" s="42"/>
      <c r="U704" s="42">
        <f t="shared" si="151"/>
        <v>0</v>
      </c>
      <c r="V704" s="42">
        <v>8.09</v>
      </c>
      <c r="W704" s="42">
        <f t="shared" si="156"/>
        <v>8.15</v>
      </c>
      <c r="X704" s="42">
        <v>0</v>
      </c>
      <c r="Y704" s="42">
        <f t="shared" si="157"/>
        <v>0</v>
      </c>
      <c r="Z704" s="42">
        <v>8</v>
      </c>
      <c r="AA704" s="42">
        <f t="shared" si="158"/>
        <v>8</v>
      </c>
      <c r="AB704" s="43">
        <v>0</v>
      </c>
      <c r="AC704" s="43">
        <v>0</v>
      </c>
      <c r="AD704" s="42">
        <v>0</v>
      </c>
      <c r="AE704" s="42">
        <f t="shared" si="159"/>
        <v>0</v>
      </c>
      <c r="AF704" s="42">
        <v>0</v>
      </c>
      <c r="AG704" s="42">
        <f t="shared" si="160"/>
        <v>0</v>
      </c>
      <c r="AH704" s="43">
        <v>0</v>
      </c>
      <c r="AI704" s="42">
        <f>Tableau2[[#This Row],[Jour Accident déclaré]]</f>
        <v>0</v>
      </c>
      <c r="AJ704" s="42">
        <v>0</v>
      </c>
      <c r="AK704" s="43">
        <f t="shared" si="161"/>
        <v>0</v>
      </c>
      <c r="AL70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704" s="43">
        <f>SUM(Tableau2[[#This Row],[Jours de maladie payés]:[Jours de maladie non payés]])</f>
        <v>0</v>
      </c>
      <c r="AN704" s="43">
        <f>MONTH("02/"&amp;Tableau2[[#This Row],[Mois]]&amp;"/2019")</f>
        <v>9</v>
      </c>
    </row>
    <row r="705" spans="1:40" x14ac:dyDescent="0.3">
      <c r="A705" t="s">
        <v>780</v>
      </c>
      <c r="B705" s="26">
        <v>134</v>
      </c>
      <c r="C705" s="61" t="str">
        <f>IFERROR(VLOOKUP(Tableau2[[#This Row],[ID Ouvrier]],'Choix Employés'!$A$1:$B$100,2,FALSE),"")</f>
        <v>X</v>
      </c>
      <c r="D705" s="39" t="s">
        <v>382</v>
      </c>
      <c r="E705" s="39">
        <v>2021</v>
      </c>
      <c r="F705" s="40">
        <f>DATE(Tableau2[[#This Row],[Année]],MONTH("1-"&amp;Tableau2[[#This Row],[Mois]]),1)</f>
        <v>44440</v>
      </c>
      <c r="G705" s="40">
        <f>EOMONTH(DATE(Tableau2[[#This Row],[Année]],MONTH("1-"&amp;Tableau2[[#This Row],[Mois]]),1),0)</f>
        <v>44469</v>
      </c>
      <c r="H705" s="41">
        <v>0</v>
      </c>
      <c r="I705" s="42">
        <f t="shared" si="152"/>
        <v>0</v>
      </c>
      <c r="J705" s="42">
        <v>0</v>
      </c>
      <c r="K705" s="42">
        <f t="shared" si="153"/>
        <v>0</v>
      </c>
      <c r="L705" s="42"/>
      <c r="M705" s="42">
        <f t="shared" si="149"/>
        <v>0</v>
      </c>
      <c r="N705" s="42">
        <v>176</v>
      </c>
      <c r="O705" s="42">
        <f t="shared" si="154"/>
        <v>176</v>
      </c>
      <c r="Q705" s="42">
        <f t="shared" si="150"/>
        <v>0</v>
      </c>
      <c r="R705" s="42">
        <v>22</v>
      </c>
      <c r="S705" s="42">
        <f t="shared" si="155"/>
        <v>22</v>
      </c>
      <c r="T705" s="42"/>
      <c r="U705" s="42">
        <f t="shared" si="151"/>
        <v>0</v>
      </c>
      <c r="V705" s="42">
        <v>22</v>
      </c>
      <c r="W705" s="42">
        <f t="shared" si="156"/>
        <v>22</v>
      </c>
      <c r="X705" s="42">
        <v>0</v>
      </c>
      <c r="Y705" s="42">
        <f t="shared" si="157"/>
        <v>0</v>
      </c>
      <c r="Z705" s="42">
        <v>0</v>
      </c>
      <c r="AA705" s="42">
        <f t="shared" si="158"/>
        <v>0</v>
      </c>
      <c r="AB705" s="43">
        <v>0</v>
      </c>
      <c r="AC705" s="43">
        <v>0</v>
      </c>
      <c r="AD705" s="42">
        <v>0</v>
      </c>
      <c r="AE705" s="42">
        <f t="shared" si="159"/>
        <v>0</v>
      </c>
      <c r="AF705" s="42">
        <v>0</v>
      </c>
      <c r="AG705" s="42">
        <f t="shared" si="160"/>
        <v>0</v>
      </c>
      <c r="AH705" s="43">
        <v>0</v>
      </c>
      <c r="AI705" s="42">
        <f>Tableau2[[#This Row],[Jour Accident déclaré]]</f>
        <v>0</v>
      </c>
      <c r="AJ705" s="42">
        <v>0</v>
      </c>
      <c r="AK705" s="43">
        <f t="shared" si="161"/>
        <v>0</v>
      </c>
      <c r="AL70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705" s="43">
        <f>SUM(Tableau2[[#This Row],[Jours de maladie payés]:[Jours de maladie non payés]])</f>
        <v>0</v>
      </c>
      <c r="AN705" s="43">
        <f>MONTH("02/"&amp;Tableau2[[#This Row],[Mois]]&amp;"/2019")</f>
        <v>9</v>
      </c>
    </row>
    <row r="706" spans="1:40" x14ac:dyDescent="0.3">
      <c r="A706" t="s">
        <v>781</v>
      </c>
      <c r="B706" s="26">
        <v>131</v>
      </c>
      <c r="C706" s="61" t="str">
        <f>IFERROR(VLOOKUP(Tableau2[[#This Row],[ID Ouvrier]],'Choix Employés'!$A$1:$B$100,2,FALSE),"")</f>
        <v/>
      </c>
      <c r="D706" s="39" t="s">
        <v>382</v>
      </c>
      <c r="E706" s="39">
        <v>2021</v>
      </c>
      <c r="F706" s="40">
        <f>DATE(Tableau2[[#This Row],[Année]],MONTH("1-"&amp;Tableau2[[#This Row],[Mois]]),1)</f>
        <v>44440</v>
      </c>
      <c r="G706" s="40">
        <f>EOMONTH(DATE(Tableau2[[#This Row],[Année]],MONTH("1-"&amp;Tableau2[[#This Row],[Mois]]),1),0)</f>
        <v>44469</v>
      </c>
      <c r="H706" s="41">
        <v>40</v>
      </c>
      <c r="I706" s="42">
        <f t="shared" si="152"/>
        <v>40</v>
      </c>
      <c r="J706" s="42">
        <v>0</v>
      </c>
      <c r="K706" s="42">
        <f t="shared" si="153"/>
        <v>0</v>
      </c>
      <c r="L706" s="42"/>
      <c r="M706" s="42">
        <f t="shared" si="149"/>
        <v>0</v>
      </c>
      <c r="N706" s="42">
        <v>132</v>
      </c>
      <c r="O706" s="42">
        <f t="shared" si="154"/>
        <v>132</v>
      </c>
      <c r="Q706" s="42">
        <f t="shared" si="150"/>
        <v>0</v>
      </c>
      <c r="R706" s="42">
        <v>11.05</v>
      </c>
      <c r="S706" s="42">
        <f t="shared" si="155"/>
        <v>11.083333333333334</v>
      </c>
      <c r="T706" s="42"/>
      <c r="U706" s="42">
        <f t="shared" si="151"/>
        <v>0</v>
      </c>
      <c r="V706" s="42">
        <v>11.05</v>
      </c>
      <c r="W706" s="42">
        <f t="shared" si="156"/>
        <v>11.083333333333334</v>
      </c>
      <c r="X706" s="42">
        <v>0</v>
      </c>
      <c r="Y706" s="42">
        <f t="shared" si="157"/>
        <v>0</v>
      </c>
      <c r="Z706" s="42">
        <v>0</v>
      </c>
      <c r="AA706" s="42">
        <f t="shared" si="158"/>
        <v>0</v>
      </c>
      <c r="AB706" s="43">
        <v>0</v>
      </c>
      <c r="AC706" s="43">
        <v>0</v>
      </c>
      <c r="AD706" s="42">
        <v>0</v>
      </c>
      <c r="AE706" s="42">
        <f t="shared" si="159"/>
        <v>0</v>
      </c>
      <c r="AF706" s="42">
        <v>0</v>
      </c>
      <c r="AG706" s="42">
        <f t="shared" si="160"/>
        <v>0</v>
      </c>
      <c r="AH706" s="43">
        <v>0</v>
      </c>
      <c r="AI706" s="42">
        <f>Tableau2[[#This Row],[Jour Accident déclaré]]</f>
        <v>0</v>
      </c>
      <c r="AJ706" s="42">
        <v>0</v>
      </c>
      <c r="AK706" s="43">
        <f t="shared" si="161"/>
        <v>0</v>
      </c>
      <c r="AL70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706" s="43">
        <f>SUM(Tableau2[[#This Row],[Jours de maladie payés]:[Jours de maladie non payés]])</f>
        <v>0</v>
      </c>
      <c r="AN706" s="43">
        <f>MONTH("02/"&amp;Tableau2[[#This Row],[Mois]]&amp;"/2019")</f>
        <v>9</v>
      </c>
    </row>
    <row r="707" spans="1:40" x14ac:dyDescent="0.3">
      <c r="A707" t="s">
        <v>782</v>
      </c>
      <c r="B707" s="26">
        <v>171</v>
      </c>
      <c r="C707" s="61">
        <f>IFERROR(VLOOKUP(Tableau2[[#This Row],[ID Ouvrier]],'Choix Employés'!$A$1:$B$100,2,FALSE),"")</f>
        <v>0</v>
      </c>
      <c r="D707" s="39" t="s">
        <v>382</v>
      </c>
      <c r="E707" s="39">
        <v>2021</v>
      </c>
      <c r="F707" s="40">
        <f>DATE(Tableau2[[#This Row],[Année]],MONTH("1-"&amp;Tableau2[[#This Row],[Mois]]),1)</f>
        <v>44440</v>
      </c>
      <c r="G707" s="40">
        <f>EOMONTH(DATE(Tableau2[[#This Row],[Année]],MONTH("1-"&amp;Tableau2[[#This Row],[Mois]]),1),0)</f>
        <v>44469</v>
      </c>
      <c r="H707" s="41">
        <v>0</v>
      </c>
      <c r="I707" s="42">
        <f t="shared" si="152"/>
        <v>0</v>
      </c>
      <c r="J707" s="42">
        <v>0</v>
      </c>
      <c r="K707" s="42">
        <f t="shared" si="153"/>
        <v>0</v>
      </c>
      <c r="L707" s="42"/>
      <c r="M707" s="42">
        <f t="shared" ref="M707:M770" si="162">IF($L707="",0,(($L707-ROUNDDOWN($L707,0))/0.6)+ROUNDDOWN($L707,0))</f>
        <v>0</v>
      </c>
      <c r="N707" s="42">
        <v>128</v>
      </c>
      <c r="O707" s="42">
        <f t="shared" si="154"/>
        <v>128</v>
      </c>
      <c r="Q707" s="42">
        <f t="shared" ref="Q707:Q770" si="163">IF($P707="",0,(($P707-ROUNDDOWN($P707,0))/0.6)+ROUNDDOWN($P707,0))</f>
        <v>0</v>
      </c>
      <c r="R707" s="42">
        <v>0</v>
      </c>
      <c r="S707" s="42">
        <f t="shared" si="155"/>
        <v>0</v>
      </c>
      <c r="T707" s="42"/>
      <c r="U707" s="42">
        <f t="shared" ref="U707:U770" si="164">IF($T707="",0,(($T707-ROUNDDOWN($T707,0))/0.6)+ROUNDDOWN($T707,0))</f>
        <v>0</v>
      </c>
      <c r="V707" s="42">
        <v>0</v>
      </c>
      <c r="W707" s="42">
        <f t="shared" si="156"/>
        <v>0</v>
      </c>
      <c r="X707" s="42">
        <v>0</v>
      </c>
      <c r="Y707" s="42">
        <f t="shared" si="157"/>
        <v>0</v>
      </c>
      <c r="Z707" s="42">
        <v>0</v>
      </c>
      <c r="AA707" s="42">
        <f t="shared" si="158"/>
        <v>0</v>
      </c>
      <c r="AB707" s="43">
        <v>0</v>
      </c>
      <c r="AC707" s="43">
        <v>0</v>
      </c>
      <c r="AD707" s="42">
        <v>0</v>
      </c>
      <c r="AE707" s="42">
        <f t="shared" si="159"/>
        <v>0</v>
      </c>
      <c r="AF707" s="42">
        <v>0</v>
      </c>
      <c r="AG707" s="42">
        <f t="shared" si="160"/>
        <v>0</v>
      </c>
      <c r="AH707" s="43">
        <v>0</v>
      </c>
      <c r="AI707" s="42">
        <f>Tableau2[[#This Row],[Jour Accident déclaré]]</f>
        <v>0</v>
      </c>
      <c r="AJ707" s="42">
        <v>0</v>
      </c>
      <c r="AK707" s="43">
        <f t="shared" si="161"/>
        <v>0</v>
      </c>
      <c r="AL70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707" s="43">
        <f>SUM(Tableau2[[#This Row],[Jours de maladie payés]:[Jours de maladie non payés]])</f>
        <v>0</v>
      </c>
      <c r="AN707" s="43">
        <f>MONTH("02/"&amp;Tableau2[[#This Row],[Mois]]&amp;"/2019")</f>
        <v>9</v>
      </c>
    </row>
    <row r="708" spans="1:40" x14ac:dyDescent="0.3">
      <c r="A708" t="s">
        <v>783</v>
      </c>
      <c r="B708" s="26">
        <v>161</v>
      </c>
      <c r="C708" s="61" t="str">
        <f>IFERROR(VLOOKUP(Tableau2[[#This Row],[ID Ouvrier]],'Choix Employés'!$A$1:$B$100,2,FALSE),"")</f>
        <v/>
      </c>
      <c r="D708" s="39" t="s">
        <v>382</v>
      </c>
      <c r="E708" s="39">
        <v>2021</v>
      </c>
      <c r="F708" s="40">
        <f>DATE(Tableau2[[#This Row],[Année]],MONTH("1-"&amp;Tableau2[[#This Row],[Mois]]),1)</f>
        <v>44440</v>
      </c>
      <c r="G708" s="40">
        <f>EOMONTH(DATE(Tableau2[[#This Row],[Année]],MONTH("1-"&amp;Tableau2[[#This Row],[Mois]]),1),0)</f>
        <v>44469</v>
      </c>
      <c r="H708" s="41">
        <v>40</v>
      </c>
      <c r="I708" s="42">
        <f t="shared" si="152"/>
        <v>40</v>
      </c>
      <c r="J708" s="42">
        <v>0</v>
      </c>
      <c r="K708" s="42">
        <f t="shared" si="153"/>
        <v>0</v>
      </c>
      <c r="L708" s="42"/>
      <c r="M708" s="42">
        <f t="shared" si="162"/>
        <v>0</v>
      </c>
      <c r="N708" s="42">
        <v>136</v>
      </c>
      <c r="O708" s="42">
        <f t="shared" si="154"/>
        <v>136</v>
      </c>
      <c r="Q708" s="42">
        <f t="shared" si="163"/>
        <v>0</v>
      </c>
      <c r="R708" s="42">
        <v>2.58</v>
      </c>
      <c r="S708" s="42">
        <f t="shared" si="155"/>
        <v>2.9666666666666668</v>
      </c>
      <c r="T708" s="42"/>
      <c r="U708" s="42">
        <f t="shared" si="164"/>
        <v>0</v>
      </c>
      <c r="V708" s="42">
        <v>2.58</v>
      </c>
      <c r="W708" s="42">
        <f t="shared" si="156"/>
        <v>2.9666666666666668</v>
      </c>
      <c r="X708" s="42">
        <v>0</v>
      </c>
      <c r="Y708" s="42">
        <f t="shared" si="157"/>
        <v>0</v>
      </c>
      <c r="Z708" s="42">
        <v>0</v>
      </c>
      <c r="AA708" s="42">
        <f t="shared" si="158"/>
        <v>0</v>
      </c>
      <c r="AB708" s="43">
        <v>0</v>
      </c>
      <c r="AC708" s="43">
        <v>0</v>
      </c>
      <c r="AD708" s="42">
        <v>0</v>
      </c>
      <c r="AE708" s="42">
        <f t="shared" si="159"/>
        <v>0</v>
      </c>
      <c r="AF708" s="42">
        <v>0</v>
      </c>
      <c r="AG708" s="42">
        <f t="shared" si="160"/>
        <v>0</v>
      </c>
      <c r="AH708" s="43">
        <v>0</v>
      </c>
      <c r="AI708" s="42">
        <f>Tableau2[[#This Row],[Jour Accident déclaré]]</f>
        <v>0</v>
      </c>
      <c r="AJ708" s="42">
        <v>0</v>
      </c>
      <c r="AK708" s="43">
        <f t="shared" si="161"/>
        <v>0</v>
      </c>
      <c r="AL70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9</v>
      </c>
      <c r="AM708" s="43">
        <f>SUM(Tableau2[[#This Row],[Jours de maladie payés]:[Jours de maladie non payés]])</f>
        <v>0</v>
      </c>
      <c r="AN708" s="43">
        <f>MONTH("02/"&amp;Tableau2[[#This Row],[Mois]]&amp;"/2019")</f>
        <v>9</v>
      </c>
    </row>
    <row r="709" spans="1:40" x14ac:dyDescent="0.3">
      <c r="A709" t="s">
        <v>784</v>
      </c>
      <c r="B709" s="26">
        <v>137</v>
      </c>
      <c r="C709" s="61" t="str">
        <f>IFERROR(VLOOKUP(Tableau2[[#This Row],[ID Ouvrier]],'Choix Employés'!$A$1:$B$100,2,FALSE),"")</f>
        <v>X</v>
      </c>
      <c r="D709" s="39" t="s">
        <v>412</v>
      </c>
      <c r="E709" s="39">
        <v>2021</v>
      </c>
      <c r="F709" s="40">
        <f>DATE(Tableau2[[#This Row],[Année]],MONTH("1-"&amp;Tableau2[[#This Row],[Mois]]),1)</f>
        <v>44470</v>
      </c>
      <c r="G709" s="40">
        <f>EOMONTH(DATE(Tableau2[[#This Row],[Année]],MONTH("1-"&amp;Tableau2[[#This Row],[Mois]]),1),0)</f>
        <v>44500</v>
      </c>
      <c r="H709" s="41">
        <v>8</v>
      </c>
      <c r="I709" s="42">
        <f t="shared" si="152"/>
        <v>8</v>
      </c>
      <c r="J709" s="42">
        <v>0</v>
      </c>
      <c r="K709" s="42">
        <f t="shared" si="153"/>
        <v>0</v>
      </c>
      <c r="L709" s="42"/>
      <c r="M709" s="42">
        <f t="shared" si="162"/>
        <v>0</v>
      </c>
      <c r="N709" s="42">
        <v>150</v>
      </c>
      <c r="O709" s="42">
        <f t="shared" si="154"/>
        <v>150</v>
      </c>
      <c r="Q709" s="42">
        <f t="shared" si="163"/>
        <v>0</v>
      </c>
      <c r="R709" s="42">
        <v>10</v>
      </c>
      <c r="S709" s="42">
        <f t="shared" si="155"/>
        <v>10</v>
      </c>
      <c r="T709" s="42"/>
      <c r="U709" s="42">
        <f t="shared" si="164"/>
        <v>0</v>
      </c>
      <c r="V709" s="42">
        <v>0</v>
      </c>
      <c r="W709" s="42">
        <f t="shared" si="156"/>
        <v>0</v>
      </c>
      <c r="X709" s="42">
        <v>10</v>
      </c>
      <c r="Y709" s="42">
        <f t="shared" si="157"/>
        <v>10</v>
      </c>
      <c r="Z709" s="42">
        <v>10</v>
      </c>
      <c r="AA709" s="42">
        <f t="shared" si="158"/>
        <v>10</v>
      </c>
      <c r="AB709" s="43">
        <v>0</v>
      </c>
      <c r="AC709" s="43">
        <v>0</v>
      </c>
      <c r="AD709" s="42">
        <v>0</v>
      </c>
      <c r="AE709" s="42">
        <f t="shared" si="159"/>
        <v>0</v>
      </c>
      <c r="AF709" s="42">
        <v>0</v>
      </c>
      <c r="AG709" s="42">
        <f t="shared" si="160"/>
        <v>0</v>
      </c>
      <c r="AH709" s="43">
        <v>0</v>
      </c>
      <c r="AI709" s="42">
        <f>Tableau2[[#This Row],[Jour Accident déclaré]]</f>
        <v>0</v>
      </c>
      <c r="AJ709" s="42">
        <v>0</v>
      </c>
      <c r="AK709" s="43">
        <f t="shared" si="161"/>
        <v>0</v>
      </c>
      <c r="AL70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09" s="43">
        <f>SUM(Tableau2[[#This Row],[Jours de maladie payés]:[Jours de maladie non payés]])</f>
        <v>0</v>
      </c>
      <c r="AN709" s="43">
        <f>MONTH("02/"&amp;Tableau2[[#This Row],[Mois]]&amp;"/2019")</f>
        <v>10</v>
      </c>
    </row>
    <row r="710" spans="1:40" x14ac:dyDescent="0.3">
      <c r="A710" t="s">
        <v>785</v>
      </c>
      <c r="B710" s="26">
        <v>138</v>
      </c>
      <c r="C710" s="61" t="str">
        <f>IFERROR(VLOOKUP(Tableau2[[#This Row],[ID Ouvrier]],'Choix Employés'!$A$1:$B$100,2,FALSE),"")</f>
        <v>X</v>
      </c>
      <c r="D710" s="39" t="s">
        <v>412</v>
      </c>
      <c r="E710" s="39">
        <v>2021</v>
      </c>
      <c r="F710" s="40">
        <f>DATE(Tableau2[[#This Row],[Année]],MONTH("1-"&amp;Tableau2[[#This Row],[Mois]]),1)</f>
        <v>44470</v>
      </c>
      <c r="G710" s="40">
        <f>EOMONTH(DATE(Tableau2[[#This Row],[Année]],MONTH("1-"&amp;Tableau2[[#This Row],[Mois]]),1),0)</f>
        <v>44500</v>
      </c>
      <c r="H710" s="41">
        <v>8</v>
      </c>
      <c r="I710" s="42">
        <f t="shared" si="152"/>
        <v>8</v>
      </c>
      <c r="J710" s="42">
        <v>0</v>
      </c>
      <c r="K710" s="42">
        <f t="shared" si="153"/>
        <v>0</v>
      </c>
      <c r="L710" s="42"/>
      <c r="M710" s="42">
        <f t="shared" si="162"/>
        <v>0</v>
      </c>
      <c r="N710" s="42">
        <v>150</v>
      </c>
      <c r="O710" s="42">
        <f t="shared" si="154"/>
        <v>150</v>
      </c>
      <c r="Q710" s="42">
        <f t="shared" si="163"/>
        <v>0</v>
      </c>
      <c r="R710" s="42">
        <v>10</v>
      </c>
      <c r="S710" s="42">
        <f t="shared" si="155"/>
        <v>10</v>
      </c>
      <c r="T710" s="42"/>
      <c r="U710" s="42">
        <f t="shared" si="164"/>
        <v>0</v>
      </c>
      <c r="V710" s="42">
        <v>0</v>
      </c>
      <c r="W710" s="42">
        <f t="shared" si="156"/>
        <v>0</v>
      </c>
      <c r="X710" s="42">
        <v>10</v>
      </c>
      <c r="Y710" s="42">
        <f t="shared" si="157"/>
        <v>10</v>
      </c>
      <c r="Z710" s="42">
        <v>0</v>
      </c>
      <c r="AA710" s="42">
        <f t="shared" si="158"/>
        <v>0</v>
      </c>
      <c r="AB710" s="43">
        <v>0</v>
      </c>
      <c r="AC710" s="43">
        <v>0</v>
      </c>
      <c r="AD710" s="42">
        <v>0</v>
      </c>
      <c r="AE710" s="42">
        <f t="shared" si="159"/>
        <v>0</v>
      </c>
      <c r="AF710" s="42">
        <v>0</v>
      </c>
      <c r="AG710" s="42">
        <f t="shared" si="160"/>
        <v>0</v>
      </c>
      <c r="AH710" s="43">
        <v>0</v>
      </c>
      <c r="AI710" s="42">
        <f>Tableau2[[#This Row],[Jour Accident déclaré]]</f>
        <v>0</v>
      </c>
      <c r="AJ710" s="42">
        <v>0</v>
      </c>
      <c r="AK710" s="43">
        <f t="shared" si="161"/>
        <v>0</v>
      </c>
      <c r="AL71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10" s="43">
        <f>SUM(Tableau2[[#This Row],[Jours de maladie payés]:[Jours de maladie non payés]])</f>
        <v>0</v>
      </c>
      <c r="AN710" s="43">
        <f>MONTH("02/"&amp;Tableau2[[#This Row],[Mois]]&amp;"/2019")</f>
        <v>10</v>
      </c>
    </row>
    <row r="711" spans="1:40" x14ac:dyDescent="0.3">
      <c r="A711" t="s">
        <v>786</v>
      </c>
      <c r="B711" s="26">
        <v>132</v>
      </c>
      <c r="C711" s="61" t="str">
        <f>IFERROR(VLOOKUP(Tableau2[[#This Row],[ID Ouvrier]],'Choix Employés'!$A$1:$B$100,2,FALSE),"")</f>
        <v/>
      </c>
      <c r="D711" s="39" t="s">
        <v>412</v>
      </c>
      <c r="E711" s="39">
        <v>2021</v>
      </c>
      <c r="F711" s="40">
        <f>DATE(Tableau2[[#This Row],[Année]],MONTH("1-"&amp;Tableau2[[#This Row],[Mois]]),1)</f>
        <v>44470</v>
      </c>
      <c r="G711" s="40">
        <f>EOMONTH(DATE(Tableau2[[#This Row],[Année]],MONTH("1-"&amp;Tableau2[[#This Row],[Mois]]),1),0)</f>
        <v>44500</v>
      </c>
      <c r="H711" s="41">
        <v>8</v>
      </c>
      <c r="I711" s="42">
        <f t="shared" si="152"/>
        <v>8</v>
      </c>
      <c r="J711" s="42">
        <v>0</v>
      </c>
      <c r="K711" s="42">
        <f t="shared" si="153"/>
        <v>0</v>
      </c>
      <c r="L711" s="42"/>
      <c r="M711" s="42">
        <f t="shared" si="162"/>
        <v>0</v>
      </c>
      <c r="N711" s="42">
        <v>150</v>
      </c>
      <c r="O711" s="42">
        <f t="shared" si="154"/>
        <v>150</v>
      </c>
      <c r="Q711" s="42">
        <f t="shared" si="163"/>
        <v>0</v>
      </c>
      <c r="R711" s="42">
        <v>10</v>
      </c>
      <c r="S711" s="42">
        <f t="shared" si="155"/>
        <v>10</v>
      </c>
      <c r="T711" s="42"/>
      <c r="U711" s="42">
        <f t="shared" si="164"/>
        <v>0</v>
      </c>
      <c r="V711" s="42">
        <v>0</v>
      </c>
      <c r="W711" s="42">
        <f t="shared" si="156"/>
        <v>0</v>
      </c>
      <c r="X711" s="42">
        <v>10</v>
      </c>
      <c r="Y711" s="42">
        <f t="shared" si="157"/>
        <v>10</v>
      </c>
      <c r="Z711" s="42">
        <v>0</v>
      </c>
      <c r="AA711" s="42">
        <f t="shared" si="158"/>
        <v>0</v>
      </c>
      <c r="AB711" s="43">
        <v>0</v>
      </c>
      <c r="AC711" s="43">
        <v>0</v>
      </c>
      <c r="AD711" s="42">
        <v>0</v>
      </c>
      <c r="AE711" s="42">
        <f t="shared" si="159"/>
        <v>0</v>
      </c>
      <c r="AF711" s="42">
        <v>0</v>
      </c>
      <c r="AG711" s="42">
        <f t="shared" si="160"/>
        <v>0</v>
      </c>
      <c r="AH711" s="43">
        <v>0</v>
      </c>
      <c r="AI711" s="42">
        <f>Tableau2[[#This Row],[Jour Accident déclaré]]</f>
        <v>0</v>
      </c>
      <c r="AJ711" s="42">
        <v>0</v>
      </c>
      <c r="AK711" s="43">
        <f t="shared" si="161"/>
        <v>0</v>
      </c>
      <c r="AL71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11" s="43">
        <f>SUM(Tableau2[[#This Row],[Jours de maladie payés]:[Jours de maladie non payés]])</f>
        <v>0</v>
      </c>
      <c r="AN711" s="43">
        <f>MONTH("02/"&amp;Tableau2[[#This Row],[Mois]]&amp;"/2019")</f>
        <v>10</v>
      </c>
    </row>
    <row r="712" spans="1:40" x14ac:dyDescent="0.3">
      <c r="A712" t="s">
        <v>787</v>
      </c>
      <c r="B712" s="26">
        <v>112</v>
      </c>
      <c r="C712" s="61" t="str">
        <f>IFERROR(VLOOKUP(Tableau2[[#This Row],[ID Ouvrier]],'Choix Employés'!$A$1:$B$100,2,FALSE),"")</f>
        <v/>
      </c>
      <c r="D712" s="39" t="s">
        <v>412</v>
      </c>
      <c r="E712" s="39">
        <v>2021</v>
      </c>
      <c r="F712" s="40">
        <f>DATE(Tableau2[[#This Row],[Année]],MONTH("1-"&amp;Tableau2[[#This Row],[Mois]]),1)</f>
        <v>44470</v>
      </c>
      <c r="G712" s="40">
        <f>EOMONTH(DATE(Tableau2[[#This Row],[Année]],MONTH("1-"&amp;Tableau2[[#This Row],[Mois]]),1),0)</f>
        <v>44500</v>
      </c>
      <c r="H712" s="41">
        <v>0</v>
      </c>
      <c r="I712" s="42">
        <f t="shared" si="152"/>
        <v>0</v>
      </c>
      <c r="J712" s="42">
        <v>24</v>
      </c>
      <c r="K712" s="42">
        <f t="shared" si="153"/>
        <v>24</v>
      </c>
      <c r="L712" s="42"/>
      <c r="M712" s="42">
        <f t="shared" si="162"/>
        <v>0</v>
      </c>
      <c r="N712" s="42">
        <v>144</v>
      </c>
      <c r="O712" s="42">
        <f t="shared" si="154"/>
        <v>144</v>
      </c>
      <c r="Q712" s="42">
        <f t="shared" si="163"/>
        <v>0</v>
      </c>
      <c r="R712" s="42">
        <v>9.1</v>
      </c>
      <c r="S712" s="42">
        <f t="shared" si="155"/>
        <v>9.1666666666666661</v>
      </c>
      <c r="T712" s="42"/>
      <c r="U712" s="42">
        <f t="shared" si="164"/>
        <v>0</v>
      </c>
      <c r="V712" s="42">
        <v>0</v>
      </c>
      <c r="W712" s="42">
        <f t="shared" si="156"/>
        <v>0</v>
      </c>
      <c r="X712" s="42">
        <v>9.1</v>
      </c>
      <c r="Y712" s="42">
        <f t="shared" si="157"/>
        <v>9.1666666666666661</v>
      </c>
      <c r="Z712" s="42">
        <v>0</v>
      </c>
      <c r="AA712" s="42">
        <f t="shared" si="158"/>
        <v>0</v>
      </c>
      <c r="AB712" s="43">
        <v>0</v>
      </c>
      <c r="AC712" s="43">
        <v>0</v>
      </c>
      <c r="AD712" s="42">
        <v>0</v>
      </c>
      <c r="AE712" s="42">
        <f t="shared" si="159"/>
        <v>0</v>
      </c>
      <c r="AF712" s="42">
        <v>0</v>
      </c>
      <c r="AG712" s="42">
        <f t="shared" si="160"/>
        <v>0</v>
      </c>
      <c r="AH712" s="43">
        <v>0</v>
      </c>
      <c r="AI712" s="42">
        <f>Tableau2[[#This Row],[Jour Accident déclaré]]</f>
        <v>0</v>
      </c>
      <c r="AJ712" s="42">
        <v>0</v>
      </c>
      <c r="AK712" s="43">
        <f t="shared" si="161"/>
        <v>0</v>
      </c>
      <c r="AL71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12" s="43">
        <f>SUM(Tableau2[[#This Row],[Jours de maladie payés]:[Jours de maladie non payés]])</f>
        <v>0</v>
      </c>
      <c r="AN712" s="43">
        <f>MONTH("02/"&amp;Tableau2[[#This Row],[Mois]]&amp;"/2019")</f>
        <v>10</v>
      </c>
    </row>
    <row r="713" spans="1:40" x14ac:dyDescent="0.3">
      <c r="A713" t="s">
        <v>788</v>
      </c>
      <c r="B713" s="26">
        <v>102</v>
      </c>
      <c r="C713" s="61" t="str">
        <f>IFERROR(VLOOKUP(Tableau2[[#This Row],[ID Ouvrier]],'Choix Employés'!$A$1:$B$100,2,FALSE),"")</f>
        <v/>
      </c>
      <c r="D713" s="39" t="s">
        <v>412</v>
      </c>
      <c r="E713" s="39">
        <v>2021</v>
      </c>
      <c r="F713" s="40">
        <f>DATE(Tableau2[[#This Row],[Année]],MONTH("1-"&amp;Tableau2[[#This Row],[Mois]]),1)</f>
        <v>44470</v>
      </c>
      <c r="G713" s="40">
        <f>EOMONTH(DATE(Tableau2[[#This Row],[Année]],MONTH("1-"&amp;Tableau2[[#This Row],[Mois]]),1),0)</f>
        <v>44500</v>
      </c>
      <c r="H713" s="41">
        <v>0</v>
      </c>
      <c r="I713" s="42">
        <f t="shared" si="152"/>
        <v>0</v>
      </c>
      <c r="J713" s="42">
        <v>24</v>
      </c>
      <c r="K713" s="42">
        <f t="shared" si="153"/>
        <v>24</v>
      </c>
      <c r="L713" s="42"/>
      <c r="M713" s="42">
        <f t="shared" si="162"/>
        <v>0</v>
      </c>
      <c r="N713" s="42">
        <v>144</v>
      </c>
      <c r="O713" s="42">
        <f t="shared" si="154"/>
        <v>144</v>
      </c>
      <c r="Q713" s="42">
        <f t="shared" si="163"/>
        <v>0</v>
      </c>
      <c r="R713" s="42">
        <v>5.0599999999999996</v>
      </c>
      <c r="S713" s="42">
        <f t="shared" si="155"/>
        <v>5.0999999999999996</v>
      </c>
      <c r="T713" s="42"/>
      <c r="U713" s="42">
        <f t="shared" si="164"/>
        <v>0</v>
      </c>
      <c r="V713" s="42">
        <v>5.0599999999999996</v>
      </c>
      <c r="W713" s="42">
        <f t="shared" si="156"/>
        <v>5.0999999999999996</v>
      </c>
      <c r="X713" s="42">
        <v>0</v>
      </c>
      <c r="Y713" s="42">
        <f t="shared" si="157"/>
        <v>0</v>
      </c>
      <c r="Z713" s="42">
        <v>0</v>
      </c>
      <c r="AA713" s="42">
        <f t="shared" si="158"/>
        <v>0</v>
      </c>
      <c r="AB713" s="43">
        <v>0</v>
      </c>
      <c r="AC713" s="43">
        <v>0</v>
      </c>
      <c r="AD713" s="42">
        <v>0</v>
      </c>
      <c r="AE713" s="42">
        <f t="shared" si="159"/>
        <v>0</v>
      </c>
      <c r="AF713" s="42">
        <v>0</v>
      </c>
      <c r="AG713" s="42">
        <f t="shared" si="160"/>
        <v>0</v>
      </c>
      <c r="AH713" s="43">
        <v>0</v>
      </c>
      <c r="AI713" s="42">
        <f>Tableau2[[#This Row],[Jour Accident déclaré]]</f>
        <v>0</v>
      </c>
      <c r="AJ713" s="42">
        <v>0</v>
      </c>
      <c r="AK713" s="43">
        <f t="shared" si="161"/>
        <v>0</v>
      </c>
      <c r="AL71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13" s="43">
        <f>SUM(Tableau2[[#This Row],[Jours de maladie payés]:[Jours de maladie non payés]])</f>
        <v>0</v>
      </c>
      <c r="AN713" s="43">
        <f>MONTH("02/"&amp;Tableau2[[#This Row],[Mois]]&amp;"/2019")</f>
        <v>10</v>
      </c>
    </row>
    <row r="714" spans="1:40" x14ac:dyDescent="0.3">
      <c r="A714" t="s">
        <v>789</v>
      </c>
      <c r="B714" s="26">
        <v>104</v>
      </c>
      <c r="C714" s="61" t="str">
        <f>IFERROR(VLOOKUP(Tableau2[[#This Row],[ID Ouvrier]],'Choix Employés'!$A$1:$B$100,2,FALSE),"")</f>
        <v/>
      </c>
      <c r="D714" s="39" t="s">
        <v>412</v>
      </c>
      <c r="E714" s="39">
        <v>2021</v>
      </c>
      <c r="F714" s="40">
        <f>DATE(Tableau2[[#This Row],[Année]],MONTH("1-"&amp;Tableau2[[#This Row],[Mois]]),1)</f>
        <v>44470</v>
      </c>
      <c r="G714" s="40">
        <f>EOMONTH(DATE(Tableau2[[#This Row],[Année]],MONTH("1-"&amp;Tableau2[[#This Row],[Mois]]),1),0)</f>
        <v>44500</v>
      </c>
      <c r="H714" s="41">
        <v>8</v>
      </c>
      <c r="I714" s="42">
        <f t="shared" si="152"/>
        <v>8</v>
      </c>
      <c r="J714" s="42">
        <v>24</v>
      </c>
      <c r="K714" s="42">
        <f t="shared" si="153"/>
        <v>24</v>
      </c>
      <c r="L714" s="42"/>
      <c r="M714" s="42">
        <f t="shared" si="162"/>
        <v>0</v>
      </c>
      <c r="N714" s="42">
        <v>136</v>
      </c>
      <c r="O714" s="42">
        <f t="shared" si="154"/>
        <v>136</v>
      </c>
      <c r="Q714" s="42">
        <f t="shared" si="163"/>
        <v>0</v>
      </c>
      <c r="R714" s="42">
        <v>6.15</v>
      </c>
      <c r="S714" s="42">
        <f t="shared" si="155"/>
        <v>6.2500000000000009</v>
      </c>
      <c r="T714" s="42"/>
      <c r="U714" s="42">
        <f t="shared" si="164"/>
        <v>0</v>
      </c>
      <c r="V714" s="42">
        <v>6.15</v>
      </c>
      <c r="W714" s="42">
        <f t="shared" si="156"/>
        <v>6.2500000000000009</v>
      </c>
      <c r="X714" s="42">
        <v>0</v>
      </c>
      <c r="Y714" s="42">
        <f t="shared" si="157"/>
        <v>0</v>
      </c>
      <c r="Z714" s="42">
        <v>0</v>
      </c>
      <c r="AA714" s="42">
        <f t="shared" si="158"/>
        <v>0</v>
      </c>
      <c r="AB714" s="43">
        <v>0</v>
      </c>
      <c r="AC714" s="43">
        <v>0</v>
      </c>
      <c r="AD714" s="42">
        <v>0</v>
      </c>
      <c r="AE714" s="42">
        <f t="shared" si="159"/>
        <v>0</v>
      </c>
      <c r="AF714" s="42">
        <v>0</v>
      </c>
      <c r="AG714" s="42">
        <f t="shared" si="160"/>
        <v>0</v>
      </c>
      <c r="AH714" s="43">
        <v>0</v>
      </c>
      <c r="AI714" s="42">
        <f>Tableau2[[#This Row],[Jour Accident déclaré]]</f>
        <v>0</v>
      </c>
      <c r="AJ714" s="42">
        <v>0</v>
      </c>
      <c r="AK714" s="43">
        <f t="shared" si="161"/>
        <v>0</v>
      </c>
      <c r="AL71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14" s="43">
        <f>SUM(Tableau2[[#This Row],[Jours de maladie payés]:[Jours de maladie non payés]])</f>
        <v>0</v>
      </c>
      <c r="AN714" s="43">
        <f>MONTH("02/"&amp;Tableau2[[#This Row],[Mois]]&amp;"/2019")</f>
        <v>10</v>
      </c>
    </row>
    <row r="715" spans="1:40" x14ac:dyDescent="0.3">
      <c r="A715" t="s">
        <v>790</v>
      </c>
      <c r="B715" s="26">
        <v>140</v>
      </c>
      <c r="C715" s="61" t="str">
        <f>IFERROR(VLOOKUP(Tableau2[[#This Row],[ID Ouvrier]],'Choix Employés'!$A$1:$B$100,2,FALSE),"")</f>
        <v/>
      </c>
      <c r="D715" s="39" t="s">
        <v>412</v>
      </c>
      <c r="E715" s="39">
        <v>2021</v>
      </c>
      <c r="F715" s="40">
        <f>DATE(Tableau2[[#This Row],[Année]],MONTH("1-"&amp;Tableau2[[#This Row],[Mois]]),1)</f>
        <v>44470</v>
      </c>
      <c r="G715" s="40">
        <f>EOMONTH(DATE(Tableau2[[#This Row],[Année]],MONTH("1-"&amp;Tableau2[[#This Row],[Mois]]),1),0)</f>
        <v>44500</v>
      </c>
      <c r="H715" s="41">
        <v>0</v>
      </c>
      <c r="I715" s="42">
        <f t="shared" si="152"/>
        <v>0</v>
      </c>
      <c r="J715" s="42">
        <v>0</v>
      </c>
      <c r="K715" s="42">
        <f t="shared" si="153"/>
        <v>0</v>
      </c>
      <c r="L715" s="42"/>
      <c r="M715" s="42">
        <f t="shared" si="162"/>
        <v>0</v>
      </c>
      <c r="N715" s="42">
        <v>168</v>
      </c>
      <c r="O715" s="42">
        <f t="shared" si="154"/>
        <v>168</v>
      </c>
      <c r="Q715" s="42">
        <f t="shared" si="163"/>
        <v>0</v>
      </c>
      <c r="R715" s="42">
        <v>0</v>
      </c>
      <c r="S715" s="42">
        <f t="shared" si="155"/>
        <v>0</v>
      </c>
      <c r="T715" s="42"/>
      <c r="U715" s="42">
        <f t="shared" si="164"/>
        <v>0</v>
      </c>
      <c r="V715" s="42">
        <v>0</v>
      </c>
      <c r="W715" s="42">
        <f t="shared" si="156"/>
        <v>0</v>
      </c>
      <c r="X715" s="42">
        <v>0</v>
      </c>
      <c r="Y715" s="42">
        <f t="shared" si="157"/>
        <v>0</v>
      </c>
      <c r="Z715" s="42">
        <v>0</v>
      </c>
      <c r="AA715" s="42">
        <f t="shared" si="158"/>
        <v>0</v>
      </c>
      <c r="AB715" s="43">
        <v>0</v>
      </c>
      <c r="AC715" s="43">
        <v>0</v>
      </c>
      <c r="AD715" s="42">
        <v>0</v>
      </c>
      <c r="AE715" s="42">
        <f t="shared" si="159"/>
        <v>0</v>
      </c>
      <c r="AF715" s="42">
        <v>0</v>
      </c>
      <c r="AG715" s="42">
        <f t="shared" si="160"/>
        <v>0</v>
      </c>
      <c r="AH715" s="43">
        <v>0</v>
      </c>
      <c r="AI715" s="42">
        <f>Tableau2[[#This Row],[Jour Accident déclaré]]</f>
        <v>0</v>
      </c>
      <c r="AJ715" s="42">
        <v>0</v>
      </c>
      <c r="AK715" s="43">
        <f t="shared" si="161"/>
        <v>0</v>
      </c>
      <c r="AL71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15" s="43">
        <f>SUM(Tableau2[[#This Row],[Jours de maladie payés]:[Jours de maladie non payés]])</f>
        <v>0</v>
      </c>
      <c r="AN715" s="43">
        <f>MONTH("02/"&amp;Tableau2[[#This Row],[Mois]]&amp;"/2019")</f>
        <v>10</v>
      </c>
    </row>
    <row r="716" spans="1:40" x14ac:dyDescent="0.3">
      <c r="A716" t="s">
        <v>791</v>
      </c>
      <c r="B716" s="26">
        <v>116</v>
      </c>
      <c r="C716" s="61" t="str">
        <f>IFERROR(VLOOKUP(Tableau2[[#This Row],[ID Ouvrier]],'Choix Employés'!$A$1:$B$100,2,FALSE),"")</f>
        <v/>
      </c>
      <c r="D716" s="39" t="s">
        <v>412</v>
      </c>
      <c r="E716" s="39">
        <v>2021</v>
      </c>
      <c r="F716" s="40">
        <f>DATE(Tableau2[[#This Row],[Année]],MONTH("1-"&amp;Tableau2[[#This Row],[Mois]]),1)</f>
        <v>44470</v>
      </c>
      <c r="G716" s="40">
        <f>EOMONTH(DATE(Tableau2[[#This Row],[Année]],MONTH("1-"&amp;Tableau2[[#This Row],[Mois]]),1),0)</f>
        <v>44500</v>
      </c>
      <c r="H716" s="41">
        <v>8</v>
      </c>
      <c r="I716" s="42">
        <f t="shared" si="152"/>
        <v>8</v>
      </c>
      <c r="J716" s="42">
        <v>24</v>
      </c>
      <c r="K716" s="42">
        <f t="shared" si="153"/>
        <v>24</v>
      </c>
      <c r="L716" s="42"/>
      <c r="M716" s="42">
        <f t="shared" si="162"/>
        <v>0</v>
      </c>
      <c r="N716" s="42">
        <v>136</v>
      </c>
      <c r="O716" s="42">
        <f t="shared" si="154"/>
        <v>136</v>
      </c>
      <c r="Q716" s="42">
        <f t="shared" si="163"/>
        <v>0</v>
      </c>
      <c r="R716" s="42">
        <v>0.46</v>
      </c>
      <c r="S716" s="42">
        <f t="shared" si="155"/>
        <v>0.76666666666666672</v>
      </c>
      <c r="T716" s="42"/>
      <c r="U716" s="42">
        <f t="shared" si="164"/>
        <v>0</v>
      </c>
      <c r="V716" s="42">
        <v>0.46</v>
      </c>
      <c r="W716" s="42">
        <f t="shared" si="156"/>
        <v>0.76666666666666672</v>
      </c>
      <c r="X716" s="42">
        <v>0</v>
      </c>
      <c r="Y716" s="42">
        <f t="shared" si="157"/>
        <v>0</v>
      </c>
      <c r="Z716" s="42">
        <v>0</v>
      </c>
      <c r="AA716" s="42">
        <f t="shared" si="158"/>
        <v>0</v>
      </c>
      <c r="AB716" s="43">
        <v>0</v>
      </c>
      <c r="AC716" s="43">
        <v>0</v>
      </c>
      <c r="AD716" s="42">
        <v>0</v>
      </c>
      <c r="AE716" s="42">
        <f t="shared" si="159"/>
        <v>0</v>
      </c>
      <c r="AF716" s="42">
        <v>0</v>
      </c>
      <c r="AG716" s="42">
        <f t="shared" si="160"/>
        <v>0</v>
      </c>
      <c r="AH716" s="43">
        <v>0</v>
      </c>
      <c r="AI716" s="42">
        <f>Tableau2[[#This Row],[Jour Accident déclaré]]</f>
        <v>0</v>
      </c>
      <c r="AJ716" s="42">
        <v>0</v>
      </c>
      <c r="AK716" s="43">
        <f t="shared" si="161"/>
        <v>0</v>
      </c>
      <c r="AL71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16" s="43">
        <f>SUM(Tableau2[[#This Row],[Jours de maladie payés]:[Jours de maladie non payés]])</f>
        <v>0</v>
      </c>
      <c r="AN716" s="43">
        <f>MONTH("02/"&amp;Tableau2[[#This Row],[Mois]]&amp;"/2019")</f>
        <v>10</v>
      </c>
    </row>
    <row r="717" spans="1:40" x14ac:dyDescent="0.3">
      <c r="A717" t="s">
        <v>792</v>
      </c>
      <c r="B717" s="26">
        <v>149</v>
      </c>
      <c r="C717" s="61" t="str">
        <f>IFERROR(VLOOKUP(Tableau2[[#This Row],[ID Ouvrier]],'Choix Employés'!$A$1:$B$100,2,FALSE),"")</f>
        <v>X</v>
      </c>
      <c r="D717" s="39" t="s">
        <v>412</v>
      </c>
      <c r="E717" s="39">
        <v>2021</v>
      </c>
      <c r="F717" s="40">
        <f>DATE(Tableau2[[#This Row],[Année]],MONTH("1-"&amp;Tableau2[[#This Row],[Mois]]),1)</f>
        <v>44470</v>
      </c>
      <c r="G717" s="40">
        <f>EOMONTH(DATE(Tableau2[[#This Row],[Année]],MONTH("1-"&amp;Tableau2[[#This Row],[Mois]]),1),0)</f>
        <v>44500</v>
      </c>
      <c r="H717" s="41">
        <v>0</v>
      </c>
      <c r="I717" s="42">
        <f t="shared" si="152"/>
        <v>0</v>
      </c>
      <c r="J717" s="42">
        <v>24</v>
      </c>
      <c r="K717" s="42">
        <f t="shared" si="153"/>
        <v>24</v>
      </c>
      <c r="L717" s="42"/>
      <c r="M717" s="42">
        <f t="shared" si="162"/>
        <v>0</v>
      </c>
      <c r="N717" s="42">
        <v>136</v>
      </c>
      <c r="O717" s="42">
        <f t="shared" si="154"/>
        <v>136</v>
      </c>
      <c r="Q717" s="42">
        <f t="shared" si="163"/>
        <v>0</v>
      </c>
      <c r="R717" s="42">
        <v>6.33</v>
      </c>
      <c r="S717" s="42">
        <f t="shared" si="155"/>
        <v>6.55</v>
      </c>
      <c r="T717" s="42"/>
      <c r="U717" s="42">
        <f t="shared" si="164"/>
        <v>0</v>
      </c>
      <c r="V717" s="42">
        <v>0</v>
      </c>
      <c r="W717" s="42">
        <f t="shared" si="156"/>
        <v>0</v>
      </c>
      <c r="X717" s="42">
        <v>6.33</v>
      </c>
      <c r="Y717" s="42">
        <f t="shared" si="157"/>
        <v>6.55</v>
      </c>
      <c r="Z717" s="42">
        <v>8</v>
      </c>
      <c r="AA717" s="42">
        <f t="shared" si="158"/>
        <v>8</v>
      </c>
      <c r="AB717" s="43">
        <v>0</v>
      </c>
      <c r="AC717" s="43">
        <v>0</v>
      </c>
      <c r="AD717" s="42">
        <v>0</v>
      </c>
      <c r="AE717" s="42">
        <f t="shared" si="159"/>
        <v>0</v>
      </c>
      <c r="AF717" s="42">
        <v>0</v>
      </c>
      <c r="AG717" s="42">
        <f t="shared" si="160"/>
        <v>0</v>
      </c>
      <c r="AH717" s="43">
        <v>0</v>
      </c>
      <c r="AI717" s="42">
        <f>Tableau2[[#This Row],[Jour Accident déclaré]]</f>
        <v>0</v>
      </c>
      <c r="AJ717" s="42">
        <v>0</v>
      </c>
      <c r="AK717" s="43">
        <f t="shared" si="161"/>
        <v>0</v>
      </c>
      <c r="AL71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17" s="43">
        <f>SUM(Tableau2[[#This Row],[Jours de maladie payés]:[Jours de maladie non payés]])</f>
        <v>0</v>
      </c>
      <c r="AN717" s="43">
        <f>MONTH("02/"&amp;Tableau2[[#This Row],[Mois]]&amp;"/2019")</f>
        <v>10</v>
      </c>
    </row>
    <row r="718" spans="1:40" x14ac:dyDescent="0.3">
      <c r="A718" t="s">
        <v>793</v>
      </c>
      <c r="B718" s="26">
        <v>157</v>
      </c>
      <c r="C718" s="61" t="str">
        <f>IFERROR(VLOOKUP(Tableau2[[#This Row],[ID Ouvrier]],'Choix Employés'!$A$1:$B$100,2,FALSE),"")</f>
        <v/>
      </c>
      <c r="D718" s="39" t="s">
        <v>412</v>
      </c>
      <c r="E718" s="39">
        <v>2021</v>
      </c>
      <c r="F718" s="40">
        <f>DATE(Tableau2[[#This Row],[Année]],MONTH("1-"&amp;Tableau2[[#This Row],[Mois]]),1)</f>
        <v>44470</v>
      </c>
      <c r="G718" s="40">
        <f>EOMONTH(DATE(Tableau2[[#This Row],[Année]],MONTH("1-"&amp;Tableau2[[#This Row],[Mois]]),1),0)</f>
        <v>44500</v>
      </c>
      <c r="H718" s="41">
        <v>0</v>
      </c>
      <c r="I718" s="42">
        <f t="shared" si="152"/>
        <v>0</v>
      </c>
      <c r="J718" s="42">
        <v>24</v>
      </c>
      <c r="K718" s="42">
        <f t="shared" si="153"/>
        <v>24</v>
      </c>
      <c r="L718" s="42"/>
      <c r="M718" s="42">
        <f t="shared" si="162"/>
        <v>0</v>
      </c>
      <c r="N718" s="42">
        <v>144</v>
      </c>
      <c r="O718" s="42">
        <f t="shared" si="154"/>
        <v>144</v>
      </c>
      <c r="Q718" s="42">
        <f t="shared" si="163"/>
        <v>0</v>
      </c>
      <c r="R718" s="42">
        <v>1.18</v>
      </c>
      <c r="S718" s="42">
        <f t="shared" si="155"/>
        <v>1.2999999999999998</v>
      </c>
      <c r="T718" s="42"/>
      <c r="U718" s="42">
        <f t="shared" si="164"/>
        <v>0</v>
      </c>
      <c r="V718" s="42">
        <v>1.18</v>
      </c>
      <c r="W718" s="42">
        <f t="shared" si="156"/>
        <v>1.2999999999999998</v>
      </c>
      <c r="X718" s="42">
        <v>0</v>
      </c>
      <c r="Y718" s="42">
        <f t="shared" si="157"/>
        <v>0</v>
      </c>
      <c r="Z718" s="42">
        <v>0</v>
      </c>
      <c r="AA718" s="42">
        <f t="shared" si="158"/>
        <v>0</v>
      </c>
      <c r="AB718" s="43">
        <v>0</v>
      </c>
      <c r="AC718" s="43">
        <v>0</v>
      </c>
      <c r="AD718" s="42">
        <v>0</v>
      </c>
      <c r="AE718" s="42">
        <f t="shared" si="159"/>
        <v>0</v>
      </c>
      <c r="AF718" s="42">
        <v>0</v>
      </c>
      <c r="AG718" s="42">
        <f t="shared" si="160"/>
        <v>0</v>
      </c>
      <c r="AH718" s="43">
        <v>0</v>
      </c>
      <c r="AI718" s="42">
        <f>Tableau2[[#This Row],[Jour Accident déclaré]]</f>
        <v>0</v>
      </c>
      <c r="AJ718" s="42">
        <v>0</v>
      </c>
      <c r="AK718" s="43">
        <f t="shared" si="161"/>
        <v>0</v>
      </c>
      <c r="AL71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18" s="43">
        <f>SUM(Tableau2[[#This Row],[Jours de maladie payés]:[Jours de maladie non payés]])</f>
        <v>0</v>
      </c>
      <c r="AN718" s="43">
        <f>MONTH("02/"&amp;Tableau2[[#This Row],[Mois]]&amp;"/2019")</f>
        <v>10</v>
      </c>
    </row>
    <row r="719" spans="1:40" x14ac:dyDescent="0.3">
      <c r="A719" t="s">
        <v>794</v>
      </c>
      <c r="B719" s="26">
        <v>142</v>
      </c>
      <c r="C719" s="61" t="str">
        <f>IFERROR(VLOOKUP(Tableau2[[#This Row],[ID Ouvrier]],'Choix Employés'!$A$1:$B$100,2,FALSE),"")</f>
        <v/>
      </c>
      <c r="D719" s="39" t="s">
        <v>412</v>
      </c>
      <c r="E719" s="39">
        <v>2021</v>
      </c>
      <c r="F719" s="40">
        <f>DATE(Tableau2[[#This Row],[Année]],MONTH("1-"&amp;Tableau2[[#This Row],[Mois]]),1)</f>
        <v>44470</v>
      </c>
      <c r="G719" s="40">
        <f>EOMONTH(DATE(Tableau2[[#This Row],[Année]],MONTH("1-"&amp;Tableau2[[#This Row],[Mois]]),1),0)</f>
        <v>44500</v>
      </c>
      <c r="H719" s="41">
        <v>0</v>
      </c>
      <c r="I719" s="42">
        <f t="shared" si="152"/>
        <v>0</v>
      </c>
      <c r="J719" s="42">
        <v>16</v>
      </c>
      <c r="K719" s="42">
        <f t="shared" si="153"/>
        <v>16</v>
      </c>
      <c r="L719" s="42"/>
      <c r="M719" s="42">
        <f t="shared" si="162"/>
        <v>0</v>
      </c>
      <c r="N719" s="42">
        <v>104</v>
      </c>
      <c r="O719" s="42">
        <f t="shared" si="154"/>
        <v>104</v>
      </c>
      <c r="Q719" s="42">
        <f t="shared" si="163"/>
        <v>0</v>
      </c>
      <c r="R719" s="42">
        <v>0</v>
      </c>
      <c r="S719" s="42">
        <f t="shared" si="155"/>
        <v>0</v>
      </c>
      <c r="T719" s="42"/>
      <c r="U719" s="42">
        <f t="shared" si="164"/>
        <v>0</v>
      </c>
      <c r="V719" s="42">
        <v>0</v>
      </c>
      <c r="W719" s="42">
        <f t="shared" si="156"/>
        <v>0</v>
      </c>
      <c r="X719" s="42">
        <v>0</v>
      </c>
      <c r="Y719" s="42">
        <f t="shared" si="157"/>
        <v>0</v>
      </c>
      <c r="Z719" s="42">
        <v>0</v>
      </c>
      <c r="AA719" s="42">
        <f t="shared" si="158"/>
        <v>0</v>
      </c>
      <c r="AB719" s="43">
        <v>0</v>
      </c>
      <c r="AC719" s="43">
        <v>6</v>
      </c>
      <c r="AD719" s="42">
        <v>0</v>
      </c>
      <c r="AE719" s="42">
        <f t="shared" si="159"/>
        <v>0</v>
      </c>
      <c r="AF719" s="42">
        <v>0</v>
      </c>
      <c r="AG719" s="42">
        <f t="shared" si="160"/>
        <v>0</v>
      </c>
      <c r="AH719" s="43">
        <v>0</v>
      </c>
      <c r="AI719" s="42">
        <f>Tableau2[[#This Row],[Jour Accident déclaré]]</f>
        <v>0</v>
      </c>
      <c r="AJ719" s="42">
        <v>0</v>
      </c>
      <c r="AK719" s="43">
        <f t="shared" si="161"/>
        <v>0</v>
      </c>
      <c r="AL71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19" s="43">
        <f>SUM(Tableau2[[#This Row],[Jours de maladie payés]:[Jours de maladie non payés]])</f>
        <v>6</v>
      </c>
      <c r="AN719" s="43">
        <f>MONTH("02/"&amp;Tableau2[[#This Row],[Mois]]&amp;"/2019")</f>
        <v>10</v>
      </c>
    </row>
    <row r="720" spans="1:40" x14ac:dyDescent="0.3">
      <c r="A720" t="s">
        <v>795</v>
      </c>
      <c r="B720" s="26">
        <v>162</v>
      </c>
      <c r="C720" s="61" t="str">
        <f>IFERROR(VLOOKUP(Tableau2[[#This Row],[ID Ouvrier]],'Choix Employés'!$A$1:$B$100,2,FALSE),"")</f>
        <v/>
      </c>
      <c r="D720" s="39" t="s">
        <v>412</v>
      </c>
      <c r="E720" s="39">
        <v>2021</v>
      </c>
      <c r="F720" s="40">
        <f>DATE(Tableau2[[#This Row],[Année]],MONTH("1-"&amp;Tableau2[[#This Row],[Mois]]),1)</f>
        <v>44470</v>
      </c>
      <c r="G720" s="40">
        <f>EOMONTH(DATE(Tableau2[[#This Row],[Année]],MONTH("1-"&amp;Tableau2[[#This Row],[Mois]]),1),0)</f>
        <v>44500</v>
      </c>
      <c r="H720" s="41">
        <v>32</v>
      </c>
      <c r="I720" s="42">
        <f t="shared" si="152"/>
        <v>32</v>
      </c>
      <c r="J720" s="42">
        <v>24</v>
      </c>
      <c r="K720" s="42">
        <f t="shared" si="153"/>
        <v>24</v>
      </c>
      <c r="L720" s="42"/>
      <c r="M720" s="42">
        <f t="shared" si="162"/>
        <v>0</v>
      </c>
      <c r="N720" s="42">
        <v>112</v>
      </c>
      <c r="O720" s="42">
        <f t="shared" si="154"/>
        <v>112</v>
      </c>
      <c r="Q720" s="42">
        <f t="shared" si="163"/>
        <v>0</v>
      </c>
      <c r="R720" s="42">
        <v>5.03</v>
      </c>
      <c r="S720" s="42">
        <f t="shared" si="155"/>
        <v>5.0500000000000007</v>
      </c>
      <c r="T720" s="42"/>
      <c r="U720" s="42">
        <f t="shared" si="164"/>
        <v>0</v>
      </c>
      <c r="V720" s="42">
        <v>5.03</v>
      </c>
      <c r="W720" s="42">
        <f t="shared" si="156"/>
        <v>5.0500000000000007</v>
      </c>
      <c r="X720" s="42">
        <v>0</v>
      </c>
      <c r="Y720" s="42">
        <f t="shared" si="157"/>
        <v>0</v>
      </c>
      <c r="Z720" s="42">
        <v>0</v>
      </c>
      <c r="AA720" s="42">
        <f t="shared" si="158"/>
        <v>0</v>
      </c>
      <c r="AB720" s="43">
        <v>0</v>
      </c>
      <c r="AC720" s="43">
        <v>0</v>
      </c>
      <c r="AD720" s="42">
        <v>0</v>
      </c>
      <c r="AE720" s="42">
        <f t="shared" si="159"/>
        <v>0</v>
      </c>
      <c r="AF720" s="42">
        <v>0</v>
      </c>
      <c r="AG720" s="42">
        <f t="shared" si="160"/>
        <v>0</v>
      </c>
      <c r="AH720" s="43">
        <v>0</v>
      </c>
      <c r="AI720" s="42">
        <f>Tableau2[[#This Row],[Jour Accident déclaré]]</f>
        <v>0</v>
      </c>
      <c r="AJ720" s="42">
        <v>0</v>
      </c>
      <c r="AK720" s="43">
        <f t="shared" si="161"/>
        <v>0</v>
      </c>
      <c r="AL72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20" s="43">
        <f>SUM(Tableau2[[#This Row],[Jours de maladie payés]:[Jours de maladie non payés]])</f>
        <v>0</v>
      </c>
      <c r="AN720" s="43">
        <f>MONTH("02/"&amp;Tableau2[[#This Row],[Mois]]&amp;"/2019")</f>
        <v>10</v>
      </c>
    </row>
    <row r="721" spans="1:40" x14ac:dyDescent="0.3">
      <c r="A721" t="s">
        <v>796</v>
      </c>
      <c r="B721" s="26">
        <v>164</v>
      </c>
      <c r="C721" s="61" t="str">
        <f>IFERROR(VLOOKUP(Tableau2[[#This Row],[ID Ouvrier]],'Choix Employés'!$A$1:$B$100,2,FALSE),"")</f>
        <v>X</v>
      </c>
      <c r="D721" s="39" t="s">
        <v>412</v>
      </c>
      <c r="E721" s="39">
        <v>2021</v>
      </c>
      <c r="F721" s="40">
        <f>DATE(Tableau2[[#This Row],[Année]],MONTH("1-"&amp;Tableau2[[#This Row],[Mois]]),1)</f>
        <v>44470</v>
      </c>
      <c r="G721" s="40">
        <f>EOMONTH(DATE(Tableau2[[#This Row],[Année]],MONTH("1-"&amp;Tableau2[[#This Row],[Mois]]),1),0)</f>
        <v>44500</v>
      </c>
      <c r="H721" s="41">
        <v>0</v>
      </c>
      <c r="I721" s="42">
        <f t="shared" si="152"/>
        <v>0</v>
      </c>
      <c r="J721" s="42">
        <v>0</v>
      </c>
      <c r="K721" s="42">
        <f t="shared" si="153"/>
        <v>0</v>
      </c>
      <c r="L721" s="42"/>
      <c r="M721" s="42">
        <f t="shared" si="162"/>
        <v>0</v>
      </c>
      <c r="N721" s="42">
        <v>0</v>
      </c>
      <c r="O721" s="42">
        <f t="shared" si="154"/>
        <v>0</v>
      </c>
      <c r="Q721" s="42">
        <f t="shared" si="163"/>
        <v>0</v>
      </c>
      <c r="R721" s="42">
        <v>0</v>
      </c>
      <c r="S721" s="42">
        <f t="shared" si="155"/>
        <v>0</v>
      </c>
      <c r="T721" s="42"/>
      <c r="U721" s="42">
        <f t="shared" si="164"/>
        <v>0</v>
      </c>
      <c r="V721" s="42">
        <v>0</v>
      </c>
      <c r="W721" s="42">
        <f t="shared" si="156"/>
        <v>0</v>
      </c>
      <c r="X721" s="42">
        <v>0</v>
      </c>
      <c r="Y721" s="42">
        <f t="shared" si="157"/>
        <v>0</v>
      </c>
      <c r="Z721" s="42">
        <v>0</v>
      </c>
      <c r="AA721" s="42">
        <f t="shared" si="158"/>
        <v>0</v>
      </c>
      <c r="AB721" s="43">
        <v>0</v>
      </c>
      <c r="AC721" s="43">
        <v>0</v>
      </c>
      <c r="AD721" s="42">
        <v>0</v>
      </c>
      <c r="AE721" s="42">
        <f t="shared" si="159"/>
        <v>0</v>
      </c>
      <c r="AF721" s="42">
        <v>0</v>
      </c>
      <c r="AG721" s="42">
        <f t="shared" si="160"/>
        <v>0</v>
      </c>
      <c r="AH721" s="43">
        <v>21</v>
      </c>
      <c r="AI721" s="42">
        <f>Tableau2[[#This Row],[Jour Accident déclaré]]</f>
        <v>21</v>
      </c>
      <c r="AJ721" s="42">
        <v>0</v>
      </c>
      <c r="AK721" s="43">
        <f t="shared" si="161"/>
        <v>0</v>
      </c>
      <c r="AL72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21" s="43">
        <f>SUM(Tableau2[[#This Row],[Jours de maladie payés]:[Jours de maladie non payés]])</f>
        <v>0</v>
      </c>
      <c r="AN721" s="43">
        <f>MONTH("02/"&amp;Tableau2[[#This Row],[Mois]]&amp;"/2019")</f>
        <v>10</v>
      </c>
    </row>
    <row r="722" spans="1:40" x14ac:dyDescent="0.3">
      <c r="A722" t="s">
        <v>797</v>
      </c>
      <c r="B722" s="26">
        <v>182</v>
      </c>
      <c r="C722" s="61" t="str">
        <f>IFERROR(VLOOKUP(Tableau2[[#This Row],[ID Ouvrier]],'Choix Employés'!$A$1:$B$100,2,FALSE),"")</f>
        <v/>
      </c>
      <c r="D722" s="39" t="s">
        <v>412</v>
      </c>
      <c r="E722" s="39">
        <v>2021</v>
      </c>
      <c r="F722" s="40">
        <f>DATE(Tableau2[[#This Row],[Année]],MONTH("1-"&amp;Tableau2[[#This Row],[Mois]]),1)</f>
        <v>44470</v>
      </c>
      <c r="G722" s="40">
        <f>EOMONTH(DATE(Tableau2[[#This Row],[Année]],MONTH("1-"&amp;Tableau2[[#This Row],[Mois]]),1),0)</f>
        <v>44500</v>
      </c>
      <c r="H722" s="41">
        <v>0</v>
      </c>
      <c r="I722" s="42">
        <f t="shared" si="152"/>
        <v>0</v>
      </c>
      <c r="J722" s="42">
        <v>24</v>
      </c>
      <c r="K722" s="42">
        <f t="shared" si="153"/>
        <v>24</v>
      </c>
      <c r="L722" s="42"/>
      <c r="M722" s="42">
        <f t="shared" si="162"/>
        <v>0</v>
      </c>
      <c r="N722" s="42">
        <v>144</v>
      </c>
      <c r="O722" s="42">
        <f t="shared" si="154"/>
        <v>144</v>
      </c>
      <c r="Q722" s="42">
        <f t="shared" si="163"/>
        <v>0</v>
      </c>
      <c r="R722" s="42">
        <v>5.18</v>
      </c>
      <c r="S722" s="42">
        <f t="shared" si="155"/>
        <v>5.3</v>
      </c>
      <c r="T722" s="42"/>
      <c r="U722" s="42">
        <f t="shared" si="164"/>
        <v>0</v>
      </c>
      <c r="V722" s="42">
        <v>5.18</v>
      </c>
      <c r="W722" s="42">
        <f t="shared" si="156"/>
        <v>5.3</v>
      </c>
      <c r="X722" s="42">
        <v>0</v>
      </c>
      <c r="Y722" s="42">
        <f t="shared" si="157"/>
        <v>0</v>
      </c>
      <c r="Z722" s="42">
        <v>0</v>
      </c>
      <c r="AA722" s="42">
        <f t="shared" si="158"/>
        <v>0</v>
      </c>
      <c r="AB722" s="43">
        <v>0</v>
      </c>
      <c r="AC722" s="43">
        <v>0</v>
      </c>
      <c r="AD722" s="42">
        <v>0</v>
      </c>
      <c r="AE722" s="42">
        <f t="shared" si="159"/>
        <v>0</v>
      </c>
      <c r="AF722" s="42">
        <v>0</v>
      </c>
      <c r="AG722" s="42">
        <f t="shared" si="160"/>
        <v>0</v>
      </c>
      <c r="AH722" s="43">
        <v>0</v>
      </c>
      <c r="AI722" s="42">
        <f>Tableau2[[#This Row],[Jour Accident déclaré]]</f>
        <v>0</v>
      </c>
      <c r="AJ722" s="42">
        <v>0</v>
      </c>
      <c r="AK722" s="43">
        <f t="shared" si="161"/>
        <v>0</v>
      </c>
      <c r="AL72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22" s="43">
        <f>SUM(Tableau2[[#This Row],[Jours de maladie payés]:[Jours de maladie non payés]])</f>
        <v>0</v>
      </c>
      <c r="AN722" s="43">
        <f>MONTH("02/"&amp;Tableau2[[#This Row],[Mois]]&amp;"/2019")</f>
        <v>10</v>
      </c>
    </row>
    <row r="723" spans="1:40" x14ac:dyDescent="0.3">
      <c r="A723" t="s">
        <v>798</v>
      </c>
      <c r="B723" s="26">
        <v>171</v>
      </c>
      <c r="C723" s="61">
        <f>IFERROR(VLOOKUP(Tableau2[[#This Row],[ID Ouvrier]],'Choix Employés'!$A$1:$B$100,2,FALSE),"")</f>
        <v>0</v>
      </c>
      <c r="D723" s="39" t="s">
        <v>412</v>
      </c>
      <c r="E723" s="39">
        <v>2021</v>
      </c>
      <c r="F723" s="40">
        <f>DATE(Tableau2[[#This Row],[Année]],MONTH("1-"&amp;Tableau2[[#This Row],[Mois]]),1)</f>
        <v>44470</v>
      </c>
      <c r="G723" s="40">
        <f>EOMONTH(DATE(Tableau2[[#This Row],[Année]],MONTH("1-"&amp;Tableau2[[#This Row],[Mois]]),1),0)</f>
        <v>44500</v>
      </c>
      <c r="H723" s="41">
        <v>0</v>
      </c>
      <c r="I723" s="42">
        <f t="shared" si="152"/>
        <v>0</v>
      </c>
      <c r="J723" s="42">
        <v>0</v>
      </c>
      <c r="K723" s="42">
        <f t="shared" si="153"/>
        <v>0</v>
      </c>
      <c r="L723" s="42"/>
      <c r="M723" s="42">
        <f t="shared" si="162"/>
        <v>0</v>
      </c>
      <c r="N723" s="42">
        <v>136</v>
      </c>
      <c r="O723" s="42">
        <f t="shared" si="154"/>
        <v>136</v>
      </c>
      <c r="Q723" s="42">
        <f t="shared" si="163"/>
        <v>0</v>
      </c>
      <c r="R723" s="42">
        <v>0</v>
      </c>
      <c r="S723" s="42">
        <f t="shared" si="155"/>
        <v>0</v>
      </c>
      <c r="T723" s="42"/>
      <c r="U723" s="42">
        <f t="shared" si="164"/>
        <v>0</v>
      </c>
      <c r="V723" s="42">
        <v>0</v>
      </c>
      <c r="W723" s="42">
        <f t="shared" si="156"/>
        <v>0</v>
      </c>
      <c r="X723" s="42">
        <v>0</v>
      </c>
      <c r="Y723" s="42">
        <f t="shared" si="157"/>
        <v>0</v>
      </c>
      <c r="Z723" s="42">
        <v>0</v>
      </c>
      <c r="AA723" s="42">
        <f t="shared" si="158"/>
        <v>0</v>
      </c>
      <c r="AB723" s="43">
        <v>0</v>
      </c>
      <c r="AC723" s="43">
        <v>0</v>
      </c>
      <c r="AD723" s="42">
        <v>0</v>
      </c>
      <c r="AE723" s="42">
        <f t="shared" si="159"/>
        <v>0</v>
      </c>
      <c r="AF723" s="42">
        <v>0</v>
      </c>
      <c r="AG723" s="42">
        <f t="shared" si="160"/>
        <v>0</v>
      </c>
      <c r="AH723" s="43">
        <v>0</v>
      </c>
      <c r="AI723" s="42">
        <f>Tableau2[[#This Row],[Jour Accident déclaré]]</f>
        <v>0</v>
      </c>
      <c r="AJ723" s="42">
        <v>0</v>
      </c>
      <c r="AK723" s="43">
        <f t="shared" si="161"/>
        <v>0</v>
      </c>
      <c r="AL72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23" s="43">
        <f>SUM(Tableau2[[#This Row],[Jours de maladie payés]:[Jours de maladie non payés]])</f>
        <v>0</v>
      </c>
      <c r="AN723" s="43">
        <f>MONTH("02/"&amp;Tableau2[[#This Row],[Mois]]&amp;"/2019")</f>
        <v>10</v>
      </c>
    </row>
    <row r="724" spans="1:40" x14ac:dyDescent="0.3">
      <c r="A724" t="s">
        <v>799</v>
      </c>
      <c r="B724" s="26">
        <v>131</v>
      </c>
      <c r="C724" s="61" t="str">
        <f>IFERROR(VLOOKUP(Tableau2[[#This Row],[ID Ouvrier]],'Choix Employés'!$A$1:$B$100,2,FALSE),"")</f>
        <v/>
      </c>
      <c r="D724" s="39" t="s">
        <v>412</v>
      </c>
      <c r="E724" s="39">
        <v>2021</v>
      </c>
      <c r="F724" s="40">
        <f>DATE(Tableau2[[#This Row],[Année]],MONTH("1-"&amp;Tableau2[[#This Row],[Mois]]),1)</f>
        <v>44470</v>
      </c>
      <c r="G724" s="40">
        <f>EOMONTH(DATE(Tableau2[[#This Row],[Année]],MONTH("1-"&amp;Tableau2[[#This Row],[Mois]]),1),0)</f>
        <v>44500</v>
      </c>
      <c r="H724" s="41">
        <v>0</v>
      </c>
      <c r="I724" s="42">
        <f t="shared" si="152"/>
        <v>0</v>
      </c>
      <c r="J724" s="42">
        <v>24</v>
      </c>
      <c r="K724" s="42">
        <f t="shared" si="153"/>
        <v>24</v>
      </c>
      <c r="L724" s="42"/>
      <c r="M724" s="42">
        <f t="shared" si="162"/>
        <v>0</v>
      </c>
      <c r="N724" s="42">
        <v>144</v>
      </c>
      <c r="O724" s="42">
        <f t="shared" si="154"/>
        <v>144</v>
      </c>
      <c r="Q724" s="42">
        <f t="shared" si="163"/>
        <v>0</v>
      </c>
      <c r="R724" s="42">
        <v>0</v>
      </c>
      <c r="S724" s="42">
        <f t="shared" si="155"/>
        <v>0</v>
      </c>
      <c r="T724" s="42"/>
      <c r="U724" s="42">
        <f t="shared" si="164"/>
        <v>0</v>
      </c>
      <c r="V724" s="42">
        <v>0</v>
      </c>
      <c r="W724" s="42">
        <f t="shared" si="156"/>
        <v>0</v>
      </c>
      <c r="X724" s="42">
        <v>0</v>
      </c>
      <c r="Y724" s="42">
        <f t="shared" si="157"/>
        <v>0</v>
      </c>
      <c r="Z724" s="42">
        <v>0</v>
      </c>
      <c r="AA724" s="42">
        <f t="shared" si="158"/>
        <v>0</v>
      </c>
      <c r="AB724" s="43">
        <v>0</v>
      </c>
      <c r="AC724" s="43">
        <v>0</v>
      </c>
      <c r="AD724" s="42">
        <v>0</v>
      </c>
      <c r="AE724" s="42">
        <f t="shared" si="159"/>
        <v>0</v>
      </c>
      <c r="AF724" s="42">
        <v>0</v>
      </c>
      <c r="AG724" s="42">
        <f t="shared" si="160"/>
        <v>0</v>
      </c>
      <c r="AH724" s="43">
        <v>0</v>
      </c>
      <c r="AI724" s="42">
        <f>Tableau2[[#This Row],[Jour Accident déclaré]]</f>
        <v>0</v>
      </c>
      <c r="AJ724" s="42">
        <v>0</v>
      </c>
      <c r="AK724" s="43">
        <f t="shared" si="161"/>
        <v>0</v>
      </c>
      <c r="AL72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24" s="43">
        <f>SUM(Tableau2[[#This Row],[Jours de maladie payés]:[Jours de maladie non payés]])</f>
        <v>0</v>
      </c>
      <c r="AN724" s="43">
        <f>MONTH("02/"&amp;Tableau2[[#This Row],[Mois]]&amp;"/2019")</f>
        <v>10</v>
      </c>
    </row>
    <row r="725" spans="1:40" x14ac:dyDescent="0.3">
      <c r="A725" t="s">
        <v>800</v>
      </c>
      <c r="B725" s="26">
        <v>127</v>
      </c>
      <c r="C725" s="61" t="str">
        <f>IFERROR(VLOOKUP(Tableau2[[#This Row],[ID Ouvrier]],'Choix Employés'!$A$1:$B$100,2,FALSE),"")</f>
        <v>X</v>
      </c>
      <c r="D725" s="39" t="s">
        <v>412</v>
      </c>
      <c r="E725" s="39">
        <v>2021</v>
      </c>
      <c r="F725" s="40">
        <f>DATE(Tableau2[[#This Row],[Année]],MONTH("1-"&amp;Tableau2[[#This Row],[Mois]]),1)</f>
        <v>44470</v>
      </c>
      <c r="G725" s="40">
        <f>EOMONTH(DATE(Tableau2[[#This Row],[Année]],MONTH("1-"&amp;Tableau2[[#This Row],[Mois]]),1),0)</f>
        <v>44500</v>
      </c>
      <c r="H725" s="41">
        <v>0</v>
      </c>
      <c r="I725" s="42">
        <f t="shared" si="152"/>
        <v>0</v>
      </c>
      <c r="J725" s="42">
        <v>24</v>
      </c>
      <c r="K725" s="42">
        <f t="shared" si="153"/>
        <v>24</v>
      </c>
      <c r="L725" s="42"/>
      <c r="M725" s="42">
        <f t="shared" si="162"/>
        <v>0</v>
      </c>
      <c r="N725" s="42">
        <v>144</v>
      </c>
      <c r="O725" s="42">
        <f t="shared" si="154"/>
        <v>144</v>
      </c>
      <c r="Q725" s="42">
        <f t="shared" si="163"/>
        <v>0</v>
      </c>
      <c r="R725" s="42">
        <v>9.52</v>
      </c>
      <c r="S725" s="42">
        <f t="shared" si="155"/>
        <v>9.8666666666666654</v>
      </c>
      <c r="T725" s="42"/>
      <c r="U725" s="42">
        <f t="shared" si="164"/>
        <v>0</v>
      </c>
      <c r="V725" s="42">
        <v>9.52</v>
      </c>
      <c r="W725" s="42">
        <f t="shared" si="156"/>
        <v>9.8666666666666654</v>
      </c>
      <c r="X725" s="42">
        <v>0</v>
      </c>
      <c r="Y725" s="42">
        <f t="shared" si="157"/>
        <v>0</v>
      </c>
      <c r="Z725" s="42">
        <v>0</v>
      </c>
      <c r="AA725" s="42">
        <f t="shared" si="158"/>
        <v>0</v>
      </c>
      <c r="AB725" s="43">
        <v>0</v>
      </c>
      <c r="AC725" s="43">
        <v>0</v>
      </c>
      <c r="AD725" s="42">
        <v>0</v>
      </c>
      <c r="AE725" s="42">
        <f t="shared" si="159"/>
        <v>0</v>
      </c>
      <c r="AF725" s="42">
        <v>0</v>
      </c>
      <c r="AG725" s="42">
        <f t="shared" si="160"/>
        <v>0</v>
      </c>
      <c r="AH725" s="43">
        <v>0</v>
      </c>
      <c r="AI725" s="42">
        <f>Tableau2[[#This Row],[Jour Accident déclaré]]</f>
        <v>0</v>
      </c>
      <c r="AJ725" s="42">
        <v>0</v>
      </c>
      <c r="AK725" s="43">
        <f t="shared" si="161"/>
        <v>0</v>
      </c>
      <c r="AL72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25" s="43">
        <f>SUM(Tableau2[[#This Row],[Jours de maladie payés]:[Jours de maladie non payés]])</f>
        <v>0</v>
      </c>
      <c r="AN725" s="43">
        <f>MONTH("02/"&amp;Tableau2[[#This Row],[Mois]]&amp;"/2019")</f>
        <v>10</v>
      </c>
    </row>
    <row r="726" spans="1:40" x14ac:dyDescent="0.3">
      <c r="A726" t="s">
        <v>801</v>
      </c>
      <c r="B726" s="26">
        <v>172</v>
      </c>
      <c r="C726" s="61">
        <f>IFERROR(VLOOKUP(Tableau2[[#This Row],[ID Ouvrier]],'Choix Employés'!$A$1:$B$100,2,FALSE),"")</f>
        <v>0</v>
      </c>
      <c r="D726" s="39" t="s">
        <v>412</v>
      </c>
      <c r="E726" s="39">
        <v>2021</v>
      </c>
      <c r="F726" s="40">
        <f>DATE(Tableau2[[#This Row],[Année]],MONTH("1-"&amp;Tableau2[[#This Row],[Mois]]),1)</f>
        <v>44470</v>
      </c>
      <c r="G726" s="40">
        <f>EOMONTH(DATE(Tableau2[[#This Row],[Année]],MONTH("1-"&amp;Tableau2[[#This Row],[Mois]]),1),0)</f>
        <v>44500</v>
      </c>
      <c r="H726" s="41">
        <v>0</v>
      </c>
      <c r="I726" s="42">
        <f t="shared" si="152"/>
        <v>0</v>
      </c>
      <c r="J726" s="42">
        <v>24</v>
      </c>
      <c r="K726" s="42">
        <f t="shared" si="153"/>
        <v>24</v>
      </c>
      <c r="L726" s="42"/>
      <c r="M726" s="42">
        <f t="shared" si="162"/>
        <v>0</v>
      </c>
      <c r="N726" s="42">
        <v>144</v>
      </c>
      <c r="O726" s="42">
        <f t="shared" si="154"/>
        <v>144</v>
      </c>
      <c r="Q726" s="42">
        <f t="shared" si="163"/>
        <v>0</v>
      </c>
      <c r="R726" s="42">
        <v>1.06</v>
      </c>
      <c r="S726" s="42">
        <f t="shared" si="155"/>
        <v>1.1000000000000001</v>
      </c>
      <c r="T726" s="42"/>
      <c r="U726" s="42">
        <f t="shared" si="164"/>
        <v>0</v>
      </c>
      <c r="V726" s="42">
        <v>1.06</v>
      </c>
      <c r="W726" s="42">
        <f t="shared" si="156"/>
        <v>1.1000000000000001</v>
      </c>
      <c r="X726" s="42">
        <v>0</v>
      </c>
      <c r="Y726" s="42">
        <f t="shared" si="157"/>
        <v>0</v>
      </c>
      <c r="Z726" s="42">
        <v>0</v>
      </c>
      <c r="AA726" s="42">
        <f t="shared" si="158"/>
        <v>0</v>
      </c>
      <c r="AB726" s="43">
        <v>0</v>
      </c>
      <c r="AC726" s="43">
        <v>0</v>
      </c>
      <c r="AD726" s="42">
        <v>0</v>
      </c>
      <c r="AE726" s="42">
        <f t="shared" si="159"/>
        <v>0</v>
      </c>
      <c r="AF726" s="42">
        <v>0</v>
      </c>
      <c r="AG726" s="42">
        <f t="shared" si="160"/>
        <v>0</v>
      </c>
      <c r="AH726" s="43">
        <v>0</v>
      </c>
      <c r="AI726" s="42">
        <f>Tableau2[[#This Row],[Jour Accident déclaré]]</f>
        <v>0</v>
      </c>
      <c r="AJ726" s="42">
        <v>0</v>
      </c>
      <c r="AK726" s="43">
        <f t="shared" si="161"/>
        <v>0</v>
      </c>
      <c r="AL72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26" s="43">
        <f>SUM(Tableau2[[#This Row],[Jours de maladie payés]:[Jours de maladie non payés]])</f>
        <v>0</v>
      </c>
      <c r="AN726" s="43">
        <f>MONTH("02/"&amp;Tableau2[[#This Row],[Mois]]&amp;"/2019")</f>
        <v>10</v>
      </c>
    </row>
    <row r="727" spans="1:40" x14ac:dyDescent="0.3">
      <c r="A727" t="s">
        <v>802</v>
      </c>
      <c r="B727" s="26">
        <v>168</v>
      </c>
      <c r="C727" s="61" t="str">
        <f>IFERROR(VLOOKUP(Tableau2[[#This Row],[ID Ouvrier]],'Choix Employés'!$A$1:$B$100,2,FALSE),"")</f>
        <v/>
      </c>
      <c r="D727" s="39" t="s">
        <v>412</v>
      </c>
      <c r="E727" s="39">
        <v>2021</v>
      </c>
      <c r="F727" s="40">
        <f>DATE(Tableau2[[#This Row],[Année]],MONTH("1-"&amp;Tableau2[[#This Row],[Mois]]),1)</f>
        <v>44470</v>
      </c>
      <c r="G727" s="40">
        <f>EOMONTH(DATE(Tableau2[[#This Row],[Année]],MONTH("1-"&amp;Tableau2[[#This Row],[Mois]]),1),0)</f>
        <v>44500</v>
      </c>
      <c r="H727" s="41">
        <v>0</v>
      </c>
      <c r="I727" s="42">
        <f t="shared" si="152"/>
        <v>0</v>
      </c>
      <c r="J727" s="42">
        <v>24</v>
      </c>
      <c r="K727" s="42">
        <f t="shared" si="153"/>
        <v>24</v>
      </c>
      <c r="L727" s="42"/>
      <c r="M727" s="42">
        <f t="shared" si="162"/>
        <v>0</v>
      </c>
      <c r="N727" s="42">
        <v>136</v>
      </c>
      <c r="O727" s="42">
        <f t="shared" si="154"/>
        <v>136</v>
      </c>
      <c r="Q727" s="42">
        <f t="shared" si="163"/>
        <v>0</v>
      </c>
      <c r="R727" s="42">
        <v>6.36</v>
      </c>
      <c r="S727" s="42">
        <f t="shared" si="155"/>
        <v>6.6000000000000005</v>
      </c>
      <c r="T727" s="42"/>
      <c r="U727" s="42">
        <f t="shared" si="164"/>
        <v>0</v>
      </c>
      <c r="V727" s="42">
        <v>6.36</v>
      </c>
      <c r="W727" s="42">
        <f t="shared" si="156"/>
        <v>6.6000000000000005</v>
      </c>
      <c r="X727" s="42">
        <v>0</v>
      </c>
      <c r="Y727" s="42">
        <f t="shared" si="157"/>
        <v>0</v>
      </c>
      <c r="Z727" s="42">
        <v>0</v>
      </c>
      <c r="AA727" s="42">
        <f t="shared" si="158"/>
        <v>0</v>
      </c>
      <c r="AB727" s="43">
        <v>0</v>
      </c>
      <c r="AC727" s="43">
        <v>0</v>
      </c>
      <c r="AD727" s="42">
        <v>8</v>
      </c>
      <c r="AE727" s="42">
        <f t="shared" si="159"/>
        <v>8</v>
      </c>
      <c r="AF727" s="42">
        <v>0</v>
      </c>
      <c r="AG727" s="42">
        <f t="shared" si="160"/>
        <v>0</v>
      </c>
      <c r="AH727" s="43">
        <v>0</v>
      </c>
      <c r="AI727" s="42">
        <f>Tableau2[[#This Row],[Jour Accident déclaré]]</f>
        <v>0</v>
      </c>
      <c r="AJ727" s="42">
        <v>0</v>
      </c>
      <c r="AK727" s="43">
        <f t="shared" si="161"/>
        <v>0</v>
      </c>
      <c r="AL72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27" s="43">
        <f>SUM(Tableau2[[#This Row],[Jours de maladie payés]:[Jours de maladie non payés]])</f>
        <v>0</v>
      </c>
      <c r="AN727" s="43">
        <f>MONTH("02/"&amp;Tableau2[[#This Row],[Mois]]&amp;"/2019")</f>
        <v>10</v>
      </c>
    </row>
    <row r="728" spans="1:40" x14ac:dyDescent="0.3">
      <c r="A728" t="s">
        <v>803</v>
      </c>
      <c r="B728" s="26">
        <v>161</v>
      </c>
      <c r="C728" s="61" t="str">
        <f>IFERROR(VLOOKUP(Tableau2[[#This Row],[ID Ouvrier]],'Choix Employés'!$A$1:$B$100,2,FALSE),"")</f>
        <v/>
      </c>
      <c r="D728" s="39" t="s">
        <v>412</v>
      </c>
      <c r="E728" s="39">
        <v>2021</v>
      </c>
      <c r="F728" s="40">
        <f>DATE(Tableau2[[#This Row],[Année]],MONTH("1-"&amp;Tableau2[[#This Row],[Mois]]),1)</f>
        <v>44470</v>
      </c>
      <c r="G728" s="40">
        <f>EOMONTH(DATE(Tableau2[[#This Row],[Année]],MONTH("1-"&amp;Tableau2[[#This Row],[Mois]]),1),0)</f>
        <v>44500</v>
      </c>
      <c r="H728" s="41">
        <v>8</v>
      </c>
      <c r="I728" s="42">
        <f t="shared" si="152"/>
        <v>8</v>
      </c>
      <c r="J728" s="42">
        <v>24</v>
      </c>
      <c r="K728" s="42">
        <f t="shared" si="153"/>
        <v>24</v>
      </c>
      <c r="L728" s="42"/>
      <c r="M728" s="42">
        <f t="shared" si="162"/>
        <v>0</v>
      </c>
      <c r="N728" s="42">
        <v>128</v>
      </c>
      <c r="O728" s="42">
        <f t="shared" si="154"/>
        <v>128</v>
      </c>
      <c r="Q728" s="42">
        <f t="shared" si="163"/>
        <v>0</v>
      </c>
      <c r="R728" s="42">
        <v>2.2599999999999998</v>
      </c>
      <c r="S728" s="42">
        <f t="shared" si="155"/>
        <v>2.4333333333333331</v>
      </c>
      <c r="T728" s="42"/>
      <c r="U728" s="42">
        <f t="shared" si="164"/>
        <v>0</v>
      </c>
      <c r="V728" s="42">
        <v>2.2599999999999998</v>
      </c>
      <c r="W728" s="42">
        <f t="shared" si="156"/>
        <v>2.4333333333333331</v>
      </c>
      <c r="X728" s="42">
        <v>0</v>
      </c>
      <c r="Y728" s="42">
        <f t="shared" si="157"/>
        <v>0</v>
      </c>
      <c r="Z728" s="42">
        <v>0</v>
      </c>
      <c r="AA728" s="42">
        <f t="shared" si="158"/>
        <v>0</v>
      </c>
      <c r="AB728" s="43">
        <v>0</v>
      </c>
      <c r="AC728" s="43">
        <v>1</v>
      </c>
      <c r="AD728" s="42">
        <v>0</v>
      </c>
      <c r="AE728" s="42">
        <f t="shared" si="159"/>
        <v>0</v>
      </c>
      <c r="AF728" s="42">
        <v>0</v>
      </c>
      <c r="AG728" s="42">
        <f t="shared" si="160"/>
        <v>0</v>
      </c>
      <c r="AH728" s="43">
        <v>0</v>
      </c>
      <c r="AI728" s="42">
        <f>Tableau2[[#This Row],[Jour Accident déclaré]]</f>
        <v>0</v>
      </c>
      <c r="AJ728" s="42">
        <v>0</v>
      </c>
      <c r="AK728" s="43">
        <f t="shared" si="161"/>
        <v>0</v>
      </c>
      <c r="AL72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28" s="43">
        <f>SUM(Tableau2[[#This Row],[Jours de maladie payés]:[Jours de maladie non payés]])</f>
        <v>1</v>
      </c>
      <c r="AN728" s="43">
        <f>MONTH("02/"&amp;Tableau2[[#This Row],[Mois]]&amp;"/2019")</f>
        <v>10</v>
      </c>
    </row>
    <row r="729" spans="1:40" x14ac:dyDescent="0.3">
      <c r="A729" t="s">
        <v>804</v>
      </c>
      <c r="B729" s="26">
        <v>177</v>
      </c>
      <c r="C729" s="61" t="str">
        <f>IFERROR(VLOOKUP(Tableau2[[#This Row],[ID Ouvrier]],'Choix Employés'!$A$1:$B$100,2,FALSE),"")</f>
        <v/>
      </c>
      <c r="D729" s="39" t="s">
        <v>412</v>
      </c>
      <c r="E729" s="39">
        <v>2021</v>
      </c>
      <c r="F729" s="40">
        <f>DATE(Tableau2[[#This Row],[Année]],MONTH("1-"&amp;Tableau2[[#This Row],[Mois]]),1)</f>
        <v>44470</v>
      </c>
      <c r="G729" s="40">
        <f>EOMONTH(DATE(Tableau2[[#This Row],[Année]],MONTH("1-"&amp;Tableau2[[#This Row],[Mois]]),1),0)</f>
        <v>44500</v>
      </c>
      <c r="H729" s="41">
        <v>0</v>
      </c>
      <c r="I729" s="42">
        <f t="shared" si="152"/>
        <v>0</v>
      </c>
      <c r="J729" s="42">
        <v>0</v>
      </c>
      <c r="K729" s="42">
        <f t="shared" si="153"/>
        <v>0</v>
      </c>
      <c r="L729" s="42"/>
      <c r="M729" s="42">
        <f t="shared" si="162"/>
        <v>0</v>
      </c>
      <c r="N729" s="42">
        <v>0</v>
      </c>
      <c r="O729" s="42">
        <f t="shared" si="154"/>
        <v>0</v>
      </c>
      <c r="Q729" s="42">
        <f t="shared" si="163"/>
        <v>0</v>
      </c>
      <c r="R729" s="42">
        <v>0</v>
      </c>
      <c r="S729" s="42">
        <f t="shared" si="155"/>
        <v>0</v>
      </c>
      <c r="T729" s="42"/>
      <c r="U729" s="42">
        <f t="shared" si="164"/>
        <v>0</v>
      </c>
      <c r="V729" s="42">
        <v>0</v>
      </c>
      <c r="W729" s="42">
        <f t="shared" si="156"/>
        <v>0</v>
      </c>
      <c r="X729" s="42">
        <v>0</v>
      </c>
      <c r="Y729" s="42">
        <f t="shared" si="157"/>
        <v>0</v>
      </c>
      <c r="Z729" s="42">
        <v>0</v>
      </c>
      <c r="AA729" s="42">
        <f t="shared" si="158"/>
        <v>0</v>
      </c>
      <c r="AB729" s="43">
        <v>21</v>
      </c>
      <c r="AC729" s="43">
        <v>0</v>
      </c>
      <c r="AD729" s="42">
        <v>0</v>
      </c>
      <c r="AE729" s="42">
        <f t="shared" si="159"/>
        <v>0</v>
      </c>
      <c r="AF729" s="42">
        <v>0</v>
      </c>
      <c r="AG729" s="42">
        <f t="shared" si="160"/>
        <v>0</v>
      </c>
      <c r="AH729" s="43">
        <v>0</v>
      </c>
      <c r="AI729" s="42">
        <f>Tableau2[[#This Row],[Jour Accident déclaré]]</f>
        <v>0</v>
      </c>
      <c r="AJ729" s="42">
        <v>0</v>
      </c>
      <c r="AK729" s="43">
        <f t="shared" si="161"/>
        <v>0</v>
      </c>
      <c r="AL72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29" s="43">
        <f>SUM(Tableau2[[#This Row],[Jours de maladie payés]:[Jours de maladie non payés]])</f>
        <v>21</v>
      </c>
      <c r="AN729" s="43">
        <f>MONTH("02/"&amp;Tableau2[[#This Row],[Mois]]&amp;"/2019")</f>
        <v>10</v>
      </c>
    </row>
    <row r="730" spans="1:40" x14ac:dyDescent="0.3">
      <c r="A730" t="s">
        <v>805</v>
      </c>
      <c r="B730" s="26">
        <v>134</v>
      </c>
      <c r="C730" s="61" t="str">
        <f>IFERROR(VLOOKUP(Tableau2[[#This Row],[ID Ouvrier]],'Choix Employés'!$A$1:$B$100,2,FALSE),"")</f>
        <v>X</v>
      </c>
      <c r="D730" s="39" t="s">
        <v>412</v>
      </c>
      <c r="E730" s="39">
        <v>2021</v>
      </c>
      <c r="F730" s="40">
        <f>DATE(Tableau2[[#This Row],[Année]],MONTH("1-"&amp;Tableau2[[#This Row],[Mois]]),1)</f>
        <v>44470</v>
      </c>
      <c r="G730" s="40">
        <f>EOMONTH(DATE(Tableau2[[#This Row],[Année]],MONTH("1-"&amp;Tableau2[[#This Row],[Mois]]),1),0)</f>
        <v>44500</v>
      </c>
      <c r="H730" s="41">
        <v>24</v>
      </c>
      <c r="I730" s="42">
        <f t="shared" si="152"/>
        <v>24</v>
      </c>
      <c r="J730" s="42">
        <v>0</v>
      </c>
      <c r="K730" s="42">
        <f t="shared" si="153"/>
        <v>0</v>
      </c>
      <c r="L730" s="42"/>
      <c r="M730" s="42">
        <f t="shared" si="162"/>
        <v>0</v>
      </c>
      <c r="N730" s="42">
        <v>144</v>
      </c>
      <c r="O730" s="42">
        <f t="shared" si="154"/>
        <v>144</v>
      </c>
      <c r="Q730" s="42">
        <f t="shared" si="163"/>
        <v>0</v>
      </c>
      <c r="R730" s="42">
        <v>18</v>
      </c>
      <c r="S730" s="42">
        <f t="shared" si="155"/>
        <v>18</v>
      </c>
      <c r="T730" s="42"/>
      <c r="U730" s="42">
        <f t="shared" si="164"/>
        <v>0</v>
      </c>
      <c r="V730" s="42">
        <v>18</v>
      </c>
      <c r="W730" s="42">
        <f t="shared" si="156"/>
        <v>18</v>
      </c>
      <c r="X730" s="42">
        <v>0</v>
      </c>
      <c r="Y730" s="42">
        <f t="shared" si="157"/>
        <v>0</v>
      </c>
      <c r="Z730" s="42">
        <v>0</v>
      </c>
      <c r="AA730" s="42">
        <f t="shared" si="158"/>
        <v>0</v>
      </c>
      <c r="AB730" s="43">
        <v>0</v>
      </c>
      <c r="AC730" s="43">
        <v>0</v>
      </c>
      <c r="AD730" s="42">
        <v>0</v>
      </c>
      <c r="AE730" s="42">
        <f t="shared" si="159"/>
        <v>0</v>
      </c>
      <c r="AF730" s="42">
        <v>0</v>
      </c>
      <c r="AG730" s="42">
        <f t="shared" si="160"/>
        <v>0</v>
      </c>
      <c r="AH730" s="43">
        <v>0</v>
      </c>
      <c r="AI730" s="42">
        <f>Tableau2[[#This Row],[Jour Accident déclaré]]</f>
        <v>0</v>
      </c>
      <c r="AJ730" s="42">
        <v>0</v>
      </c>
      <c r="AK730" s="43">
        <f t="shared" si="161"/>
        <v>0</v>
      </c>
      <c r="AL73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30" s="43">
        <f>SUM(Tableau2[[#This Row],[Jours de maladie payés]:[Jours de maladie non payés]])</f>
        <v>0</v>
      </c>
      <c r="AN730" s="43">
        <f>MONTH("02/"&amp;Tableau2[[#This Row],[Mois]]&amp;"/2019")</f>
        <v>10</v>
      </c>
    </row>
    <row r="731" spans="1:40" x14ac:dyDescent="0.3">
      <c r="A731" t="s">
        <v>806</v>
      </c>
      <c r="B731" s="26">
        <v>178</v>
      </c>
      <c r="C731" s="61" t="str">
        <f>IFERROR(VLOOKUP(Tableau2[[#This Row],[ID Ouvrier]],'Choix Employés'!$A$1:$B$100,2,FALSE),"")</f>
        <v/>
      </c>
      <c r="D731" s="39" t="s">
        <v>412</v>
      </c>
      <c r="E731" s="39">
        <v>2021</v>
      </c>
      <c r="F731" s="40">
        <f>DATE(Tableau2[[#This Row],[Année]],MONTH("1-"&amp;Tableau2[[#This Row],[Mois]]),1)</f>
        <v>44470</v>
      </c>
      <c r="G731" s="40">
        <f>EOMONTH(DATE(Tableau2[[#This Row],[Année]],MONTH("1-"&amp;Tableau2[[#This Row],[Mois]]),1),0)</f>
        <v>44500</v>
      </c>
      <c r="H731" s="41">
        <v>0</v>
      </c>
      <c r="I731" s="42">
        <f t="shared" si="152"/>
        <v>0</v>
      </c>
      <c r="J731" s="42">
        <v>0</v>
      </c>
      <c r="K731" s="42">
        <f t="shared" si="153"/>
        <v>0</v>
      </c>
      <c r="L731" s="42"/>
      <c r="M731" s="42">
        <f t="shared" si="162"/>
        <v>0</v>
      </c>
      <c r="N731" s="42">
        <v>158</v>
      </c>
      <c r="O731" s="42">
        <f t="shared" si="154"/>
        <v>158</v>
      </c>
      <c r="Q731" s="42">
        <f t="shared" si="163"/>
        <v>0</v>
      </c>
      <c r="R731" s="42">
        <v>10</v>
      </c>
      <c r="S731" s="42">
        <f t="shared" si="155"/>
        <v>10</v>
      </c>
      <c r="T731" s="42"/>
      <c r="U731" s="42">
        <f t="shared" si="164"/>
        <v>0</v>
      </c>
      <c r="V731" s="42">
        <v>0</v>
      </c>
      <c r="W731" s="42">
        <f t="shared" si="156"/>
        <v>0</v>
      </c>
      <c r="X731" s="42">
        <v>10</v>
      </c>
      <c r="Y731" s="42">
        <f t="shared" si="157"/>
        <v>10</v>
      </c>
      <c r="Z731" s="42">
        <v>0</v>
      </c>
      <c r="AA731" s="42">
        <f t="shared" si="158"/>
        <v>0</v>
      </c>
      <c r="AB731" s="43">
        <v>0</v>
      </c>
      <c r="AC731" s="43">
        <v>0</v>
      </c>
      <c r="AD731" s="42">
        <v>0</v>
      </c>
      <c r="AE731" s="42">
        <f t="shared" si="159"/>
        <v>0</v>
      </c>
      <c r="AF731" s="42">
        <v>0</v>
      </c>
      <c r="AG731" s="42">
        <f t="shared" si="160"/>
        <v>0</v>
      </c>
      <c r="AH731" s="43">
        <v>0</v>
      </c>
      <c r="AI731" s="42">
        <f>Tableau2[[#This Row],[Jour Accident déclaré]]</f>
        <v>0</v>
      </c>
      <c r="AJ731" s="42">
        <v>0</v>
      </c>
      <c r="AK731" s="43">
        <f t="shared" si="161"/>
        <v>0</v>
      </c>
      <c r="AL73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31" s="43">
        <f>SUM(Tableau2[[#This Row],[Jours de maladie payés]:[Jours de maladie non payés]])</f>
        <v>0</v>
      </c>
      <c r="AN731" s="43">
        <f>MONTH("02/"&amp;Tableau2[[#This Row],[Mois]]&amp;"/2019")</f>
        <v>10</v>
      </c>
    </row>
    <row r="732" spans="1:40" x14ac:dyDescent="0.3">
      <c r="A732" t="s">
        <v>807</v>
      </c>
      <c r="B732" s="26">
        <v>145</v>
      </c>
      <c r="C732" s="61" t="str">
        <f>IFERROR(VLOOKUP(Tableau2[[#This Row],[ID Ouvrier]],'Choix Employés'!$A$1:$B$100,2,FALSE),"")</f>
        <v>X</v>
      </c>
      <c r="D732" s="39" t="s">
        <v>412</v>
      </c>
      <c r="E732" s="39">
        <v>2021</v>
      </c>
      <c r="F732" s="40">
        <f>DATE(Tableau2[[#This Row],[Année]],MONTH("1-"&amp;Tableau2[[#This Row],[Mois]]),1)</f>
        <v>44470</v>
      </c>
      <c r="G732" s="40">
        <f>EOMONTH(DATE(Tableau2[[#This Row],[Année]],MONTH("1-"&amp;Tableau2[[#This Row],[Mois]]),1),0)</f>
        <v>44500</v>
      </c>
      <c r="H732" s="41">
        <v>6</v>
      </c>
      <c r="I732" s="42">
        <f t="shared" si="152"/>
        <v>6</v>
      </c>
      <c r="J732" s="42">
        <v>0</v>
      </c>
      <c r="K732" s="42">
        <f t="shared" si="153"/>
        <v>0</v>
      </c>
      <c r="L732" s="42"/>
      <c r="M732" s="42">
        <f t="shared" si="162"/>
        <v>0</v>
      </c>
      <c r="N732" s="42">
        <v>152</v>
      </c>
      <c r="O732" s="42">
        <f t="shared" si="154"/>
        <v>152</v>
      </c>
      <c r="Q732" s="42">
        <f t="shared" si="163"/>
        <v>0</v>
      </c>
      <c r="R732" s="42">
        <v>8</v>
      </c>
      <c r="S732" s="42">
        <f t="shared" si="155"/>
        <v>8</v>
      </c>
      <c r="T732" s="42"/>
      <c r="U732" s="42">
        <f t="shared" si="164"/>
        <v>0</v>
      </c>
      <c r="V732" s="42">
        <v>0</v>
      </c>
      <c r="W732" s="42">
        <f t="shared" si="156"/>
        <v>0</v>
      </c>
      <c r="X732" s="42">
        <v>8</v>
      </c>
      <c r="Y732" s="42">
        <f t="shared" si="157"/>
        <v>8</v>
      </c>
      <c r="Z732" s="42">
        <v>0</v>
      </c>
      <c r="AA732" s="42">
        <f t="shared" si="158"/>
        <v>0</v>
      </c>
      <c r="AB732" s="43">
        <v>0</v>
      </c>
      <c r="AC732" s="43">
        <v>0</v>
      </c>
      <c r="AD732" s="42">
        <v>0</v>
      </c>
      <c r="AE732" s="42">
        <f t="shared" si="159"/>
        <v>0</v>
      </c>
      <c r="AF732" s="42">
        <v>0</v>
      </c>
      <c r="AG732" s="42">
        <f t="shared" si="160"/>
        <v>0</v>
      </c>
      <c r="AH732" s="43">
        <v>0</v>
      </c>
      <c r="AI732" s="42">
        <f>Tableau2[[#This Row],[Jour Accident déclaré]]</f>
        <v>0</v>
      </c>
      <c r="AJ732" s="42">
        <v>0</v>
      </c>
      <c r="AK732" s="43">
        <f t="shared" si="161"/>
        <v>0</v>
      </c>
      <c r="AL73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32" s="43">
        <f>SUM(Tableau2[[#This Row],[Jours de maladie payés]:[Jours de maladie non payés]])</f>
        <v>0</v>
      </c>
      <c r="AN732" s="43">
        <f>MONTH("02/"&amp;Tableau2[[#This Row],[Mois]]&amp;"/2019")</f>
        <v>10</v>
      </c>
    </row>
    <row r="733" spans="1:40" x14ac:dyDescent="0.3">
      <c r="A733" t="s">
        <v>808</v>
      </c>
      <c r="B733" s="26">
        <v>114</v>
      </c>
      <c r="C733" s="61" t="str">
        <f>IFERROR(VLOOKUP(Tableau2[[#This Row],[ID Ouvrier]],'Choix Employés'!$A$1:$B$100,2,FALSE),"")</f>
        <v/>
      </c>
      <c r="D733" s="39" t="s">
        <v>412</v>
      </c>
      <c r="E733" s="39">
        <v>2021</v>
      </c>
      <c r="F733" s="40">
        <f>DATE(Tableau2[[#This Row],[Année]],MONTH("1-"&amp;Tableau2[[#This Row],[Mois]]),1)</f>
        <v>44470</v>
      </c>
      <c r="G733" s="40">
        <f>EOMONTH(DATE(Tableau2[[#This Row],[Année]],MONTH("1-"&amp;Tableau2[[#This Row],[Mois]]),1),0)</f>
        <v>44500</v>
      </c>
      <c r="H733" s="41">
        <v>22</v>
      </c>
      <c r="I733" s="42">
        <f t="shared" si="152"/>
        <v>22</v>
      </c>
      <c r="J733" s="42">
        <v>0</v>
      </c>
      <c r="K733" s="42">
        <f t="shared" si="153"/>
        <v>0</v>
      </c>
      <c r="L733" s="42"/>
      <c r="M733" s="42">
        <f t="shared" si="162"/>
        <v>0</v>
      </c>
      <c r="N733" s="42">
        <v>136</v>
      </c>
      <c r="O733" s="42">
        <f t="shared" si="154"/>
        <v>136</v>
      </c>
      <c r="Q733" s="42">
        <f t="shared" si="163"/>
        <v>0</v>
      </c>
      <c r="R733" s="42">
        <v>8</v>
      </c>
      <c r="S733" s="42">
        <f t="shared" si="155"/>
        <v>8</v>
      </c>
      <c r="T733" s="42"/>
      <c r="U733" s="42">
        <f t="shared" si="164"/>
        <v>0</v>
      </c>
      <c r="V733" s="42">
        <v>0</v>
      </c>
      <c r="W733" s="42">
        <f t="shared" si="156"/>
        <v>0</v>
      </c>
      <c r="X733" s="42">
        <v>8</v>
      </c>
      <c r="Y733" s="42">
        <f t="shared" si="157"/>
        <v>8</v>
      </c>
      <c r="Z733" s="42">
        <v>0</v>
      </c>
      <c r="AA733" s="42">
        <f t="shared" si="158"/>
        <v>0</v>
      </c>
      <c r="AB733" s="43">
        <v>0</v>
      </c>
      <c r="AC733" s="43">
        <v>0</v>
      </c>
      <c r="AD733" s="42">
        <v>0</v>
      </c>
      <c r="AE733" s="42">
        <f t="shared" si="159"/>
        <v>0</v>
      </c>
      <c r="AF733" s="42">
        <v>0</v>
      </c>
      <c r="AG733" s="42">
        <f t="shared" si="160"/>
        <v>0</v>
      </c>
      <c r="AH733" s="43">
        <v>0</v>
      </c>
      <c r="AI733" s="42">
        <f>Tableau2[[#This Row],[Jour Accident déclaré]]</f>
        <v>0</v>
      </c>
      <c r="AJ733" s="42">
        <v>0</v>
      </c>
      <c r="AK733" s="43">
        <f t="shared" si="161"/>
        <v>0</v>
      </c>
      <c r="AL73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33" s="43">
        <f>SUM(Tableau2[[#This Row],[Jours de maladie payés]:[Jours de maladie non payés]])</f>
        <v>0</v>
      </c>
      <c r="AN733" s="43">
        <f>MONTH("02/"&amp;Tableau2[[#This Row],[Mois]]&amp;"/2019")</f>
        <v>10</v>
      </c>
    </row>
    <row r="734" spans="1:40" x14ac:dyDescent="0.3">
      <c r="A734" t="s">
        <v>809</v>
      </c>
      <c r="B734" s="26">
        <v>184</v>
      </c>
      <c r="C734" s="61">
        <f>IFERROR(VLOOKUP(Tableau2[[#This Row],[ID Ouvrier]],'Choix Employés'!$A$1:$B$100,2,FALSE),"")</f>
        <v>0</v>
      </c>
      <c r="D734" s="39" t="s">
        <v>412</v>
      </c>
      <c r="E734" s="39">
        <v>2021</v>
      </c>
      <c r="F734" s="40">
        <f>DATE(Tableau2[[#This Row],[Année]],MONTH("1-"&amp;Tableau2[[#This Row],[Mois]]),1)</f>
        <v>44470</v>
      </c>
      <c r="G734" s="40">
        <f>EOMONTH(DATE(Tableau2[[#This Row],[Année]],MONTH("1-"&amp;Tableau2[[#This Row],[Mois]]),1),0)</f>
        <v>44500</v>
      </c>
      <c r="H734" s="41">
        <v>0</v>
      </c>
      <c r="I734" s="42">
        <f t="shared" si="152"/>
        <v>0</v>
      </c>
      <c r="J734" s="42">
        <v>0</v>
      </c>
      <c r="K734" s="42">
        <f t="shared" si="153"/>
        <v>0</v>
      </c>
      <c r="L734" s="42"/>
      <c r="M734" s="42">
        <f t="shared" si="162"/>
        <v>0</v>
      </c>
      <c r="N734" s="42">
        <v>98</v>
      </c>
      <c r="O734" s="42">
        <f t="shared" si="154"/>
        <v>98</v>
      </c>
      <c r="Q734" s="42">
        <f t="shared" si="163"/>
        <v>0</v>
      </c>
      <c r="R734" s="42">
        <v>0</v>
      </c>
      <c r="S734" s="42">
        <f t="shared" si="155"/>
        <v>0</v>
      </c>
      <c r="T734" s="42"/>
      <c r="U734" s="42">
        <f t="shared" si="164"/>
        <v>0</v>
      </c>
      <c r="V734" s="42">
        <v>0</v>
      </c>
      <c r="W734" s="42">
        <f t="shared" si="156"/>
        <v>0</v>
      </c>
      <c r="X734" s="42">
        <v>0</v>
      </c>
      <c r="Y734" s="42">
        <f t="shared" si="157"/>
        <v>0</v>
      </c>
      <c r="Z734" s="42">
        <v>0</v>
      </c>
      <c r="AA734" s="42">
        <f t="shared" si="158"/>
        <v>0</v>
      </c>
      <c r="AB734" s="43">
        <v>0</v>
      </c>
      <c r="AC734" s="43">
        <v>0</v>
      </c>
      <c r="AD734" s="42">
        <v>0</v>
      </c>
      <c r="AE734" s="42">
        <f t="shared" si="159"/>
        <v>0</v>
      </c>
      <c r="AF734" s="42">
        <v>60</v>
      </c>
      <c r="AG734" s="42">
        <f t="shared" si="160"/>
        <v>60</v>
      </c>
      <c r="AH734" s="43">
        <v>0</v>
      </c>
      <c r="AI734" s="42">
        <f>Tableau2[[#This Row],[Jour Accident déclaré]]</f>
        <v>0</v>
      </c>
      <c r="AJ734" s="42">
        <v>0</v>
      </c>
      <c r="AK734" s="43">
        <f t="shared" si="161"/>
        <v>0</v>
      </c>
      <c r="AL73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34" s="43">
        <f>SUM(Tableau2[[#This Row],[Jours de maladie payés]:[Jours de maladie non payés]])</f>
        <v>0</v>
      </c>
      <c r="AN734" s="43">
        <f>MONTH("02/"&amp;Tableau2[[#This Row],[Mois]]&amp;"/2019")</f>
        <v>10</v>
      </c>
    </row>
    <row r="735" spans="1:40" x14ac:dyDescent="0.3">
      <c r="A735" t="s">
        <v>810</v>
      </c>
      <c r="B735" s="26">
        <v>199</v>
      </c>
      <c r="C735" s="61">
        <f>IFERROR(VLOOKUP(Tableau2[[#This Row],[ID Ouvrier]],'Choix Employés'!$A$1:$B$100,2,FALSE),"")</f>
        <v>0</v>
      </c>
      <c r="D735" s="39" t="s">
        <v>412</v>
      </c>
      <c r="E735" s="39">
        <v>2021</v>
      </c>
      <c r="F735" s="40">
        <f>DATE(Tableau2[[#This Row],[Année]],MONTH("1-"&amp;Tableau2[[#This Row],[Mois]]),1)</f>
        <v>44470</v>
      </c>
      <c r="G735" s="40">
        <f>EOMONTH(DATE(Tableau2[[#This Row],[Année]],MONTH("1-"&amp;Tableau2[[#This Row],[Mois]]),1),0)</f>
        <v>44500</v>
      </c>
      <c r="H735" s="41">
        <v>0</v>
      </c>
      <c r="I735" s="42">
        <f t="shared" si="152"/>
        <v>0</v>
      </c>
      <c r="J735" s="42">
        <v>0</v>
      </c>
      <c r="K735" s="42">
        <f t="shared" si="153"/>
        <v>0</v>
      </c>
      <c r="L735" s="42"/>
      <c r="M735" s="42">
        <f t="shared" si="162"/>
        <v>0</v>
      </c>
      <c r="N735" s="42">
        <v>92</v>
      </c>
      <c r="O735" s="42">
        <f t="shared" si="154"/>
        <v>92</v>
      </c>
      <c r="Q735" s="42">
        <f t="shared" si="163"/>
        <v>0</v>
      </c>
      <c r="R735" s="42">
        <v>4</v>
      </c>
      <c r="S735" s="42">
        <f t="shared" si="155"/>
        <v>4</v>
      </c>
      <c r="T735" s="42"/>
      <c r="U735" s="42">
        <f t="shared" si="164"/>
        <v>0</v>
      </c>
      <c r="V735" s="42">
        <v>0</v>
      </c>
      <c r="W735" s="42">
        <f t="shared" si="156"/>
        <v>0</v>
      </c>
      <c r="X735" s="42">
        <v>0</v>
      </c>
      <c r="Y735" s="42">
        <f t="shared" si="157"/>
        <v>0</v>
      </c>
      <c r="Z735" s="42">
        <v>0</v>
      </c>
      <c r="AA735" s="42">
        <f t="shared" si="158"/>
        <v>0</v>
      </c>
      <c r="AB735" s="43">
        <v>0</v>
      </c>
      <c r="AC735" s="43">
        <v>0</v>
      </c>
      <c r="AD735" s="42">
        <v>0</v>
      </c>
      <c r="AE735" s="42">
        <f t="shared" si="159"/>
        <v>0</v>
      </c>
      <c r="AF735" s="42">
        <v>6</v>
      </c>
      <c r="AG735" s="42">
        <f t="shared" si="160"/>
        <v>6</v>
      </c>
      <c r="AH735" s="43">
        <v>0</v>
      </c>
      <c r="AI735" s="42">
        <f>Tableau2[[#This Row],[Jour Accident déclaré]]</f>
        <v>0</v>
      </c>
      <c r="AJ735" s="42">
        <v>0</v>
      </c>
      <c r="AK735" s="43">
        <f t="shared" si="161"/>
        <v>0</v>
      </c>
      <c r="AL73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35" s="43">
        <f>SUM(Tableau2[[#This Row],[Jours de maladie payés]:[Jours de maladie non payés]])</f>
        <v>0</v>
      </c>
      <c r="AN735" s="43">
        <f>MONTH("02/"&amp;Tableau2[[#This Row],[Mois]]&amp;"/2019")</f>
        <v>10</v>
      </c>
    </row>
    <row r="736" spans="1:40" x14ac:dyDescent="0.3">
      <c r="A736" t="s">
        <v>811</v>
      </c>
      <c r="B736" s="26">
        <v>197</v>
      </c>
      <c r="C736" s="61" t="str">
        <f>IFERROR(VLOOKUP(Tableau2[[#This Row],[ID Ouvrier]],'Choix Employés'!$A$1:$B$100,2,FALSE),"")</f>
        <v/>
      </c>
      <c r="D736" s="39" t="s">
        <v>412</v>
      </c>
      <c r="E736" s="39">
        <v>2021</v>
      </c>
      <c r="F736" s="40">
        <f>DATE(Tableau2[[#This Row],[Année]],MONTH("1-"&amp;Tableau2[[#This Row],[Mois]]),1)</f>
        <v>44470</v>
      </c>
      <c r="G736" s="40">
        <f>EOMONTH(DATE(Tableau2[[#This Row],[Année]],MONTH("1-"&amp;Tableau2[[#This Row],[Mois]]),1),0)</f>
        <v>44500</v>
      </c>
      <c r="H736" s="41">
        <v>0</v>
      </c>
      <c r="I736" s="42">
        <f t="shared" si="152"/>
        <v>0</v>
      </c>
      <c r="J736" s="42">
        <v>24</v>
      </c>
      <c r="K736" s="42">
        <f t="shared" si="153"/>
        <v>24</v>
      </c>
      <c r="L736" s="42"/>
      <c r="M736" s="42">
        <f t="shared" si="162"/>
        <v>0</v>
      </c>
      <c r="N736" s="42">
        <v>120</v>
      </c>
      <c r="O736" s="42">
        <f t="shared" si="154"/>
        <v>120</v>
      </c>
      <c r="Q736" s="42">
        <f t="shared" si="163"/>
        <v>0</v>
      </c>
      <c r="R736" s="42">
        <v>6.48</v>
      </c>
      <c r="S736" s="42">
        <f t="shared" si="155"/>
        <v>6.8000000000000007</v>
      </c>
      <c r="T736" s="42"/>
      <c r="U736" s="42">
        <f t="shared" si="164"/>
        <v>0</v>
      </c>
      <c r="V736" s="42">
        <v>0</v>
      </c>
      <c r="W736" s="42">
        <f t="shared" si="156"/>
        <v>0</v>
      </c>
      <c r="X736" s="42">
        <v>6.48</v>
      </c>
      <c r="Y736" s="42">
        <f t="shared" si="157"/>
        <v>6.8000000000000007</v>
      </c>
      <c r="Z736" s="42">
        <v>0</v>
      </c>
      <c r="AA736" s="42">
        <f t="shared" si="158"/>
        <v>0</v>
      </c>
      <c r="AB736" s="43">
        <v>0</v>
      </c>
      <c r="AC736" s="43">
        <v>0</v>
      </c>
      <c r="AD736" s="42">
        <v>0</v>
      </c>
      <c r="AE736" s="42">
        <f t="shared" si="159"/>
        <v>0</v>
      </c>
      <c r="AF736" s="42">
        <v>0</v>
      </c>
      <c r="AG736" s="42">
        <f t="shared" si="160"/>
        <v>0</v>
      </c>
      <c r="AH736" s="43">
        <v>0</v>
      </c>
      <c r="AI736" s="42">
        <f>Tableau2[[#This Row],[Jour Accident déclaré]]</f>
        <v>0</v>
      </c>
      <c r="AJ736" s="42">
        <v>0</v>
      </c>
      <c r="AK736" s="43">
        <f t="shared" si="161"/>
        <v>0</v>
      </c>
      <c r="AL73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36" s="43">
        <f>SUM(Tableau2[[#This Row],[Jours de maladie payés]:[Jours de maladie non payés]])</f>
        <v>0</v>
      </c>
      <c r="AN736" s="43">
        <f>MONTH("02/"&amp;Tableau2[[#This Row],[Mois]]&amp;"/2019")</f>
        <v>10</v>
      </c>
    </row>
    <row r="737" spans="1:40" x14ac:dyDescent="0.3">
      <c r="A737" t="s">
        <v>812</v>
      </c>
      <c r="B737" s="26">
        <v>129</v>
      </c>
      <c r="C737" s="61" t="str">
        <f>IFERROR(VLOOKUP(Tableau2[[#This Row],[ID Ouvrier]],'Choix Employés'!$A$1:$B$100,2,FALSE),"")</f>
        <v/>
      </c>
      <c r="D737" s="39" t="s">
        <v>412</v>
      </c>
      <c r="E737" s="39">
        <v>2021</v>
      </c>
      <c r="F737" s="40">
        <f>DATE(Tableau2[[#This Row],[Année]],MONTH("1-"&amp;Tableau2[[#This Row],[Mois]]),1)</f>
        <v>44470</v>
      </c>
      <c r="G737" s="40">
        <f>EOMONTH(DATE(Tableau2[[#This Row],[Année]],MONTH("1-"&amp;Tableau2[[#This Row],[Mois]]),1),0)</f>
        <v>44500</v>
      </c>
      <c r="H737" s="41">
        <v>0</v>
      </c>
      <c r="I737" s="42">
        <f t="shared" si="152"/>
        <v>0</v>
      </c>
      <c r="J737" s="42">
        <v>24</v>
      </c>
      <c r="K737" s="42">
        <f t="shared" si="153"/>
        <v>24</v>
      </c>
      <c r="L737" s="42"/>
      <c r="M737" s="42">
        <f t="shared" si="162"/>
        <v>0</v>
      </c>
      <c r="N737" s="42">
        <v>144</v>
      </c>
      <c r="O737" s="42">
        <f t="shared" si="154"/>
        <v>144</v>
      </c>
      <c r="Q737" s="42">
        <f t="shared" si="163"/>
        <v>0</v>
      </c>
      <c r="R737" s="42">
        <v>1.18</v>
      </c>
      <c r="S737" s="42">
        <f t="shared" si="155"/>
        <v>1.2999999999999998</v>
      </c>
      <c r="T737" s="42"/>
      <c r="U737" s="42">
        <f t="shared" si="164"/>
        <v>0</v>
      </c>
      <c r="V737" s="42">
        <v>0</v>
      </c>
      <c r="W737" s="42">
        <f t="shared" si="156"/>
        <v>0</v>
      </c>
      <c r="X737" s="42">
        <v>1.18</v>
      </c>
      <c r="Y737" s="42">
        <f t="shared" si="157"/>
        <v>1.2999999999999998</v>
      </c>
      <c r="Z737" s="42">
        <v>0</v>
      </c>
      <c r="AA737" s="42">
        <f t="shared" si="158"/>
        <v>0</v>
      </c>
      <c r="AB737" s="43">
        <v>0</v>
      </c>
      <c r="AC737" s="43">
        <v>0</v>
      </c>
      <c r="AD737" s="42">
        <v>0</v>
      </c>
      <c r="AE737" s="42">
        <f t="shared" si="159"/>
        <v>0</v>
      </c>
      <c r="AF737" s="42">
        <v>0</v>
      </c>
      <c r="AG737" s="42">
        <f t="shared" si="160"/>
        <v>0</v>
      </c>
      <c r="AH737" s="43">
        <v>0</v>
      </c>
      <c r="AI737" s="42">
        <f>Tableau2[[#This Row],[Jour Accident déclaré]]</f>
        <v>0</v>
      </c>
      <c r="AJ737" s="42">
        <v>0</v>
      </c>
      <c r="AK737" s="43">
        <f t="shared" si="161"/>
        <v>0</v>
      </c>
      <c r="AL73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37" s="43">
        <f>SUM(Tableau2[[#This Row],[Jours de maladie payés]:[Jours de maladie non payés]])</f>
        <v>0</v>
      </c>
      <c r="AN737" s="43">
        <f>MONTH("02/"&amp;Tableau2[[#This Row],[Mois]]&amp;"/2019")</f>
        <v>10</v>
      </c>
    </row>
    <row r="738" spans="1:40" x14ac:dyDescent="0.3">
      <c r="A738" t="s">
        <v>813</v>
      </c>
      <c r="B738" s="26">
        <v>198</v>
      </c>
      <c r="C738" s="61">
        <f>IFERROR(VLOOKUP(Tableau2[[#This Row],[ID Ouvrier]],'Choix Employés'!$A$1:$B$100,2,FALSE),"")</f>
        <v>0</v>
      </c>
      <c r="D738" s="39" t="s">
        <v>412</v>
      </c>
      <c r="E738" s="39">
        <v>2021</v>
      </c>
      <c r="F738" s="40">
        <f>DATE(Tableau2[[#This Row],[Année]],MONTH("1-"&amp;Tableau2[[#This Row],[Mois]]),1)</f>
        <v>44470</v>
      </c>
      <c r="G738" s="40">
        <f>EOMONTH(DATE(Tableau2[[#This Row],[Année]],MONTH("1-"&amp;Tableau2[[#This Row],[Mois]]),1),0)</f>
        <v>44500</v>
      </c>
      <c r="H738" s="41">
        <v>0</v>
      </c>
      <c r="I738" s="42">
        <f t="shared" si="152"/>
        <v>0</v>
      </c>
      <c r="J738" s="42">
        <v>16</v>
      </c>
      <c r="K738" s="42">
        <f t="shared" si="153"/>
        <v>16</v>
      </c>
      <c r="L738" s="42"/>
      <c r="M738" s="42">
        <f t="shared" si="162"/>
        <v>0</v>
      </c>
      <c r="N738" s="42">
        <v>104</v>
      </c>
      <c r="O738" s="42">
        <f t="shared" si="154"/>
        <v>104</v>
      </c>
      <c r="Q738" s="42">
        <f t="shared" si="163"/>
        <v>0</v>
      </c>
      <c r="R738" s="42">
        <v>1.0900000000000001</v>
      </c>
      <c r="S738" s="42">
        <f t="shared" si="155"/>
        <v>1.1500000000000001</v>
      </c>
      <c r="T738" s="42"/>
      <c r="U738" s="42">
        <f t="shared" si="164"/>
        <v>0</v>
      </c>
      <c r="V738" s="42">
        <v>0</v>
      </c>
      <c r="W738" s="42">
        <f t="shared" si="156"/>
        <v>0</v>
      </c>
      <c r="X738" s="42">
        <v>1.0900000000000001</v>
      </c>
      <c r="Y738" s="42">
        <f t="shared" si="157"/>
        <v>1.1500000000000001</v>
      </c>
      <c r="Z738" s="42">
        <v>0</v>
      </c>
      <c r="AA738" s="42">
        <f t="shared" si="158"/>
        <v>0</v>
      </c>
      <c r="AB738" s="43">
        <v>0</v>
      </c>
      <c r="AC738" s="43">
        <v>0</v>
      </c>
      <c r="AD738" s="42">
        <v>0</v>
      </c>
      <c r="AE738" s="42">
        <f t="shared" si="159"/>
        <v>0</v>
      </c>
      <c r="AF738" s="42">
        <v>0</v>
      </c>
      <c r="AG738" s="42">
        <f t="shared" si="160"/>
        <v>0</v>
      </c>
      <c r="AH738" s="43">
        <v>0</v>
      </c>
      <c r="AI738" s="42">
        <f>Tableau2[[#This Row],[Jour Accident déclaré]]</f>
        <v>0</v>
      </c>
      <c r="AJ738" s="42">
        <v>0</v>
      </c>
      <c r="AK738" s="43">
        <f t="shared" si="161"/>
        <v>0</v>
      </c>
      <c r="AL73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38" s="43">
        <f>SUM(Tableau2[[#This Row],[Jours de maladie payés]:[Jours de maladie non payés]])</f>
        <v>0</v>
      </c>
      <c r="AN738" s="43">
        <f>MONTH("02/"&amp;Tableau2[[#This Row],[Mois]]&amp;"/2019")</f>
        <v>10</v>
      </c>
    </row>
    <row r="739" spans="1:40" x14ac:dyDescent="0.3">
      <c r="A739" t="s">
        <v>814</v>
      </c>
      <c r="B739" s="26">
        <v>188</v>
      </c>
      <c r="C739" s="61">
        <f>IFERROR(VLOOKUP(Tableau2[[#This Row],[ID Ouvrier]],'Choix Employés'!$A$1:$B$100,2,FALSE),"")</f>
        <v>0</v>
      </c>
      <c r="D739" s="39" t="s">
        <v>412</v>
      </c>
      <c r="E739" s="39">
        <v>2021</v>
      </c>
      <c r="F739" s="40">
        <f>DATE(Tableau2[[#This Row],[Année]],MONTH("1-"&amp;Tableau2[[#This Row],[Mois]]),1)</f>
        <v>44470</v>
      </c>
      <c r="G739" s="40">
        <f>EOMONTH(DATE(Tableau2[[#This Row],[Année]],MONTH("1-"&amp;Tableau2[[#This Row],[Mois]]),1),0)</f>
        <v>44500</v>
      </c>
      <c r="H739" s="41">
        <v>0</v>
      </c>
      <c r="I739" s="42">
        <f t="shared" si="152"/>
        <v>0</v>
      </c>
      <c r="J739" s="42">
        <v>0</v>
      </c>
      <c r="K739" s="42">
        <f t="shared" si="153"/>
        <v>0</v>
      </c>
      <c r="L739" s="42"/>
      <c r="M739" s="42">
        <f t="shared" si="162"/>
        <v>0</v>
      </c>
      <c r="N739" s="42">
        <v>137</v>
      </c>
      <c r="O739" s="42">
        <f t="shared" si="154"/>
        <v>137</v>
      </c>
      <c r="Q739" s="42">
        <f t="shared" si="163"/>
        <v>0</v>
      </c>
      <c r="R739" s="42">
        <v>8</v>
      </c>
      <c r="S739" s="42">
        <f t="shared" si="155"/>
        <v>8</v>
      </c>
      <c r="T739" s="42"/>
      <c r="U739" s="42">
        <f t="shared" si="164"/>
        <v>0</v>
      </c>
      <c r="V739" s="42">
        <v>0</v>
      </c>
      <c r="W739" s="42">
        <f t="shared" si="156"/>
        <v>0</v>
      </c>
      <c r="X739" s="42">
        <v>8</v>
      </c>
      <c r="Y739" s="42">
        <f t="shared" si="157"/>
        <v>8</v>
      </c>
      <c r="Z739" s="42">
        <v>0</v>
      </c>
      <c r="AA739" s="42">
        <f t="shared" si="158"/>
        <v>0</v>
      </c>
      <c r="AB739" s="43">
        <v>3</v>
      </c>
      <c r="AC739" s="43">
        <v>0</v>
      </c>
      <c r="AD739" s="42">
        <v>0</v>
      </c>
      <c r="AE739" s="42">
        <f t="shared" si="159"/>
        <v>0</v>
      </c>
      <c r="AF739" s="42">
        <v>0</v>
      </c>
      <c r="AG739" s="42">
        <f t="shared" si="160"/>
        <v>0</v>
      </c>
      <c r="AH739" s="43">
        <v>0</v>
      </c>
      <c r="AI739" s="42">
        <f>Tableau2[[#This Row],[Jour Accident déclaré]]</f>
        <v>0</v>
      </c>
      <c r="AJ739" s="42">
        <v>0</v>
      </c>
      <c r="AK739" s="43">
        <f t="shared" si="161"/>
        <v>0</v>
      </c>
      <c r="AL73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39" s="43">
        <f>SUM(Tableau2[[#This Row],[Jours de maladie payés]:[Jours de maladie non payés]])</f>
        <v>3</v>
      </c>
      <c r="AN739" s="43">
        <f>MONTH("02/"&amp;Tableau2[[#This Row],[Mois]]&amp;"/2019")</f>
        <v>10</v>
      </c>
    </row>
    <row r="740" spans="1:40" x14ac:dyDescent="0.3">
      <c r="A740" t="s">
        <v>815</v>
      </c>
      <c r="B740" s="26">
        <v>189</v>
      </c>
      <c r="C740" s="61" t="str">
        <f>IFERROR(VLOOKUP(Tableau2[[#This Row],[ID Ouvrier]],'Choix Employés'!$A$1:$B$100,2,FALSE),"")</f>
        <v/>
      </c>
      <c r="D740" s="39" t="s">
        <v>412</v>
      </c>
      <c r="E740" s="39">
        <v>2021</v>
      </c>
      <c r="F740" s="40">
        <f>DATE(Tableau2[[#This Row],[Année]],MONTH("1-"&amp;Tableau2[[#This Row],[Mois]]),1)</f>
        <v>44470</v>
      </c>
      <c r="G740" s="40">
        <f>EOMONTH(DATE(Tableau2[[#This Row],[Année]],MONTH("1-"&amp;Tableau2[[#This Row],[Mois]]),1),0)</f>
        <v>44500</v>
      </c>
      <c r="H740" s="41">
        <v>0</v>
      </c>
      <c r="I740" s="42">
        <f t="shared" si="152"/>
        <v>0</v>
      </c>
      <c r="J740" s="42">
        <v>0</v>
      </c>
      <c r="K740" s="42">
        <f t="shared" si="153"/>
        <v>0</v>
      </c>
      <c r="L740" s="42"/>
      <c r="M740" s="42">
        <f t="shared" si="162"/>
        <v>0</v>
      </c>
      <c r="N740" s="42">
        <v>160</v>
      </c>
      <c r="O740" s="42">
        <f t="shared" si="154"/>
        <v>160</v>
      </c>
      <c r="Q740" s="42">
        <f t="shared" si="163"/>
        <v>0</v>
      </c>
      <c r="R740" s="42">
        <v>8</v>
      </c>
      <c r="S740" s="42">
        <f t="shared" si="155"/>
        <v>8</v>
      </c>
      <c r="T740" s="42"/>
      <c r="U740" s="42">
        <f t="shared" si="164"/>
        <v>0</v>
      </c>
      <c r="V740" s="42">
        <v>0</v>
      </c>
      <c r="W740" s="42">
        <f t="shared" si="156"/>
        <v>0</v>
      </c>
      <c r="X740" s="42">
        <v>8</v>
      </c>
      <c r="Y740" s="42">
        <f t="shared" si="157"/>
        <v>8</v>
      </c>
      <c r="Z740" s="42">
        <v>0</v>
      </c>
      <c r="AA740" s="42">
        <f t="shared" si="158"/>
        <v>0</v>
      </c>
      <c r="AB740" s="43">
        <v>0</v>
      </c>
      <c r="AC740" s="43">
        <v>0</v>
      </c>
      <c r="AD740" s="42">
        <v>0</v>
      </c>
      <c r="AE740" s="42">
        <f t="shared" si="159"/>
        <v>0</v>
      </c>
      <c r="AF740" s="42">
        <v>0</v>
      </c>
      <c r="AG740" s="42">
        <f t="shared" si="160"/>
        <v>0</v>
      </c>
      <c r="AH740" s="43">
        <v>0</v>
      </c>
      <c r="AI740" s="42">
        <f>Tableau2[[#This Row],[Jour Accident déclaré]]</f>
        <v>0</v>
      </c>
      <c r="AJ740" s="42">
        <v>0</v>
      </c>
      <c r="AK740" s="43">
        <f t="shared" si="161"/>
        <v>0</v>
      </c>
      <c r="AL74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40" s="43">
        <f>SUM(Tableau2[[#This Row],[Jours de maladie payés]:[Jours de maladie non payés]])</f>
        <v>0</v>
      </c>
      <c r="AN740" s="43">
        <f>MONTH("02/"&amp;Tableau2[[#This Row],[Mois]]&amp;"/2019")</f>
        <v>10</v>
      </c>
    </row>
    <row r="741" spans="1:40" x14ac:dyDescent="0.3">
      <c r="A741" t="s">
        <v>816</v>
      </c>
      <c r="B741" s="26">
        <v>183</v>
      </c>
      <c r="C741" s="61">
        <f>IFERROR(VLOOKUP(Tableau2[[#This Row],[ID Ouvrier]],'Choix Employés'!$A$1:$B$100,2,FALSE),"")</f>
        <v>0</v>
      </c>
      <c r="D741" s="39" t="s">
        <v>412</v>
      </c>
      <c r="E741" s="39">
        <v>2021</v>
      </c>
      <c r="F741" s="40">
        <f>DATE(Tableau2[[#This Row],[Année]],MONTH("1-"&amp;Tableau2[[#This Row],[Mois]]),1)</f>
        <v>44470</v>
      </c>
      <c r="G741" s="40">
        <f>EOMONTH(DATE(Tableau2[[#This Row],[Année]],MONTH("1-"&amp;Tableau2[[#This Row],[Mois]]),1),0)</f>
        <v>44500</v>
      </c>
      <c r="H741" s="41">
        <v>0</v>
      </c>
      <c r="I741" s="42">
        <f t="shared" si="152"/>
        <v>0</v>
      </c>
      <c r="J741" s="42">
        <v>0</v>
      </c>
      <c r="K741" s="42">
        <f t="shared" si="153"/>
        <v>0</v>
      </c>
      <c r="L741" s="42"/>
      <c r="M741" s="42">
        <f t="shared" si="162"/>
        <v>0</v>
      </c>
      <c r="N741" s="42">
        <v>160</v>
      </c>
      <c r="O741" s="42">
        <f t="shared" si="154"/>
        <v>160</v>
      </c>
      <c r="Q741" s="42">
        <f t="shared" si="163"/>
        <v>0</v>
      </c>
      <c r="R741" s="42">
        <v>8</v>
      </c>
      <c r="S741" s="42">
        <f t="shared" si="155"/>
        <v>8</v>
      </c>
      <c r="T741" s="42"/>
      <c r="U741" s="42">
        <f t="shared" si="164"/>
        <v>0</v>
      </c>
      <c r="V741" s="42">
        <v>0</v>
      </c>
      <c r="W741" s="42">
        <f t="shared" si="156"/>
        <v>0</v>
      </c>
      <c r="X741" s="42">
        <v>8</v>
      </c>
      <c r="Y741" s="42">
        <f t="shared" si="157"/>
        <v>8</v>
      </c>
      <c r="Z741" s="42">
        <v>0</v>
      </c>
      <c r="AA741" s="42">
        <f t="shared" si="158"/>
        <v>0</v>
      </c>
      <c r="AB741" s="43">
        <v>0</v>
      </c>
      <c r="AC741" s="43">
        <v>0</v>
      </c>
      <c r="AD741" s="42">
        <v>0</v>
      </c>
      <c r="AE741" s="42">
        <f t="shared" si="159"/>
        <v>0</v>
      </c>
      <c r="AF741" s="42">
        <v>0</v>
      </c>
      <c r="AG741" s="42">
        <f t="shared" si="160"/>
        <v>0</v>
      </c>
      <c r="AH741" s="43">
        <v>0</v>
      </c>
      <c r="AI741" s="42">
        <f>Tableau2[[#This Row],[Jour Accident déclaré]]</f>
        <v>0</v>
      </c>
      <c r="AJ741" s="42">
        <v>0</v>
      </c>
      <c r="AK741" s="43">
        <f t="shared" si="161"/>
        <v>0</v>
      </c>
      <c r="AL74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10</v>
      </c>
      <c r="AM741" s="43">
        <f>SUM(Tableau2[[#This Row],[Jours de maladie payés]:[Jours de maladie non payés]])</f>
        <v>0</v>
      </c>
      <c r="AN741" s="43">
        <f>MONTH("02/"&amp;Tableau2[[#This Row],[Mois]]&amp;"/2019")</f>
        <v>10</v>
      </c>
    </row>
    <row r="742" spans="1:40" x14ac:dyDescent="0.3">
      <c r="A742" t="s">
        <v>817</v>
      </c>
      <c r="B742" s="26">
        <v>127</v>
      </c>
      <c r="C742" s="61" t="str">
        <f>IFERROR(VLOOKUP(Tableau2[[#This Row],[ID Ouvrier]],'Choix Employés'!$A$1:$B$100,2,FALSE),"")</f>
        <v>X</v>
      </c>
      <c r="D742" s="39" t="s">
        <v>427</v>
      </c>
      <c r="E742" s="39">
        <v>2021</v>
      </c>
      <c r="F742" s="40">
        <f>DATE(Tableau2[[#This Row],[Année]],MONTH("1-"&amp;Tableau2[[#This Row],[Mois]]),1)</f>
        <v>44501</v>
      </c>
      <c r="G742" s="40">
        <f>EOMONTH(DATE(Tableau2[[#This Row],[Année]],MONTH("1-"&amp;Tableau2[[#This Row],[Mois]]),1),0)</f>
        <v>44530</v>
      </c>
      <c r="H742" s="41">
        <v>8</v>
      </c>
      <c r="I742" s="42">
        <f t="shared" si="152"/>
        <v>8</v>
      </c>
      <c r="J742" s="42">
        <v>0</v>
      </c>
      <c r="K742" s="42">
        <f t="shared" si="153"/>
        <v>0</v>
      </c>
      <c r="L742" s="42"/>
      <c r="M742" s="42">
        <f t="shared" si="162"/>
        <v>0</v>
      </c>
      <c r="N742" s="42">
        <v>102.15</v>
      </c>
      <c r="O742" s="42">
        <f t="shared" si="154"/>
        <v>102.25000000000001</v>
      </c>
      <c r="Q742" s="42">
        <f t="shared" si="163"/>
        <v>0</v>
      </c>
      <c r="R742" s="42">
        <v>1</v>
      </c>
      <c r="S742" s="42">
        <f t="shared" si="155"/>
        <v>1</v>
      </c>
      <c r="T742" s="42"/>
      <c r="U742" s="42">
        <f t="shared" si="164"/>
        <v>0</v>
      </c>
      <c r="V742" s="42">
        <v>1</v>
      </c>
      <c r="W742" s="42">
        <f t="shared" si="156"/>
        <v>1</v>
      </c>
      <c r="X742" s="42">
        <v>0</v>
      </c>
      <c r="Y742" s="42">
        <f t="shared" si="157"/>
        <v>0</v>
      </c>
      <c r="Z742" s="42">
        <v>0</v>
      </c>
      <c r="AA742" s="42">
        <f t="shared" si="158"/>
        <v>0</v>
      </c>
      <c r="AB742" s="43">
        <v>0</v>
      </c>
      <c r="AC742" s="43">
        <v>0</v>
      </c>
      <c r="AD742" s="42">
        <v>0</v>
      </c>
      <c r="AE742" s="42">
        <f t="shared" si="159"/>
        <v>0</v>
      </c>
      <c r="AF742" s="42">
        <v>1.45</v>
      </c>
      <c r="AG742" s="42">
        <f t="shared" si="160"/>
        <v>1.75</v>
      </c>
      <c r="AH742" s="43">
        <v>0</v>
      </c>
      <c r="AI742" s="42">
        <f>Tableau2[[#This Row],[Jour Accident déclaré]]</f>
        <v>0</v>
      </c>
      <c r="AJ742" s="42">
        <v>2</v>
      </c>
      <c r="AK742" s="43">
        <f t="shared" si="161"/>
        <v>2</v>
      </c>
      <c r="AL74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42" s="43">
        <f>SUM(Tableau2[[#This Row],[Jours de maladie payés]:[Jours de maladie non payés]])</f>
        <v>0</v>
      </c>
      <c r="AN742" s="43">
        <f>MONTH("02/"&amp;Tableau2[[#This Row],[Mois]]&amp;"/2019")</f>
        <v>11</v>
      </c>
    </row>
    <row r="743" spans="1:40" x14ac:dyDescent="0.3">
      <c r="A743" t="s">
        <v>818</v>
      </c>
      <c r="B743" s="26">
        <v>198</v>
      </c>
      <c r="C743" s="61">
        <f>IFERROR(VLOOKUP(Tableau2[[#This Row],[ID Ouvrier]],'Choix Employés'!$A$1:$B$100,2,FALSE),"")</f>
        <v>0</v>
      </c>
      <c r="D743" s="39" t="s">
        <v>427</v>
      </c>
      <c r="E743" s="39">
        <v>2021</v>
      </c>
      <c r="F743" s="40">
        <f>DATE(Tableau2[[#This Row],[Année]],MONTH("1-"&amp;Tableau2[[#This Row],[Mois]]),1)</f>
        <v>44501</v>
      </c>
      <c r="G743" s="40">
        <f>EOMONTH(DATE(Tableau2[[#This Row],[Année]],MONTH("1-"&amp;Tableau2[[#This Row],[Mois]]),1),0)</f>
        <v>44530</v>
      </c>
      <c r="H743" s="41">
        <v>8</v>
      </c>
      <c r="I743" s="42">
        <f t="shared" si="152"/>
        <v>8</v>
      </c>
      <c r="J743" s="42">
        <v>8</v>
      </c>
      <c r="K743" s="42">
        <f t="shared" si="153"/>
        <v>8</v>
      </c>
      <c r="L743" s="42"/>
      <c r="M743" s="42">
        <f t="shared" si="162"/>
        <v>0</v>
      </c>
      <c r="N743" s="42">
        <v>112</v>
      </c>
      <c r="O743" s="42">
        <f>IF($N743="",0,(($N743-ROUNDDOWN($N743,0))/0.6)+ROUNDDOWN($N743,0))</f>
        <v>112</v>
      </c>
      <c r="Q743" s="42">
        <f t="shared" si="163"/>
        <v>0</v>
      </c>
      <c r="R743" s="42">
        <v>0.59</v>
      </c>
      <c r="S743" s="42">
        <f t="shared" si="155"/>
        <v>0.98333333333333328</v>
      </c>
      <c r="T743" s="42"/>
      <c r="U743" s="42">
        <f t="shared" si="164"/>
        <v>0</v>
      </c>
      <c r="V743" s="42">
        <v>0</v>
      </c>
      <c r="W743" s="42">
        <f t="shared" si="156"/>
        <v>0</v>
      </c>
      <c r="X743" s="42">
        <v>0.59</v>
      </c>
      <c r="Y743" s="42">
        <f t="shared" si="157"/>
        <v>0.98333333333333328</v>
      </c>
      <c r="Z743" s="42">
        <v>0</v>
      </c>
      <c r="AA743" s="42">
        <f t="shared" si="158"/>
        <v>0</v>
      </c>
      <c r="AB743" s="43">
        <v>0</v>
      </c>
      <c r="AC743" s="43">
        <v>0</v>
      </c>
      <c r="AD743" s="42">
        <v>0</v>
      </c>
      <c r="AE743" s="42">
        <f t="shared" si="159"/>
        <v>0</v>
      </c>
      <c r="AF743" s="42">
        <v>0</v>
      </c>
      <c r="AG743" s="42">
        <f t="shared" si="160"/>
        <v>0</v>
      </c>
      <c r="AH743" s="43">
        <v>0</v>
      </c>
      <c r="AI743" s="42">
        <f>Tableau2[[#This Row],[Jour Accident déclaré]]</f>
        <v>0</v>
      </c>
      <c r="AJ743" s="42">
        <v>0</v>
      </c>
      <c r="AK743" s="43">
        <f t="shared" si="161"/>
        <v>0</v>
      </c>
      <c r="AL74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43" s="43">
        <f>SUM(Tableau2[[#This Row],[Jours de maladie payés]:[Jours de maladie non payés]])</f>
        <v>0</v>
      </c>
      <c r="AN743" s="43">
        <f>MONTH("02/"&amp;Tableau2[[#This Row],[Mois]]&amp;"/2019")</f>
        <v>11</v>
      </c>
    </row>
    <row r="744" spans="1:40" x14ac:dyDescent="0.3">
      <c r="A744" t="s">
        <v>819</v>
      </c>
      <c r="B744" s="26">
        <v>142</v>
      </c>
      <c r="C744" s="61" t="str">
        <f>IFERROR(VLOOKUP(Tableau2[[#This Row],[ID Ouvrier]],'Choix Employés'!$A$1:$B$100,2,FALSE),"")</f>
        <v/>
      </c>
      <c r="D744" s="39" t="s">
        <v>427</v>
      </c>
      <c r="E744" s="39">
        <v>2021</v>
      </c>
      <c r="F744" s="40">
        <f>DATE(Tableau2[[#This Row],[Année]],MONTH("1-"&amp;Tableau2[[#This Row],[Mois]]),1)</f>
        <v>44501</v>
      </c>
      <c r="G744" s="40">
        <f>EOMONTH(DATE(Tableau2[[#This Row],[Année]],MONTH("1-"&amp;Tableau2[[#This Row],[Mois]]),1),0)</f>
        <v>44530</v>
      </c>
      <c r="H744" s="41">
        <v>8</v>
      </c>
      <c r="I744" s="42">
        <f t="shared" si="152"/>
        <v>8</v>
      </c>
      <c r="J744" s="42">
        <v>0</v>
      </c>
      <c r="K744" s="42">
        <f t="shared" si="153"/>
        <v>0</v>
      </c>
      <c r="L744" s="42"/>
      <c r="M744" s="42">
        <f t="shared" si="162"/>
        <v>0</v>
      </c>
      <c r="N744" s="42">
        <v>24</v>
      </c>
      <c r="O744" s="42">
        <f t="shared" si="154"/>
        <v>24</v>
      </c>
      <c r="Q744" s="42">
        <f t="shared" si="163"/>
        <v>0</v>
      </c>
      <c r="R744" s="42">
        <v>0</v>
      </c>
      <c r="S744" s="42">
        <f t="shared" si="155"/>
        <v>0</v>
      </c>
      <c r="T744" s="42"/>
      <c r="U744" s="42">
        <f t="shared" si="164"/>
        <v>0</v>
      </c>
      <c r="V744" s="42">
        <v>0</v>
      </c>
      <c r="W744" s="42">
        <f t="shared" si="156"/>
        <v>0</v>
      </c>
      <c r="X744" s="42">
        <v>0</v>
      </c>
      <c r="Y744" s="42">
        <f t="shared" si="157"/>
        <v>0</v>
      </c>
      <c r="Z744" s="42">
        <v>16.16</v>
      </c>
      <c r="AA744" s="42">
        <f t="shared" si="158"/>
        <v>16.266666666666666</v>
      </c>
      <c r="AB744" s="43">
        <v>0</v>
      </c>
      <c r="AC744" s="43">
        <v>0</v>
      </c>
      <c r="AD744" s="42">
        <v>0</v>
      </c>
      <c r="AE744" s="42">
        <f t="shared" si="159"/>
        <v>0</v>
      </c>
      <c r="AF744" s="42">
        <v>0</v>
      </c>
      <c r="AG744" s="42">
        <f t="shared" si="160"/>
        <v>0</v>
      </c>
      <c r="AH744" s="43">
        <v>0</v>
      </c>
      <c r="AI744" s="42">
        <f>Tableau2[[#This Row],[Jour Accident déclaré]]</f>
        <v>0</v>
      </c>
      <c r="AJ744" s="42">
        <v>0</v>
      </c>
      <c r="AK744" s="43">
        <f t="shared" si="161"/>
        <v>0</v>
      </c>
      <c r="AL74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44" s="43">
        <f>SUM(Tableau2[[#This Row],[Jours de maladie payés]:[Jours de maladie non payés]])</f>
        <v>0</v>
      </c>
      <c r="AN744" s="43">
        <f>MONTH("02/"&amp;Tableau2[[#This Row],[Mois]]&amp;"/2019")</f>
        <v>11</v>
      </c>
    </row>
    <row r="745" spans="1:40" x14ac:dyDescent="0.3">
      <c r="A745" t="s">
        <v>820</v>
      </c>
      <c r="B745" s="26">
        <v>178</v>
      </c>
      <c r="C745" s="61" t="str">
        <f>IFERROR(VLOOKUP(Tableau2[[#This Row],[ID Ouvrier]],'Choix Employés'!$A$1:$B$100,2,FALSE),"")</f>
        <v/>
      </c>
      <c r="D745" s="39" t="s">
        <v>427</v>
      </c>
      <c r="E745" s="39">
        <v>2021</v>
      </c>
      <c r="F745" s="40">
        <f>DATE(Tableau2[[#This Row],[Année]],MONTH("1-"&amp;Tableau2[[#This Row],[Mois]]),1)</f>
        <v>44501</v>
      </c>
      <c r="G745" s="40">
        <f>EOMONTH(DATE(Tableau2[[#This Row],[Année]],MONTH("1-"&amp;Tableau2[[#This Row],[Mois]]),1),0)</f>
        <v>44530</v>
      </c>
      <c r="H745" s="41">
        <v>0</v>
      </c>
      <c r="I745" s="42">
        <f t="shared" si="152"/>
        <v>0</v>
      </c>
      <c r="J745" s="42">
        <v>0</v>
      </c>
      <c r="K745" s="42">
        <f t="shared" si="153"/>
        <v>0</v>
      </c>
      <c r="L745" s="42"/>
      <c r="M745" s="42">
        <f t="shared" si="162"/>
        <v>0</v>
      </c>
      <c r="N745" s="42">
        <v>152</v>
      </c>
      <c r="O745" s="42">
        <f t="shared" si="154"/>
        <v>152</v>
      </c>
      <c r="Q745" s="42">
        <f t="shared" si="163"/>
        <v>0</v>
      </c>
      <c r="R745" s="42">
        <v>8</v>
      </c>
      <c r="S745" s="42">
        <f t="shared" si="155"/>
        <v>8</v>
      </c>
      <c r="T745" s="42"/>
      <c r="U745" s="42">
        <f t="shared" si="164"/>
        <v>0</v>
      </c>
      <c r="V745" s="42">
        <v>0</v>
      </c>
      <c r="W745" s="42">
        <f t="shared" si="156"/>
        <v>0</v>
      </c>
      <c r="X745" s="42">
        <v>8</v>
      </c>
      <c r="Y745" s="42">
        <f t="shared" si="157"/>
        <v>8</v>
      </c>
      <c r="Z745" s="42">
        <v>0</v>
      </c>
      <c r="AA745" s="42">
        <f t="shared" si="158"/>
        <v>0</v>
      </c>
      <c r="AB745" s="43">
        <v>0</v>
      </c>
      <c r="AC745" s="43">
        <v>0</v>
      </c>
      <c r="AD745" s="42">
        <v>0</v>
      </c>
      <c r="AE745" s="42">
        <f t="shared" si="159"/>
        <v>0</v>
      </c>
      <c r="AF745" s="42">
        <v>0</v>
      </c>
      <c r="AG745" s="42">
        <f t="shared" si="160"/>
        <v>0</v>
      </c>
      <c r="AH745" s="43">
        <v>0</v>
      </c>
      <c r="AI745" s="42">
        <f>Tableau2[[#This Row],[Jour Accident déclaré]]</f>
        <v>0</v>
      </c>
      <c r="AJ745" s="42">
        <v>0</v>
      </c>
      <c r="AK745" s="43">
        <f t="shared" si="161"/>
        <v>0</v>
      </c>
      <c r="AL74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45" s="43">
        <f>SUM(Tableau2[[#This Row],[Jours de maladie payés]:[Jours de maladie non payés]])</f>
        <v>0</v>
      </c>
      <c r="AN745" s="43">
        <f>MONTH("02/"&amp;Tableau2[[#This Row],[Mois]]&amp;"/2019")</f>
        <v>11</v>
      </c>
    </row>
    <row r="746" spans="1:40" x14ac:dyDescent="0.3">
      <c r="A746" t="s">
        <v>821</v>
      </c>
      <c r="B746" s="26">
        <v>184</v>
      </c>
      <c r="C746" s="61">
        <f>IFERROR(VLOOKUP(Tableau2[[#This Row],[ID Ouvrier]],'Choix Employés'!$A$1:$B$100,2,FALSE),"")</f>
        <v>0</v>
      </c>
      <c r="D746" s="39" t="s">
        <v>427</v>
      </c>
      <c r="E746" s="39">
        <v>2021</v>
      </c>
      <c r="F746" s="40">
        <f>DATE(Tableau2[[#This Row],[Année]],MONTH("1-"&amp;Tableau2[[#This Row],[Mois]]),1)</f>
        <v>44501</v>
      </c>
      <c r="G746" s="40">
        <f>EOMONTH(DATE(Tableau2[[#This Row],[Année]],MONTH("1-"&amp;Tableau2[[#This Row],[Mois]]),1),0)</f>
        <v>44530</v>
      </c>
      <c r="H746" s="41">
        <v>0</v>
      </c>
      <c r="I746" s="42">
        <f t="shared" si="152"/>
        <v>0</v>
      </c>
      <c r="J746" s="42">
        <v>0</v>
      </c>
      <c r="K746" s="42">
        <f t="shared" si="153"/>
        <v>0</v>
      </c>
      <c r="L746" s="42"/>
      <c r="M746" s="42">
        <f t="shared" si="162"/>
        <v>0</v>
      </c>
      <c r="N746" s="42">
        <v>78</v>
      </c>
      <c r="O746" s="42">
        <f t="shared" si="154"/>
        <v>78</v>
      </c>
      <c r="Q746" s="42">
        <f t="shared" si="163"/>
        <v>0</v>
      </c>
      <c r="R746" s="42">
        <v>0</v>
      </c>
      <c r="S746" s="42">
        <f t="shared" si="155"/>
        <v>0</v>
      </c>
      <c r="T746" s="42"/>
      <c r="U746" s="42">
        <f t="shared" si="164"/>
        <v>0</v>
      </c>
      <c r="V746" s="42">
        <v>0</v>
      </c>
      <c r="W746" s="42">
        <f t="shared" si="156"/>
        <v>0</v>
      </c>
      <c r="X746" s="42">
        <v>0</v>
      </c>
      <c r="Y746" s="42">
        <f t="shared" si="157"/>
        <v>0</v>
      </c>
      <c r="Z746" s="42">
        <v>0</v>
      </c>
      <c r="AA746" s="42">
        <f t="shared" si="158"/>
        <v>0</v>
      </c>
      <c r="AB746" s="43">
        <v>0</v>
      </c>
      <c r="AC746" s="43">
        <v>0</v>
      </c>
      <c r="AD746" s="42">
        <v>0</v>
      </c>
      <c r="AE746" s="42">
        <f t="shared" si="159"/>
        <v>0</v>
      </c>
      <c r="AF746" s="42">
        <v>74</v>
      </c>
      <c r="AG746" s="42">
        <f t="shared" si="160"/>
        <v>74</v>
      </c>
      <c r="AH746" s="43">
        <v>0</v>
      </c>
      <c r="AI746" s="42">
        <f>Tableau2[[#This Row],[Jour Accident déclaré]]</f>
        <v>0</v>
      </c>
      <c r="AJ746" s="42">
        <v>0</v>
      </c>
      <c r="AK746" s="43">
        <f t="shared" si="161"/>
        <v>0</v>
      </c>
      <c r="AL74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46" s="43">
        <f>SUM(Tableau2[[#This Row],[Jours de maladie payés]:[Jours de maladie non payés]])</f>
        <v>0</v>
      </c>
      <c r="AN746" s="43">
        <f>MONTH("02/"&amp;Tableau2[[#This Row],[Mois]]&amp;"/2019")</f>
        <v>11</v>
      </c>
    </row>
    <row r="747" spans="1:40" x14ac:dyDescent="0.3">
      <c r="A747" t="s">
        <v>822</v>
      </c>
      <c r="B747" s="26">
        <v>199</v>
      </c>
      <c r="C747" s="61">
        <f>IFERROR(VLOOKUP(Tableau2[[#This Row],[ID Ouvrier]],'Choix Employés'!$A$1:$B$100,2,FALSE),"")</f>
        <v>0</v>
      </c>
      <c r="D747" s="39" t="s">
        <v>427</v>
      </c>
      <c r="E747" s="39">
        <v>2021</v>
      </c>
      <c r="F747" s="40">
        <f>DATE(Tableau2[[#This Row],[Année]],MONTH("1-"&amp;Tableau2[[#This Row],[Mois]]),1)</f>
        <v>44501</v>
      </c>
      <c r="G747" s="40">
        <f>EOMONTH(DATE(Tableau2[[#This Row],[Année]],MONTH("1-"&amp;Tableau2[[#This Row],[Mois]]),1),0)</f>
        <v>44530</v>
      </c>
      <c r="H747" s="41">
        <v>0</v>
      </c>
      <c r="I747" s="42">
        <f t="shared" si="152"/>
        <v>0</v>
      </c>
      <c r="J747" s="42">
        <v>0</v>
      </c>
      <c r="K747" s="42">
        <f t="shared" si="153"/>
        <v>0</v>
      </c>
      <c r="L747" s="42"/>
      <c r="M747" s="42">
        <f t="shared" si="162"/>
        <v>0</v>
      </c>
      <c r="N747" s="42">
        <v>116</v>
      </c>
      <c r="O747" s="42">
        <f t="shared" si="154"/>
        <v>116</v>
      </c>
      <c r="Q747" s="42">
        <f t="shared" si="163"/>
        <v>0</v>
      </c>
      <c r="R747" s="42">
        <v>0</v>
      </c>
      <c r="S747" s="42">
        <f t="shared" si="155"/>
        <v>0</v>
      </c>
      <c r="T747" s="42"/>
      <c r="U747" s="42">
        <f t="shared" si="164"/>
        <v>0</v>
      </c>
      <c r="V747" s="42">
        <v>0</v>
      </c>
      <c r="W747" s="42">
        <f t="shared" si="156"/>
        <v>0</v>
      </c>
      <c r="X747" s="42">
        <v>0</v>
      </c>
      <c r="Y747" s="42">
        <f t="shared" si="157"/>
        <v>0</v>
      </c>
      <c r="Z747" s="42">
        <v>0</v>
      </c>
      <c r="AA747" s="42">
        <f t="shared" si="158"/>
        <v>0</v>
      </c>
      <c r="AB747" s="43">
        <v>0</v>
      </c>
      <c r="AC747" s="43">
        <v>0</v>
      </c>
      <c r="AD747" s="42">
        <v>0</v>
      </c>
      <c r="AE747" s="42">
        <f t="shared" si="159"/>
        <v>0</v>
      </c>
      <c r="AF747" s="42">
        <v>36</v>
      </c>
      <c r="AG747" s="42">
        <f t="shared" si="160"/>
        <v>36</v>
      </c>
      <c r="AH747" s="43">
        <v>0</v>
      </c>
      <c r="AI747" s="42">
        <f>Tableau2[[#This Row],[Jour Accident déclaré]]</f>
        <v>0</v>
      </c>
      <c r="AJ747" s="42">
        <v>0</v>
      </c>
      <c r="AK747" s="43">
        <f t="shared" si="161"/>
        <v>0</v>
      </c>
      <c r="AL74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47" s="43">
        <f>SUM(Tableau2[[#This Row],[Jours de maladie payés]:[Jours de maladie non payés]])</f>
        <v>0</v>
      </c>
      <c r="AN747" s="43">
        <f>MONTH("02/"&amp;Tableau2[[#This Row],[Mois]]&amp;"/2019")</f>
        <v>11</v>
      </c>
    </row>
    <row r="748" spans="1:40" x14ac:dyDescent="0.3">
      <c r="A748" t="s">
        <v>823</v>
      </c>
      <c r="B748" s="26">
        <v>145</v>
      </c>
      <c r="C748" s="61" t="str">
        <f>IFERROR(VLOOKUP(Tableau2[[#This Row],[ID Ouvrier]],'Choix Employés'!$A$1:$B$100,2,FALSE),"")</f>
        <v>X</v>
      </c>
      <c r="D748" s="39" t="s">
        <v>427</v>
      </c>
      <c r="E748" s="39">
        <v>2021</v>
      </c>
      <c r="F748" s="40">
        <f>DATE(Tableau2[[#This Row],[Année]],MONTH("1-"&amp;Tableau2[[#This Row],[Mois]]),1)</f>
        <v>44501</v>
      </c>
      <c r="G748" s="40">
        <f>EOMONTH(DATE(Tableau2[[#This Row],[Année]],MONTH("1-"&amp;Tableau2[[#This Row],[Mois]]),1),0)</f>
        <v>44530</v>
      </c>
      <c r="H748" s="41">
        <v>32</v>
      </c>
      <c r="I748" s="42">
        <f t="shared" si="152"/>
        <v>32</v>
      </c>
      <c r="J748" s="42">
        <v>0</v>
      </c>
      <c r="K748" s="42">
        <f t="shared" si="153"/>
        <v>0</v>
      </c>
      <c r="L748" s="42"/>
      <c r="M748" s="42">
        <f t="shared" si="162"/>
        <v>0</v>
      </c>
      <c r="N748" s="42">
        <v>114</v>
      </c>
      <c r="O748" s="42">
        <f t="shared" si="154"/>
        <v>114</v>
      </c>
      <c r="Q748" s="42">
        <f t="shared" si="163"/>
        <v>0</v>
      </c>
      <c r="R748" s="42">
        <v>6</v>
      </c>
      <c r="S748" s="42">
        <f t="shared" si="155"/>
        <v>6</v>
      </c>
      <c r="T748" s="42"/>
      <c r="U748" s="42">
        <f t="shared" si="164"/>
        <v>0</v>
      </c>
      <c r="V748" s="42">
        <v>0</v>
      </c>
      <c r="W748" s="42">
        <f t="shared" si="156"/>
        <v>0</v>
      </c>
      <c r="X748" s="42">
        <v>6</v>
      </c>
      <c r="Y748" s="42">
        <f t="shared" si="157"/>
        <v>6</v>
      </c>
      <c r="Z748" s="42">
        <v>0</v>
      </c>
      <c r="AA748" s="42">
        <f t="shared" si="158"/>
        <v>0</v>
      </c>
      <c r="AB748" s="43">
        <v>0</v>
      </c>
      <c r="AC748" s="43">
        <v>0</v>
      </c>
      <c r="AD748" s="42">
        <v>0</v>
      </c>
      <c r="AE748" s="42">
        <f t="shared" si="159"/>
        <v>0</v>
      </c>
      <c r="AF748" s="42">
        <v>0</v>
      </c>
      <c r="AG748" s="42">
        <f t="shared" si="160"/>
        <v>0</v>
      </c>
      <c r="AH748" s="43">
        <v>0</v>
      </c>
      <c r="AI748" s="42">
        <f>Tableau2[[#This Row],[Jour Accident déclaré]]</f>
        <v>0</v>
      </c>
      <c r="AJ748" s="42">
        <v>0</v>
      </c>
      <c r="AK748" s="43">
        <f t="shared" si="161"/>
        <v>0</v>
      </c>
      <c r="AL74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48" s="43">
        <f>SUM(Tableau2[[#This Row],[Jours de maladie payés]:[Jours de maladie non payés]])</f>
        <v>0</v>
      </c>
      <c r="AN748" s="43">
        <f>MONTH("02/"&amp;Tableau2[[#This Row],[Mois]]&amp;"/2019")</f>
        <v>11</v>
      </c>
    </row>
    <row r="749" spans="1:40" x14ac:dyDescent="0.3">
      <c r="A749" t="s">
        <v>824</v>
      </c>
      <c r="B749" s="26">
        <v>132</v>
      </c>
      <c r="C749" s="61" t="str">
        <f>IFERROR(VLOOKUP(Tableau2[[#This Row],[ID Ouvrier]],'Choix Employés'!$A$1:$B$100,2,FALSE),"")</f>
        <v/>
      </c>
      <c r="D749" s="39" t="s">
        <v>427</v>
      </c>
      <c r="E749" s="39">
        <v>2021</v>
      </c>
      <c r="F749" s="40">
        <f>DATE(Tableau2[[#This Row],[Année]],MONTH("1-"&amp;Tableau2[[#This Row],[Mois]]),1)</f>
        <v>44501</v>
      </c>
      <c r="G749" s="40">
        <f>EOMONTH(DATE(Tableau2[[#This Row],[Année]],MONTH("1-"&amp;Tableau2[[#This Row],[Mois]]),1),0)</f>
        <v>44530</v>
      </c>
      <c r="H749" s="41">
        <v>0</v>
      </c>
      <c r="I749" s="42">
        <f t="shared" si="152"/>
        <v>0</v>
      </c>
      <c r="J749" s="42">
        <v>0</v>
      </c>
      <c r="K749" s="42">
        <f t="shared" si="153"/>
        <v>0</v>
      </c>
      <c r="L749" s="42"/>
      <c r="M749" s="42">
        <f t="shared" si="162"/>
        <v>0</v>
      </c>
      <c r="N749" s="42">
        <v>152</v>
      </c>
      <c r="O749" s="42">
        <f t="shared" si="154"/>
        <v>152</v>
      </c>
      <c r="Q749" s="42">
        <f t="shared" si="163"/>
        <v>0</v>
      </c>
      <c r="R749" s="42">
        <v>8</v>
      </c>
      <c r="S749" s="42">
        <f t="shared" si="155"/>
        <v>8</v>
      </c>
      <c r="T749" s="42"/>
      <c r="U749" s="42">
        <f t="shared" si="164"/>
        <v>0</v>
      </c>
      <c r="V749" s="42">
        <v>0</v>
      </c>
      <c r="W749" s="42">
        <f t="shared" si="156"/>
        <v>0</v>
      </c>
      <c r="X749" s="42">
        <v>8</v>
      </c>
      <c r="Y749" s="42">
        <f t="shared" si="157"/>
        <v>8</v>
      </c>
      <c r="Z749" s="42">
        <v>0</v>
      </c>
      <c r="AA749" s="42">
        <f t="shared" si="158"/>
        <v>0</v>
      </c>
      <c r="AB749" s="43">
        <v>0</v>
      </c>
      <c r="AC749" s="43">
        <v>0</v>
      </c>
      <c r="AD749" s="42">
        <v>0</v>
      </c>
      <c r="AE749" s="42">
        <f t="shared" si="159"/>
        <v>0</v>
      </c>
      <c r="AF749" s="42">
        <v>0</v>
      </c>
      <c r="AG749" s="42">
        <f t="shared" si="160"/>
        <v>0</v>
      </c>
      <c r="AH749" s="43">
        <v>0</v>
      </c>
      <c r="AI749" s="42">
        <f>Tableau2[[#This Row],[Jour Accident déclaré]]</f>
        <v>0</v>
      </c>
      <c r="AJ749" s="42">
        <v>0</v>
      </c>
      <c r="AK749" s="43">
        <f t="shared" si="161"/>
        <v>0</v>
      </c>
      <c r="AL74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49" s="43">
        <f>SUM(Tableau2[[#This Row],[Jours de maladie payés]:[Jours de maladie non payés]])</f>
        <v>0</v>
      </c>
      <c r="AN749" s="43">
        <f>MONTH("02/"&amp;Tableau2[[#This Row],[Mois]]&amp;"/2019")</f>
        <v>11</v>
      </c>
    </row>
    <row r="750" spans="1:40" x14ac:dyDescent="0.3">
      <c r="A750" t="s">
        <v>825</v>
      </c>
      <c r="B750" s="26">
        <v>189</v>
      </c>
      <c r="C750" s="61" t="str">
        <f>IFERROR(VLOOKUP(Tableau2[[#This Row],[ID Ouvrier]],'Choix Employés'!$A$1:$B$100,2,FALSE),"")</f>
        <v/>
      </c>
      <c r="D750" s="39" t="s">
        <v>427</v>
      </c>
      <c r="E750" s="39">
        <v>2021</v>
      </c>
      <c r="F750" s="40">
        <f>DATE(Tableau2[[#This Row],[Année]],MONTH("1-"&amp;Tableau2[[#This Row],[Mois]]),1)</f>
        <v>44501</v>
      </c>
      <c r="G750" s="40">
        <f>EOMONTH(DATE(Tableau2[[#This Row],[Année]],MONTH("1-"&amp;Tableau2[[#This Row],[Mois]]),1),0)</f>
        <v>44530</v>
      </c>
      <c r="H750" s="41">
        <v>0</v>
      </c>
      <c r="I750" s="42">
        <f t="shared" si="152"/>
        <v>0</v>
      </c>
      <c r="J750" s="42">
        <v>0</v>
      </c>
      <c r="K750" s="42">
        <f t="shared" si="153"/>
        <v>0</v>
      </c>
      <c r="L750" s="42"/>
      <c r="M750" s="42">
        <f t="shared" si="162"/>
        <v>0</v>
      </c>
      <c r="N750" s="42">
        <v>114</v>
      </c>
      <c r="O750" s="42">
        <f t="shared" si="154"/>
        <v>114</v>
      </c>
      <c r="Q750" s="42">
        <f t="shared" si="163"/>
        <v>0</v>
      </c>
      <c r="R750" s="42">
        <v>8</v>
      </c>
      <c r="S750" s="42">
        <f t="shared" si="155"/>
        <v>8</v>
      </c>
      <c r="T750" s="42"/>
      <c r="U750" s="42">
        <f t="shared" si="164"/>
        <v>0</v>
      </c>
      <c r="V750" s="42">
        <v>0</v>
      </c>
      <c r="W750" s="42">
        <f t="shared" si="156"/>
        <v>0</v>
      </c>
      <c r="X750" s="42">
        <v>8</v>
      </c>
      <c r="Y750" s="42">
        <f t="shared" si="157"/>
        <v>8</v>
      </c>
      <c r="Z750" s="42">
        <v>15.12</v>
      </c>
      <c r="AA750" s="42">
        <f t="shared" si="158"/>
        <v>15.2</v>
      </c>
      <c r="AB750" s="43">
        <v>0</v>
      </c>
      <c r="AC750" s="43">
        <v>0</v>
      </c>
      <c r="AD750" s="42">
        <v>0</v>
      </c>
      <c r="AE750" s="42">
        <f t="shared" si="159"/>
        <v>0</v>
      </c>
      <c r="AF750" s="42">
        <v>0</v>
      </c>
      <c r="AG750" s="42">
        <f t="shared" si="160"/>
        <v>0</v>
      </c>
      <c r="AH750" s="43">
        <v>0</v>
      </c>
      <c r="AI750" s="42">
        <f>Tableau2[[#This Row],[Jour Accident déclaré]]</f>
        <v>0</v>
      </c>
      <c r="AJ750" s="42">
        <v>3</v>
      </c>
      <c r="AK750" s="43">
        <f t="shared" si="161"/>
        <v>3</v>
      </c>
      <c r="AL75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50" s="43">
        <f>SUM(Tableau2[[#This Row],[Jours de maladie payés]:[Jours de maladie non payés]])</f>
        <v>0</v>
      </c>
      <c r="AN750" s="43">
        <f>MONTH("02/"&amp;Tableau2[[#This Row],[Mois]]&amp;"/2019")</f>
        <v>11</v>
      </c>
    </row>
    <row r="751" spans="1:40" x14ac:dyDescent="0.3">
      <c r="A751" t="s">
        <v>826</v>
      </c>
      <c r="B751" s="26">
        <v>188</v>
      </c>
      <c r="C751" s="61">
        <f>IFERROR(VLOOKUP(Tableau2[[#This Row],[ID Ouvrier]],'Choix Employés'!$A$1:$B$100,2,FALSE),"")</f>
        <v>0</v>
      </c>
      <c r="D751" s="39" t="s">
        <v>427</v>
      </c>
      <c r="E751" s="39">
        <v>2021</v>
      </c>
      <c r="F751" s="40">
        <f>DATE(Tableau2[[#This Row],[Année]],MONTH("1-"&amp;Tableau2[[#This Row],[Mois]]),1)</f>
        <v>44501</v>
      </c>
      <c r="G751" s="40">
        <f>EOMONTH(DATE(Tableau2[[#This Row],[Année]],MONTH("1-"&amp;Tableau2[[#This Row],[Mois]]),1),0)</f>
        <v>44530</v>
      </c>
      <c r="H751" s="41">
        <v>0</v>
      </c>
      <c r="I751" s="42">
        <f t="shared" si="152"/>
        <v>0</v>
      </c>
      <c r="J751" s="42">
        <v>0</v>
      </c>
      <c r="K751" s="42">
        <f t="shared" si="153"/>
        <v>0</v>
      </c>
      <c r="L751" s="42"/>
      <c r="M751" s="42">
        <f t="shared" si="162"/>
        <v>0</v>
      </c>
      <c r="N751" s="42">
        <v>136</v>
      </c>
      <c r="O751" s="42">
        <f t="shared" si="154"/>
        <v>136</v>
      </c>
      <c r="Q751" s="42">
        <f t="shared" si="163"/>
        <v>0</v>
      </c>
      <c r="R751" s="42">
        <v>0</v>
      </c>
      <c r="S751" s="42">
        <f t="shared" si="155"/>
        <v>0</v>
      </c>
      <c r="T751" s="42"/>
      <c r="U751" s="42">
        <f t="shared" si="164"/>
        <v>0</v>
      </c>
      <c r="V751" s="42">
        <v>0</v>
      </c>
      <c r="W751" s="42">
        <f t="shared" si="156"/>
        <v>0</v>
      </c>
      <c r="X751" s="42">
        <v>0</v>
      </c>
      <c r="Y751" s="42">
        <f t="shared" si="157"/>
        <v>0</v>
      </c>
      <c r="Z751" s="42">
        <v>16</v>
      </c>
      <c r="AA751" s="42">
        <f t="shared" si="158"/>
        <v>16</v>
      </c>
      <c r="AB751" s="43">
        <v>0</v>
      </c>
      <c r="AC751" s="43">
        <v>0</v>
      </c>
      <c r="AD751" s="42">
        <v>0</v>
      </c>
      <c r="AE751" s="42">
        <f t="shared" si="159"/>
        <v>0</v>
      </c>
      <c r="AF751" s="42">
        <v>0</v>
      </c>
      <c r="AG751" s="42">
        <f t="shared" si="160"/>
        <v>0</v>
      </c>
      <c r="AH751" s="43">
        <v>0</v>
      </c>
      <c r="AI751" s="42">
        <f>Tableau2[[#This Row],[Jour Accident déclaré]]</f>
        <v>0</v>
      </c>
      <c r="AJ751" s="42">
        <v>0</v>
      </c>
      <c r="AK751" s="43">
        <f t="shared" si="161"/>
        <v>0</v>
      </c>
      <c r="AL75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51" s="43">
        <f>SUM(Tableau2[[#This Row],[Jours de maladie payés]:[Jours de maladie non payés]])</f>
        <v>0</v>
      </c>
      <c r="AN751" s="43">
        <f>MONTH("02/"&amp;Tableau2[[#This Row],[Mois]]&amp;"/2019")</f>
        <v>11</v>
      </c>
    </row>
    <row r="752" spans="1:40" x14ac:dyDescent="0.3">
      <c r="A752" t="s">
        <v>827</v>
      </c>
      <c r="B752" s="26">
        <v>183</v>
      </c>
      <c r="C752" s="61">
        <f>IFERROR(VLOOKUP(Tableau2[[#This Row],[ID Ouvrier]],'Choix Employés'!$A$1:$B$100,2,FALSE),"")</f>
        <v>0</v>
      </c>
      <c r="D752" s="39" t="s">
        <v>427</v>
      </c>
      <c r="E752" s="39">
        <v>2021</v>
      </c>
      <c r="F752" s="40">
        <f>DATE(Tableau2[[#This Row],[Année]],MONTH("1-"&amp;Tableau2[[#This Row],[Mois]]),1)</f>
        <v>44501</v>
      </c>
      <c r="G752" s="40">
        <f>EOMONTH(DATE(Tableau2[[#This Row],[Année]],MONTH("1-"&amp;Tableau2[[#This Row],[Mois]]),1),0)</f>
        <v>44530</v>
      </c>
      <c r="H752" s="41">
        <v>0</v>
      </c>
      <c r="I752" s="42">
        <f t="shared" si="152"/>
        <v>0</v>
      </c>
      <c r="J752" s="42">
        <v>0</v>
      </c>
      <c r="K752" s="42">
        <f t="shared" si="153"/>
        <v>0</v>
      </c>
      <c r="L752" s="42"/>
      <c r="M752" s="42">
        <f t="shared" si="162"/>
        <v>0</v>
      </c>
      <c r="N752" s="42">
        <v>152</v>
      </c>
      <c r="O752" s="42">
        <f t="shared" si="154"/>
        <v>152</v>
      </c>
      <c r="Q752" s="42">
        <f t="shared" si="163"/>
        <v>0</v>
      </c>
      <c r="R752" s="42">
        <v>8</v>
      </c>
      <c r="S752" s="42">
        <f t="shared" si="155"/>
        <v>8</v>
      </c>
      <c r="T752" s="42"/>
      <c r="U752" s="42">
        <f t="shared" si="164"/>
        <v>0</v>
      </c>
      <c r="V752" s="42">
        <v>0</v>
      </c>
      <c r="W752" s="42">
        <f t="shared" si="156"/>
        <v>0</v>
      </c>
      <c r="X752" s="42">
        <v>8</v>
      </c>
      <c r="Y752" s="42">
        <f t="shared" si="157"/>
        <v>8</v>
      </c>
      <c r="Z752" s="42">
        <v>0</v>
      </c>
      <c r="AA752" s="42">
        <f t="shared" si="158"/>
        <v>0</v>
      </c>
      <c r="AB752" s="43">
        <v>0</v>
      </c>
      <c r="AC752" s="43">
        <v>0</v>
      </c>
      <c r="AD752" s="42">
        <v>0</v>
      </c>
      <c r="AE752" s="42">
        <f t="shared" si="159"/>
        <v>0</v>
      </c>
      <c r="AF752" s="42">
        <v>0</v>
      </c>
      <c r="AG752" s="42">
        <f t="shared" si="160"/>
        <v>0</v>
      </c>
      <c r="AH752" s="43">
        <v>0</v>
      </c>
      <c r="AI752" s="42">
        <f>Tableau2[[#This Row],[Jour Accident déclaré]]</f>
        <v>0</v>
      </c>
      <c r="AJ752" s="42">
        <v>0</v>
      </c>
      <c r="AK752" s="43">
        <f t="shared" si="161"/>
        <v>0</v>
      </c>
      <c r="AL75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52" s="43">
        <f>SUM(Tableau2[[#This Row],[Jours de maladie payés]:[Jours de maladie non payés]])</f>
        <v>0</v>
      </c>
      <c r="AN752" s="43">
        <f>MONTH("02/"&amp;Tableau2[[#This Row],[Mois]]&amp;"/2019")</f>
        <v>11</v>
      </c>
    </row>
    <row r="753" spans="1:40" x14ac:dyDescent="0.3">
      <c r="A753" t="s">
        <v>828</v>
      </c>
      <c r="B753" s="26">
        <v>177</v>
      </c>
      <c r="C753" s="61" t="str">
        <f>IFERROR(VLOOKUP(Tableau2[[#This Row],[ID Ouvrier]],'Choix Employés'!$A$1:$B$100,2,FALSE),"")</f>
        <v/>
      </c>
      <c r="D753" s="39" t="s">
        <v>427</v>
      </c>
      <c r="E753" s="39">
        <v>2021</v>
      </c>
      <c r="F753" s="40">
        <f>DATE(Tableau2[[#This Row],[Année]],MONTH("1-"&amp;Tableau2[[#This Row],[Mois]]),1)</f>
        <v>44501</v>
      </c>
      <c r="G753" s="40">
        <f>EOMONTH(DATE(Tableau2[[#This Row],[Année]],MONTH("1-"&amp;Tableau2[[#This Row],[Mois]]),1),0)</f>
        <v>44530</v>
      </c>
      <c r="H753" s="41">
        <v>8</v>
      </c>
      <c r="I753" s="42">
        <f t="shared" si="152"/>
        <v>8</v>
      </c>
      <c r="J753" s="42">
        <v>0</v>
      </c>
      <c r="K753" s="42">
        <f t="shared" si="153"/>
        <v>0</v>
      </c>
      <c r="L753" s="42"/>
      <c r="M753" s="42">
        <f t="shared" si="162"/>
        <v>0</v>
      </c>
      <c r="N753" s="42">
        <v>136</v>
      </c>
      <c r="O753" s="42">
        <f t="shared" si="154"/>
        <v>136</v>
      </c>
      <c r="Q753" s="42">
        <f t="shared" si="163"/>
        <v>0</v>
      </c>
      <c r="R753" s="42">
        <v>8</v>
      </c>
      <c r="S753" s="42">
        <f t="shared" si="155"/>
        <v>8</v>
      </c>
      <c r="T753" s="42"/>
      <c r="U753" s="42">
        <f t="shared" si="164"/>
        <v>0</v>
      </c>
      <c r="V753" s="42">
        <v>0</v>
      </c>
      <c r="W753" s="42">
        <f t="shared" si="156"/>
        <v>0</v>
      </c>
      <c r="X753" s="42">
        <v>8</v>
      </c>
      <c r="Y753" s="42">
        <f t="shared" si="157"/>
        <v>8</v>
      </c>
      <c r="Z753" s="42">
        <v>0</v>
      </c>
      <c r="AA753" s="42">
        <f t="shared" si="158"/>
        <v>0</v>
      </c>
      <c r="AB753" s="43">
        <v>0</v>
      </c>
      <c r="AC753" s="43">
        <v>0</v>
      </c>
      <c r="AD753" s="42">
        <v>0</v>
      </c>
      <c r="AE753" s="42">
        <f t="shared" si="159"/>
        <v>0</v>
      </c>
      <c r="AF753" s="42">
        <v>0</v>
      </c>
      <c r="AG753" s="42">
        <f t="shared" si="160"/>
        <v>0</v>
      </c>
      <c r="AH753" s="43">
        <v>0</v>
      </c>
      <c r="AI753" s="42">
        <f>Tableau2[[#This Row],[Jour Accident déclaré]]</f>
        <v>0</v>
      </c>
      <c r="AJ753" s="42">
        <v>0</v>
      </c>
      <c r="AK753" s="43">
        <f t="shared" si="161"/>
        <v>0</v>
      </c>
      <c r="AL75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53" s="43">
        <f>SUM(Tableau2[[#This Row],[Jours de maladie payés]:[Jours de maladie non payés]])</f>
        <v>0</v>
      </c>
      <c r="AN753" s="43">
        <f>MONTH("02/"&amp;Tableau2[[#This Row],[Mois]]&amp;"/2019")</f>
        <v>11</v>
      </c>
    </row>
    <row r="754" spans="1:40" x14ac:dyDescent="0.3">
      <c r="A754" t="s">
        <v>829</v>
      </c>
      <c r="B754" s="26">
        <v>171</v>
      </c>
      <c r="C754" s="61">
        <f>IFERROR(VLOOKUP(Tableau2[[#This Row],[ID Ouvrier]],'Choix Employés'!$A$1:$B$100,2,FALSE),"")</f>
        <v>0</v>
      </c>
      <c r="D754" s="39" t="s">
        <v>427</v>
      </c>
      <c r="E754" s="39">
        <v>2021</v>
      </c>
      <c r="F754" s="40">
        <f>DATE(Tableau2[[#This Row],[Année]],MONTH("1-"&amp;Tableau2[[#This Row],[Mois]]),1)</f>
        <v>44501</v>
      </c>
      <c r="G754" s="40">
        <f>EOMONTH(DATE(Tableau2[[#This Row],[Année]],MONTH("1-"&amp;Tableau2[[#This Row],[Mois]]),1),0)</f>
        <v>44530</v>
      </c>
      <c r="H754" s="41">
        <v>8</v>
      </c>
      <c r="I754" s="42">
        <f t="shared" si="152"/>
        <v>8</v>
      </c>
      <c r="J754" s="42">
        <v>0</v>
      </c>
      <c r="K754" s="42">
        <f t="shared" si="153"/>
        <v>0</v>
      </c>
      <c r="L754" s="42"/>
      <c r="M754" s="42">
        <f t="shared" si="162"/>
        <v>0</v>
      </c>
      <c r="N754" s="42">
        <v>88</v>
      </c>
      <c r="O754" s="42">
        <f t="shared" si="154"/>
        <v>88</v>
      </c>
      <c r="Q754" s="42">
        <f t="shared" si="163"/>
        <v>0</v>
      </c>
      <c r="R754" s="42">
        <v>0</v>
      </c>
      <c r="S754" s="42">
        <f t="shared" si="155"/>
        <v>0</v>
      </c>
      <c r="T754" s="42"/>
      <c r="U754" s="42">
        <f t="shared" si="164"/>
        <v>0</v>
      </c>
      <c r="V754" s="42">
        <v>0</v>
      </c>
      <c r="W754" s="42">
        <f t="shared" si="156"/>
        <v>0</v>
      </c>
      <c r="X754" s="42">
        <v>0</v>
      </c>
      <c r="Y754" s="42">
        <f t="shared" si="157"/>
        <v>0</v>
      </c>
      <c r="Z754" s="42">
        <v>0</v>
      </c>
      <c r="AA754" s="42">
        <f t="shared" si="158"/>
        <v>0</v>
      </c>
      <c r="AB754" s="43">
        <v>0</v>
      </c>
      <c r="AC754" s="43">
        <v>0</v>
      </c>
      <c r="AD754" s="42">
        <v>0</v>
      </c>
      <c r="AE754" s="42">
        <f t="shared" si="159"/>
        <v>0</v>
      </c>
      <c r="AF754" s="42">
        <v>0</v>
      </c>
      <c r="AG754" s="42">
        <f t="shared" si="160"/>
        <v>0</v>
      </c>
      <c r="AH754" s="43">
        <v>0</v>
      </c>
      <c r="AI754" s="42">
        <f>Tableau2[[#This Row],[Jour Accident déclaré]]</f>
        <v>0</v>
      </c>
      <c r="AJ754" s="42">
        <v>0</v>
      </c>
      <c r="AK754" s="43">
        <f t="shared" si="161"/>
        <v>0</v>
      </c>
      <c r="AL75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54" s="43">
        <f>SUM(Tableau2[[#This Row],[Jours de maladie payés]:[Jours de maladie non payés]])</f>
        <v>0</v>
      </c>
      <c r="AN754" s="43">
        <f>MONTH("02/"&amp;Tableau2[[#This Row],[Mois]]&amp;"/2019")</f>
        <v>11</v>
      </c>
    </row>
    <row r="755" spans="1:40" x14ac:dyDescent="0.3">
      <c r="A755" t="s">
        <v>830</v>
      </c>
      <c r="B755" s="26">
        <v>138</v>
      </c>
      <c r="C755" s="61" t="str">
        <f>IFERROR(VLOOKUP(Tableau2[[#This Row],[ID Ouvrier]],'Choix Employés'!$A$1:$B$100,2,FALSE),"")</f>
        <v>X</v>
      </c>
      <c r="D755" s="39" t="s">
        <v>427</v>
      </c>
      <c r="E755" s="39">
        <v>2021</v>
      </c>
      <c r="F755" s="40">
        <f>DATE(Tableau2[[#This Row],[Année]],MONTH("1-"&amp;Tableau2[[#This Row],[Mois]]),1)</f>
        <v>44501</v>
      </c>
      <c r="G755" s="40">
        <f>EOMONTH(DATE(Tableau2[[#This Row],[Année]],MONTH("1-"&amp;Tableau2[[#This Row],[Mois]]),1),0)</f>
        <v>44530</v>
      </c>
      <c r="H755" s="41">
        <v>30</v>
      </c>
      <c r="I755" s="42">
        <f t="shared" si="152"/>
        <v>30</v>
      </c>
      <c r="J755" s="42">
        <v>0</v>
      </c>
      <c r="K755" s="42">
        <f t="shared" si="153"/>
        <v>0</v>
      </c>
      <c r="L755" s="42"/>
      <c r="M755" s="42">
        <f t="shared" si="162"/>
        <v>0</v>
      </c>
      <c r="N755" s="42">
        <v>114</v>
      </c>
      <c r="O755" s="42">
        <f t="shared" si="154"/>
        <v>114</v>
      </c>
      <c r="Q755" s="42">
        <f t="shared" si="163"/>
        <v>0</v>
      </c>
      <c r="R755" s="42">
        <v>6</v>
      </c>
      <c r="S755" s="42">
        <f t="shared" si="155"/>
        <v>6</v>
      </c>
      <c r="T755" s="42"/>
      <c r="U755" s="42">
        <f t="shared" si="164"/>
        <v>0</v>
      </c>
      <c r="V755" s="42">
        <v>0</v>
      </c>
      <c r="W755" s="42">
        <f t="shared" si="156"/>
        <v>0</v>
      </c>
      <c r="X755" s="42">
        <v>6</v>
      </c>
      <c r="Y755" s="42">
        <f t="shared" si="157"/>
        <v>6</v>
      </c>
      <c r="Z755" s="42">
        <v>0</v>
      </c>
      <c r="AA755" s="42">
        <f t="shared" si="158"/>
        <v>0</v>
      </c>
      <c r="AB755" s="43">
        <v>0</v>
      </c>
      <c r="AC755" s="43">
        <v>0</v>
      </c>
      <c r="AD755" s="42">
        <v>0</v>
      </c>
      <c r="AE755" s="42">
        <f t="shared" si="159"/>
        <v>0</v>
      </c>
      <c r="AF755" s="42">
        <v>0</v>
      </c>
      <c r="AG755" s="42">
        <f t="shared" si="160"/>
        <v>0</v>
      </c>
      <c r="AH755" s="43">
        <v>0</v>
      </c>
      <c r="AI755" s="42">
        <f>Tableau2[[#This Row],[Jour Accident déclaré]]</f>
        <v>0</v>
      </c>
      <c r="AJ755" s="42">
        <v>0</v>
      </c>
      <c r="AK755" s="43">
        <f t="shared" si="161"/>
        <v>0</v>
      </c>
      <c r="AL75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55" s="43">
        <f>SUM(Tableau2[[#This Row],[Jours de maladie payés]:[Jours de maladie non payés]])</f>
        <v>0</v>
      </c>
      <c r="AN755" s="43">
        <f>MONTH("02/"&amp;Tableau2[[#This Row],[Mois]]&amp;"/2019")</f>
        <v>11</v>
      </c>
    </row>
    <row r="756" spans="1:40" x14ac:dyDescent="0.3">
      <c r="A756" t="s">
        <v>831</v>
      </c>
      <c r="B756" s="26">
        <v>114</v>
      </c>
      <c r="C756" s="61" t="str">
        <f>IFERROR(VLOOKUP(Tableau2[[#This Row],[ID Ouvrier]],'Choix Employés'!$A$1:$B$100,2,FALSE),"")</f>
        <v/>
      </c>
      <c r="D756" s="39" t="s">
        <v>427</v>
      </c>
      <c r="E756" s="39">
        <v>2021</v>
      </c>
      <c r="F756" s="40">
        <f>DATE(Tableau2[[#This Row],[Année]],MONTH("1-"&amp;Tableau2[[#This Row],[Mois]]),1)</f>
        <v>44501</v>
      </c>
      <c r="G756" s="40">
        <f>EOMONTH(DATE(Tableau2[[#This Row],[Année]],MONTH("1-"&amp;Tableau2[[#This Row],[Mois]]),1),0)</f>
        <v>44530</v>
      </c>
      <c r="H756" s="41">
        <v>0</v>
      </c>
      <c r="I756" s="42">
        <f t="shared" si="152"/>
        <v>0</v>
      </c>
      <c r="J756" s="42">
        <v>0</v>
      </c>
      <c r="K756" s="42">
        <f t="shared" si="153"/>
        <v>0</v>
      </c>
      <c r="L756" s="42"/>
      <c r="M756" s="42">
        <f t="shared" si="162"/>
        <v>0</v>
      </c>
      <c r="N756" s="42">
        <v>152</v>
      </c>
      <c r="O756" s="42">
        <f t="shared" si="154"/>
        <v>152</v>
      </c>
      <c r="Q756" s="42">
        <f t="shared" si="163"/>
        <v>0</v>
      </c>
      <c r="R756" s="42">
        <v>8</v>
      </c>
      <c r="S756" s="42">
        <f t="shared" si="155"/>
        <v>8</v>
      </c>
      <c r="T756" s="42"/>
      <c r="U756" s="42">
        <f t="shared" si="164"/>
        <v>0</v>
      </c>
      <c r="V756" s="42">
        <v>0</v>
      </c>
      <c r="W756" s="42">
        <f t="shared" si="156"/>
        <v>0</v>
      </c>
      <c r="X756" s="42">
        <v>8</v>
      </c>
      <c r="Y756" s="42">
        <f t="shared" si="157"/>
        <v>8</v>
      </c>
      <c r="Z756" s="42">
        <v>0</v>
      </c>
      <c r="AA756" s="42">
        <f t="shared" si="158"/>
        <v>0</v>
      </c>
      <c r="AB756" s="43">
        <v>0</v>
      </c>
      <c r="AC756" s="43">
        <v>0</v>
      </c>
      <c r="AD756" s="42">
        <v>0</v>
      </c>
      <c r="AE756" s="42">
        <f t="shared" si="159"/>
        <v>0</v>
      </c>
      <c r="AF756" s="42">
        <v>0</v>
      </c>
      <c r="AG756" s="42">
        <f t="shared" si="160"/>
        <v>0</v>
      </c>
      <c r="AH756" s="43">
        <v>0</v>
      </c>
      <c r="AI756" s="42">
        <f>Tableau2[[#This Row],[Jour Accident déclaré]]</f>
        <v>0</v>
      </c>
      <c r="AJ756" s="42">
        <v>0</v>
      </c>
      <c r="AK756" s="43">
        <f t="shared" si="161"/>
        <v>0</v>
      </c>
      <c r="AL75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56" s="43">
        <f>SUM(Tableau2[[#This Row],[Jours de maladie payés]:[Jours de maladie non payés]])</f>
        <v>0</v>
      </c>
      <c r="AN756" s="43">
        <f>MONTH("02/"&amp;Tableau2[[#This Row],[Mois]]&amp;"/2019")</f>
        <v>11</v>
      </c>
    </row>
    <row r="757" spans="1:40" x14ac:dyDescent="0.3">
      <c r="A757" t="s">
        <v>832</v>
      </c>
      <c r="B757" s="26">
        <v>168</v>
      </c>
      <c r="C757" s="61" t="str">
        <f>IFERROR(VLOOKUP(Tableau2[[#This Row],[ID Ouvrier]],'Choix Employés'!$A$1:$B$100,2,FALSE),"")</f>
        <v/>
      </c>
      <c r="D757" s="39" t="s">
        <v>427</v>
      </c>
      <c r="E757" s="39">
        <v>2021</v>
      </c>
      <c r="F757" s="40">
        <f>DATE(Tableau2[[#This Row],[Année]],MONTH("1-"&amp;Tableau2[[#This Row],[Mois]]),1)</f>
        <v>44501</v>
      </c>
      <c r="G757" s="40">
        <f>EOMONTH(DATE(Tableau2[[#This Row],[Année]],MONTH("1-"&amp;Tableau2[[#This Row],[Mois]]),1),0)</f>
        <v>44530</v>
      </c>
      <c r="H757" s="41">
        <v>8</v>
      </c>
      <c r="I757" s="42">
        <f t="shared" si="152"/>
        <v>8</v>
      </c>
      <c r="J757" s="42">
        <v>8</v>
      </c>
      <c r="K757" s="42">
        <f t="shared" si="153"/>
        <v>8</v>
      </c>
      <c r="L757" s="42"/>
      <c r="M757" s="42">
        <f t="shared" si="162"/>
        <v>0</v>
      </c>
      <c r="N757" s="42">
        <v>112</v>
      </c>
      <c r="O757" s="42">
        <f t="shared" si="154"/>
        <v>112</v>
      </c>
      <c r="Q757" s="42">
        <f t="shared" si="163"/>
        <v>0</v>
      </c>
      <c r="R757" s="42">
        <v>0</v>
      </c>
      <c r="S757" s="42">
        <f t="shared" si="155"/>
        <v>0</v>
      </c>
      <c r="T757" s="42"/>
      <c r="U757" s="42">
        <f t="shared" si="164"/>
        <v>0</v>
      </c>
      <c r="V757" s="42">
        <v>0</v>
      </c>
      <c r="W757" s="42">
        <f t="shared" si="156"/>
        <v>0</v>
      </c>
      <c r="X757" s="42">
        <v>0</v>
      </c>
      <c r="Y757" s="42">
        <f t="shared" si="157"/>
        <v>0</v>
      </c>
      <c r="Z757" s="42">
        <v>0</v>
      </c>
      <c r="AA757" s="42">
        <f t="shared" si="158"/>
        <v>0</v>
      </c>
      <c r="AB757" s="43">
        <v>0</v>
      </c>
      <c r="AC757" s="43">
        <v>0</v>
      </c>
      <c r="AD757" s="42">
        <v>0</v>
      </c>
      <c r="AE757" s="42">
        <f t="shared" si="159"/>
        <v>0</v>
      </c>
      <c r="AF757" s="42">
        <v>0</v>
      </c>
      <c r="AG757" s="42">
        <f t="shared" si="160"/>
        <v>0</v>
      </c>
      <c r="AH757" s="43">
        <v>0</v>
      </c>
      <c r="AI757" s="42">
        <f>Tableau2[[#This Row],[Jour Accident déclaré]]</f>
        <v>0</v>
      </c>
      <c r="AJ757" s="42">
        <v>0</v>
      </c>
      <c r="AK757" s="43">
        <f t="shared" si="161"/>
        <v>0</v>
      </c>
      <c r="AL75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57" s="43">
        <f>SUM(Tableau2[[#This Row],[Jours de maladie payés]:[Jours de maladie non payés]])</f>
        <v>0</v>
      </c>
      <c r="AN757" s="43">
        <f>MONTH("02/"&amp;Tableau2[[#This Row],[Mois]]&amp;"/2019")</f>
        <v>11</v>
      </c>
    </row>
    <row r="758" spans="1:40" x14ac:dyDescent="0.3">
      <c r="A758" t="s">
        <v>833</v>
      </c>
      <c r="B758" s="26">
        <v>172</v>
      </c>
      <c r="C758" s="61">
        <f>IFERROR(VLOOKUP(Tableau2[[#This Row],[ID Ouvrier]],'Choix Employés'!$A$1:$B$100,2,FALSE),"")</f>
        <v>0</v>
      </c>
      <c r="D758" s="39" t="s">
        <v>427</v>
      </c>
      <c r="E758" s="39">
        <v>2021</v>
      </c>
      <c r="F758" s="40">
        <f>DATE(Tableau2[[#This Row],[Année]],MONTH("1-"&amp;Tableau2[[#This Row],[Mois]]),1)</f>
        <v>44501</v>
      </c>
      <c r="G758" s="40">
        <f>EOMONTH(DATE(Tableau2[[#This Row],[Année]],MONTH("1-"&amp;Tableau2[[#This Row],[Mois]]),1),0)</f>
        <v>44530</v>
      </c>
      <c r="H758" s="41">
        <v>16</v>
      </c>
      <c r="I758" s="42">
        <f t="shared" si="152"/>
        <v>16</v>
      </c>
      <c r="J758" s="42">
        <v>8</v>
      </c>
      <c r="K758" s="42">
        <f t="shared" si="153"/>
        <v>8</v>
      </c>
      <c r="L758" s="42"/>
      <c r="M758" s="42">
        <f t="shared" si="162"/>
        <v>0</v>
      </c>
      <c r="N758" s="42">
        <v>104</v>
      </c>
      <c r="O758" s="42">
        <f t="shared" si="154"/>
        <v>104</v>
      </c>
      <c r="Q758" s="42">
        <f t="shared" si="163"/>
        <v>0</v>
      </c>
      <c r="R758" s="42">
        <v>0.54</v>
      </c>
      <c r="S758" s="42">
        <f t="shared" si="155"/>
        <v>0.90000000000000013</v>
      </c>
      <c r="T758" s="42"/>
      <c r="U758" s="42">
        <f t="shared" si="164"/>
        <v>0</v>
      </c>
      <c r="V758" s="42">
        <v>0.54</v>
      </c>
      <c r="W758" s="42">
        <f t="shared" si="156"/>
        <v>0.90000000000000013</v>
      </c>
      <c r="X758" s="42">
        <v>0</v>
      </c>
      <c r="Y758" s="42">
        <f t="shared" si="157"/>
        <v>0</v>
      </c>
      <c r="Z758" s="42">
        <v>0</v>
      </c>
      <c r="AA758" s="42">
        <f t="shared" si="158"/>
        <v>0</v>
      </c>
      <c r="AB758" s="43">
        <v>0</v>
      </c>
      <c r="AC758" s="43">
        <v>0</v>
      </c>
      <c r="AD758" s="42">
        <v>0</v>
      </c>
      <c r="AE758" s="42">
        <f t="shared" si="159"/>
        <v>0</v>
      </c>
      <c r="AF758" s="42">
        <v>0</v>
      </c>
      <c r="AG758" s="42">
        <f t="shared" si="160"/>
        <v>0</v>
      </c>
      <c r="AH758" s="43">
        <v>0</v>
      </c>
      <c r="AI758" s="42">
        <f>Tableau2[[#This Row],[Jour Accident déclaré]]</f>
        <v>0</v>
      </c>
      <c r="AJ758" s="42">
        <v>0</v>
      </c>
      <c r="AK758" s="43">
        <f t="shared" si="161"/>
        <v>0</v>
      </c>
      <c r="AL75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58" s="43">
        <f>SUM(Tableau2[[#This Row],[Jours de maladie payés]:[Jours de maladie non payés]])</f>
        <v>0</v>
      </c>
      <c r="AN758" s="43">
        <f>MONTH("02/"&amp;Tableau2[[#This Row],[Mois]]&amp;"/2019")</f>
        <v>11</v>
      </c>
    </row>
    <row r="759" spans="1:40" x14ac:dyDescent="0.3">
      <c r="A759" t="s">
        <v>834</v>
      </c>
      <c r="B759" s="26">
        <v>197</v>
      </c>
      <c r="C759" s="61" t="str">
        <f>IFERROR(VLOOKUP(Tableau2[[#This Row],[ID Ouvrier]],'Choix Employés'!$A$1:$B$100,2,FALSE),"")</f>
        <v/>
      </c>
      <c r="D759" s="39" t="s">
        <v>427</v>
      </c>
      <c r="E759" s="39">
        <v>2021</v>
      </c>
      <c r="F759" s="40">
        <f>DATE(Tableau2[[#This Row],[Année]],MONTH("1-"&amp;Tableau2[[#This Row],[Mois]]),1)</f>
        <v>44501</v>
      </c>
      <c r="G759" s="40">
        <f>EOMONTH(DATE(Tableau2[[#This Row],[Année]],MONTH("1-"&amp;Tableau2[[#This Row],[Mois]]),1),0)</f>
        <v>44530</v>
      </c>
      <c r="H759" s="41">
        <v>8</v>
      </c>
      <c r="I759" s="42">
        <f t="shared" si="152"/>
        <v>8</v>
      </c>
      <c r="J759" s="42">
        <v>8</v>
      </c>
      <c r="K759" s="42">
        <f t="shared" si="153"/>
        <v>8</v>
      </c>
      <c r="L759" s="42"/>
      <c r="M759" s="42">
        <f t="shared" si="162"/>
        <v>0</v>
      </c>
      <c r="N759" s="42">
        <v>112</v>
      </c>
      <c r="O759" s="42">
        <f t="shared" si="154"/>
        <v>112</v>
      </c>
      <c r="Q759" s="42">
        <f t="shared" si="163"/>
        <v>0</v>
      </c>
      <c r="R759" s="42">
        <v>1.22</v>
      </c>
      <c r="S759" s="42">
        <f t="shared" si="155"/>
        <v>1.3666666666666667</v>
      </c>
      <c r="T759" s="42"/>
      <c r="U759" s="42">
        <f t="shared" si="164"/>
        <v>0</v>
      </c>
      <c r="V759" s="42">
        <v>0</v>
      </c>
      <c r="W759" s="42">
        <f t="shared" si="156"/>
        <v>0</v>
      </c>
      <c r="X759" s="42">
        <v>1.22</v>
      </c>
      <c r="Y759" s="42">
        <f t="shared" si="157"/>
        <v>1.3666666666666667</v>
      </c>
      <c r="Z759" s="42">
        <v>0</v>
      </c>
      <c r="AA759" s="42">
        <f t="shared" si="158"/>
        <v>0</v>
      </c>
      <c r="AB759" s="43">
        <v>0</v>
      </c>
      <c r="AC759" s="43">
        <v>0</v>
      </c>
      <c r="AD759" s="42">
        <v>0</v>
      </c>
      <c r="AE759" s="42">
        <f t="shared" si="159"/>
        <v>0</v>
      </c>
      <c r="AF759" s="42">
        <v>0</v>
      </c>
      <c r="AG759" s="42">
        <f t="shared" si="160"/>
        <v>0</v>
      </c>
      <c r="AH759" s="43">
        <v>0</v>
      </c>
      <c r="AI759" s="42">
        <f>Tableau2[[#This Row],[Jour Accident déclaré]]</f>
        <v>0</v>
      </c>
      <c r="AJ759" s="42">
        <v>0</v>
      </c>
      <c r="AK759" s="43">
        <f t="shared" si="161"/>
        <v>0</v>
      </c>
      <c r="AL75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59" s="43">
        <f>SUM(Tableau2[[#This Row],[Jours de maladie payés]:[Jours de maladie non payés]])</f>
        <v>0</v>
      </c>
      <c r="AN759" s="43">
        <f>MONTH("02/"&amp;Tableau2[[#This Row],[Mois]]&amp;"/2019")</f>
        <v>11</v>
      </c>
    </row>
    <row r="760" spans="1:40" x14ac:dyDescent="0.3">
      <c r="A760" t="s">
        <v>835</v>
      </c>
      <c r="B760" s="26">
        <v>161</v>
      </c>
      <c r="C760" s="61" t="str">
        <f>IFERROR(VLOOKUP(Tableau2[[#This Row],[ID Ouvrier]],'Choix Employés'!$A$1:$B$100,2,FALSE),"")</f>
        <v/>
      </c>
      <c r="D760" s="39" t="s">
        <v>427</v>
      </c>
      <c r="E760" s="39">
        <v>2021</v>
      </c>
      <c r="F760" s="40">
        <f>DATE(Tableau2[[#This Row],[Année]],MONTH("1-"&amp;Tableau2[[#This Row],[Mois]]),1)</f>
        <v>44501</v>
      </c>
      <c r="G760" s="40">
        <f>EOMONTH(DATE(Tableau2[[#This Row],[Année]],MONTH("1-"&amp;Tableau2[[#This Row],[Mois]]),1),0)</f>
        <v>44530</v>
      </c>
      <c r="H760" s="41">
        <v>8</v>
      </c>
      <c r="I760" s="42">
        <f t="shared" ref="I760:I823" si="165">IF($H760="",0,(($H760-ROUNDDOWN($H760,0))/0.6)+ROUNDDOWN($H760,0))</f>
        <v>8</v>
      </c>
      <c r="J760" s="42">
        <v>8</v>
      </c>
      <c r="K760" s="42">
        <f t="shared" ref="K760:K823" si="166">IF($J760="",0,(($J760-ROUNDDOWN($J760,0))/0.6)+ROUNDDOWN($J760,0))</f>
        <v>8</v>
      </c>
      <c r="L760" s="42"/>
      <c r="M760" s="42">
        <f t="shared" si="162"/>
        <v>0</v>
      </c>
      <c r="N760" s="42">
        <v>112</v>
      </c>
      <c r="O760" s="42">
        <f t="shared" ref="O760:O823" si="167">IF($N760="",0,(($N760-ROUNDDOWN($N760,0))/0.6)+ROUNDDOWN($N760,0))</f>
        <v>112</v>
      </c>
      <c r="Q760" s="42">
        <f t="shared" si="163"/>
        <v>0</v>
      </c>
      <c r="R760" s="42">
        <v>0.25</v>
      </c>
      <c r="S760" s="42">
        <f t="shared" ref="S760:S823" si="168">IF($R760="",0,(($R760-ROUNDDOWN($R760,0))/0.6)+ROUNDDOWN($R760,0))</f>
        <v>0.41666666666666669</v>
      </c>
      <c r="T760" s="42"/>
      <c r="U760" s="42">
        <f t="shared" si="164"/>
        <v>0</v>
      </c>
      <c r="V760" s="42">
        <v>0.25</v>
      </c>
      <c r="W760" s="42">
        <f t="shared" ref="W760:W823" si="169">IF($V760="",0,(($V760-ROUNDDOWN($V760,0))/0.6)+ROUNDDOWN($V760,0))</f>
        <v>0.41666666666666669</v>
      </c>
      <c r="X760" s="42">
        <v>0</v>
      </c>
      <c r="Y760" s="42">
        <f t="shared" ref="Y760:Y823" si="170">IF($X760="",0,(($X760-ROUNDDOWN($X760,0))/0.6)+ROUNDDOWN($X760,0))</f>
        <v>0</v>
      </c>
      <c r="Z760" s="42">
        <v>0</v>
      </c>
      <c r="AA760" s="42">
        <f t="shared" ref="AA760:AA823" si="171">IF($Z760="",0,(($Z760-ROUNDDOWN($Z760,0))/0.6)+ROUNDDOWN($Z760,0))</f>
        <v>0</v>
      </c>
      <c r="AB760" s="43">
        <v>0</v>
      </c>
      <c r="AC760" s="43">
        <v>0</v>
      </c>
      <c r="AD760" s="42">
        <v>0</v>
      </c>
      <c r="AE760" s="42">
        <f t="shared" ref="AE760:AE823" si="172">IF($AD760="",0,(($AD760-ROUNDDOWN($AD760,0))/0.6)+ROUNDDOWN($AD760,0))</f>
        <v>0</v>
      </c>
      <c r="AF760" s="42">
        <v>0</v>
      </c>
      <c r="AG760" s="42">
        <f t="shared" ref="AG760:AG823" si="173">IF($AF760="",0,(($AF760-ROUNDDOWN($AF760,0))/0.6)+ROUNDDOWN($AF760,0))</f>
        <v>0</v>
      </c>
      <c r="AH760" s="43">
        <v>0</v>
      </c>
      <c r="AI760" s="42">
        <f>Tableau2[[#This Row],[Jour Accident déclaré]]</f>
        <v>0</v>
      </c>
      <c r="AJ760" s="42">
        <v>0</v>
      </c>
      <c r="AK760" s="43">
        <f t="shared" ref="AK760:AK823" si="174">IF($AJ760="",0,(($AJ760-ROUNDDOWN($AJ760,0))/0.6)+ROUNDDOWN($AJ760,0))</f>
        <v>0</v>
      </c>
      <c r="AL76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60" s="43">
        <f>SUM(Tableau2[[#This Row],[Jours de maladie payés]:[Jours de maladie non payés]])</f>
        <v>0</v>
      </c>
      <c r="AN760" s="43">
        <f>MONTH("02/"&amp;Tableau2[[#This Row],[Mois]]&amp;"/2019")</f>
        <v>11</v>
      </c>
    </row>
    <row r="761" spans="1:40" x14ac:dyDescent="0.3">
      <c r="A761" t="s">
        <v>836</v>
      </c>
      <c r="B761" s="26">
        <v>131</v>
      </c>
      <c r="C761" s="61" t="str">
        <f>IFERROR(VLOOKUP(Tableau2[[#This Row],[ID Ouvrier]],'Choix Employés'!$A$1:$B$100,2,FALSE),"")</f>
        <v/>
      </c>
      <c r="D761" s="39" t="s">
        <v>427</v>
      </c>
      <c r="E761" s="39">
        <v>2021</v>
      </c>
      <c r="F761" s="40">
        <f>DATE(Tableau2[[#This Row],[Année]],MONTH("1-"&amp;Tableau2[[#This Row],[Mois]]),1)</f>
        <v>44501</v>
      </c>
      <c r="G761" s="40">
        <f>EOMONTH(DATE(Tableau2[[#This Row],[Année]],MONTH("1-"&amp;Tableau2[[#This Row],[Mois]]),1),0)</f>
        <v>44530</v>
      </c>
      <c r="H761" s="41">
        <v>32</v>
      </c>
      <c r="I761" s="42">
        <f t="shared" si="165"/>
        <v>32</v>
      </c>
      <c r="J761" s="42">
        <v>8</v>
      </c>
      <c r="K761" s="42">
        <f t="shared" si="166"/>
        <v>8</v>
      </c>
      <c r="L761" s="42"/>
      <c r="M761" s="42">
        <f t="shared" si="162"/>
        <v>0</v>
      </c>
      <c r="N761" s="42">
        <v>88</v>
      </c>
      <c r="O761" s="42">
        <f t="shared" si="167"/>
        <v>88</v>
      </c>
      <c r="Q761" s="42">
        <f t="shared" si="163"/>
        <v>0</v>
      </c>
      <c r="R761" s="42">
        <v>0</v>
      </c>
      <c r="S761" s="42">
        <f t="shared" si="168"/>
        <v>0</v>
      </c>
      <c r="T761" s="42"/>
      <c r="U761" s="42">
        <f t="shared" si="164"/>
        <v>0</v>
      </c>
      <c r="V761" s="42">
        <v>0</v>
      </c>
      <c r="W761" s="42">
        <f t="shared" si="169"/>
        <v>0</v>
      </c>
      <c r="X761" s="42">
        <v>0</v>
      </c>
      <c r="Y761" s="42">
        <f t="shared" si="170"/>
        <v>0</v>
      </c>
      <c r="Z761" s="42">
        <v>0</v>
      </c>
      <c r="AA761" s="42">
        <f t="shared" si="171"/>
        <v>0</v>
      </c>
      <c r="AB761" s="43">
        <v>0</v>
      </c>
      <c r="AC761" s="43">
        <v>0</v>
      </c>
      <c r="AD761" s="42">
        <v>0</v>
      </c>
      <c r="AE761" s="42">
        <f t="shared" si="172"/>
        <v>0</v>
      </c>
      <c r="AF761" s="42">
        <v>0</v>
      </c>
      <c r="AG761" s="42">
        <f t="shared" si="173"/>
        <v>0</v>
      </c>
      <c r="AH761" s="43">
        <v>0</v>
      </c>
      <c r="AI761" s="42">
        <f>Tableau2[[#This Row],[Jour Accident déclaré]]</f>
        <v>0</v>
      </c>
      <c r="AJ761" s="42">
        <v>0</v>
      </c>
      <c r="AK761" s="43">
        <f t="shared" si="174"/>
        <v>0</v>
      </c>
      <c r="AL76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61" s="43">
        <f>SUM(Tableau2[[#This Row],[Jours de maladie payés]:[Jours de maladie non payés]])</f>
        <v>0</v>
      </c>
      <c r="AN761" s="43">
        <f>MONTH("02/"&amp;Tableau2[[#This Row],[Mois]]&amp;"/2019")</f>
        <v>11</v>
      </c>
    </row>
    <row r="762" spans="1:40" x14ac:dyDescent="0.3">
      <c r="A762" t="s">
        <v>837</v>
      </c>
      <c r="B762" s="26">
        <v>134</v>
      </c>
      <c r="C762" s="61" t="str">
        <f>IFERROR(VLOOKUP(Tableau2[[#This Row],[ID Ouvrier]],'Choix Employés'!$A$1:$B$100,2,FALSE),"")</f>
        <v>X</v>
      </c>
      <c r="D762" s="39" t="s">
        <v>427</v>
      </c>
      <c r="E762" s="39">
        <v>2021</v>
      </c>
      <c r="F762" s="40">
        <f>DATE(Tableau2[[#This Row],[Année]],MONTH("1-"&amp;Tableau2[[#This Row],[Mois]]),1)</f>
        <v>44501</v>
      </c>
      <c r="G762" s="40">
        <f>EOMONTH(DATE(Tableau2[[#This Row],[Année]],MONTH("1-"&amp;Tableau2[[#This Row],[Mois]]),1),0)</f>
        <v>44530</v>
      </c>
      <c r="H762" s="41">
        <v>8</v>
      </c>
      <c r="I762" s="42">
        <f t="shared" si="165"/>
        <v>8</v>
      </c>
      <c r="J762" s="42">
        <v>0</v>
      </c>
      <c r="K762" s="42">
        <f t="shared" si="166"/>
        <v>0</v>
      </c>
      <c r="L762" s="42"/>
      <c r="M762" s="42">
        <f t="shared" si="162"/>
        <v>0</v>
      </c>
      <c r="N762" s="42">
        <v>120</v>
      </c>
      <c r="O762" s="42">
        <f t="shared" si="167"/>
        <v>120</v>
      </c>
      <c r="Q762" s="42">
        <f t="shared" si="163"/>
        <v>0</v>
      </c>
      <c r="R762" s="42">
        <v>15</v>
      </c>
      <c r="S762" s="42">
        <f t="shared" si="168"/>
        <v>15</v>
      </c>
      <c r="T762" s="42"/>
      <c r="U762" s="42">
        <f t="shared" si="164"/>
        <v>0</v>
      </c>
      <c r="V762" s="42">
        <v>15</v>
      </c>
      <c r="W762" s="42">
        <f t="shared" si="169"/>
        <v>15</v>
      </c>
      <c r="X762" s="42">
        <v>0</v>
      </c>
      <c r="Y762" s="42">
        <f t="shared" si="170"/>
        <v>0</v>
      </c>
      <c r="Z762" s="42">
        <v>0</v>
      </c>
      <c r="AA762" s="42">
        <f t="shared" si="171"/>
        <v>0</v>
      </c>
      <c r="AB762" s="43">
        <v>0</v>
      </c>
      <c r="AC762" s="43">
        <v>0</v>
      </c>
      <c r="AD762" s="42">
        <v>0</v>
      </c>
      <c r="AE762" s="42">
        <f t="shared" si="172"/>
        <v>0</v>
      </c>
      <c r="AF762" s="42">
        <v>0</v>
      </c>
      <c r="AG762" s="42">
        <f t="shared" si="173"/>
        <v>0</v>
      </c>
      <c r="AH762" s="43">
        <v>0</v>
      </c>
      <c r="AI762" s="42">
        <f>Tableau2[[#This Row],[Jour Accident déclaré]]</f>
        <v>0</v>
      </c>
      <c r="AJ762" s="42">
        <v>0</v>
      </c>
      <c r="AK762" s="43">
        <f t="shared" si="174"/>
        <v>0</v>
      </c>
      <c r="AL76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62" s="43">
        <f>SUM(Tableau2[[#This Row],[Jours de maladie payés]:[Jours de maladie non payés]])</f>
        <v>0</v>
      </c>
      <c r="AN762" s="43">
        <f>MONTH("02/"&amp;Tableau2[[#This Row],[Mois]]&amp;"/2019")</f>
        <v>11</v>
      </c>
    </row>
    <row r="763" spans="1:40" x14ac:dyDescent="0.3">
      <c r="A763" t="s">
        <v>838</v>
      </c>
      <c r="B763" s="26">
        <v>137</v>
      </c>
      <c r="C763" s="61" t="str">
        <f>IFERROR(VLOOKUP(Tableau2[[#This Row],[ID Ouvrier]],'Choix Employés'!$A$1:$B$100,2,FALSE),"")</f>
        <v>X</v>
      </c>
      <c r="D763" s="39" t="s">
        <v>427</v>
      </c>
      <c r="E763" s="39">
        <v>2021</v>
      </c>
      <c r="F763" s="40">
        <f>DATE(Tableau2[[#This Row],[Année]],MONTH("1-"&amp;Tableau2[[#This Row],[Mois]]),1)</f>
        <v>44501</v>
      </c>
      <c r="G763" s="40">
        <f>EOMONTH(DATE(Tableau2[[#This Row],[Année]],MONTH("1-"&amp;Tableau2[[#This Row],[Mois]]),1),0)</f>
        <v>44530</v>
      </c>
      <c r="H763" s="41">
        <v>8</v>
      </c>
      <c r="I763" s="42">
        <f t="shared" si="165"/>
        <v>8</v>
      </c>
      <c r="J763" s="42">
        <v>0</v>
      </c>
      <c r="K763" s="42">
        <f t="shared" si="166"/>
        <v>0</v>
      </c>
      <c r="L763" s="42"/>
      <c r="M763" s="42">
        <f t="shared" si="162"/>
        <v>0</v>
      </c>
      <c r="N763" s="42">
        <v>136</v>
      </c>
      <c r="O763" s="42">
        <f t="shared" si="167"/>
        <v>136</v>
      </c>
      <c r="Q763" s="42">
        <f t="shared" si="163"/>
        <v>0</v>
      </c>
      <c r="R763" s="42">
        <v>8</v>
      </c>
      <c r="S763" s="42">
        <f t="shared" si="168"/>
        <v>8</v>
      </c>
      <c r="T763" s="42"/>
      <c r="U763" s="42">
        <f t="shared" si="164"/>
        <v>0</v>
      </c>
      <c r="V763" s="42">
        <v>0</v>
      </c>
      <c r="W763" s="42">
        <f t="shared" si="169"/>
        <v>0</v>
      </c>
      <c r="X763" s="42">
        <v>8</v>
      </c>
      <c r="Y763" s="42">
        <f t="shared" si="170"/>
        <v>8</v>
      </c>
      <c r="Z763" s="42">
        <v>0</v>
      </c>
      <c r="AA763" s="42">
        <f t="shared" si="171"/>
        <v>0</v>
      </c>
      <c r="AB763" s="43">
        <v>0</v>
      </c>
      <c r="AC763" s="43">
        <v>0</v>
      </c>
      <c r="AD763" s="42">
        <v>0</v>
      </c>
      <c r="AE763" s="42">
        <f t="shared" si="172"/>
        <v>0</v>
      </c>
      <c r="AF763" s="42">
        <v>0</v>
      </c>
      <c r="AG763" s="42">
        <f t="shared" si="173"/>
        <v>0</v>
      </c>
      <c r="AH763" s="43">
        <v>0</v>
      </c>
      <c r="AI763" s="42">
        <f>Tableau2[[#This Row],[Jour Accident déclaré]]</f>
        <v>0</v>
      </c>
      <c r="AJ763" s="42">
        <v>0</v>
      </c>
      <c r="AK763" s="43">
        <f t="shared" si="174"/>
        <v>0</v>
      </c>
      <c r="AL76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63" s="43">
        <f>SUM(Tableau2[[#This Row],[Jours de maladie payés]:[Jours de maladie non payés]])</f>
        <v>0</v>
      </c>
      <c r="AN763" s="43">
        <f>MONTH("02/"&amp;Tableau2[[#This Row],[Mois]]&amp;"/2019")</f>
        <v>11</v>
      </c>
    </row>
    <row r="764" spans="1:40" x14ac:dyDescent="0.3">
      <c r="A764" t="s">
        <v>839</v>
      </c>
      <c r="B764" s="26">
        <v>102</v>
      </c>
      <c r="C764" s="61" t="str">
        <f>IFERROR(VLOOKUP(Tableau2[[#This Row],[ID Ouvrier]],'Choix Employés'!$A$1:$B$100,2,FALSE),"")</f>
        <v/>
      </c>
      <c r="D764" s="39" t="s">
        <v>427</v>
      </c>
      <c r="E764" s="39">
        <v>2021</v>
      </c>
      <c r="F764" s="40">
        <f>DATE(Tableau2[[#This Row],[Année]],MONTH("1-"&amp;Tableau2[[#This Row],[Mois]]),1)</f>
        <v>44501</v>
      </c>
      <c r="G764" s="40">
        <f>EOMONTH(DATE(Tableau2[[#This Row],[Année]],MONTH("1-"&amp;Tableau2[[#This Row],[Mois]]),1),0)</f>
        <v>44530</v>
      </c>
      <c r="H764" s="41">
        <v>8</v>
      </c>
      <c r="I764" s="42">
        <f t="shared" si="165"/>
        <v>8</v>
      </c>
      <c r="J764" s="42">
        <v>8</v>
      </c>
      <c r="K764" s="42">
        <f t="shared" si="166"/>
        <v>8</v>
      </c>
      <c r="L764" s="42"/>
      <c r="M764" s="42">
        <f t="shared" si="162"/>
        <v>0</v>
      </c>
      <c r="N764" s="42">
        <v>88</v>
      </c>
      <c r="O764" s="42">
        <f t="shared" si="167"/>
        <v>88</v>
      </c>
      <c r="Q764" s="42">
        <f t="shared" si="163"/>
        <v>0</v>
      </c>
      <c r="R764" s="42">
        <v>0</v>
      </c>
      <c r="S764" s="42">
        <f t="shared" si="168"/>
        <v>0</v>
      </c>
      <c r="T764" s="42"/>
      <c r="U764" s="42">
        <f t="shared" si="164"/>
        <v>0</v>
      </c>
      <c r="V764" s="42">
        <v>0</v>
      </c>
      <c r="W764" s="42">
        <f t="shared" si="169"/>
        <v>0</v>
      </c>
      <c r="X764" s="42">
        <v>0</v>
      </c>
      <c r="Y764" s="42">
        <f t="shared" si="170"/>
        <v>0</v>
      </c>
      <c r="Z764" s="42">
        <v>0</v>
      </c>
      <c r="AA764" s="42">
        <f t="shared" si="171"/>
        <v>0</v>
      </c>
      <c r="AB764" s="43">
        <v>0</v>
      </c>
      <c r="AC764" s="43">
        <v>0</v>
      </c>
      <c r="AD764" s="42">
        <v>0</v>
      </c>
      <c r="AE764" s="42">
        <f t="shared" si="172"/>
        <v>0</v>
      </c>
      <c r="AF764" s="42">
        <v>0</v>
      </c>
      <c r="AG764" s="42">
        <f t="shared" si="173"/>
        <v>0</v>
      </c>
      <c r="AH764" s="43">
        <v>0</v>
      </c>
      <c r="AI764" s="42">
        <f>Tableau2[[#This Row],[Jour Accident déclaré]]</f>
        <v>0</v>
      </c>
      <c r="AJ764" s="42">
        <v>0</v>
      </c>
      <c r="AK764" s="43">
        <f t="shared" si="174"/>
        <v>0</v>
      </c>
      <c r="AL76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64" s="43">
        <f>SUM(Tableau2[[#This Row],[Jours de maladie payés]:[Jours de maladie non payés]])</f>
        <v>0</v>
      </c>
      <c r="AN764" s="43">
        <f>MONTH("02/"&amp;Tableau2[[#This Row],[Mois]]&amp;"/2019")</f>
        <v>11</v>
      </c>
    </row>
    <row r="765" spans="1:40" x14ac:dyDescent="0.3">
      <c r="A765" t="s">
        <v>840</v>
      </c>
      <c r="B765" s="26">
        <v>104</v>
      </c>
      <c r="C765" s="61" t="str">
        <f>IFERROR(VLOOKUP(Tableau2[[#This Row],[ID Ouvrier]],'Choix Employés'!$A$1:$B$100,2,FALSE),"")</f>
        <v/>
      </c>
      <c r="D765" s="39" t="s">
        <v>427</v>
      </c>
      <c r="E765" s="39">
        <v>2021</v>
      </c>
      <c r="F765" s="40">
        <f>DATE(Tableau2[[#This Row],[Année]],MONTH("1-"&amp;Tableau2[[#This Row],[Mois]]),1)</f>
        <v>44501</v>
      </c>
      <c r="G765" s="40">
        <f>EOMONTH(DATE(Tableau2[[#This Row],[Année]],MONTH("1-"&amp;Tableau2[[#This Row],[Mois]]),1),0)</f>
        <v>44530</v>
      </c>
      <c r="H765" s="41">
        <v>16</v>
      </c>
      <c r="I765" s="42">
        <f t="shared" si="165"/>
        <v>16</v>
      </c>
      <c r="J765" s="42">
        <v>8</v>
      </c>
      <c r="K765" s="42">
        <f t="shared" si="166"/>
        <v>8</v>
      </c>
      <c r="L765" s="42"/>
      <c r="M765" s="42">
        <f t="shared" si="162"/>
        <v>0</v>
      </c>
      <c r="N765" s="42">
        <v>104</v>
      </c>
      <c r="O765" s="42">
        <f t="shared" si="167"/>
        <v>104</v>
      </c>
      <c r="Q765" s="42">
        <f t="shared" si="163"/>
        <v>0</v>
      </c>
      <c r="R765" s="42">
        <v>0.1</v>
      </c>
      <c r="S765" s="42">
        <f t="shared" si="168"/>
        <v>0.16666666666666669</v>
      </c>
      <c r="T765" s="42"/>
      <c r="U765" s="42">
        <f t="shared" si="164"/>
        <v>0</v>
      </c>
      <c r="V765" s="42">
        <v>0.1</v>
      </c>
      <c r="W765" s="42">
        <f t="shared" si="169"/>
        <v>0.16666666666666669</v>
      </c>
      <c r="X765" s="42">
        <v>0</v>
      </c>
      <c r="Y765" s="42">
        <f t="shared" si="170"/>
        <v>0</v>
      </c>
      <c r="Z765" s="42">
        <v>0</v>
      </c>
      <c r="AA765" s="42">
        <f t="shared" si="171"/>
        <v>0</v>
      </c>
      <c r="AB765" s="43">
        <v>0</v>
      </c>
      <c r="AC765" s="43">
        <v>0</v>
      </c>
      <c r="AD765" s="42">
        <v>0</v>
      </c>
      <c r="AE765" s="42">
        <f t="shared" si="172"/>
        <v>0</v>
      </c>
      <c r="AF765" s="42">
        <v>0</v>
      </c>
      <c r="AG765" s="42">
        <f t="shared" si="173"/>
        <v>0</v>
      </c>
      <c r="AH765" s="43">
        <v>0</v>
      </c>
      <c r="AI765" s="42">
        <f>Tableau2[[#This Row],[Jour Accident déclaré]]</f>
        <v>0</v>
      </c>
      <c r="AJ765" s="42">
        <v>0</v>
      </c>
      <c r="AK765" s="43">
        <f t="shared" si="174"/>
        <v>0</v>
      </c>
      <c r="AL76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65" s="43">
        <f>SUM(Tableau2[[#This Row],[Jours de maladie payés]:[Jours de maladie non payés]])</f>
        <v>0</v>
      </c>
      <c r="AN765" s="43">
        <f>MONTH("02/"&amp;Tableau2[[#This Row],[Mois]]&amp;"/2019")</f>
        <v>11</v>
      </c>
    </row>
    <row r="766" spans="1:40" x14ac:dyDescent="0.3">
      <c r="A766" t="s">
        <v>841</v>
      </c>
      <c r="B766" s="26">
        <v>140</v>
      </c>
      <c r="C766" s="61" t="str">
        <f>IFERROR(VLOOKUP(Tableau2[[#This Row],[ID Ouvrier]],'Choix Employés'!$A$1:$B$100,2,FALSE),"")</f>
        <v/>
      </c>
      <c r="D766" s="39" t="s">
        <v>427</v>
      </c>
      <c r="E766" s="39">
        <v>2021</v>
      </c>
      <c r="F766" s="40">
        <f>DATE(Tableau2[[#This Row],[Année]],MONTH("1-"&amp;Tableau2[[#This Row],[Mois]]),1)</f>
        <v>44501</v>
      </c>
      <c r="G766" s="40">
        <f>EOMONTH(DATE(Tableau2[[#This Row],[Année]],MONTH("1-"&amp;Tableau2[[#This Row],[Mois]]),1),0)</f>
        <v>44530</v>
      </c>
      <c r="H766" s="41">
        <v>32</v>
      </c>
      <c r="I766" s="42">
        <f t="shared" si="165"/>
        <v>32</v>
      </c>
      <c r="J766" s="42">
        <v>0</v>
      </c>
      <c r="K766" s="42">
        <f t="shared" si="166"/>
        <v>0</v>
      </c>
      <c r="L766" s="42"/>
      <c r="M766" s="42">
        <f t="shared" si="162"/>
        <v>0</v>
      </c>
      <c r="N766" s="42">
        <v>96</v>
      </c>
      <c r="O766" s="42">
        <f t="shared" si="167"/>
        <v>96</v>
      </c>
      <c r="Q766" s="42">
        <f t="shared" si="163"/>
        <v>0</v>
      </c>
      <c r="R766" s="42">
        <v>0</v>
      </c>
      <c r="S766" s="42">
        <f t="shared" si="168"/>
        <v>0</v>
      </c>
      <c r="T766" s="42"/>
      <c r="U766" s="42">
        <f t="shared" si="164"/>
        <v>0</v>
      </c>
      <c r="V766" s="42">
        <v>0</v>
      </c>
      <c r="W766" s="42">
        <f t="shared" si="169"/>
        <v>0</v>
      </c>
      <c r="X766" s="42">
        <v>0</v>
      </c>
      <c r="Y766" s="42">
        <f t="shared" si="170"/>
        <v>0</v>
      </c>
      <c r="Z766" s="42">
        <v>0</v>
      </c>
      <c r="AA766" s="42">
        <f t="shared" si="171"/>
        <v>0</v>
      </c>
      <c r="AB766" s="43">
        <v>0</v>
      </c>
      <c r="AC766" s="43">
        <v>0</v>
      </c>
      <c r="AD766" s="42">
        <v>0</v>
      </c>
      <c r="AE766" s="42">
        <f t="shared" si="172"/>
        <v>0</v>
      </c>
      <c r="AF766" s="42">
        <v>0</v>
      </c>
      <c r="AG766" s="42">
        <f t="shared" si="173"/>
        <v>0</v>
      </c>
      <c r="AH766" s="43">
        <v>0</v>
      </c>
      <c r="AI766" s="42">
        <f>Tableau2[[#This Row],[Jour Accident déclaré]]</f>
        <v>0</v>
      </c>
      <c r="AJ766" s="42">
        <v>0</v>
      </c>
      <c r="AK766" s="43">
        <f t="shared" si="174"/>
        <v>0</v>
      </c>
      <c r="AL76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66" s="43">
        <f>SUM(Tableau2[[#This Row],[Jours de maladie payés]:[Jours de maladie non payés]])</f>
        <v>0</v>
      </c>
      <c r="AN766" s="43">
        <f>MONTH("02/"&amp;Tableau2[[#This Row],[Mois]]&amp;"/2019")</f>
        <v>11</v>
      </c>
    </row>
    <row r="767" spans="1:40" x14ac:dyDescent="0.3">
      <c r="A767" t="s">
        <v>842</v>
      </c>
      <c r="B767" s="26">
        <v>116</v>
      </c>
      <c r="C767" s="61" t="str">
        <f>IFERROR(VLOOKUP(Tableau2[[#This Row],[ID Ouvrier]],'Choix Employés'!$A$1:$B$100,2,FALSE),"")</f>
        <v/>
      </c>
      <c r="D767" s="39" t="s">
        <v>427</v>
      </c>
      <c r="E767" s="39">
        <v>2021</v>
      </c>
      <c r="F767" s="40">
        <f>DATE(Tableau2[[#This Row],[Année]],MONTH("1-"&amp;Tableau2[[#This Row],[Mois]]),1)</f>
        <v>44501</v>
      </c>
      <c r="G767" s="40">
        <f>EOMONTH(DATE(Tableau2[[#This Row],[Année]],MONTH("1-"&amp;Tableau2[[#This Row],[Mois]]),1),0)</f>
        <v>44530</v>
      </c>
      <c r="H767" s="41">
        <v>16</v>
      </c>
      <c r="I767" s="42">
        <f t="shared" si="165"/>
        <v>16</v>
      </c>
      <c r="J767" s="42">
        <v>8</v>
      </c>
      <c r="K767" s="42">
        <f t="shared" si="166"/>
        <v>8</v>
      </c>
      <c r="L767" s="42"/>
      <c r="M767" s="42">
        <f t="shared" si="162"/>
        <v>0</v>
      </c>
      <c r="N767" s="42">
        <v>104</v>
      </c>
      <c r="O767" s="42">
        <f t="shared" si="167"/>
        <v>104</v>
      </c>
      <c r="Q767" s="42">
        <f t="shared" si="163"/>
        <v>0</v>
      </c>
      <c r="R767" s="42">
        <v>0.54</v>
      </c>
      <c r="S767" s="42">
        <f t="shared" si="168"/>
        <v>0.90000000000000013</v>
      </c>
      <c r="T767" s="42"/>
      <c r="U767" s="42">
        <f t="shared" si="164"/>
        <v>0</v>
      </c>
      <c r="V767" s="42">
        <v>0.54</v>
      </c>
      <c r="W767" s="42">
        <f t="shared" si="169"/>
        <v>0.90000000000000013</v>
      </c>
      <c r="X767" s="42">
        <v>0</v>
      </c>
      <c r="Y767" s="42">
        <f t="shared" si="170"/>
        <v>0</v>
      </c>
      <c r="Z767" s="42">
        <v>0</v>
      </c>
      <c r="AA767" s="42">
        <f t="shared" si="171"/>
        <v>0</v>
      </c>
      <c r="AB767" s="43">
        <v>0</v>
      </c>
      <c r="AC767" s="43">
        <v>0</v>
      </c>
      <c r="AD767" s="42">
        <v>0</v>
      </c>
      <c r="AE767" s="42">
        <f t="shared" si="172"/>
        <v>0</v>
      </c>
      <c r="AF767" s="42">
        <v>0</v>
      </c>
      <c r="AG767" s="42">
        <f t="shared" si="173"/>
        <v>0</v>
      </c>
      <c r="AH767" s="43">
        <v>0</v>
      </c>
      <c r="AI767" s="42">
        <f>Tableau2[[#This Row],[Jour Accident déclaré]]</f>
        <v>0</v>
      </c>
      <c r="AJ767" s="42">
        <v>0</v>
      </c>
      <c r="AK767" s="43">
        <f t="shared" si="174"/>
        <v>0</v>
      </c>
      <c r="AL76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67" s="43">
        <f>SUM(Tableau2[[#This Row],[Jours de maladie payés]:[Jours de maladie non payés]])</f>
        <v>0</v>
      </c>
      <c r="AN767" s="43">
        <f>MONTH("02/"&amp;Tableau2[[#This Row],[Mois]]&amp;"/2019")</f>
        <v>11</v>
      </c>
    </row>
    <row r="768" spans="1:40" x14ac:dyDescent="0.3">
      <c r="A768" t="s">
        <v>843</v>
      </c>
      <c r="B768" s="26">
        <v>162</v>
      </c>
      <c r="C768" s="61" t="str">
        <f>IFERROR(VLOOKUP(Tableau2[[#This Row],[ID Ouvrier]],'Choix Employés'!$A$1:$B$100,2,FALSE),"")</f>
        <v/>
      </c>
      <c r="D768" s="39" t="s">
        <v>427</v>
      </c>
      <c r="E768" s="39">
        <v>2021</v>
      </c>
      <c r="F768" s="40">
        <f>DATE(Tableau2[[#This Row],[Année]],MONTH("1-"&amp;Tableau2[[#This Row],[Mois]]),1)</f>
        <v>44501</v>
      </c>
      <c r="G768" s="40">
        <f>EOMONTH(DATE(Tableau2[[#This Row],[Année]],MONTH("1-"&amp;Tableau2[[#This Row],[Mois]]),1),0)</f>
        <v>44530</v>
      </c>
      <c r="H768" s="41">
        <v>64</v>
      </c>
      <c r="I768" s="42">
        <f t="shared" si="165"/>
        <v>64</v>
      </c>
      <c r="J768" s="42">
        <v>8</v>
      </c>
      <c r="K768" s="42">
        <f t="shared" si="166"/>
        <v>8</v>
      </c>
      <c r="L768" s="42"/>
      <c r="M768" s="42">
        <f t="shared" si="162"/>
        <v>0</v>
      </c>
      <c r="N768" s="42">
        <v>56</v>
      </c>
      <c r="O768" s="42">
        <f t="shared" si="167"/>
        <v>56</v>
      </c>
      <c r="Q768" s="42">
        <f t="shared" si="163"/>
        <v>0</v>
      </c>
      <c r="R768" s="42">
        <v>0.17</v>
      </c>
      <c r="S768" s="42">
        <f t="shared" si="168"/>
        <v>0.28333333333333338</v>
      </c>
      <c r="T768" s="42"/>
      <c r="U768" s="42">
        <f t="shared" si="164"/>
        <v>0</v>
      </c>
      <c r="V768" s="42">
        <v>0.17</v>
      </c>
      <c r="W768" s="42">
        <f t="shared" si="169"/>
        <v>0.28333333333333338</v>
      </c>
      <c r="X768" s="42">
        <v>0</v>
      </c>
      <c r="Y768" s="42">
        <f t="shared" si="170"/>
        <v>0</v>
      </c>
      <c r="Z768" s="42">
        <v>0</v>
      </c>
      <c r="AA768" s="42">
        <f t="shared" si="171"/>
        <v>0</v>
      </c>
      <c r="AB768" s="43">
        <v>0</v>
      </c>
      <c r="AC768" s="43">
        <v>0</v>
      </c>
      <c r="AD768" s="42">
        <v>0</v>
      </c>
      <c r="AE768" s="42">
        <f t="shared" si="172"/>
        <v>0</v>
      </c>
      <c r="AF768" s="42">
        <v>0</v>
      </c>
      <c r="AG768" s="42">
        <f t="shared" si="173"/>
        <v>0</v>
      </c>
      <c r="AH768" s="43">
        <v>0</v>
      </c>
      <c r="AI768" s="42">
        <f>Tableau2[[#This Row],[Jour Accident déclaré]]</f>
        <v>0</v>
      </c>
      <c r="AJ768" s="42">
        <v>0</v>
      </c>
      <c r="AK768" s="43">
        <f t="shared" si="174"/>
        <v>0</v>
      </c>
      <c r="AL76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68" s="43">
        <f>SUM(Tableau2[[#This Row],[Jours de maladie payés]:[Jours de maladie non payés]])</f>
        <v>0</v>
      </c>
      <c r="AN768" s="43">
        <f>MONTH("02/"&amp;Tableau2[[#This Row],[Mois]]&amp;"/2019")</f>
        <v>11</v>
      </c>
    </row>
    <row r="769" spans="1:40" x14ac:dyDescent="0.3">
      <c r="A769" t="s">
        <v>844</v>
      </c>
      <c r="B769" s="26">
        <v>182</v>
      </c>
      <c r="C769" s="61" t="str">
        <f>IFERROR(VLOOKUP(Tableau2[[#This Row],[ID Ouvrier]],'Choix Employés'!$A$1:$B$100,2,FALSE),"")</f>
        <v/>
      </c>
      <c r="D769" s="39" t="s">
        <v>427</v>
      </c>
      <c r="E769" s="39">
        <v>2021</v>
      </c>
      <c r="F769" s="40">
        <f>DATE(Tableau2[[#This Row],[Année]],MONTH("1-"&amp;Tableau2[[#This Row],[Mois]]),1)</f>
        <v>44501</v>
      </c>
      <c r="G769" s="40">
        <f>EOMONTH(DATE(Tableau2[[#This Row],[Année]],MONTH("1-"&amp;Tableau2[[#This Row],[Mois]]),1),0)</f>
        <v>44530</v>
      </c>
      <c r="H769" s="41">
        <v>56</v>
      </c>
      <c r="I769" s="42">
        <f t="shared" si="165"/>
        <v>56</v>
      </c>
      <c r="J769" s="42">
        <v>8</v>
      </c>
      <c r="K769" s="42">
        <f t="shared" si="166"/>
        <v>8</v>
      </c>
      <c r="L769" s="42"/>
      <c r="M769" s="42">
        <f t="shared" si="162"/>
        <v>0</v>
      </c>
      <c r="N769" s="42">
        <v>64</v>
      </c>
      <c r="O769" s="42">
        <f t="shared" si="167"/>
        <v>64</v>
      </c>
      <c r="Q769" s="42">
        <f t="shared" si="163"/>
        <v>0</v>
      </c>
      <c r="R769" s="42">
        <v>0</v>
      </c>
      <c r="S769" s="42">
        <f t="shared" si="168"/>
        <v>0</v>
      </c>
      <c r="T769" s="42"/>
      <c r="U769" s="42">
        <f t="shared" si="164"/>
        <v>0</v>
      </c>
      <c r="V769" s="42">
        <v>0</v>
      </c>
      <c r="W769" s="42">
        <f t="shared" si="169"/>
        <v>0</v>
      </c>
      <c r="X769" s="42">
        <v>0</v>
      </c>
      <c r="Y769" s="42">
        <f t="shared" si="170"/>
        <v>0</v>
      </c>
      <c r="Z769" s="42">
        <v>0</v>
      </c>
      <c r="AA769" s="42">
        <f t="shared" si="171"/>
        <v>0</v>
      </c>
      <c r="AB769" s="43">
        <v>0</v>
      </c>
      <c r="AC769" s="43">
        <v>0</v>
      </c>
      <c r="AD769" s="42">
        <v>0</v>
      </c>
      <c r="AE769" s="42">
        <f t="shared" si="172"/>
        <v>0</v>
      </c>
      <c r="AF769" s="42">
        <v>0</v>
      </c>
      <c r="AG769" s="42">
        <f t="shared" si="173"/>
        <v>0</v>
      </c>
      <c r="AH769" s="43">
        <v>0</v>
      </c>
      <c r="AI769" s="42">
        <f>Tableau2[[#This Row],[Jour Accident déclaré]]</f>
        <v>0</v>
      </c>
      <c r="AJ769" s="42">
        <v>0</v>
      </c>
      <c r="AK769" s="43">
        <f t="shared" si="174"/>
        <v>0</v>
      </c>
      <c r="AL76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69" s="43">
        <f>SUM(Tableau2[[#This Row],[Jours de maladie payés]:[Jours de maladie non payés]])</f>
        <v>0</v>
      </c>
      <c r="AN769" s="43">
        <f>MONTH("02/"&amp;Tableau2[[#This Row],[Mois]]&amp;"/2019")</f>
        <v>11</v>
      </c>
    </row>
    <row r="770" spans="1:40" x14ac:dyDescent="0.3">
      <c r="A770" t="s">
        <v>845</v>
      </c>
      <c r="B770" s="26">
        <v>164</v>
      </c>
      <c r="C770" s="61" t="str">
        <f>IFERROR(VLOOKUP(Tableau2[[#This Row],[ID Ouvrier]],'Choix Employés'!$A$1:$B$100,2,FALSE),"")</f>
        <v>X</v>
      </c>
      <c r="D770" s="39" t="s">
        <v>427</v>
      </c>
      <c r="E770" s="39">
        <v>2021</v>
      </c>
      <c r="F770" s="40">
        <f>DATE(Tableau2[[#This Row],[Année]],MONTH("1-"&amp;Tableau2[[#This Row],[Mois]]),1)</f>
        <v>44501</v>
      </c>
      <c r="G770" s="40">
        <f>EOMONTH(DATE(Tableau2[[#This Row],[Année]],MONTH("1-"&amp;Tableau2[[#This Row],[Mois]]),1),0)</f>
        <v>44530</v>
      </c>
      <c r="H770" s="41">
        <v>0</v>
      </c>
      <c r="I770" s="42">
        <f t="shared" si="165"/>
        <v>0</v>
      </c>
      <c r="J770" s="42">
        <v>0</v>
      </c>
      <c r="K770" s="42">
        <f t="shared" si="166"/>
        <v>0</v>
      </c>
      <c r="L770" s="42"/>
      <c r="M770" s="42">
        <f t="shared" si="162"/>
        <v>0</v>
      </c>
      <c r="N770" s="42">
        <v>0</v>
      </c>
      <c r="O770" s="42">
        <f t="shared" si="167"/>
        <v>0</v>
      </c>
      <c r="Q770" s="42">
        <f t="shared" si="163"/>
        <v>0</v>
      </c>
      <c r="R770" s="42">
        <v>0</v>
      </c>
      <c r="S770" s="42">
        <f t="shared" si="168"/>
        <v>0</v>
      </c>
      <c r="T770" s="42"/>
      <c r="U770" s="42">
        <f t="shared" si="164"/>
        <v>0</v>
      </c>
      <c r="V770" s="42">
        <v>0</v>
      </c>
      <c r="W770" s="42">
        <f t="shared" si="169"/>
        <v>0</v>
      </c>
      <c r="X770" s="42">
        <v>0</v>
      </c>
      <c r="Y770" s="42">
        <f t="shared" si="170"/>
        <v>0</v>
      </c>
      <c r="Z770" s="42">
        <v>0</v>
      </c>
      <c r="AA770" s="42">
        <f t="shared" si="171"/>
        <v>0</v>
      </c>
      <c r="AB770" s="43">
        <v>0</v>
      </c>
      <c r="AC770" s="43">
        <v>0</v>
      </c>
      <c r="AD770" s="42">
        <v>0</v>
      </c>
      <c r="AE770" s="42">
        <f t="shared" si="172"/>
        <v>0</v>
      </c>
      <c r="AF770" s="42">
        <v>0</v>
      </c>
      <c r="AG770" s="42">
        <f t="shared" si="173"/>
        <v>0</v>
      </c>
      <c r="AH770" s="43">
        <v>22</v>
      </c>
      <c r="AI770" s="42">
        <f>Tableau2[[#This Row],[Jour Accident déclaré]]</f>
        <v>22</v>
      </c>
      <c r="AJ770" s="42">
        <v>0</v>
      </c>
      <c r="AK770" s="43">
        <f t="shared" si="174"/>
        <v>0</v>
      </c>
      <c r="AL77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70" s="43">
        <f>SUM(Tableau2[[#This Row],[Jours de maladie payés]:[Jours de maladie non payés]])</f>
        <v>0</v>
      </c>
      <c r="AN770" s="43">
        <f>MONTH("02/"&amp;Tableau2[[#This Row],[Mois]]&amp;"/2019")</f>
        <v>11</v>
      </c>
    </row>
    <row r="771" spans="1:40" x14ac:dyDescent="0.3">
      <c r="A771" t="s">
        <v>846</v>
      </c>
      <c r="B771" s="26">
        <v>129</v>
      </c>
      <c r="C771" s="61" t="str">
        <f>IFERROR(VLOOKUP(Tableau2[[#This Row],[ID Ouvrier]],'Choix Employés'!$A$1:$B$100,2,FALSE),"")</f>
        <v/>
      </c>
      <c r="D771" s="39" t="s">
        <v>427</v>
      </c>
      <c r="E771" s="39">
        <v>2021</v>
      </c>
      <c r="F771" s="40">
        <f>DATE(Tableau2[[#This Row],[Année]],MONTH("1-"&amp;Tableau2[[#This Row],[Mois]]),1)</f>
        <v>44501</v>
      </c>
      <c r="G771" s="40">
        <f>EOMONTH(DATE(Tableau2[[#This Row],[Année]],MONTH("1-"&amp;Tableau2[[#This Row],[Mois]]),1),0)</f>
        <v>44530</v>
      </c>
      <c r="H771" s="41">
        <v>8</v>
      </c>
      <c r="I771" s="42">
        <f t="shared" si="165"/>
        <v>8</v>
      </c>
      <c r="J771" s="42">
        <v>8</v>
      </c>
      <c r="K771" s="42">
        <f t="shared" si="166"/>
        <v>8</v>
      </c>
      <c r="L771" s="42"/>
      <c r="M771" s="42">
        <f t="shared" ref="M771:M834" si="175">IF($L771="",0,(($L771-ROUNDDOWN($L771,0))/0.6)+ROUNDDOWN($L771,0))</f>
        <v>0</v>
      </c>
      <c r="N771" s="42">
        <v>112</v>
      </c>
      <c r="O771" s="42">
        <f t="shared" si="167"/>
        <v>112</v>
      </c>
      <c r="Q771" s="42">
        <f t="shared" ref="Q771:Q834" si="176">IF($P771="",0,(($P771-ROUNDDOWN($P771,0))/0.6)+ROUNDDOWN($P771,0))</f>
        <v>0</v>
      </c>
      <c r="R771" s="42">
        <v>0.59</v>
      </c>
      <c r="S771" s="42">
        <f t="shared" si="168"/>
        <v>0.98333333333333328</v>
      </c>
      <c r="T771" s="42"/>
      <c r="U771" s="42">
        <f t="shared" ref="U771:U834" si="177">IF($T771="",0,(($T771-ROUNDDOWN($T771,0))/0.6)+ROUNDDOWN($T771,0))</f>
        <v>0</v>
      </c>
      <c r="V771" s="42">
        <v>0</v>
      </c>
      <c r="W771" s="42">
        <f t="shared" si="169"/>
        <v>0</v>
      </c>
      <c r="X771" s="42">
        <v>0.59</v>
      </c>
      <c r="Y771" s="42">
        <f t="shared" si="170"/>
        <v>0.98333333333333328</v>
      </c>
      <c r="Z771" s="42">
        <v>0</v>
      </c>
      <c r="AA771" s="42">
        <f t="shared" si="171"/>
        <v>0</v>
      </c>
      <c r="AB771" s="43">
        <v>0</v>
      </c>
      <c r="AC771" s="43">
        <v>0</v>
      </c>
      <c r="AD771" s="42">
        <v>0</v>
      </c>
      <c r="AE771" s="42">
        <f t="shared" si="172"/>
        <v>0</v>
      </c>
      <c r="AF771" s="42">
        <v>0</v>
      </c>
      <c r="AG771" s="42">
        <f t="shared" si="173"/>
        <v>0</v>
      </c>
      <c r="AH771" s="43">
        <v>0</v>
      </c>
      <c r="AI771" s="42">
        <f>Tableau2[[#This Row],[Jour Accident déclaré]]</f>
        <v>0</v>
      </c>
      <c r="AJ771" s="42">
        <v>0</v>
      </c>
      <c r="AK771" s="43">
        <f t="shared" si="174"/>
        <v>0</v>
      </c>
      <c r="AL77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71" s="43">
        <f>SUM(Tableau2[[#This Row],[Jours de maladie payés]:[Jours de maladie non payés]])</f>
        <v>0</v>
      </c>
      <c r="AN771" s="43">
        <f>MONTH("02/"&amp;Tableau2[[#This Row],[Mois]]&amp;"/2019")</f>
        <v>11</v>
      </c>
    </row>
    <row r="772" spans="1:40" x14ac:dyDescent="0.3">
      <c r="A772" t="s">
        <v>847</v>
      </c>
      <c r="B772" s="26">
        <v>112</v>
      </c>
      <c r="C772" s="61" t="str">
        <f>IFERROR(VLOOKUP(Tableau2[[#This Row],[ID Ouvrier]],'Choix Employés'!$A$1:$B$100,2,FALSE),"")</f>
        <v/>
      </c>
      <c r="D772" s="39" t="s">
        <v>427</v>
      </c>
      <c r="E772" s="39">
        <v>2021</v>
      </c>
      <c r="F772" s="40">
        <f>DATE(Tableau2[[#This Row],[Année]],MONTH("1-"&amp;Tableau2[[#This Row],[Mois]]),1)</f>
        <v>44501</v>
      </c>
      <c r="G772" s="40">
        <f>EOMONTH(DATE(Tableau2[[#This Row],[Année]],MONTH("1-"&amp;Tableau2[[#This Row],[Mois]]),1),0)</f>
        <v>44530</v>
      </c>
      <c r="H772" s="41">
        <v>0</v>
      </c>
      <c r="I772" s="42">
        <f t="shared" si="165"/>
        <v>0</v>
      </c>
      <c r="J772" s="42">
        <v>8</v>
      </c>
      <c r="K772" s="42">
        <f t="shared" si="166"/>
        <v>8</v>
      </c>
      <c r="L772" s="42"/>
      <c r="M772" s="42">
        <f t="shared" si="175"/>
        <v>0</v>
      </c>
      <c r="N772" s="42">
        <v>88</v>
      </c>
      <c r="O772" s="42">
        <f t="shared" si="167"/>
        <v>88</v>
      </c>
      <c r="Q772" s="42">
        <f t="shared" si="176"/>
        <v>0</v>
      </c>
      <c r="R772" s="42">
        <v>0</v>
      </c>
      <c r="S772" s="42">
        <f t="shared" si="168"/>
        <v>0</v>
      </c>
      <c r="T772" s="42"/>
      <c r="U772" s="42">
        <f t="shared" si="177"/>
        <v>0</v>
      </c>
      <c r="V772" s="42">
        <v>0</v>
      </c>
      <c r="W772" s="42">
        <f t="shared" si="169"/>
        <v>0</v>
      </c>
      <c r="X772" s="42">
        <v>0</v>
      </c>
      <c r="Y772" s="42">
        <f t="shared" si="170"/>
        <v>0</v>
      </c>
      <c r="Z772" s="42">
        <v>32</v>
      </c>
      <c r="AA772" s="42">
        <f t="shared" si="171"/>
        <v>32</v>
      </c>
      <c r="AB772" s="43">
        <v>0</v>
      </c>
      <c r="AC772" s="43">
        <v>0</v>
      </c>
      <c r="AD772" s="42">
        <v>0</v>
      </c>
      <c r="AE772" s="42">
        <f t="shared" si="172"/>
        <v>0</v>
      </c>
      <c r="AF772" s="42">
        <v>0</v>
      </c>
      <c r="AG772" s="42">
        <f t="shared" si="173"/>
        <v>0</v>
      </c>
      <c r="AH772" s="43">
        <v>0</v>
      </c>
      <c r="AI772" s="42">
        <f>Tableau2[[#This Row],[Jour Accident déclaré]]</f>
        <v>0</v>
      </c>
      <c r="AJ772" s="42">
        <v>0</v>
      </c>
      <c r="AK772" s="43">
        <f t="shared" si="174"/>
        <v>0</v>
      </c>
      <c r="AL77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72" s="43">
        <f>SUM(Tableau2[[#This Row],[Jours de maladie payés]:[Jours de maladie non payés]])</f>
        <v>0</v>
      </c>
      <c r="AN772" s="43">
        <f>MONTH("02/"&amp;Tableau2[[#This Row],[Mois]]&amp;"/2019")</f>
        <v>11</v>
      </c>
    </row>
    <row r="773" spans="1:40" x14ac:dyDescent="0.3">
      <c r="A773" t="s">
        <v>848</v>
      </c>
      <c r="B773" s="26">
        <v>157</v>
      </c>
      <c r="C773" s="61" t="str">
        <f>IFERROR(VLOOKUP(Tableau2[[#This Row],[ID Ouvrier]],'Choix Employés'!$A$1:$B$100,2,FALSE),"")</f>
        <v/>
      </c>
      <c r="D773" s="39" t="s">
        <v>427</v>
      </c>
      <c r="E773" s="39">
        <v>2021</v>
      </c>
      <c r="F773" s="40">
        <f>DATE(Tableau2[[#This Row],[Année]],MONTH("1-"&amp;Tableau2[[#This Row],[Mois]]),1)</f>
        <v>44501</v>
      </c>
      <c r="G773" s="40">
        <f>EOMONTH(DATE(Tableau2[[#This Row],[Année]],MONTH("1-"&amp;Tableau2[[#This Row],[Mois]]),1),0)</f>
        <v>44530</v>
      </c>
      <c r="H773" s="41">
        <v>8</v>
      </c>
      <c r="I773" s="42">
        <f t="shared" si="165"/>
        <v>8</v>
      </c>
      <c r="J773" s="42">
        <v>8</v>
      </c>
      <c r="K773" s="42">
        <f t="shared" si="166"/>
        <v>8</v>
      </c>
      <c r="L773" s="42"/>
      <c r="M773" s="42">
        <f t="shared" si="175"/>
        <v>0</v>
      </c>
      <c r="N773" s="42">
        <v>112</v>
      </c>
      <c r="O773" s="42">
        <f t="shared" si="167"/>
        <v>112</v>
      </c>
      <c r="Q773" s="42">
        <f t="shared" si="176"/>
        <v>0</v>
      </c>
      <c r="R773" s="42">
        <v>0.59</v>
      </c>
      <c r="S773" s="42">
        <f t="shared" si="168"/>
        <v>0.98333333333333328</v>
      </c>
      <c r="T773" s="42"/>
      <c r="U773" s="42">
        <f t="shared" si="177"/>
        <v>0</v>
      </c>
      <c r="V773" s="42">
        <v>0.59</v>
      </c>
      <c r="W773" s="42">
        <f t="shared" si="169"/>
        <v>0.98333333333333328</v>
      </c>
      <c r="X773" s="42">
        <v>0</v>
      </c>
      <c r="Y773" s="42">
        <f t="shared" si="170"/>
        <v>0</v>
      </c>
      <c r="Z773" s="42">
        <v>0</v>
      </c>
      <c r="AA773" s="42">
        <f t="shared" si="171"/>
        <v>0</v>
      </c>
      <c r="AB773" s="43">
        <v>0</v>
      </c>
      <c r="AC773" s="43">
        <v>0</v>
      </c>
      <c r="AD773" s="42">
        <v>0</v>
      </c>
      <c r="AE773" s="42">
        <f t="shared" si="172"/>
        <v>0</v>
      </c>
      <c r="AF773" s="42">
        <v>0</v>
      </c>
      <c r="AG773" s="42">
        <f t="shared" si="173"/>
        <v>0</v>
      </c>
      <c r="AH773" s="43">
        <v>0</v>
      </c>
      <c r="AI773" s="42">
        <f>Tableau2[[#This Row],[Jour Accident déclaré]]</f>
        <v>0</v>
      </c>
      <c r="AJ773" s="42">
        <v>0</v>
      </c>
      <c r="AK773" s="43">
        <f t="shared" si="174"/>
        <v>0</v>
      </c>
      <c r="AL77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73" s="43">
        <f>SUM(Tableau2[[#This Row],[Jours de maladie payés]:[Jours de maladie non payés]])</f>
        <v>0</v>
      </c>
      <c r="AN773" s="43">
        <f>MONTH("02/"&amp;Tableau2[[#This Row],[Mois]]&amp;"/2019")</f>
        <v>11</v>
      </c>
    </row>
    <row r="774" spans="1:40" x14ac:dyDescent="0.3">
      <c r="A774" t="s">
        <v>849</v>
      </c>
      <c r="B774" s="26">
        <v>149</v>
      </c>
      <c r="C774" s="61" t="str">
        <f>IFERROR(VLOOKUP(Tableau2[[#This Row],[ID Ouvrier]],'Choix Employés'!$A$1:$B$100,2,FALSE),"")</f>
        <v>X</v>
      </c>
      <c r="D774" s="39" t="s">
        <v>427</v>
      </c>
      <c r="E774" s="39">
        <v>2021</v>
      </c>
      <c r="F774" s="40">
        <f>DATE(Tableau2[[#This Row],[Année]],MONTH("1-"&amp;Tableau2[[#This Row],[Mois]]),1)</f>
        <v>44501</v>
      </c>
      <c r="G774" s="40">
        <f>EOMONTH(DATE(Tableau2[[#This Row],[Année]],MONTH("1-"&amp;Tableau2[[#This Row],[Mois]]),1),0)</f>
        <v>44530</v>
      </c>
      <c r="H774" s="41">
        <v>8</v>
      </c>
      <c r="I774" s="42">
        <f t="shared" si="165"/>
        <v>8</v>
      </c>
      <c r="J774" s="42">
        <v>8</v>
      </c>
      <c r="K774" s="42">
        <f t="shared" si="166"/>
        <v>8</v>
      </c>
      <c r="L774" s="42"/>
      <c r="M774" s="42">
        <f t="shared" si="175"/>
        <v>0</v>
      </c>
      <c r="N774" s="42">
        <v>88</v>
      </c>
      <c r="O774" s="42">
        <f t="shared" si="167"/>
        <v>88</v>
      </c>
      <c r="Q774" s="42">
        <f t="shared" si="176"/>
        <v>0</v>
      </c>
      <c r="R774" s="42">
        <v>2.14</v>
      </c>
      <c r="S774" s="42">
        <f t="shared" si="168"/>
        <v>2.2333333333333334</v>
      </c>
      <c r="T774" s="42"/>
      <c r="U774" s="42">
        <f t="shared" si="177"/>
        <v>0</v>
      </c>
      <c r="V774" s="42">
        <v>0</v>
      </c>
      <c r="W774" s="42">
        <f t="shared" si="169"/>
        <v>0</v>
      </c>
      <c r="X774" s="42">
        <v>2.14</v>
      </c>
      <c r="Y774" s="42">
        <f t="shared" si="170"/>
        <v>2.2333333333333334</v>
      </c>
      <c r="Z774" s="42">
        <v>0</v>
      </c>
      <c r="AA774" s="42">
        <f t="shared" si="171"/>
        <v>0</v>
      </c>
      <c r="AB774" s="43">
        <v>0</v>
      </c>
      <c r="AC774" s="43">
        <v>0</v>
      </c>
      <c r="AD774" s="42">
        <v>0</v>
      </c>
      <c r="AE774" s="42">
        <f t="shared" si="172"/>
        <v>0</v>
      </c>
      <c r="AF774" s="42">
        <v>0</v>
      </c>
      <c r="AG774" s="42">
        <f t="shared" si="173"/>
        <v>0</v>
      </c>
      <c r="AH774" s="43">
        <v>0</v>
      </c>
      <c r="AI774" s="42">
        <f>Tableau2[[#This Row],[Jour Accident déclaré]]</f>
        <v>0</v>
      </c>
      <c r="AJ774" s="42">
        <v>0</v>
      </c>
      <c r="AK774" s="43">
        <f t="shared" si="174"/>
        <v>0</v>
      </c>
      <c r="AL77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11</v>
      </c>
      <c r="AM774" s="43">
        <f>SUM(Tableau2[[#This Row],[Jours de maladie payés]:[Jours de maladie non payés]])</f>
        <v>0</v>
      </c>
      <c r="AN774" s="43">
        <f>MONTH("02/"&amp;Tableau2[[#This Row],[Mois]]&amp;"/2019")</f>
        <v>11</v>
      </c>
    </row>
    <row r="775" spans="1:40" x14ac:dyDescent="0.3">
      <c r="A775" t="s">
        <v>850</v>
      </c>
      <c r="B775" s="26">
        <v>197</v>
      </c>
      <c r="C775" s="61" t="str">
        <f>IFERROR(VLOOKUP(Tableau2[[#This Row],[ID Ouvrier]],'Choix Employés'!$A$1:$B$100,2,FALSE),"")</f>
        <v/>
      </c>
      <c r="D775" s="39" t="s">
        <v>69</v>
      </c>
      <c r="E775" s="39">
        <v>2021</v>
      </c>
      <c r="F775" s="40">
        <f>DATE(Tableau2[[#This Row],[Année]],MONTH("1-"&amp;Tableau2[[#This Row],[Mois]]),1)</f>
        <v>44531</v>
      </c>
      <c r="G775" s="40">
        <f>EOMONTH(DATE(Tableau2[[#This Row],[Année]],MONTH("1-"&amp;Tableau2[[#This Row],[Mois]]),1),0)</f>
        <v>44561</v>
      </c>
      <c r="H775" s="41">
        <v>0</v>
      </c>
      <c r="I775" s="42">
        <f t="shared" si="165"/>
        <v>0</v>
      </c>
      <c r="J775" s="42">
        <v>24</v>
      </c>
      <c r="K775" s="42">
        <f t="shared" si="166"/>
        <v>24</v>
      </c>
      <c r="L775" s="42"/>
      <c r="M775" s="42">
        <f t="shared" si="175"/>
        <v>0</v>
      </c>
      <c r="N775" s="42">
        <v>104</v>
      </c>
      <c r="O775" s="42">
        <f t="shared" si="167"/>
        <v>104</v>
      </c>
      <c r="Q775" s="42">
        <f t="shared" si="176"/>
        <v>0</v>
      </c>
      <c r="R775" s="42">
        <v>1</v>
      </c>
      <c r="S775" s="42">
        <f t="shared" si="168"/>
        <v>1</v>
      </c>
      <c r="T775" s="42"/>
      <c r="U775" s="42">
        <f t="shared" si="177"/>
        <v>0</v>
      </c>
      <c r="V775" s="42">
        <v>0</v>
      </c>
      <c r="W775" s="42">
        <f t="shared" si="169"/>
        <v>0</v>
      </c>
      <c r="X775" s="42">
        <v>1</v>
      </c>
      <c r="Y775" s="42">
        <f t="shared" si="170"/>
        <v>1</v>
      </c>
      <c r="Z775" s="42">
        <v>0</v>
      </c>
      <c r="AA775" s="42">
        <f t="shared" si="171"/>
        <v>0</v>
      </c>
      <c r="AB775" s="43">
        <v>0</v>
      </c>
      <c r="AC775" s="43">
        <v>0</v>
      </c>
      <c r="AD775" s="42">
        <v>0</v>
      </c>
      <c r="AE775" s="42">
        <f t="shared" si="172"/>
        <v>0</v>
      </c>
      <c r="AF775" s="42">
        <v>0</v>
      </c>
      <c r="AG775" s="42">
        <f t="shared" si="173"/>
        <v>0</v>
      </c>
      <c r="AH775" s="43">
        <v>0</v>
      </c>
      <c r="AI775" s="42">
        <f>Tableau2[[#This Row],[Jour Accident déclaré]]</f>
        <v>0</v>
      </c>
      <c r="AJ775" s="42">
        <v>0</v>
      </c>
      <c r="AK775" s="43">
        <f t="shared" si="174"/>
        <v>0</v>
      </c>
      <c r="AL77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775" s="43">
        <f>SUM(Tableau2[[#This Row],[Jours de maladie payés]:[Jours de maladie non payés]])</f>
        <v>0</v>
      </c>
      <c r="AN775" s="43">
        <f>MONTH("02/"&amp;Tableau2[[#This Row],[Mois]]&amp;"/2019")</f>
        <v>12</v>
      </c>
    </row>
    <row r="776" spans="1:40" x14ac:dyDescent="0.3">
      <c r="A776" t="s">
        <v>851</v>
      </c>
      <c r="B776" s="26">
        <v>198</v>
      </c>
      <c r="C776" s="61">
        <f>IFERROR(VLOOKUP(Tableau2[[#This Row],[ID Ouvrier]],'Choix Employés'!$A$1:$B$100,2,FALSE),"")</f>
        <v>0</v>
      </c>
      <c r="D776" s="39" t="s">
        <v>69</v>
      </c>
      <c r="E776" s="39">
        <v>2021</v>
      </c>
      <c r="F776" s="40">
        <f>DATE(Tableau2[[#This Row],[Année]],MONTH("1-"&amp;Tableau2[[#This Row],[Mois]]),1)</f>
        <v>44531</v>
      </c>
      <c r="G776" s="40">
        <f>EOMONTH(DATE(Tableau2[[#This Row],[Année]],MONTH("1-"&amp;Tableau2[[#This Row],[Mois]]),1),0)</f>
        <v>44561</v>
      </c>
      <c r="H776" s="41">
        <v>0</v>
      </c>
      <c r="I776" s="42">
        <f t="shared" si="165"/>
        <v>0</v>
      </c>
      <c r="J776" s="42">
        <v>32</v>
      </c>
      <c r="K776" s="42">
        <f t="shared" si="166"/>
        <v>32</v>
      </c>
      <c r="L776" s="42"/>
      <c r="M776" s="42">
        <f t="shared" si="175"/>
        <v>0</v>
      </c>
      <c r="N776" s="42">
        <v>96</v>
      </c>
      <c r="O776" s="42">
        <f t="shared" si="167"/>
        <v>96</v>
      </c>
      <c r="Q776" s="42">
        <f t="shared" si="176"/>
        <v>0</v>
      </c>
      <c r="R776" s="42">
        <v>0</v>
      </c>
      <c r="S776" s="42">
        <f t="shared" si="168"/>
        <v>0</v>
      </c>
      <c r="T776" s="42"/>
      <c r="U776" s="42">
        <f t="shared" si="177"/>
        <v>0</v>
      </c>
      <c r="V776" s="42">
        <v>0</v>
      </c>
      <c r="W776" s="42">
        <f t="shared" si="169"/>
        <v>0</v>
      </c>
      <c r="X776" s="42">
        <v>0</v>
      </c>
      <c r="Y776" s="42">
        <f t="shared" si="170"/>
        <v>0</v>
      </c>
      <c r="Z776" s="42">
        <v>0</v>
      </c>
      <c r="AA776" s="42">
        <f t="shared" si="171"/>
        <v>0</v>
      </c>
      <c r="AB776" s="43">
        <v>0</v>
      </c>
      <c r="AC776" s="43">
        <v>0</v>
      </c>
      <c r="AD776" s="42">
        <v>0</v>
      </c>
      <c r="AE776" s="42">
        <f t="shared" si="172"/>
        <v>0</v>
      </c>
      <c r="AF776" s="42">
        <v>0</v>
      </c>
      <c r="AG776" s="42">
        <v>0</v>
      </c>
      <c r="AH776" s="43">
        <v>0</v>
      </c>
      <c r="AI776" s="42">
        <f>Tableau2[[#This Row],[Jour Accident déclaré]]</f>
        <v>0</v>
      </c>
      <c r="AJ776" s="42">
        <v>0</v>
      </c>
      <c r="AK776" s="43">
        <f t="shared" si="174"/>
        <v>0</v>
      </c>
      <c r="AL77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776" s="43">
        <f>SUM(Tableau2[[#This Row],[Jours de maladie payés]:[Jours de maladie non payés]])</f>
        <v>0</v>
      </c>
      <c r="AN776" s="43">
        <f>MONTH("02/"&amp;Tableau2[[#This Row],[Mois]]&amp;"/2019")</f>
        <v>12</v>
      </c>
    </row>
    <row r="777" spans="1:40" x14ac:dyDescent="0.3">
      <c r="A777" t="s">
        <v>852</v>
      </c>
      <c r="B777" s="26">
        <v>127</v>
      </c>
      <c r="C777" s="61" t="str">
        <f>IFERROR(VLOOKUP(Tableau2[[#This Row],[ID Ouvrier]],'Choix Employés'!$A$1:$B$100,2,FALSE),"")</f>
        <v>X</v>
      </c>
      <c r="D777" s="39" t="s">
        <v>69</v>
      </c>
      <c r="E777" s="39">
        <v>2021</v>
      </c>
      <c r="F777" s="40">
        <f>DATE(Tableau2[[#This Row],[Année]],MONTH("1-"&amp;Tableau2[[#This Row],[Mois]]),1)</f>
        <v>44531</v>
      </c>
      <c r="G777" s="40">
        <f>EOMONTH(DATE(Tableau2[[#This Row],[Année]],MONTH("1-"&amp;Tableau2[[#This Row],[Mois]]),1),0)</f>
        <v>44561</v>
      </c>
      <c r="H777" s="41">
        <v>24</v>
      </c>
      <c r="I777" s="42">
        <f t="shared" si="165"/>
        <v>24</v>
      </c>
      <c r="J777" s="42">
        <v>0</v>
      </c>
      <c r="K777" s="42">
        <f t="shared" si="166"/>
        <v>0</v>
      </c>
      <c r="L777" s="42"/>
      <c r="M777" s="42">
        <f t="shared" si="175"/>
        <v>0</v>
      </c>
      <c r="N777" s="42">
        <v>0</v>
      </c>
      <c r="O777" s="42">
        <f t="shared" si="167"/>
        <v>0</v>
      </c>
      <c r="Q777" s="42">
        <f t="shared" si="176"/>
        <v>0</v>
      </c>
      <c r="R777" s="42">
        <v>0</v>
      </c>
      <c r="S777" s="42">
        <f t="shared" si="168"/>
        <v>0</v>
      </c>
      <c r="T777" s="42"/>
      <c r="U777" s="42">
        <f t="shared" si="177"/>
        <v>0</v>
      </c>
      <c r="V777" s="42">
        <v>0</v>
      </c>
      <c r="W777" s="42">
        <f t="shared" si="169"/>
        <v>0</v>
      </c>
      <c r="X777" s="42">
        <v>0</v>
      </c>
      <c r="Y777" s="42">
        <f t="shared" si="170"/>
        <v>0</v>
      </c>
      <c r="Z777" s="42">
        <v>0</v>
      </c>
      <c r="AA777" s="42">
        <f t="shared" si="171"/>
        <v>0</v>
      </c>
      <c r="AB777" s="43">
        <v>3</v>
      </c>
      <c r="AC777" s="43">
        <v>6</v>
      </c>
      <c r="AD777" s="42">
        <v>0</v>
      </c>
      <c r="AE777" s="42">
        <f t="shared" si="172"/>
        <v>0</v>
      </c>
      <c r="AF777" s="42">
        <v>2</v>
      </c>
      <c r="AG777" s="42">
        <f t="shared" si="173"/>
        <v>2</v>
      </c>
      <c r="AH777" s="43">
        <v>0</v>
      </c>
      <c r="AI777" s="42">
        <f>Tableau2[[#This Row],[Jour Accident déclaré]]</f>
        <v>0</v>
      </c>
      <c r="AJ777" s="42">
        <v>3</v>
      </c>
      <c r="AK777" s="43">
        <f t="shared" si="174"/>
        <v>3</v>
      </c>
      <c r="AL77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777" s="43">
        <f>SUM(Tableau2[[#This Row],[Jours de maladie payés]:[Jours de maladie non payés]])</f>
        <v>9</v>
      </c>
      <c r="AN777" s="43">
        <f>MONTH("02/"&amp;Tableau2[[#This Row],[Mois]]&amp;"/2019")</f>
        <v>12</v>
      </c>
    </row>
    <row r="778" spans="1:40" x14ac:dyDescent="0.3">
      <c r="A778" t="s">
        <v>853</v>
      </c>
      <c r="B778" s="26">
        <v>131</v>
      </c>
      <c r="C778" s="61" t="str">
        <f>IFERROR(VLOOKUP(Tableau2[[#This Row],[ID Ouvrier]],'Choix Employés'!$A$1:$B$100,2,FALSE),"")</f>
        <v/>
      </c>
      <c r="D778" s="39" t="s">
        <v>69</v>
      </c>
      <c r="E778" s="39">
        <v>2021</v>
      </c>
      <c r="F778" s="40">
        <f>DATE(Tableau2[[#This Row],[Année]],MONTH("1-"&amp;Tableau2[[#This Row],[Mois]]),1)</f>
        <v>44531</v>
      </c>
      <c r="G778" s="40">
        <f>EOMONTH(DATE(Tableau2[[#This Row],[Année]],MONTH("1-"&amp;Tableau2[[#This Row],[Mois]]),1),0)</f>
        <v>44561</v>
      </c>
      <c r="H778" s="41">
        <v>72</v>
      </c>
      <c r="I778" s="42">
        <f t="shared" si="165"/>
        <v>72</v>
      </c>
      <c r="J778" s="42">
        <v>16</v>
      </c>
      <c r="K778" s="42">
        <f t="shared" si="166"/>
        <v>16</v>
      </c>
      <c r="L778" s="42"/>
      <c r="M778" s="42">
        <f t="shared" si="175"/>
        <v>0</v>
      </c>
      <c r="N778" s="42">
        <v>40</v>
      </c>
      <c r="O778" s="42">
        <f t="shared" si="167"/>
        <v>40</v>
      </c>
      <c r="Q778" s="42">
        <f t="shared" si="176"/>
        <v>0</v>
      </c>
      <c r="R778" s="42">
        <v>0</v>
      </c>
      <c r="S778" s="42">
        <f t="shared" si="168"/>
        <v>0</v>
      </c>
      <c r="T778" s="42"/>
      <c r="U778" s="42">
        <f t="shared" si="177"/>
        <v>0</v>
      </c>
      <c r="V778" s="42">
        <v>0</v>
      </c>
      <c r="W778" s="42">
        <f t="shared" si="169"/>
        <v>0</v>
      </c>
      <c r="X778" s="42">
        <v>0</v>
      </c>
      <c r="Y778" s="42">
        <f t="shared" si="170"/>
        <v>0</v>
      </c>
      <c r="Z778" s="42">
        <v>0</v>
      </c>
      <c r="AA778" s="42">
        <f t="shared" si="171"/>
        <v>0</v>
      </c>
      <c r="AB778" s="43">
        <v>0</v>
      </c>
      <c r="AC778" s="43">
        <v>0</v>
      </c>
      <c r="AD778" s="42">
        <v>0</v>
      </c>
      <c r="AE778" s="42">
        <f t="shared" si="172"/>
        <v>0</v>
      </c>
      <c r="AF778" s="42">
        <v>0</v>
      </c>
      <c r="AG778" s="42">
        <f t="shared" si="173"/>
        <v>0</v>
      </c>
      <c r="AH778" s="43">
        <v>0</v>
      </c>
      <c r="AI778" s="42">
        <f>Tableau2[[#This Row],[Jour Accident déclaré]]</f>
        <v>0</v>
      </c>
      <c r="AJ778" s="42">
        <v>0</v>
      </c>
      <c r="AK778" s="43">
        <f t="shared" si="174"/>
        <v>0</v>
      </c>
      <c r="AL77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778" s="43">
        <f>SUM(Tableau2[[#This Row],[Jours de maladie payés]:[Jours de maladie non payés]])</f>
        <v>0</v>
      </c>
      <c r="AN778" s="43">
        <f>MONTH("02/"&amp;Tableau2[[#This Row],[Mois]]&amp;"/2019")</f>
        <v>12</v>
      </c>
    </row>
    <row r="779" spans="1:40" x14ac:dyDescent="0.3">
      <c r="A779" t="s">
        <v>854</v>
      </c>
      <c r="B779" s="26">
        <v>134</v>
      </c>
      <c r="C779" s="61" t="str">
        <f>IFERROR(VLOOKUP(Tableau2[[#This Row],[ID Ouvrier]],'Choix Employés'!$A$1:$B$100,2,FALSE),"")</f>
        <v>X</v>
      </c>
      <c r="D779" s="39" t="s">
        <v>69</v>
      </c>
      <c r="E779" s="39">
        <v>2021</v>
      </c>
      <c r="F779" s="40">
        <f>DATE(Tableau2[[#This Row],[Année]],MONTH("1-"&amp;Tableau2[[#This Row],[Mois]]),1)</f>
        <v>44531</v>
      </c>
      <c r="G779" s="40">
        <f>EOMONTH(DATE(Tableau2[[#This Row],[Année]],MONTH("1-"&amp;Tableau2[[#This Row],[Mois]]),1),0)</f>
        <v>44561</v>
      </c>
      <c r="H779" s="41">
        <v>40</v>
      </c>
      <c r="I779" s="42">
        <f t="shared" si="165"/>
        <v>40</v>
      </c>
      <c r="J779" s="42">
        <v>0</v>
      </c>
      <c r="K779" s="42">
        <f t="shared" si="166"/>
        <v>0</v>
      </c>
      <c r="L779" s="42"/>
      <c r="M779" s="42">
        <f t="shared" si="175"/>
        <v>0</v>
      </c>
      <c r="N779" s="42">
        <v>68</v>
      </c>
      <c r="O779" s="42">
        <f t="shared" si="167"/>
        <v>68</v>
      </c>
      <c r="Q779" s="42">
        <f t="shared" si="176"/>
        <v>0</v>
      </c>
      <c r="R779" s="42">
        <v>0</v>
      </c>
      <c r="S779" s="42">
        <f t="shared" si="168"/>
        <v>0</v>
      </c>
      <c r="T779" s="42"/>
      <c r="U779" s="42">
        <f t="shared" si="177"/>
        <v>0</v>
      </c>
      <c r="V779" s="42">
        <v>0</v>
      </c>
      <c r="W779" s="42">
        <f t="shared" si="169"/>
        <v>0</v>
      </c>
      <c r="X779" s="42">
        <v>0</v>
      </c>
      <c r="Y779" s="42">
        <f t="shared" si="170"/>
        <v>0</v>
      </c>
      <c r="Z779" s="42">
        <v>0</v>
      </c>
      <c r="AA779" s="42">
        <f t="shared" si="171"/>
        <v>0</v>
      </c>
      <c r="AB779" s="43">
        <v>0</v>
      </c>
      <c r="AC779" s="43">
        <v>0</v>
      </c>
      <c r="AD779" s="42">
        <v>0</v>
      </c>
      <c r="AE779" s="42">
        <f t="shared" si="172"/>
        <v>0</v>
      </c>
      <c r="AF779" s="42">
        <v>0</v>
      </c>
      <c r="AG779" s="42">
        <f t="shared" si="173"/>
        <v>0</v>
      </c>
      <c r="AH779" s="43">
        <v>0</v>
      </c>
      <c r="AI779" s="42">
        <f>Tableau2[[#This Row],[Jour Accident déclaré]]</f>
        <v>0</v>
      </c>
      <c r="AJ779" s="42">
        <v>0</v>
      </c>
      <c r="AK779" s="43">
        <f t="shared" si="174"/>
        <v>0</v>
      </c>
      <c r="AL77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779" s="43">
        <f>SUM(Tableau2[[#This Row],[Jours de maladie payés]:[Jours de maladie non payés]])</f>
        <v>0</v>
      </c>
      <c r="AN779" s="43">
        <f>MONTH("02/"&amp;Tableau2[[#This Row],[Mois]]&amp;"/2019")</f>
        <v>12</v>
      </c>
    </row>
    <row r="780" spans="1:40" x14ac:dyDescent="0.3">
      <c r="A780" t="s">
        <v>855</v>
      </c>
      <c r="B780" s="26">
        <v>168</v>
      </c>
      <c r="C780" s="61" t="str">
        <f>IFERROR(VLOOKUP(Tableau2[[#This Row],[ID Ouvrier]],'Choix Employés'!$A$1:$B$100,2,FALSE),"")</f>
        <v/>
      </c>
      <c r="D780" s="39" t="s">
        <v>69</v>
      </c>
      <c r="E780" s="39">
        <v>2021</v>
      </c>
      <c r="F780" s="40">
        <f>DATE(Tableau2[[#This Row],[Année]],MONTH("1-"&amp;Tableau2[[#This Row],[Mois]]),1)</f>
        <v>44531</v>
      </c>
      <c r="G780" s="40">
        <f>EOMONTH(DATE(Tableau2[[#This Row],[Année]],MONTH("1-"&amp;Tableau2[[#This Row],[Mois]]),1),0)</f>
        <v>44561</v>
      </c>
      <c r="H780" s="41">
        <v>32</v>
      </c>
      <c r="I780" s="42">
        <f t="shared" si="165"/>
        <v>32</v>
      </c>
      <c r="J780" s="42">
        <v>32</v>
      </c>
      <c r="K780" s="42">
        <f t="shared" si="166"/>
        <v>32</v>
      </c>
      <c r="L780" s="42"/>
      <c r="M780" s="42">
        <f t="shared" si="175"/>
        <v>0</v>
      </c>
      <c r="N780" s="42">
        <v>80</v>
      </c>
      <c r="O780" s="42">
        <f t="shared" si="167"/>
        <v>80</v>
      </c>
      <c r="Q780" s="42">
        <f t="shared" si="176"/>
        <v>0</v>
      </c>
      <c r="R780" s="42">
        <v>0</v>
      </c>
      <c r="S780" s="42">
        <f t="shared" si="168"/>
        <v>0</v>
      </c>
      <c r="T780" s="42"/>
      <c r="U780" s="42">
        <f t="shared" si="177"/>
        <v>0</v>
      </c>
      <c r="V780" s="42">
        <v>0</v>
      </c>
      <c r="W780" s="42">
        <f t="shared" si="169"/>
        <v>0</v>
      </c>
      <c r="X780" s="42">
        <v>0</v>
      </c>
      <c r="Y780" s="42">
        <f t="shared" si="170"/>
        <v>0</v>
      </c>
      <c r="Z780" s="42">
        <v>0</v>
      </c>
      <c r="AA780" s="42">
        <f t="shared" si="171"/>
        <v>0</v>
      </c>
      <c r="AB780" s="43">
        <v>0</v>
      </c>
      <c r="AC780" s="43">
        <v>0</v>
      </c>
      <c r="AD780" s="42">
        <v>0</v>
      </c>
      <c r="AE780" s="42">
        <f t="shared" si="172"/>
        <v>0</v>
      </c>
      <c r="AF780" s="42">
        <v>0</v>
      </c>
      <c r="AG780" s="42">
        <f t="shared" si="173"/>
        <v>0</v>
      </c>
      <c r="AH780" s="43">
        <v>0</v>
      </c>
      <c r="AI780" s="42">
        <f>Tableau2[[#This Row],[Jour Accident déclaré]]</f>
        <v>0</v>
      </c>
      <c r="AJ780" s="42">
        <v>0</v>
      </c>
      <c r="AK780" s="43">
        <f t="shared" si="174"/>
        <v>0</v>
      </c>
      <c r="AL78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780" s="43">
        <f>SUM(Tableau2[[#This Row],[Jours de maladie payés]:[Jours de maladie non payés]])</f>
        <v>0</v>
      </c>
      <c r="AN780" s="43">
        <f>MONTH("02/"&amp;Tableau2[[#This Row],[Mois]]&amp;"/2019")</f>
        <v>12</v>
      </c>
    </row>
    <row r="781" spans="1:40" x14ac:dyDescent="0.3">
      <c r="A781" t="s">
        <v>856</v>
      </c>
      <c r="B781" s="26">
        <v>161</v>
      </c>
      <c r="C781" s="61" t="str">
        <f>IFERROR(VLOOKUP(Tableau2[[#This Row],[ID Ouvrier]],'Choix Employés'!$A$1:$B$100,2,FALSE),"")</f>
        <v/>
      </c>
      <c r="D781" s="39" t="s">
        <v>69</v>
      </c>
      <c r="E781" s="39">
        <v>2021</v>
      </c>
      <c r="F781" s="40">
        <f>DATE(Tableau2[[#This Row],[Année]],MONTH("1-"&amp;Tableau2[[#This Row],[Mois]]),1)</f>
        <v>44531</v>
      </c>
      <c r="G781" s="40">
        <f>EOMONTH(DATE(Tableau2[[#This Row],[Année]],MONTH("1-"&amp;Tableau2[[#This Row],[Mois]]),1),0)</f>
        <v>44561</v>
      </c>
      <c r="H781" s="41">
        <v>32</v>
      </c>
      <c r="I781" s="42">
        <f t="shared" si="165"/>
        <v>32</v>
      </c>
      <c r="J781" s="42">
        <v>24</v>
      </c>
      <c r="K781" s="42">
        <f t="shared" si="166"/>
        <v>24</v>
      </c>
      <c r="L781" s="42"/>
      <c r="M781" s="42">
        <f t="shared" si="175"/>
        <v>0</v>
      </c>
      <c r="N781" s="42">
        <v>72</v>
      </c>
      <c r="O781" s="42">
        <f t="shared" si="167"/>
        <v>72</v>
      </c>
      <c r="Q781" s="42">
        <f t="shared" si="176"/>
        <v>0</v>
      </c>
      <c r="R781" s="42">
        <v>2.3199999999999998</v>
      </c>
      <c r="S781" s="42">
        <f t="shared" si="168"/>
        <v>2.5333333333333332</v>
      </c>
      <c r="T781" s="42"/>
      <c r="U781" s="42">
        <f t="shared" si="177"/>
        <v>0</v>
      </c>
      <c r="V781" s="42">
        <v>2.3199999999999998</v>
      </c>
      <c r="W781" s="42">
        <f t="shared" si="169"/>
        <v>2.5333333333333332</v>
      </c>
      <c r="X781" s="42">
        <v>0</v>
      </c>
      <c r="Y781" s="42">
        <f t="shared" si="170"/>
        <v>0</v>
      </c>
      <c r="Z781" s="42">
        <v>0</v>
      </c>
      <c r="AA781" s="42">
        <f t="shared" si="171"/>
        <v>0</v>
      </c>
      <c r="AB781" s="43">
        <v>0</v>
      </c>
      <c r="AC781" s="43">
        <v>0</v>
      </c>
      <c r="AD781" s="42">
        <v>0</v>
      </c>
      <c r="AE781" s="42">
        <f t="shared" si="172"/>
        <v>0</v>
      </c>
      <c r="AF781" s="42">
        <v>0</v>
      </c>
      <c r="AG781" s="42">
        <f t="shared" si="173"/>
        <v>0</v>
      </c>
      <c r="AH781" s="43">
        <v>0</v>
      </c>
      <c r="AI781" s="42">
        <f>Tableau2[[#This Row],[Jour Accident déclaré]]</f>
        <v>0</v>
      </c>
      <c r="AJ781" s="42">
        <v>0</v>
      </c>
      <c r="AK781" s="43">
        <f t="shared" si="174"/>
        <v>0</v>
      </c>
      <c r="AL78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781" s="43">
        <f>SUM(Tableau2[[#This Row],[Jours de maladie payés]:[Jours de maladie non payés]])</f>
        <v>0</v>
      </c>
      <c r="AN781" s="43">
        <f>MONTH("02/"&amp;Tableau2[[#This Row],[Mois]]&amp;"/2019")</f>
        <v>12</v>
      </c>
    </row>
    <row r="782" spans="1:40" x14ac:dyDescent="0.3">
      <c r="A782" t="s">
        <v>857</v>
      </c>
      <c r="B782" s="26">
        <v>171</v>
      </c>
      <c r="C782" s="61">
        <f>IFERROR(VLOOKUP(Tableau2[[#This Row],[ID Ouvrier]],'Choix Employés'!$A$1:$B$100,2,FALSE),"")</f>
        <v>0</v>
      </c>
      <c r="D782" s="39" t="s">
        <v>69</v>
      </c>
      <c r="E782" s="39">
        <v>2021</v>
      </c>
      <c r="F782" s="40">
        <f>DATE(Tableau2[[#This Row],[Année]],MONTH("1-"&amp;Tableau2[[#This Row],[Mois]]),1)</f>
        <v>44531</v>
      </c>
      <c r="G782" s="40">
        <f>EOMONTH(DATE(Tableau2[[#This Row],[Année]],MONTH("1-"&amp;Tableau2[[#This Row],[Mois]]),1),0)</f>
        <v>44561</v>
      </c>
      <c r="H782" s="41">
        <v>0</v>
      </c>
      <c r="I782" s="42">
        <f t="shared" si="165"/>
        <v>0</v>
      </c>
      <c r="J782" s="42">
        <v>0</v>
      </c>
      <c r="K782" s="42">
        <f t="shared" si="166"/>
        <v>0</v>
      </c>
      <c r="L782" s="42"/>
      <c r="M782" s="42">
        <f t="shared" si="175"/>
        <v>0</v>
      </c>
      <c r="N782" s="42">
        <v>112</v>
      </c>
      <c r="O782" s="42">
        <f t="shared" si="167"/>
        <v>112</v>
      </c>
      <c r="Q782" s="42">
        <f t="shared" si="176"/>
        <v>0</v>
      </c>
      <c r="R782" s="42">
        <v>0</v>
      </c>
      <c r="S782" s="42">
        <f t="shared" si="168"/>
        <v>0</v>
      </c>
      <c r="T782" s="42"/>
      <c r="U782" s="42">
        <f t="shared" si="177"/>
        <v>0</v>
      </c>
      <c r="V782" s="42">
        <v>0</v>
      </c>
      <c r="W782" s="42">
        <f t="shared" si="169"/>
        <v>0</v>
      </c>
      <c r="X782" s="42">
        <v>0</v>
      </c>
      <c r="Y782" s="42">
        <f t="shared" si="170"/>
        <v>0</v>
      </c>
      <c r="Z782" s="42">
        <v>0</v>
      </c>
      <c r="AA782" s="42">
        <f t="shared" si="171"/>
        <v>0</v>
      </c>
      <c r="AB782" s="43">
        <v>0</v>
      </c>
      <c r="AC782" s="43">
        <v>0</v>
      </c>
      <c r="AD782" s="42">
        <v>0</v>
      </c>
      <c r="AE782" s="42">
        <f t="shared" si="172"/>
        <v>0</v>
      </c>
      <c r="AF782" s="42">
        <v>0</v>
      </c>
      <c r="AG782" s="42">
        <f t="shared" si="173"/>
        <v>0</v>
      </c>
      <c r="AH782" s="43">
        <v>0</v>
      </c>
      <c r="AI782" s="42">
        <f>Tableau2[[#This Row],[Jour Accident déclaré]]</f>
        <v>0</v>
      </c>
      <c r="AJ782" s="42">
        <v>0</v>
      </c>
      <c r="AK782" s="43">
        <f t="shared" si="174"/>
        <v>0</v>
      </c>
      <c r="AL78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782" s="43">
        <f>SUM(Tableau2[[#This Row],[Jours de maladie payés]:[Jours de maladie non payés]])</f>
        <v>0</v>
      </c>
      <c r="AN782" s="43">
        <f>MONTH("02/"&amp;Tableau2[[#This Row],[Mois]]&amp;"/2019")</f>
        <v>12</v>
      </c>
    </row>
    <row r="783" spans="1:40" x14ac:dyDescent="0.3">
      <c r="A783" t="s">
        <v>858</v>
      </c>
      <c r="B783" s="26">
        <v>172</v>
      </c>
      <c r="C783" s="61">
        <f>IFERROR(VLOOKUP(Tableau2[[#This Row],[ID Ouvrier]],'Choix Employés'!$A$1:$B$100,2,FALSE),"")</f>
        <v>0</v>
      </c>
      <c r="D783" s="39" t="s">
        <v>69</v>
      </c>
      <c r="E783" s="39">
        <v>2021</v>
      </c>
      <c r="F783" s="40">
        <f>DATE(Tableau2[[#This Row],[Année]],MONTH("1-"&amp;Tableau2[[#This Row],[Mois]]),1)</f>
        <v>44531</v>
      </c>
      <c r="G783" s="40">
        <f>EOMONTH(DATE(Tableau2[[#This Row],[Année]],MONTH("1-"&amp;Tableau2[[#This Row],[Mois]]),1),0)</f>
        <v>44561</v>
      </c>
      <c r="H783" s="41">
        <v>0</v>
      </c>
      <c r="I783" s="42">
        <f t="shared" si="165"/>
        <v>0</v>
      </c>
      <c r="J783" s="42">
        <v>32</v>
      </c>
      <c r="K783" s="42">
        <f t="shared" si="166"/>
        <v>32</v>
      </c>
      <c r="L783" s="42"/>
      <c r="M783" s="42">
        <f t="shared" si="175"/>
        <v>0</v>
      </c>
      <c r="N783" s="42">
        <v>88</v>
      </c>
      <c r="O783" s="42">
        <f t="shared" si="167"/>
        <v>88</v>
      </c>
      <c r="Q783" s="42">
        <f t="shared" si="176"/>
        <v>0</v>
      </c>
      <c r="R783" s="42">
        <v>0</v>
      </c>
      <c r="S783" s="42">
        <f t="shared" si="168"/>
        <v>0</v>
      </c>
      <c r="T783" s="42"/>
      <c r="U783" s="42">
        <f t="shared" si="177"/>
        <v>0</v>
      </c>
      <c r="V783" s="42">
        <v>0</v>
      </c>
      <c r="W783" s="42">
        <f t="shared" si="169"/>
        <v>0</v>
      </c>
      <c r="X783" s="42">
        <v>0</v>
      </c>
      <c r="Y783" s="42">
        <f t="shared" si="170"/>
        <v>0</v>
      </c>
      <c r="Z783" s="42">
        <v>0</v>
      </c>
      <c r="AA783" s="42">
        <f t="shared" si="171"/>
        <v>0</v>
      </c>
      <c r="AB783" s="43">
        <v>0</v>
      </c>
      <c r="AC783" s="43">
        <v>0</v>
      </c>
      <c r="AD783" s="42">
        <v>0</v>
      </c>
      <c r="AE783" s="42">
        <f t="shared" si="172"/>
        <v>0</v>
      </c>
      <c r="AF783" s="42">
        <v>0</v>
      </c>
      <c r="AG783" s="42">
        <f t="shared" si="173"/>
        <v>0</v>
      </c>
      <c r="AH783" s="43">
        <v>0</v>
      </c>
      <c r="AI783" s="42">
        <f>Tableau2[[#This Row],[Jour Accident déclaré]]</f>
        <v>0</v>
      </c>
      <c r="AJ783" s="42">
        <v>0</v>
      </c>
      <c r="AK783" s="43">
        <f t="shared" si="174"/>
        <v>0</v>
      </c>
      <c r="AL78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783" s="43">
        <f>SUM(Tableau2[[#This Row],[Jours de maladie payés]:[Jours de maladie non payés]])</f>
        <v>0</v>
      </c>
      <c r="AN783" s="43">
        <f>MONTH("02/"&amp;Tableau2[[#This Row],[Mois]]&amp;"/2019")</f>
        <v>12</v>
      </c>
    </row>
    <row r="784" spans="1:40" x14ac:dyDescent="0.3">
      <c r="A784" t="s">
        <v>859</v>
      </c>
      <c r="B784" s="26">
        <v>182</v>
      </c>
      <c r="C784" s="61" t="str">
        <f>IFERROR(VLOOKUP(Tableau2[[#This Row],[ID Ouvrier]],'Choix Employés'!$A$1:$B$100,2,FALSE),"")</f>
        <v/>
      </c>
      <c r="D784" s="39" t="s">
        <v>69</v>
      </c>
      <c r="E784" s="39">
        <v>2021</v>
      </c>
      <c r="F784" s="40">
        <f>DATE(Tableau2[[#This Row],[Année]],MONTH("1-"&amp;Tableau2[[#This Row],[Mois]]),1)</f>
        <v>44531</v>
      </c>
      <c r="G784" s="40">
        <f>EOMONTH(DATE(Tableau2[[#This Row],[Année]],MONTH("1-"&amp;Tableau2[[#This Row],[Mois]]),1),0)</f>
        <v>44561</v>
      </c>
      <c r="H784" s="41">
        <v>80</v>
      </c>
      <c r="I784" s="42">
        <f t="shared" si="165"/>
        <v>80</v>
      </c>
      <c r="J784" s="42">
        <v>8</v>
      </c>
      <c r="K784" s="42">
        <f t="shared" si="166"/>
        <v>8</v>
      </c>
      <c r="L784" s="42"/>
      <c r="M784" s="42">
        <f t="shared" si="175"/>
        <v>0</v>
      </c>
      <c r="N784" s="42">
        <v>48</v>
      </c>
      <c r="O784" s="42">
        <f t="shared" si="167"/>
        <v>48</v>
      </c>
      <c r="Q784" s="42">
        <f t="shared" si="176"/>
        <v>0</v>
      </c>
      <c r="R784" s="42">
        <v>7.5</v>
      </c>
      <c r="S784" s="42">
        <f t="shared" si="168"/>
        <v>7.833333333333333</v>
      </c>
      <c r="T784" s="42"/>
      <c r="U784" s="42">
        <f t="shared" si="177"/>
        <v>0</v>
      </c>
      <c r="V784" s="42">
        <v>7.5</v>
      </c>
      <c r="W784" s="42">
        <f t="shared" si="169"/>
        <v>7.833333333333333</v>
      </c>
      <c r="X784" s="42">
        <v>0</v>
      </c>
      <c r="Y784" s="42">
        <f t="shared" si="170"/>
        <v>0</v>
      </c>
      <c r="Z784" s="42">
        <v>0</v>
      </c>
      <c r="AA784" s="42">
        <f t="shared" si="171"/>
        <v>0</v>
      </c>
      <c r="AB784" s="43">
        <v>0</v>
      </c>
      <c r="AC784" s="43">
        <v>0</v>
      </c>
      <c r="AD784" s="42">
        <v>0</v>
      </c>
      <c r="AE784" s="42">
        <f t="shared" si="172"/>
        <v>0</v>
      </c>
      <c r="AF784" s="42">
        <v>0</v>
      </c>
      <c r="AG784" s="42">
        <f t="shared" si="173"/>
        <v>0</v>
      </c>
      <c r="AH784" s="43">
        <v>0</v>
      </c>
      <c r="AI784" s="42">
        <f>Tableau2[[#This Row],[Jour Accident déclaré]]</f>
        <v>0</v>
      </c>
      <c r="AJ784" s="42">
        <v>0</v>
      </c>
      <c r="AK784" s="43">
        <f t="shared" si="174"/>
        <v>0</v>
      </c>
      <c r="AL78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784" s="43">
        <f>SUM(Tableau2[[#This Row],[Jours de maladie payés]:[Jours de maladie non payés]])</f>
        <v>0</v>
      </c>
      <c r="AN784" s="43">
        <f>MONTH("02/"&amp;Tableau2[[#This Row],[Mois]]&amp;"/2019")</f>
        <v>12</v>
      </c>
    </row>
    <row r="785" spans="1:40" x14ac:dyDescent="0.3">
      <c r="A785" t="s">
        <v>860</v>
      </c>
      <c r="B785" s="26">
        <v>149</v>
      </c>
      <c r="C785" s="61" t="str">
        <f>IFERROR(VLOOKUP(Tableau2[[#This Row],[ID Ouvrier]],'Choix Employés'!$A$1:$B$100,2,FALSE),"")</f>
        <v>X</v>
      </c>
      <c r="D785" s="39" t="s">
        <v>69</v>
      </c>
      <c r="E785" s="39">
        <v>2021</v>
      </c>
      <c r="F785" s="40">
        <f>DATE(Tableau2[[#This Row],[Année]],MONTH("1-"&amp;Tableau2[[#This Row],[Mois]]),1)</f>
        <v>44531</v>
      </c>
      <c r="G785" s="40">
        <f>EOMONTH(DATE(Tableau2[[#This Row],[Année]],MONTH("1-"&amp;Tableau2[[#This Row],[Mois]]),1),0)</f>
        <v>44561</v>
      </c>
      <c r="H785" s="41">
        <v>0</v>
      </c>
      <c r="I785" s="42">
        <f t="shared" si="165"/>
        <v>0</v>
      </c>
      <c r="J785" s="42">
        <v>24</v>
      </c>
      <c r="K785" s="42">
        <f t="shared" si="166"/>
        <v>24</v>
      </c>
      <c r="L785" s="42"/>
      <c r="M785" s="42">
        <f t="shared" si="175"/>
        <v>0</v>
      </c>
      <c r="N785" s="42">
        <v>104</v>
      </c>
      <c r="O785" s="42">
        <f t="shared" si="167"/>
        <v>104</v>
      </c>
      <c r="Q785" s="42">
        <f t="shared" si="176"/>
        <v>0</v>
      </c>
      <c r="R785" s="42">
        <v>2.42</v>
      </c>
      <c r="S785" s="42">
        <f t="shared" si="168"/>
        <v>2.7</v>
      </c>
      <c r="T785" s="42"/>
      <c r="U785" s="42">
        <f t="shared" si="177"/>
        <v>0</v>
      </c>
      <c r="V785" s="42">
        <v>0</v>
      </c>
      <c r="W785" s="42">
        <f t="shared" si="169"/>
        <v>0</v>
      </c>
      <c r="X785" s="42">
        <v>2.42</v>
      </c>
      <c r="Y785" s="42">
        <f t="shared" si="170"/>
        <v>2.7</v>
      </c>
      <c r="Z785" s="42">
        <v>0</v>
      </c>
      <c r="AA785" s="42">
        <f t="shared" si="171"/>
        <v>0</v>
      </c>
      <c r="AB785" s="43">
        <v>0</v>
      </c>
      <c r="AC785" s="43">
        <v>0</v>
      </c>
      <c r="AD785" s="42">
        <v>0</v>
      </c>
      <c r="AE785" s="42">
        <f t="shared" si="172"/>
        <v>0</v>
      </c>
      <c r="AF785" s="42">
        <v>0</v>
      </c>
      <c r="AG785" s="42">
        <f t="shared" si="173"/>
        <v>0</v>
      </c>
      <c r="AH785" s="43">
        <v>0</v>
      </c>
      <c r="AI785" s="42">
        <f>Tableau2[[#This Row],[Jour Accident déclaré]]</f>
        <v>0</v>
      </c>
      <c r="AJ785" s="42">
        <v>0</v>
      </c>
      <c r="AK785" s="43">
        <f t="shared" si="174"/>
        <v>0</v>
      </c>
      <c r="AL78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785" s="43">
        <f>SUM(Tableau2[[#This Row],[Jours de maladie payés]:[Jours de maladie non payés]])</f>
        <v>0</v>
      </c>
      <c r="AN785" s="43">
        <f>MONTH("02/"&amp;Tableau2[[#This Row],[Mois]]&amp;"/2019")</f>
        <v>12</v>
      </c>
    </row>
    <row r="786" spans="1:40" x14ac:dyDescent="0.3">
      <c r="A786" t="s">
        <v>861</v>
      </c>
      <c r="B786" s="26">
        <v>162</v>
      </c>
      <c r="C786" s="61" t="str">
        <f>IFERROR(VLOOKUP(Tableau2[[#This Row],[ID Ouvrier]],'Choix Employés'!$A$1:$B$100,2,FALSE),"")</f>
        <v/>
      </c>
      <c r="D786" s="39" t="s">
        <v>69</v>
      </c>
      <c r="E786" s="39">
        <v>2021</v>
      </c>
      <c r="F786" s="40">
        <f>DATE(Tableau2[[#This Row],[Année]],MONTH("1-"&amp;Tableau2[[#This Row],[Mois]]),1)</f>
        <v>44531</v>
      </c>
      <c r="G786" s="40">
        <f>EOMONTH(DATE(Tableau2[[#This Row],[Année]],MONTH("1-"&amp;Tableau2[[#This Row],[Mois]]),1),0)</f>
        <v>44561</v>
      </c>
      <c r="H786" s="41">
        <v>24</v>
      </c>
      <c r="I786" s="42">
        <f t="shared" si="165"/>
        <v>24</v>
      </c>
      <c r="J786" s="42">
        <v>16</v>
      </c>
      <c r="K786" s="42">
        <f t="shared" si="166"/>
        <v>16</v>
      </c>
      <c r="L786" s="42"/>
      <c r="M786" s="42">
        <f t="shared" si="175"/>
        <v>0</v>
      </c>
      <c r="N786" s="42">
        <v>88</v>
      </c>
      <c r="O786" s="42">
        <f t="shared" si="167"/>
        <v>88</v>
      </c>
      <c r="Q786" s="42">
        <f t="shared" si="176"/>
        <v>0</v>
      </c>
      <c r="R786" s="42">
        <v>0</v>
      </c>
      <c r="S786" s="42">
        <f t="shared" si="168"/>
        <v>0</v>
      </c>
      <c r="T786" s="42"/>
      <c r="U786" s="42">
        <f t="shared" si="177"/>
        <v>0</v>
      </c>
      <c r="V786" s="42">
        <v>0</v>
      </c>
      <c r="W786" s="42">
        <f t="shared" si="169"/>
        <v>0</v>
      </c>
      <c r="X786" s="42">
        <v>0</v>
      </c>
      <c r="Y786" s="42">
        <f t="shared" si="170"/>
        <v>0</v>
      </c>
      <c r="Z786" s="42">
        <v>0</v>
      </c>
      <c r="AA786" s="42">
        <f t="shared" si="171"/>
        <v>0</v>
      </c>
      <c r="AB786" s="43">
        <v>0</v>
      </c>
      <c r="AC786" s="43">
        <v>0</v>
      </c>
      <c r="AD786" s="42">
        <v>0</v>
      </c>
      <c r="AE786" s="42">
        <f t="shared" si="172"/>
        <v>0</v>
      </c>
      <c r="AF786" s="42">
        <v>0</v>
      </c>
      <c r="AG786" s="42">
        <f t="shared" si="173"/>
        <v>0</v>
      </c>
      <c r="AH786" s="43">
        <v>0</v>
      </c>
      <c r="AI786" s="42">
        <f>Tableau2[[#This Row],[Jour Accident déclaré]]</f>
        <v>0</v>
      </c>
      <c r="AJ786" s="42">
        <v>0</v>
      </c>
      <c r="AK786" s="43">
        <f t="shared" si="174"/>
        <v>0</v>
      </c>
      <c r="AL78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786" s="43">
        <f>SUM(Tableau2[[#This Row],[Jours de maladie payés]:[Jours de maladie non payés]])</f>
        <v>0</v>
      </c>
      <c r="AN786" s="43">
        <f>MONTH("02/"&amp;Tableau2[[#This Row],[Mois]]&amp;"/2019")</f>
        <v>12</v>
      </c>
    </row>
    <row r="787" spans="1:40" x14ac:dyDescent="0.3">
      <c r="A787" t="s">
        <v>862</v>
      </c>
      <c r="B787" s="26">
        <v>112</v>
      </c>
      <c r="C787" s="61" t="str">
        <f>IFERROR(VLOOKUP(Tableau2[[#This Row],[ID Ouvrier]],'Choix Employés'!$A$1:$B$100,2,FALSE),"")</f>
        <v/>
      </c>
      <c r="D787" s="39" t="s">
        <v>69</v>
      </c>
      <c r="E787" s="39">
        <v>2021</v>
      </c>
      <c r="F787" s="40">
        <f>DATE(Tableau2[[#This Row],[Année]],MONTH("1-"&amp;Tableau2[[#This Row],[Mois]]),1)</f>
        <v>44531</v>
      </c>
      <c r="G787" s="40">
        <f>EOMONTH(DATE(Tableau2[[#This Row],[Année]],MONTH("1-"&amp;Tableau2[[#This Row],[Mois]]),1),0)</f>
        <v>44561</v>
      </c>
      <c r="H787" s="41">
        <v>0</v>
      </c>
      <c r="I787" s="42">
        <f t="shared" si="165"/>
        <v>0</v>
      </c>
      <c r="J787" s="42">
        <v>0</v>
      </c>
      <c r="K787" s="42">
        <f t="shared" si="166"/>
        <v>0</v>
      </c>
      <c r="L787" s="42"/>
      <c r="M787" s="42">
        <f t="shared" si="175"/>
        <v>0</v>
      </c>
      <c r="N787" s="42">
        <v>120</v>
      </c>
      <c r="O787" s="42">
        <f t="shared" si="167"/>
        <v>120</v>
      </c>
      <c r="Q787" s="42">
        <f t="shared" si="176"/>
        <v>0</v>
      </c>
      <c r="R787" s="42">
        <v>9.52</v>
      </c>
      <c r="S787" s="42">
        <f t="shared" si="168"/>
        <v>9.8666666666666654</v>
      </c>
      <c r="T787" s="42"/>
      <c r="U787" s="42">
        <f t="shared" si="177"/>
        <v>0</v>
      </c>
      <c r="V787" s="42">
        <v>0</v>
      </c>
      <c r="W787" s="42">
        <f t="shared" si="169"/>
        <v>0</v>
      </c>
      <c r="X787" s="42">
        <v>9.52</v>
      </c>
      <c r="Y787" s="42">
        <f t="shared" si="170"/>
        <v>9.8666666666666654</v>
      </c>
      <c r="Z787" s="42">
        <v>0</v>
      </c>
      <c r="AA787" s="42">
        <f t="shared" si="171"/>
        <v>0</v>
      </c>
      <c r="AB787" s="43">
        <v>0</v>
      </c>
      <c r="AC787" s="43">
        <v>0</v>
      </c>
      <c r="AD787" s="42">
        <v>0</v>
      </c>
      <c r="AE787" s="42">
        <f t="shared" si="172"/>
        <v>0</v>
      </c>
      <c r="AF787" s="42">
        <v>8</v>
      </c>
      <c r="AG787" s="42">
        <f t="shared" si="173"/>
        <v>8</v>
      </c>
      <c r="AH787" s="43">
        <v>0</v>
      </c>
      <c r="AI787" s="42">
        <f>Tableau2[[#This Row],[Jour Accident déclaré]]</f>
        <v>0</v>
      </c>
      <c r="AJ787" s="42">
        <v>0</v>
      </c>
      <c r="AK787" s="43">
        <f t="shared" si="174"/>
        <v>0</v>
      </c>
      <c r="AL78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787" s="43">
        <f>SUM(Tableau2[[#This Row],[Jours de maladie payés]:[Jours de maladie non payés]])</f>
        <v>0</v>
      </c>
      <c r="AN787" s="43">
        <f>MONTH("02/"&amp;Tableau2[[#This Row],[Mois]]&amp;"/2019")</f>
        <v>12</v>
      </c>
    </row>
    <row r="788" spans="1:40" x14ac:dyDescent="0.3">
      <c r="A788" t="s">
        <v>863</v>
      </c>
      <c r="B788" s="26">
        <v>116</v>
      </c>
      <c r="C788" s="61" t="str">
        <f>IFERROR(VLOOKUP(Tableau2[[#This Row],[ID Ouvrier]],'Choix Employés'!$A$1:$B$100,2,FALSE),"")</f>
        <v/>
      </c>
      <c r="D788" s="39" t="s">
        <v>69</v>
      </c>
      <c r="E788" s="39">
        <v>2021</v>
      </c>
      <c r="F788" s="40">
        <f>DATE(Tableau2[[#This Row],[Année]],MONTH("1-"&amp;Tableau2[[#This Row],[Mois]]),1)</f>
        <v>44531</v>
      </c>
      <c r="G788" s="40">
        <f>EOMONTH(DATE(Tableau2[[#This Row],[Année]],MONTH("1-"&amp;Tableau2[[#This Row],[Mois]]),1),0)</f>
        <v>44561</v>
      </c>
      <c r="H788" s="41">
        <v>16</v>
      </c>
      <c r="I788" s="42">
        <f t="shared" si="165"/>
        <v>16</v>
      </c>
      <c r="J788" s="42">
        <v>32</v>
      </c>
      <c r="K788" s="42">
        <f t="shared" si="166"/>
        <v>32</v>
      </c>
      <c r="L788" s="42"/>
      <c r="M788" s="42">
        <f t="shared" si="175"/>
        <v>0</v>
      </c>
      <c r="N788" s="42">
        <v>80</v>
      </c>
      <c r="O788" s="42">
        <f t="shared" si="167"/>
        <v>80</v>
      </c>
      <c r="Q788" s="42">
        <f t="shared" si="176"/>
        <v>0</v>
      </c>
      <c r="R788" s="42">
        <v>0</v>
      </c>
      <c r="S788" s="42">
        <f t="shared" si="168"/>
        <v>0</v>
      </c>
      <c r="T788" s="42"/>
      <c r="U788" s="42">
        <f t="shared" si="177"/>
        <v>0</v>
      </c>
      <c r="V788" s="42">
        <v>0</v>
      </c>
      <c r="W788" s="42">
        <f t="shared" si="169"/>
        <v>0</v>
      </c>
      <c r="X788" s="42">
        <v>0</v>
      </c>
      <c r="Y788" s="42">
        <f t="shared" si="170"/>
        <v>0</v>
      </c>
      <c r="Z788" s="42">
        <v>0</v>
      </c>
      <c r="AA788" s="42">
        <f t="shared" si="171"/>
        <v>0</v>
      </c>
      <c r="AB788" s="43">
        <v>0</v>
      </c>
      <c r="AC788" s="43">
        <v>0</v>
      </c>
      <c r="AD788" s="42">
        <v>0</v>
      </c>
      <c r="AE788" s="42">
        <f t="shared" si="172"/>
        <v>0</v>
      </c>
      <c r="AF788" s="42">
        <v>0</v>
      </c>
      <c r="AG788" s="42">
        <f t="shared" si="173"/>
        <v>0</v>
      </c>
      <c r="AH788" s="43">
        <v>0</v>
      </c>
      <c r="AI788" s="42">
        <f>Tableau2[[#This Row],[Jour Accident déclaré]]</f>
        <v>0</v>
      </c>
      <c r="AJ788" s="42">
        <v>0</v>
      </c>
      <c r="AK788" s="43">
        <f t="shared" si="174"/>
        <v>0</v>
      </c>
      <c r="AL78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788" s="43">
        <f>SUM(Tableau2[[#This Row],[Jours de maladie payés]:[Jours de maladie non payés]])</f>
        <v>0</v>
      </c>
      <c r="AN788" s="43">
        <f>MONTH("02/"&amp;Tableau2[[#This Row],[Mois]]&amp;"/2019")</f>
        <v>12</v>
      </c>
    </row>
    <row r="789" spans="1:40" x14ac:dyDescent="0.3">
      <c r="A789" t="s">
        <v>864</v>
      </c>
      <c r="B789" s="26">
        <v>157</v>
      </c>
      <c r="C789" s="61" t="str">
        <f>IFERROR(VLOOKUP(Tableau2[[#This Row],[ID Ouvrier]],'Choix Employés'!$A$1:$B$100,2,FALSE),"")</f>
        <v/>
      </c>
      <c r="D789" s="39" t="s">
        <v>69</v>
      </c>
      <c r="E789" s="39">
        <v>2021</v>
      </c>
      <c r="F789" s="40">
        <f>DATE(Tableau2[[#This Row],[Année]],MONTH("1-"&amp;Tableau2[[#This Row],[Mois]]),1)</f>
        <v>44531</v>
      </c>
      <c r="G789" s="40">
        <f>EOMONTH(DATE(Tableau2[[#This Row],[Année]],MONTH("1-"&amp;Tableau2[[#This Row],[Mois]]),1),0)</f>
        <v>44561</v>
      </c>
      <c r="H789" s="41">
        <v>0</v>
      </c>
      <c r="I789" s="42">
        <f t="shared" si="165"/>
        <v>0</v>
      </c>
      <c r="J789" s="42">
        <v>32</v>
      </c>
      <c r="K789" s="42">
        <f t="shared" si="166"/>
        <v>32</v>
      </c>
      <c r="L789" s="42"/>
      <c r="M789" s="42">
        <f t="shared" si="175"/>
        <v>0</v>
      </c>
      <c r="N789" s="42">
        <v>96</v>
      </c>
      <c r="O789" s="42">
        <f t="shared" si="167"/>
        <v>96</v>
      </c>
      <c r="Q789" s="42">
        <f t="shared" si="176"/>
        <v>0</v>
      </c>
      <c r="R789" s="42">
        <v>0</v>
      </c>
      <c r="S789" s="42">
        <f t="shared" si="168"/>
        <v>0</v>
      </c>
      <c r="T789" s="42"/>
      <c r="U789" s="42">
        <f t="shared" si="177"/>
        <v>0</v>
      </c>
      <c r="V789" s="42">
        <v>0</v>
      </c>
      <c r="W789" s="42">
        <f t="shared" si="169"/>
        <v>0</v>
      </c>
      <c r="X789" s="42">
        <v>0</v>
      </c>
      <c r="Y789" s="42">
        <f t="shared" si="170"/>
        <v>0</v>
      </c>
      <c r="Z789" s="42">
        <v>0</v>
      </c>
      <c r="AA789" s="42">
        <f t="shared" si="171"/>
        <v>0</v>
      </c>
      <c r="AB789" s="43">
        <v>0</v>
      </c>
      <c r="AC789" s="43">
        <v>0</v>
      </c>
      <c r="AD789" s="42">
        <v>0</v>
      </c>
      <c r="AE789" s="42">
        <f t="shared" si="172"/>
        <v>0</v>
      </c>
      <c r="AF789" s="42">
        <v>0</v>
      </c>
      <c r="AG789" s="42">
        <f t="shared" si="173"/>
        <v>0</v>
      </c>
      <c r="AH789" s="43">
        <v>0</v>
      </c>
      <c r="AI789" s="42">
        <f>Tableau2[[#This Row],[Jour Accident déclaré]]</f>
        <v>0</v>
      </c>
      <c r="AJ789" s="42">
        <v>0</v>
      </c>
      <c r="AK789" s="43">
        <f t="shared" si="174"/>
        <v>0</v>
      </c>
      <c r="AL78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789" s="43">
        <f>SUM(Tableau2[[#This Row],[Jours de maladie payés]:[Jours de maladie non payés]])</f>
        <v>0</v>
      </c>
      <c r="AN789" s="43">
        <f>MONTH("02/"&amp;Tableau2[[#This Row],[Mois]]&amp;"/2019")</f>
        <v>12</v>
      </c>
    </row>
    <row r="790" spans="1:40" x14ac:dyDescent="0.3">
      <c r="A790" t="s">
        <v>865</v>
      </c>
      <c r="B790" s="26">
        <v>104</v>
      </c>
      <c r="C790" s="61" t="str">
        <f>IFERROR(VLOOKUP(Tableau2[[#This Row],[ID Ouvrier]],'Choix Employés'!$A$1:$B$100,2,FALSE),"")</f>
        <v/>
      </c>
      <c r="D790" s="39" t="s">
        <v>69</v>
      </c>
      <c r="E790" s="39">
        <v>2021</v>
      </c>
      <c r="F790" s="40">
        <f>DATE(Tableau2[[#This Row],[Année]],MONTH("1-"&amp;Tableau2[[#This Row],[Mois]]),1)</f>
        <v>44531</v>
      </c>
      <c r="G790" s="40">
        <f>EOMONTH(DATE(Tableau2[[#This Row],[Année]],MONTH("1-"&amp;Tableau2[[#This Row],[Mois]]),1),0)</f>
        <v>44561</v>
      </c>
      <c r="H790" s="41">
        <v>24</v>
      </c>
      <c r="I790" s="42">
        <f t="shared" si="165"/>
        <v>24</v>
      </c>
      <c r="J790" s="42">
        <v>24</v>
      </c>
      <c r="K790" s="42">
        <f t="shared" si="166"/>
        <v>24</v>
      </c>
      <c r="L790" s="42"/>
      <c r="M790" s="42">
        <f t="shared" si="175"/>
        <v>0</v>
      </c>
      <c r="N790" s="42">
        <v>80</v>
      </c>
      <c r="O790" s="42">
        <f t="shared" si="167"/>
        <v>80</v>
      </c>
      <c r="Q790" s="42">
        <f t="shared" si="176"/>
        <v>0</v>
      </c>
      <c r="R790" s="42">
        <v>1.18</v>
      </c>
      <c r="S790" s="42">
        <f t="shared" si="168"/>
        <v>1.2999999999999998</v>
      </c>
      <c r="T790" s="42"/>
      <c r="U790" s="42">
        <f t="shared" si="177"/>
        <v>0</v>
      </c>
      <c r="V790" s="42">
        <v>1.18</v>
      </c>
      <c r="W790" s="42">
        <f t="shared" si="169"/>
        <v>1.2999999999999998</v>
      </c>
      <c r="X790" s="42">
        <v>0</v>
      </c>
      <c r="Y790" s="42">
        <f t="shared" si="170"/>
        <v>0</v>
      </c>
      <c r="Z790" s="42">
        <v>0</v>
      </c>
      <c r="AA790" s="42">
        <f t="shared" si="171"/>
        <v>0</v>
      </c>
      <c r="AB790" s="43">
        <v>0</v>
      </c>
      <c r="AC790" s="43">
        <v>0</v>
      </c>
      <c r="AD790" s="42">
        <v>0</v>
      </c>
      <c r="AE790" s="42">
        <f t="shared" si="172"/>
        <v>0</v>
      </c>
      <c r="AF790" s="42">
        <v>0</v>
      </c>
      <c r="AG790" s="42">
        <f t="shared" si="173"/>
        <v>0</v>
      </c>
      <c r="AH790" s="43">
        <v>0</v>
      </c>
      <c r="AI790" s="42">
        <f>Tableau2[[#This Row],[Jour Accident déclaré]]</f>
        <v>0</v>
      </c>
      <c r="AJ790" s="42">
        <v>0</v>
      </c>
      <c r="AK790" s="43">
        <f t="shared" si="174"/>
        <v>0</v>
      </c>
      <c r="AL79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790" s="43">
        <f>SUM(Tableau2[[#This Row],[Jours de maladie payés]:[Jours de maladie non payés]])</f>
        <v>0</v>
      </c>
      <c r="AN790" s="43">
        <f>MONTH("02/"&amp;Tableau2[[#This Row],[Mois]]&amp;"/2019")</f>
        <v>12</v>
      </c>
    </row>
    <row r="791" spans="1:40" x14ac:dyDescent="0.3">
      <c r="A791" t="s">
        <v>866</v>
      </c>
      <c r="B791" s="26">
        <v>102</v>
      </c>
      <c r="C791" s="61" t="str">
        <f>IFERROR(VLOOKUP(Tableau2[[#This Row],[ID Ouvrier]],'Choix Employés'!$A$1:$B$100,2,FALSE),"")</f>
        <v/>
      </c>
      <c r="D791" s="39" t="s">
        <v>69</v>
      </c>
      <c r="E791" s="39">
        <v>2021</v>
      </c>
      <c r="F791" s="40">
        <f>DATE(Tableau2[[#This Row],[Année]],MONTH("1-"&amp;Tableau2[[#This Row],[Mois]]),1)</f>
        <v>44531</v>
      </c>
      <c r="G791" s="40">
        <f>EOMONTH(DATE(Tableau2[[#This Row],[Année]],MONTH("1-"&amp;Tableau2[[#This Row],[Mois]]),1),0)</f>
        <v>44561</v>
      </c>
      <c r="H791" s="41">
        <v>24</v>
      </c>
      <c r="I791" s="42">
        <f t="shared" si="165"/>
        <v>24</v>
      </c>
      <c r="J791" s="42">
        <v>24</v>
      </c>
      <c r="K791" s="42">
        <f t="shared" si="166"/>
        <v>24</v>
      </c>
      <c r="L791" s="42"/>
      <c r="M791" s="42">
        <f t="shared" si="175"/>
        <v>0</v>
      </c>
      <c r="N791" s="42">
        <v>64</v>
      </c>
      <c r="O791" s="42">
        <f t="shared" si="167"/>
        <v>64</v>
      </c>
      <c r="Q791" s="42">
        <f t="shared" si="176"/>
        <v>0</v>
      </c>
      <c r="R791" s="42">
        <v>6.09</v>
      </c>
      <c r="S791" s="42">
        <f t="shared" si="168"/>
        <v>6.1499999999999995</v>
      </c>
      <c r="T791" s="42"/>
      <c r="U791" s="42">
        <f t="shared" si="177"/>
        <v>0</v>
      </c>
      <c r="V791" s="42">
        <v>6.09</v>
      </c>
      <c r="W791" s="42">
        <f t="shared" si="169"/>
        <v>6.1499999999999995</v>
      </c>
      <c r="X791" s="42">
        <v>0</v>
      </c>
      <c r="Y791" s="42">
        <f t="shared" si="170"/>
        <v>0</v>
      </c>
      <c r="Z791" s="42">
        <v>0</v>
      </c>
      <c r="AA791" s="42">
        <f t="shared" si="171"/>
        <v>0</v>
      </c>
      <c r="AB791" s="43">
        <v>0</v>
      </c>
      <c r="AC791" s="43">
        <v>0</v>
      </c>
      <c r="AD791" s="42">
        <v>0</v>
      </c>
      <c r="AE791" s="42">
        <f t="shared" si="172"/>
        <v>0</v>
      </c>
      <c r="AF791" s="42">
        <v>0</v>
      </c>
      <c r="AG791" s="42">
        <f t="shared" si="173"/>
        <v>0</v>
      </c>
      <c r="AH791" s="43">
        <v>0</v>
      </c>
      <c r="AI791" s="42">
        <f>Tableau2[[#This Row],[Jour Accident déclaré]]</f>
        <v>0</v>
      </c>
      <c r="AJ791" s="42">
        <v>0</v>
      </c>
      <c r="AK791" s="43">
        <f t="shared" si="174"/>
        <v>0</v>
      </c>
      <c r="AL79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791" s="43">
        <f>SUM(Tableau2[[#This Row],[Jours de maladie payés]:[Jours de maladie non payés]])</f>
        <v>0</v>
      </c>
      <c r="AN791" s="43">
        <f>MONTH("02/"&amp;Tableau2[[#This Row],[Mois]]&amp;"/2019")</f>
        <v>12</v>
      </c>
    </row>
    <row r="792" spans="1:40" x14ac:dyDescent="0.3">
      <c r="A792" t="s">
        <v>867</v>
      </c>
      <c r="B792" s="26">
        <v>188</v>
      </c>
      <c r="C792" s="61">
        <f>IFERROR(VLOOKUP(Tableau2[[#This Row],[ID Ouvrier]],'Choix Employés'!$A$1:$B$100,2,FALSE),"")</f>
        <v>0</v>
      </c>
      <c r="D792" s="39" t="s">
        <v>69</v>
      </c>
      <c r="E792" s="39">
        <v>2021</v>
      </c>
      <c r="F792" s="40">
        <f>DATE(Tableau2[[#This Row],[Année]],MONTH("1-"&amp;Tableau2[[#This Row],[Mois]]),1)</f>
        <v>44531</v>
      </c>
      <c r="G792" s="40">
        <f>EOMONTH(DATE(Tableau2[[#This Row],[Année]],MONTH("1-"&amp;Tableau2[[#This Row],[Mois]]),1),0)</f>
        <v>44561</v>
      </c>
      <c r="H792" s="41">
        <v>0</v>
      </c>
      <c r="I792" s="42">
        <f t="shared" si="165"/>
        <v>0</v>
      </c>
      <c r="J792" s="42">
        <v>0</v>
      </c>
      <c r="K792" s="42">
        <f t="shared" si="166"/>
        <v>0</v>
      </c>
      <c r="L792" s="42"/>
      <c r="M792" s="42">
        <f t="shared" si="175"/>
        <v>0</v>
      </c>
      <c r="N792" s="42">
        <v>152</v>
      </c>
      <c r="O792" s="42">
        <f t="shared" si="167"/>
        <v>152</v>
      </c>
      <c r="Q792" s="42">
        <f t="shared" si="176"/>
        <v>0</v>
      </c>
      <c r="R792" s="42">
        <v>0</v>
      </c>
      <c r="S792" s="42">
        <f t="shared" si="168"/>
        <v>0</v>
      </c>
      <c r="T792" s="42"/>
      <c r="U792" s="42">
        <f t="shared" si="177"/>
        <v>0</v>
      </c>
      <c r="V792" s="42">
        <v>0</v>
      </c>
      <c r="W792" s="42">
        <f t="shared" si="169"/>
        <v>0</v>
      </c>
      <c r="X792" s="42">
        <v>0</v>
      </c>
      <c r="Y792" s="42">
        <f t="shared" si="170"/>
        <v>0</v>
      </c>
      <c r="Z792" s="42">
        <v>0</v>
      </c>
      <c r="AA792" s="42">
        <f t="shared" si="171"/>
        <v>0</v>
      </c>
      <c r="AB792" s="43">
        <v>0</v>
      </c>
      <c r="AC792" s="43">
        <v>0</v>
      </c>
      <c r="AD792" s="42">
        <v>0</v>
      </c>
      <c r="AE792" s="42">
        <f t="shared" si="172"/>
        <v>0</v>
      </c>
      <c r="AF792" s="42">
        <v>0</v>
      </c>
      <c r="AG792" s="42">
        <f t="shared" si="173"/>
        <v>0</v>
      </c>
      <c r="AH792" s="43">
        <v>0</v>
      </c>
      <c r="AI792" s="42">
        <f>Tableau2[[#This Row],[Jour Accident déclaré]]</f>
        <v>0</v>
      </c>
      <c r="AJ792" s="42">
        <v>0</v>
      </c>
      <c r="AK792" s="43">
        <f t="shared" si="174"/>
        <v>0</v>
      </c>
      <c r="AL79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792" s="43">
        <f>SUM(Tableau2[[#This Row],[Jours de maladie payés]:[Jours de maladie non payés]])</f>
        <v>0</v>
      </c>
      <c r="AN792" s="43">
        <f>MONTH("02/"&amp;Tableau2[[#This Row],[Mois]]&amp;"/2019")</f>
        <v>12</v>
      </c>
    </row>
    <row r="793" spans="1:40" x14ac:dyDescent="0.3">
      <c r="A793" t="s">
        <v>868</v>
      </c>
      <c r="B793" s="26">
        <v>183</v>
      </c>
      <c r="C793" s="61">
        <f>IFERROR(VLOOKUP(Tableau2[[#This Row],[ID Ouvrier]],'Choix Employés'!$A$1:$B$100,2,FALSE),"")</f>
        <v>0</v>
      </c>
      <c r="D793" s="39" t="s">
        <v>69</v>
      </c>
      <c r="E793" s="39">
        <v>2021</v>
      </c>
      <c r="F793" s="40">
        <f>DATE(Tableau2[[#This Row],[Année]],MONTH("1-"&amp;Tableau2[[#This Row],[Mois]]),1)</f>
        <v>44531</v>
      </c>
      <c r="G793" s="40">
        <f>EOMONTH(DATE(Tableau2[[#This Row],[Année]],MONTH("1-"&amp;Tableau2[[#This Row],[Mois]]),1),0)</f>
        <v>44561</v>
      </c>
      <c r="H793" s="41">
        <v>0</v>
      </c>
      <c r="I793" s="42">
        <f t="shared" si="165"/>
        <v>0</v>
      </c>
      <c r="J793" s="42">
        <v>0</v>
      </c>
      <c r="K793" s="42">
        <f t="shared" si="166"/>
        <v>0</v>
      </c>
      <c r="L793" s="42"/>
      <c r="M793" s="42">
        <f t="shared" si="175"/>
        <v>0</v>
      </c>
      <c r="N793" s="42">
        <v>121</v>
      </c>
      <c r="O793" s="42">
        <f t="shared" si="167"/>
        <v>121</v>
      </c>
      <c r="Q793" s="42">
        <f t="shared" si="176"/>
        <v>0</v>
      </c>
      <c r="R793" s="42">
        <v>0</v>
      </c>
      <c r="S793" s="42">
        <f t="shared" si="168"/>
        <v>0</v>
      </c>
      <c r="T793" s="42"/>
      <c r="U793" s="42">
        <f t="shared" si="177"/>
        <v>0</v>
      </c>
      <c r="V793" s="42">
        <v>0</v>
      </c>
      <c r="W793" s="42">
        <f t="shared" si="169"/>
        <v>0</v>
      </c>
      <c r="X793" s="42">
        <v>0</v>
      </c>
      <c r="Y793" s="42">
        <f t="shared" si="170"/>
        <v>0</v>
      </c>
      <c r="Z793" s="42">
        <v>30</v>
      </c>
      <c r="AA793" s="42">
        <f t="shared" si="171"/>
        <v>30</v>
      </c>
      <c r="AB793" s="43">
        <v>0</v>
      </c>
      <c r="AC793" s="43">
        <v>0</v>
      </c>
      <c r="AD793" s="42">
        <v>0</v>
      </c>
      <c r="AE793" s="42">
        <f t="shared" si="172"/>
        <v>0</v>
      </c>
      <c r="AF793" s="42">
        <v>0</v>
      </c>
      <c r="AG793" s="42">
        <f t="shared" si="173"/>
        <v>0</v>
      </c>
      <c r="AH793" s="43">
        <v>0</v>
      </c>
      <c r="AI793" s="42">
        <f>Tableau2[[#This Row],[Jour Accident déclaré]]</f>
        <v>0</v>
      </c>
      <c r="AJ793" s="42">
        <v>0</v>
      </c>
      <c r="AK793" s="43">
        <f t="shared" si="174"/>
        <v>0</v>
      </c>
      <c r="AL79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793" s="43">
        <f>SUM(Tableau2[[#This Row],[Jours de maladie payés]:[Jours de maladie non payés]])</f>
        <v>0</v>
      </c>
      <c r="AN793" s="43">
        <f>MONTH("02/"&amp;Tableau2[[#This Row],[Mois]]&amp;"/2019")</f>
        <v>12</v>
      </c>
    </row>
    <row r="794" spans="1:40" x14ac:dyDescent="0.3">
      <c r="A794" t="s">
        <v>869</v>
      </c>
      <c r="B794" s="26">
        <v>164</v>
      </c>
      <c r="C794" s="61" t="str">
        <f>IFERROR(VLOOKUP(Tableau2[[#This Row],[ID Ouvrier]],'Choix Employés'!$A$1:$B$100,2,FALSE),"")</f>
        <v>X</v>
      </c>
      <c r="D794" s="39" t="s">
        <v>69</v>
      </c>
      <c r="E794" s="39">
        <v>2021</v>
      </c>
      <c r="F794" s="40">
        <f>DATE(Tableau2[[#This Row],[Année]],MONTH("1-"&amp;Tableau2[[#This Row],[Mois]]),1)</f>
        <v>44531</v>
      </c>
      <c r="G794" s="40">
        <f>EOMONTH(DATE(Tableau2[[#This Row],[Année]],MONTH("1-"&amp;Tableau2[[#This Row],[Mois]]),1),0)</f>
        <v>44561</v>
      </c>
      <c r="H794" s="41">
        <v>0</v>
      </c>
      <c r="I794" s="42">
        <f t="shared" si="165"/>
        <v>0</v>
      </c>
      <c r="J794" s="42">
        <v>0</v>
      </c>
      <c r="K794" s="42">
        <f t="shared" si="166"/>
        <v>0</v>
      </c>
      <c r="L794" s="42"/>
      <c r="M794" s="42">
        <f t="shared" si="175"/>
        <v>0</v>
      </c>
      <c r="N794" s="42">
        <v>0</v>
      </c>
      <c r="O794" s="42">
        <f t="shared" si="167"/>
        <v>0</v>
      </c>
      <c r="Q794" s="42">
        <f t="shared" si="176"/>
        <v>0</v>
      </c>
      <c r="R794" s="42">
        <v>0</v>
      </c>
      <c r="S794" s="42">
        <f t="shared" si="168"/>
        <v>0</v>
      </c>
      <c r="T794" s="42"/>
      <c r="U794" s="42">
        <f t="shared" si="177"/>
        <v>0</v>
      </c>
      <c r="V794" s="42">
        <v>0</v>
      </c>
      <c r="W794" s="42">
        <f t="shared" si="169"/>
        <v>0</v>
      </c>
      <c r="X794" s="42">
        <v>0</v>
      </c>
      <c r="Y794" s="42">
        <f t="shared" si="170"/>
        <v>0</v>
      </c>
      <c r="Z794" s="42">
        <v>0</v>
      </c>
      <c r="AA794" s="42">
        <f t="shared" si="171"/>
        <v>0</v>
      </c>
      <c r="AB794" s="43">
        <v>0</v>
      </c>
      <c r="AC794" s="43">
        <v>0</v>
      </c>
      <c r="AD794" s="42">
        <v>0</v>
      </c>
      <c r="AE794" s="42">
        <f t="shared" si="172"/>
        <v>0</v>
      </c>
      <c r="AF794" s="42">
        <v>0</v>
      </c>
      <c r="AG794" s="42">
        <f t="shared" si="173"/>
        <v>0</v>
      </c>
      <c r="AH794" s="43">
        <v>23</v>
      </c>
      <c r="AI794" s="42">
        <f>Tableau2[[#This Row],[Jour Accident déclaré]]</f>
        <v>23</v>
      </c>
      <c r="AJ794" s="42">
        <v>0</v>
      </c>
      <c r="AK794" s="43">
        <f t="shared" si="174"/>
        <v>0</v>
      </c>
      <c r="AL79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794" s="43">
        <f>SUM(Tableau2[[#This Row],[Jours de maladie payés]:[Jours de maladie non payés]])</f>
        <v>0</v>
      </c>
      <c r="AN794" s="43">
        <f>MONTH("02/"&amp;Tableau2[[#This Row],[Mois]]&amp;"/2019")</f>
        <v>12</v>
      </c>
    </row>
    <row r="795" spans="1:40" x14ac:dyDescent="0.3">
      <c r="A795" t="s">
        <v>870</v>
      </c>
      <c r="B795" s="26">
        <v>177</v>
      </c>
      <c r="C795" s="61" t="str">
        <f>IFERROR(VLOOKUP(Tableau2[[#This Row],[ID Ouvrier]],'Choix Employés'!$A$1:$B$100,2,FALSE),"")</f>
        <v/>
      </c>
      <c r="D795" s="39" t="s">
        <v>69</v>
      </c>
      <c r="E795" s="39">
        <v>2021</v>
      </c>
      <c r="F795" s="40">
        <f>DATE(Tableau2[[#This Row],[Année]],MONTH("1-"&amp;Tableau2[[#This Row],[Mois]]),1)</f>
        <v>44531</v>
      </c>
      <c r="G795" s="40">
        <f>EOMONTH(DATE(Tableau2[[#This Row],[Année]],MONTH("1-"&amp;Tableau2[[#This Row],[Mois]]),1),0)</f>
        <v>44561</v>
      </c>
      <c r="H795" s="41">
        <v>0</v>
      </c>
      <c r="I795" s="42">
        <f t="shared" si="165"/>
        <v>0</v>
      </c>
      <c r="J795" s="42">
        <v>0</v>
      </c>
      <c r="K795" s="42">
        <f t="shared" si="166"/>
        <v>0</v>
      </c>
      <c r="L795" s="42"/>
      <c r="M795" s="42">
        <f t="shared" si="175"/>
        <v>0</v>
      </c>
      <c r="N795" s="42">
        <v>121</v>
      </c>
      <c r="O795" s="42">
        <f t="shared" si="167"/>
        <v>121</v>
      </c>
      <c r="Q795" s="42">
        <f t="shared" si="176"/>
        <v>0</v>
      </c>
      <c r="R795" s="42">
        <v>31</v>
      </c>
      <c r="S795" s="42">
        <f t="shared" si="168"/>
        <v>31</v>
      </c>
      <c r="T795" s="42"/>
      <c r="U795" s="42">
        <f t="shared" si="177"/>
        <v>0</v>
      </c>
      <c r="V795" s="42">
        <v>0</v>
      </c>
      <c r="W795" s="42">
        <f t="shared" si="169"/>
        <v>0</v>
      </c>
      <c r="X795" s="42">
        <v>31</v>
      </c>
      <c r="Y795" s="42">
        <f t="shared" si="170"/>
        <v>31</v>
      </c>
      <c r="Z795" s="42">
        <v>38</v>
      </c>
      <c r="AA795" s="42">
        <f t="shared" si="171"/>
        <v>38</v>
      </c>
      <c r="AB795" s="43">
        <v>0</v>
      </c>
      <c r="AC795" s="43">
        <v>0</v>
      </c>
      <c r="AD795" s="42">
        <v>0</v>
      </c>
      <c r="AE795" s="42">
        <f t="shared" si="172"/>
        <v>0</v>
      </c>
      <c r="AF795" s="42">
        <v>0</v>
      </c>
      <c r="AG795" s="42">
        <f t="shared" si="173"/>
        <v>0</v>
      </c>
      <c r="AH795" s="43">
        <v>0</v>
      </c>
      <c r="AI795" s="42">
        <f>Tableau2[[#This Row],[Jour Accident déclaré]]</f>
        <v>0</v>
      </c>
      <c r="AJ795" s="42">
        <v>0</v>
      </c>
      <c r="AK795" s="43">
        <f t="shared" si="174"/>
        <v>0</v>
      </c>
      <c r="AL79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795" s="43">
        <f>SUM(Tableau2[[#This Row],[Jours de maladie payés]:[Jours de maladie non payés]])</f>
        <v>0</v>
      </c>
      <c r="AN795" s="43">
        <f>MONTH("02/"&amp;Tableau2[[#This Row],[Mois]]&amp;"/2019")</f>
        <v>12</v>
      </c>
    </row>
    <row r="796" spans="1:40" x14ac:dyDescent="0.3">
      <c r="A796" t="s">
        <v>871</v>
      </c>
      <c r="B796" s="26">
        <v>178</v>
      </c>
      <c r="C796" s="61" t="str">
        <f>IFERROR(VLOOKUP(Tableau2[[#This Row],[ID Ouvrier]],'Choix Employés'!$A$1:$B$100,2,FALSE),"")</f>
        <v/>
      </c>
      <c r="D796" s="39" t="s">
        <v>69</v>
      </c>
      <c r="E796" s="39">
        <v>2021</v>
      </c>
      <c r="F796" s="40">
        <f>DATE(Tableau2[[#This Row],[Année]],MONTH("1-"&amp;Tableau2[[#This Row],[Mois]]),1)</f>
        <v>44531</v>
      </c>
      <c r="G796" s="40">
        <f>EOMONTH(DATE(Tableau2[[#This Row],[Année]],MONTH("1-"&amp;Tableau2[[#This Row],[Mois]]),1),0)</f>
        <v>44561</v>
      </c>
      <c r="H796" s="41">
        <v>8</v>
      </c>
      <c r="I796" s="42">
        <f t="shared" si="165"/>
        <v>8</v>
      </c>
      <c r="J796" s="42">
        <v>0</v>
      </c>
      <c r="K796" s="42">
        <f t="shared" si="166"/>
        <v>0</v>
      </c>
      <c r="L796" s="42"/>
      <c r="M796" s="42">
        <f t="shared" si="175"/>
        <v>0</v>
      </c>
      <c r="N796" s="42">
        <v>122</v>
      </c>
      <c r="O796" s="42">
        <f t="shared" si="167"/>
        <v>122</v>
      </c>
      <c r="Q796" s="42">
        <f t="shared" si="176"/>
        <v>0</v>
      </c>
      <c r="R796" s="42">
        <v>0</v>
      </c>
      <c r="S796" s="42">
        <f t="shared" si="168"/>
        <v>0</v>
      </c>
      <c r="T796" s="42"/>
      <c r="U796" s="42">
        <f t="shared" si="177"/>
        <v>0</v>
      </c>
      <c r="V796" s="42">
        <v>0</v>
      </c>
      <c r="W796" s="42">
        <f t="shared" si="169"/>
        <v>0</v>
      </c>
      <c r="X796" s="42">
        <v>0</v>
      </c>
      <c r="Y796" s="42">
        <f t="shared" si="170"/>
        <v>0</v>
      </c>
      <c r="Z796" s="42">
        <v>40</v>
      </c>
      <c r="AA796" s="42">
        <f t="shared" si="171"/>
        <v>40</v>
      </c>
      <c r="AB796" s="43">
        <v>0</v>
      </c>
      <c r="AC796" s="43">
        <v>0</v>
      </c>
      <c r="AD796" s="42">
        <v>0</v>
      </c>
      <c r="AE796" s="42">
        <f t="shared" si="172"/>
        <v>0</v>
      </c>
      <c r="AF796" s="42">
        <v>0</v>
      </c>
      <c r="AG796" s="42">
        <f t="shared" si="173"/>
        <v>0</v>
      </c>
      <c r="AH796" s="43">
        <v>0</v>
      </c>
      <c r="AI796" s="42">
        <f>Tableau2[[#This Row],[Jour Accident déclaré]]</f>
        <v>0</v>
      </c>
      <c r="AJ796" s="42">
        <v>0</v>
      </c>
      <c r="AK796" s="43">
        <f t="shared" si="174"/>
        <v>0</v>
      </c>
      <c r="AL79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796" s="43">
        <f>SUM(Tableau2[[#This Row],[Jours de maladie payés]:[Jours de maladie non payés]])</f>
        <v>0</v>
      </c>
      <c r="AN796" s="43">
        <f>MONTH("02/"&amp;Tableau2[[#This Row],[Mois]]&amp;"/2019")</f>
        <v>12</v>
      </c>
    </row>
    <row r="797" spans="1:40" x14ac:dyDescent="0.3">
      <c r="A797" t="s">
        <v>872</v>
      </c>
      <c r="B797" s="26">
        <v>114</v>
      </c>
      <c r="C797" s="61" t="str">
        <f>IFERROR(VLOOKUP(Tableau2[[#This Row],[ID Ouvrier]],'Choix Employés'!$A$1:$B$100,2,FALSE),"")</f>
        <v/>
      </c>
      <c r="D797" s="39" t="s">
        <v>69</v>
      </c>
      <c r="E797" s="39">
        <v>2021</v>
      </c>
      <c r="F797" s="40">
        <f>DATE(Tableau2[[#This Row],[Année]],MONTH("1-"&amp;Tableau2[[#This Row],[Mois]]),1)</f>
        <v>44531</v>
      </c>
      <c r="G797" s="40">
        <f>EOMONTH(DATE(Tableau2[[#This Row],[Année]],MONTH("1-"&amp;Tableau2[[#This Row],[Mois]]),1),0)</f>
        <v>44561</v>
      </c>
      <c r="H797" s="41">
        <v>36</v>
      </c>
      <c r="I797" s="42">
        <f t="shared" si="165"/>
        <v>36</v>
      </c>
      <c r="J797" s="42">
        <v>0</v>
      </c>
      <c r="K797" s="42">
        <f t="shared" si="166"/>
        <v>0</v>
      </c>
      <c r="L797" s="42"/>
      <c r="M797" s="42">
        <f t="shared" si="175"/>
        <v>0</v>
      </c>
      <c r="N797" s="42">
        <v>116</v>
      </c>
      <c r="O797" s="42">
        <f t="shared" si="167"/>
        <v>116</v>
      </c>
      <c r="Q797" s="42">
        <f t="shared" si="176"/>
        <v>0</v>
      </c>
      <c r="R797" s="42">
        <v>0</v>
      </c>
      <c r="S797" s="42">
        <f t="shared" si="168"/>
        <v>0</v>
      </c>
      <c r="T797" s="42"/>
      <c r="U797" s="42">
        <f t="shared" si="177"/>
        <v>0</v>
      </c>
      <c r="V797" s="42">
        <v>0</v>
      </c>
      <c r="W797" s="42">
        <f t="shared" si="169"/>
        <v>0</v>
      </c>
      <c r="X797" s="42">
        <v>0</v>
      </c>
      <c r="Y797" s="42">
        <f t="shared" si="170"/>
        <v>0</v>
      </c>
      <c r="Z797" s="42">
        <v>38</v>
      </c>
      <c r="AA797" s="42">
        <f t="shared" si="171"/>
        <v>38</v>
      </c>
      <c r="AB797" s="43">
        <v>0</v>
      </c>
      <c r="AC797" s="43">
        <v>0</v>
      </c>
      <c r="AD797" s="42">
        <v>0</v>
      </c>
      <c r="AE797" s="42">
        <f t="shared" si="172"/>
        <v>0</v>
      </c>
      <c r="AF797" s="42">
        <v>0</v>
      </c>
      <c r="AG797" s="42">
        <f t="shared" si="173"/>
        <v>0</v>
      </c>
      <c r="AH797" s="43">
        <v>0</v>
      </c>
      <c r="AI797" s="42">
        <f>Tableau2[[#This Row],[Jour Accident déclaré]]</f>
        <v>0</v>
      </c>
      <c r="AJ797" s="42">
        <v>0</v>
      </c>
      <c r="AK797" s="43">
        <f t="shared" si="174"/>
        <v>0</v>
      </c>
      <c r="AL79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797" s="43">
        <f>SUM(Tableau2[[#This Row],[Jours de maladie payés]:[Jours de maladie non payés]])</f>
        <v>0</v>
      </c>
      <c r="AN797" s="43">
        <f>MONTH("02/"&amp;Tableau2[[#This Row],[Mois]]&amp;"/2019")</f>
        <v>12</v>
      </c>
    </row>
    <row r="798" spans="1:40" x14ac:dyDescent="0.3">
      <c r="A798" t="s">
        <v>873</v>
      </c>
      <c r="B798" s="26">
        <v>199</v>
      </c>
      <c r="C798" s="61">
        <f>IFERROR(VLOOKUP(Tableau2[[#This Row],[ID Ouvrier]],'Choix Employés'!$A$1:$B$100,2,FALSE),"")</f>
        <v>0</v>
      </c>
      <c r="D798" s="39" t="s">
        <v>69</v>
      </c>
      <c r="E798" s="39">
        <v>2021</v>
      </c>
      <c r="F798" s="40">
        <f>DATE(Tableau2[[#This Row],[Année]],MONTH("1-"&amp;Tableau2[[#This Row],[Mois]]),1)</f>
        <v>44531</v>
      </c>
      <c r="G798" s="40">
        <f>EOMONTH(DATE(Tableau2[[#This Row],[Année]],MONTH("1-"&amp;Tableau2[[#This Row],[Mois]]),1),0)</f>
        <v>44561</v>
      </c>
      <c r="H798" s="41">
        <v>0</v>
      </c>
      <c r="I798" s="42">
        <f t="shared" si="165"/>
        <v>0</v>
      </c>
      <c r="J798" s="42">
        <v>0</v>
      </c>
      <c r="K798" s="42">
        <f t="shared" si="166"/>
        <v>0</v>
      </c>
      <c r="L798" s="42"/>
      <c r="M798" s="42">
        <f t="shared" si="175"/>
        <v>0</v>
      </c>
      <c r="N798" s="42">
        <v>122</v>
      </c>
      <c r="O798" s="42">
        <f t="shared" si="167"/>
        <v>122</v>
      </c>
      <c r="Q798" s="42">
        <f t="shared" si="176"/>
        <v>0</v>
      </c>
      <c r="R798" s="42">
        <v>0</v>
      </c>
      <c r="S798" s="42">
        <f t="shared" si="168"/>
        <v>0</v>
      </c>
      <c r="T798" s="42"/>
      <c r="U798" s="42">
        <f t="shared" si="177"/>
        <v>0</v>
      </c>
      <c r="V798" s="42">
        <v>0</v>
      </c>
      <c r="W798" s="42">
        <f t="shared" si="169"/>
        <v>0</v>
      </c>
      <c r="X798" s="42">
        <v>0</v>
      </c>
      <c r="Y798" s="42">
        <f t="shared" si="170"/>
        <v>0</v>
      </c>
      <c r="Z798" s="42">
        <v>4</v>
      </c>
      <c r="AA798" s="42">
        <f t="shared" si="171"/>
        <v>4</v>
      </c>
      <c r="AB798" s="43">
        <v>0</v>
      </c>
      <c r="AC798" s="43">
        <v>0</v>
      </c>
      <c r="AD798" s="42">
        <v>0</v>
      </c>
      <c r="AE798" s="42">
        <f t="shared" si="172"/>
        <v>0</v>
      </c>
      <c r="AF798" s="42">
        <v>0</v>
      </c>
      <c r="AG798" s="42">
        <f t="shared" si="173"/>
        <v>0</v>
      </c>
      <c r="AH798" s="43">
        <v>0</v>
      </c>
      <c r="AI798" s="42">
        <f>Tableau2[[#This Row],[Jour Accident déclaré]]</f>
        <v>0</v>
      </c>
      <c r="AJ798" s="42">
        <v>0</v>
      </c>
      <c r="AK798" s="43">
        <f t="shared" si="174"/>
        <v>0</v>
      </c>
      <c r="AL79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798" s="43">
        <f>SUM(Tableau2[[#This Row],[Jours de maladie payés]:[Jours de maladie non payés]])</f>
        <v>0</v>
      </c>
      <c r="AN798" s="43">
        <f>MONTH("02/"&amp;Tableau2[[#This Row],[Mois]]&amp;"/2019")</f>
        <v>12</v>
      </c>
    </row>
    <row r="799" spans="1:40" x14ac:dyDescent="0.3">
      <c r="A799" t="s">
        <v>874</v>
      </c>
      <c r="B799" s="26">
        <v>145</v>
      </c>
      <c r="C799" s="61" t="str">
        <f>IFERROR(VLOOKUP(Tableau2[[#This Row],[ID Ouvrier]],'Choix Employés'!$A$1:$B$100,2,FALSE),"")</f>
        <v>X</v>
      </c>
      <c r="D799" s="39" t="s">
        <v>69</v>
      </c>
      <c r="E799" s="39">
        <v>2021</v>
      </c>
      <c r="F799" s="40">
        <f>DATE(Tableau2[[#This Row],[Année]],MONTH("1-"&amp;Tableau2[[#This Row],[Mois]]),1)</f>
        <v>44531</v>
      </c>
      <c r="G799" s="40">
        <f>EOMONTH(DATE(Tableau2[[#This Row],[Année]],MONTH("1-"&amp;Tableau2[[#This Row],[Mois]]),1),0)</f>
        <v>44561</v>
      </c>
      <c r="H799" s="41">
        <v>58</v>
      </c>
      <c r="I799" s="42">
        <f t="shared" si="165"/>
        <v>58</v>
      </c>
      <c r="J799" s="42">
        <v>0</v>
      </c>
      <c r="K799" s="42">
        <f t="shared" si="166"/>
        <v>0</v>
      </c>
      <c r="L799" s="42"/>
      <c r="M799" s="42">
        <f t="shared" si="175"/>
        <v>0</v>
      </c>
      <c r="N799" s="42">
        <v>100</v>
      </c>
      <c r="O799" s="42">
        <f t="shared" si="167"/>
        <v>100</v>
      </c>
      <c r="Q799" s="42">
        <f t="shared" si="176"/>
        <v>0</v>
      </c>
      <c r="R799" s="42">
        <v>0</v>
      </c>
      <c r="S799" s="42">
        <f t="shared" si="168"/>
        <v>0</v>
      </c>
      <c r="T799" s="42"/>
      <c r="U799" s="42">
        <f t="shared" si="177"/>
        <v>0</v>
      </c>
      <c r="V799" s="42">
        <v>0</v>
      </c>
      <c r="W799" s="42">
        <f t="shared" si="169"/>
        <v>0</v>
      </c>
      <c r="X799" s="42">
        <v>0</v>
      </c>
      <c r="Y799" s="42">
        <f t="shared" si="170"/>
        <v>0</v>
      </c>
      <c r="Z799" s="42">
        <v>40</v>
      </c>
      <c r="AA799" s="42">
        <f t="shared" si="171"/>
        <v>40</v>
      </c>
      <c r="AB799" s="43">
        <v>0</v>
      </c>
      <c r="AC799" s="43">
        <v>0</v>
      </c>
      <c r="AD799" s="42">
        <v>0</v>
      </c>
      <c r="AE799" s="42">
        <f t="shared" si="172"/>
        <v>0</v>
      </c>
      <c r="AF799" s="42">
        <v>0</v>
      </c>
      <c r="AG799" s="42">
        <f t="shared" si="173"/>
        <v>0</v>
      </c>
      <c r="AH799" s="43">
        <v>0</v>
      </c>
      <c r="AI799" s="42">
        <f>Tableau2[[#This Row],[Jour Accident déclaré]]</f>
        <v>0</v>
      </c>
      <c r="AJ799" s="42">
        <v>0</v>
      </c>
      <c r="AK799" s="43">
        <f t="shared" si="174"/>
        <v>0</v>
      </c>
      <c r="AL79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799" s="43">
        <f>SUM(Tableau2[[#This Row],[Jours de maladie payés]:[Jours de maladie non payés]])</f>
        <v>0</v>
      </c>
      <c r="AN799" s="43">
        <f>MONTH("02/"&amp;Tableau2[[#This Row],[Mois]]&amp;"/2019")</f>
        <v>12</v>
      </c>
    </row>
    <row r="800" spans="1:40" x14ac:dyDescent="0.3">
      <c r="A800" t="s">
        <v>875</v>
      </c>
      <c r="B800" s="26">
        <v>138</v>
      </c>
      <c r="C800" s="61" t="str">
        <f>IFERROR(VLOOKUP(Tableau2[[#This Row],[ID Ouvrier]],'Choix Employés'!$A$1:$B$100,2,FALSE),"")</f>
        <v>X</v>
      </c>
      <c r="D800" s="39" t="s">
        <v>69</v>
      </c>
      <c r="E800" s="39">
        <v>2021</v>
      </c>
      <c r="F800" s="40">
        <f>DATE(Tableau2[[#This Row],[Année]],MONTH("1-"&amp;Tableau2[[#This Row],[Mois]]),1)</f>
        <v>44531</v>
      </c>
      <c r="G800" s="40">
        <f>EOMONTH(DATE(Tableau2[[#This Row],[Année]],MONTH("1-"&amp;Tableau2[[#This Row],[Mois]]),1),0)</f>
        <v>44561</v>
      </c>
      <c r="H800" s="41">
        <v>58</v>
      </c>
      <c r="I800" s="42">
        <f t="shared" si="165"/>
        <v>58</v>
      </c>
      <c r="J800" s="42">
        <v>0</v>
      </c>
      <c r="K800" s="42">
        <f t="shared" si="166"/>
        <v>0</v>
      </c>
      <c r="L800" s="42"/>
      <c r="M800" s="42">
        <f t="shared" si="175"/>
        <v>0</v>
      </c>
      <c r="N800" s="42">
        <v>84</v>
      </c>
      <c r="O800" s="42">
        <f t="shared" si="167"/>
        <v>84</v>
      </c>
      <c r="Q800" s="42">
        <f t="shared" si="176"/>
        <v>0</v>
      </c>
      <c r="R800" s="42">
        <v>0</v>
      </c>
      <c r="S800" s="42">
        <f t="shared" si="168"/>
        <v>0</v>
      </c>
      <c r="T800" s="42"/>
      <c r="U800" s="42">
        <f t="shared" si="177"/>
        <v>0</v>
      </c>
      <c r="V800" s="42">
        <v>0</v>
      </c>
      <c r="W800" s="42">
        <f t="shared" si="169"/>
        <v>0</v>
      </c>
      <c r="X800" s="42">
        <v>0</v>
      </c>
      <c r="Y800" s="42">
        <f t="shared" si="170"/>
        <v>0</v>
      </c>
      <c r="Z800" s="42">
        <v>40</v>
      </c>
      <c r="AA800" s="42">
        <f t="shared" si="171"/>
        <v>40</v>
      </c>
      <c r="AB800" s="43">
        <v>0</v>
      </c>
      <c r="AC800" s="43">
        <v>0</v>
      </c>
      <c r="AD800" s="42">
        <v>0</v>
      </c>
      <c r="AE800" s="42">
        <f t="shared" si="172"/>
        <v>0</v>
      </c>
      <c r="AF800" s="42">
        <v>0</v>
      </c>
      <c r="AG800" s="42">
        <f t="shared" si="173"/>
        <v>0</v>
      </c>
      <c r="AH800" s="43">
        <v>0</v>
      </c>
      <c r="AI800" s="42">
        <f>Tableau2[[#This Row],[Jour Accident déclaré]]</f>
        <v>0</v>
      </c>
      <c r="AJ800" s="42">
        <v>0</v>
      </c>
      <c r="AK800" s="43">
        <f t="shared" si="174"/>
        <v>0</v>
      </c>
      <c r="AL80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800" s="43">
        <f>SUM(Tableau2[[#This Row],[Jours de maladie payés]:[Jours de maladie non payés]])</f>
        <v>0</v>
      </c>
      <c r="AN800" s="43">
        <f>MONTH("02/"&amp;Tableau2[[#This Row],[Mois]]&amp;"/2019")</f>
        <v>12</v>
      </c>
    </row>
    <row r="801" spans="1:40" x14ac:dyDescent="0.3">
      <c r="A801" t="s">
        <v>876</v>
      </c>
      <c r="B801" s="26">
        <v>184</v>
      </c>
      <c r="C801" s="61">
        <f>IFERROR(VLOOKUP(Tableau2[[#This Row],[ID Ouvrier]],'Choix Employés'!$A$1:$B$100,2,FALSE),"")</f>
        <v>0</v>
      </c>
      <c r="D801" s="39" t="s">
        <v>69</v>
      </c>
      <c r="E801" s="39">
        <v>2021</v>
      </c>
      <c r="F801" s="40">
        <f>DATE(Tableau2[[#This Row],[Année]],MONTH("1-"&amp;Tableau2[[#This Row],[Mois]]),1)</f>
        <v>44531</v>
      </c>
      <c r="G801" s="40">
        <f>EOMONTH(DATE(Tableau2[[#This Row],[Année]],MONTH("1-"&amp;Tableau2[[#This Row],[Mois]]),1),0)</f>
        <v>44561</v>
      </c>
      <c r="H801" s="41">
        <v>0</v>
      </c>
      <c r="I801" s="42">
        <f t="shared" si="165"/>
        <v>0</v>
      </c>
      <c r="J801" s="42">
        <v>0</v>
      </c>
      <c r="K801" s="42">
        <f t="shared" si="166"/>
        <v>0</v>
      </c>
      <c r="L801" s="42"/>
      <c r="M801" s="42">
        <f t="shared" si="175"/>
        <v>0</v>
      </c>
      <c r="N801" s="42">
        <v>106</v>
      </c>
      <c r="O801" s="42">
        <f t="shared" si="167"/>
        <v>106</v>
      </c>
      <c r="Q801" s="42">
        <f t="shared" si="176"/>
        <v>0</v>
      </c>
      <c r="R801" s="42">
        <v>0</v>
      </c>
      <c r="S801" s="42">
        <f t="shared" si="168"/>
        <v>0</v>
      </c>
      <c r="T801" s="42"/>
      <c r="U801" s="42">
        <f t="shared" si="177"/>
        <v>0</v>
      </c>
      <c r="V801" s="42">
        <v>0</v>
      </c>
      <c r="W801" s="42">
        <f t="shared" si="169"/>
        <v>0</v>
      </c>
      <c r="X801" s="42">
        <v>0</v>
      </c>
      <c r="Y801" s="42">
        <f t="shared" si="170"/>
        <v>0</v>
      </c>
      <c r="Z801" s="42">
        <v>0</v>
      </c>
      <c r="AA801" s="42">
        <f t="shared" si="171"/>
        <v>0</v>
      </c>
      <c r="AB801" s="43">
        <v>0</v>
      </c>
      <c r="AC801" s="43">
        <v>0</v>
      </c>
      <c r="AD801" s="42">
        <v>0</v>
      </c>
      <c r="AE801" s="42">
        <f t="shared" si="172"/>
        <v>0</v>
      </c>
      <c r="AF801" s="42">
        <v>60</v>
      </c>
      <c r="AG801" s="42">
        <f t="shared" si="173"/>
        <v>60</v>
      </c>
      <c r="AH801" s="43">
        <v>0</v>
      </c>
      <c r="AI801" s="42">
        <f>Tableau2[[#This Row],[Jour Accident déclaré]]</f>
        <v>0</v>
      </c>
      <c r="AJ801" s="42">
        <v>0</v>
      </c>
      <c r="AK801" s="43">
        <f t="shared" si="174"/>
        <v>0</v>
      </c>
      <c r="AL80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801" s="43">
        <f>SUM(Tableau2[[#This Row],[Jours de maladie payés]:[Jours de maladie non payés]])</f>
        <v>0</v>
      </c>
      <c r="AN801" s="43">
        <f>MONTH("02/"&amp;Tableau2[[#This Row],[Mois]]&amp;"/2019")</f>
        <v>12</v>
      </c>
    </row>
    <row r="802" spans="1:40" x14ac:dyDescent="0.3">
      <c r="A802" t="s">
        <v>877</v>
      </c>
      <c r="B802" s="26">
        <v>132</v>
      </c>
      <c r="C802" s="61" t="str">
        <f>IFERROR(VLOOKUP(Tableau2[[#This Row],[ID Ouvrier]],'Choix Employés'!$A$1:$B$100,2,FALSE),"")</f>
        <v/>
      </c>
      <c r="D802" s="39" t="s">
        <v>69</v>
      </c>
      <c r="E802" s="39">
        <v>2021</v>
      </c>
      <c r="F802" s="40">
        <f>DATE(Tableau2[[#This Row],[Année]],MONTH("1-"&amp;Tableau2[[#This Row],[Mois]]),1)</f>
        <v>44531</v>
      </c>
      <c r="G802" s="40">
        <f>EOMONTH(DATE(Tableau2[[#This Row],[Année]],MONTH("1-"&amp;Tableau2[[#This Row],[Mois]]),1),0)</f>
        <v>44561</v>
      </c>
      <c r="H802" s="41">
        <v>90</v>
      </c>
      <c r="I802" s="42">
        <f t="shared" si="165"/>
        <v>90</v>
      </c>
      <c r="J802" s="42">
        <v>0</v>
      </c>
      <c r="K802" s="42">
        <f t="shared" si="166"/>
        <v>0</v>
      </c>
      <c r="L802" s="42"/>
      <c r="M802" s="42">
        <f t="shared" si="175"/>
        <v>0</v>
      </c>
      <c r="N802" s="42">
        <v>70</v>
      </c>
      <c r="O802" s="42">
        <f t="shared" si="167"/>
        <v>70</v>
      </c>
      <c r="Q802" s="42">
        <f t="shared" si="176"/>
        <v>0</v>
      </c>
      <c r="R802" s="42">
        <v>0</v>
      </c>
      <c r="S802" s="42">
        <f t="shared" si="168"/>
        <v>0</v>
      </c>
      <c r="T802" s="42"/>
      <c r="U802" s="42">
        <f t="shared" si="177"/>
        <v>0</v>
      </c>
      <c r="V802" s="42">
        <v>0</v>
      </c>
      <c r="W802" s="42">
        <f t="shared" si="169"/>
        <v>0</v>
      </c>
      <c r="X802" s="42">
        <v>0</v>
      </c>
      <c r="Y802" s="42">
        <f t="shared" si="170"/>
        <v>0</v>
      </c>
      <c r="Z802" s="42">
        <v>42</v>
      </c>
      <c r="AA802" s="42">
        <f t="shared" si="171"/>
        <v>42</v>
      </c>
      <c r="AB802" s="43">
        <v>0</v>
      </c>
      <c r="AC802" s="43">
        <v>0</v>
      </c>
      <c r="AD802" s="42">
        <v>0</v>
      </c>
      <c r="AE802" s="42">
        <f t="shared" si="172"/>
        <v>0</v>
      </c>
      <c r="AF802" s="42">
        <v>0</v>
      </c>
      <c r="AG802" s="42">
        <f t="shared" si="173"/>
        <v>0</v>
      </c>
      <c r="AH802" s="43">
        <v>0</v>
      </c>
      <c r="AI802" s="42">
        <f>Tableau2[[#This Row],[Jour Accident déclaré]]</f>
        <v>0</v>
      </c>
      <c r="AJ802" s="42">
        <v>0</v>
      </c>
      <c r="AK802" s="43">
        <f t="shared" si="174"/>
        <v>0</v>
      </c>
      <c r="AL80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802" s="43">
        <f>SUM(Tableau2[[#This Row],[Jours de maladie payés]:[Jours de maladie non payés]])</f>
        <v>0</v>
      </c>
      <c r="AN802" s="43">
        <f>MONTH("02/"&amp;Tableau2[[#This Row],[Mois]]&amp;"/2019")</f>
        <v>12</v>
      </c>
    </row>
    <row r="803" spans="1:40" x14ac:dyDescent="0.3">
      <c r="A803" t="s">
        <v>878</v>
      </c>
      <c r="B803" s="26">
        <v>137</v>
      </c>
      <c r="C803" s="61" t="str">
        <f>IFERROR(VLOOKUP(Tableau2[[#This Row],[ID Ouvrier]],'Choix Employés'!$A$1:$B$100,2,FALSE),"")</f>
        <v>X</v>
      </c>
      <c r="D803" s="39" t="s">
        <v>69</v>
      </c>
      <c r="E803" s="39">
        <v>2021</v>
      </c>
      <c r="F803" s="40">
        <f>DATE(Tableau2[[#This Row],[Année]],MONTH("1-"&amp;Tableau2[[#This Row],[Mois]]),1)</f>
        <v>44531</v>
      </c>
      <c r="G803" s="40">
        <f>EOMONTH(DATE(Tableau2[[#This Row],[Année]],MONTH("1-"&amp;Tableau2[[#This Row],[Mois]]),1),0)</f>
        <v>44561</v>
      </c>
      <c r="H803" s="41">
        <v>36</v>
      </c>
      <c r="I803" s="42">
        <f t="shared" si="165"/>
        <v>36</v>
      </c>
      <c r="J803" s="42">
        <v>0</v>
      </c>
      <c r="K803" s="42">
        <f t="shared" si="166"/>
        <v>0</v>
      </c>
      <c r="L803" s="42"/>
      <c r="M803" s="42">
        <f t="shared" si="175"/>
        <v>0</v>
      </c>
      <c r="N803" s="42">
        <v>122</v>
      </c>
      <c r="O803" s="42">
        <f t="shared" si="167"/>
        <v>122</v>
      </c>
      <c r="Q803" s="42">
        <f t="shared" si="176"/>
        <v>0</v>
      </c>
      <c r="R803" s="42">
        <v>0</v>
      </c>
      <c r="S803" s="42">
        <f t="shared" si="168"/>
        <v>0</v>
      </c>
      <c r="T803" s="42"/>
      <c r="U803" s="42">
        <f t="shared" si="177"/>
        <v>0</v>
      </c>
      <c r="V803" s="42">
        <v>0</v>
      </c>
      <c r="W803" s="42">
        <f t="shared" si="169"/>
        <v>0</v>
      </c>
      <c r="X803" s="42">
        <v>0</v>
      </c>
      <c r="Y803" s="42">
        <f t="shared" si="170"/>
        <v>0</v>
      </c>
      <c r="Z803" s="42">
        <v>38</v>
      </c>
      <c r="AA803" s="42">
        <f t="shared" si="171"/>
        <v>38</v>
      </c>
      <c r="AB803" s="43">
        <v>0</v>
      </c>
      <c r="AC803" s="43">
        <v>0</v>
      </c>
      <c r="AD803" s="42">
        <v>0</v>
      </c>
      <c r="AE803" s="42">
        <f t="shared" si="172"/>
        <v>0</v>
      </c>
      <c r="AF803" s="42">
        <v>0</v>
      </c>
      <c r="AG803" s="42">
        <f t="shared" si="173"/>
        <v>0</v>
      </c>
      <c r="AH803" s="43">
        <v>0</v>
      </c>
      <c r="AI803" s="42">
        <f>Tableau2[[#This Row],[Jour Accident déclaré]]</f>
        <v>0</v>
      </c>
      <c r="AJ803" s="42">
        <v>0</v>
      </c>
      <c r="AK803" s="43">
        <f t="shared" si="174"/>
        <v>0</v>
      </c>
      <c r="AL80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803" s="43">
        <f>SUM(Tableau2[[#This Row],[Jours de maladie payés]:[Jours de maladie non payés]])</f>
        <v>0</v>
      </c>
      <c r="AN803" s="43">
        <f>MONTH("02/"&amp;Tableau2[[#This Row],[Mois]]&amp;"/2019")</f>
        <v>12</v>
      </c>
    </row>
    <row r="804" spans="1:40" x14ac:dyDescent="0.3">
      <c r="A804" t="s">
        <v>879</v>
      </c>
      <c r="B804" s="26">
        <v>189</v>
      </c>
      <c r="C804" s="61" t="str">
        <f>IFERROR(VLOOKUP(Tableau2[[#This Row],[ID Ouvrier]],'Choix Employés'!$A$1:$B$100,2,FALSE),"")</f>
        <v/>
      </c>
      <c r="D804" s="39" t="s">
        <v>69</v>
      </c>
      <c r="E804" s="39">
        <v>2021</v>
      </c>
      <c r="F804" s="40">
        <f>DATE(Tableau2[[#This Row],[Année]],MONTH("1-"&amp;Tableau2[[#This Row],[Mois]]),1)</f>
        <v>44531</v>
      </c>
      <c r="G804" s="40">
        <f>EOMONTH(DATE(Tableau2[[#This Row],[Année]],MONTH("1-"&amp;Tableau2[[#This Row],[Mois]]),1),0)</f>
        <v>44561</v>
      </c>
      <c r="H804" s="41">
        <v>0</v>
      </c>
      <c r="I804" s="42">
        <f t="shared" si="165"/>
        <v>0</v>
      </c>
      <c r="J804" s="42">
        <v>0</v>
      </c>
      <c r="K804" s="42">
        <f t="shared" si="166"/>
        <v>0</v>
      </c>
      <c r="L804" s="42"/>
      <c r="M804" s="42">
        <f t="shared" si="175"/>
        <v>0</v>
      </c>
      <c r="N804" s="42">
        <v>129</v>
      </c>
      <c r="O804" s="42">
        <f t="shared" si="167"/>
        <v>129</v>
      </c>
      <c r="Q804" s="42">
        <f t="shared" si="176"/>
        <v>0</v>
      </c>
      <c r="R804" s="42">
        <v>3.44</v>
      </c>
      <c r="S804" s="42">
        <f t="shared" si="168"/>
        <v>3.7333333333333334</v>
      </c>
      <c r="T804" s="42"/>
      <c r="U804" s="42">
        <f t="shared" si="177"/>
        <v>0</v>
      </c>
      <c r="V804" s="42">
        <v>0</v>
      </c>
      <c r="W804" s="42">
        <f t="shared" si="169"/>
        <v>0</v>
      </c>
      <c r="X804" s="42">
        <v>3.44</v>
      </c>
      <c r="Y804" s="42">
        <f t="shared" si="170"/>
        <v>3.7333333333333334</v>
      </c>
      <c r="Z804" s="42">
        <v>12.32</v>
      </c>
      <c r="AA804" s="42">
        <f t="shared" si="171"/>
        <v>12.533333333333333</v>
      </c>
      <c r="AB804" s="43">
        <v>0</v>
      </c>
      <c r="AC804" s="43">
        <v>0</v>
      </c>
      <c r="AD804" s="42">
        <v>0</v>
      </c>
      <c r="AE804" s="42">
        <f t="shared" si="172"/>
        <v>0</v>
      </c>
      <c r="AF804" s="42">
        <v>0</v>
      </c>
      <c r="AG804" s="42">
        <f t="shared" si="173"/>
        <v>0</v>
      </c>
      <c r="AH804" s="43">
        <v>0</v>
      </c>
      <c r="AI804" s="42">
        <f>Tableau2[[#This Row],[Jour Accident déclaré]]</f>
        <v>0</v>
      </c>
      <c r="AJ804" s="42">
        <v>0</v>
      </c>
      <c r="AK804" s="43">
        <f t="shared" si="174"/>
        <v>0</v>
      </c>
      <c r="AL80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804" s="43">
        <f>SUM(Tableau2[[#This Row],[Jours de maladie payés]:[Jours de maladie non payés]])</f>
        <v>0</v>
      </c>
      <c r="AN804" s="43">
        <f>MONTH("02/"&amp;Tableau2[[#This Row],[Mois]]&amp;"/2019")</f>
        <v>12</v>
      </c>
    </row>
    <row r="805" spans="1:40" x14ac:dyDescent="0.3">
      <c r="A805" t="s">
        <v>880</v>
      </c>
      <c r="B805" s="26">
        <v>140</v>
      </c>
      <c r="C805" s="61" t="str">
        <f>IFERROR(VLOOKUP(Tableau2[[#This Row],[ID Ouvrier]],'Choix Employés'!$A$1:$B$100,2,FALSE),"")</f>
        <v/>
      </c>
      <c r="D805" s="39" t="s">
        <v>69</v>
      </c>
      <c r="E805" s="39">
        <v>2021</v>
      </c>
      <c r="F805" s="40">
        <f>DATE(Tableau2[[#This Row],[Année]],MONTH("1-"&amp;Tableau2[[#This Row],[Mois]]),1)</f>
        <v>44531</v>
      </c>
      <c r="G805" s="40">
        <f>EOMONTH(DATE(Tableau2[[#This Row],[Année]],MONTH("1-"&amp;Tableau2[[#This Row],[Mois]]),1),0)</f>
        <v>44561</v>
      </c>
      <c r="H805" s="41">
        <v>48</v>
      </c>
      <c r="I805" s="42">
        <f t="shared" si="165"/>
        <v>48</v>
      </c>
      <c r="J805" s="42">
        <v>0</v>
      </c>
      <c r="K805" s="42">
        <f t="shared" si="166"/>
        <v>0</v>
      </c>
      <c r="L805" s="42"/>
      <c r="M805" s="42">
        <f t="shared" si="175"/>
        <v>0</v>
      </c>
      <c r="N805" s="42">
        <v>80</v>
      </c>
      <c r="O805" s="42">
        <f t="shared" si="167"/>
        <v>80</v>
      </c>
      <c r="Q805" s="42">
        <f t="shared" si="176"/>
        <v>0</v>
      </c>
      <c r="R805" s="42">
        <v>0</v>
      </c>
      <c r="S805" s="42">
        <f t="shared" si="168"/>
        <v>0</v>
      </c>
      <c r="T805" s="42"/>
      <c r="U805" s="42">
        <f t="shared" si="177"/>
        <v>0</v>
      </c>
      <c r="V805" s="42">
        <v>0</v>
      </c>
      <c r="W805" s="42">
        <f t="shared" si="169"/>
        <v>0</v>
      </c>
      <c r="X805" s="42">
        <v>0</v>
      </c>
      <c r="Y805" s="42">
        <f t="shared" si="170"/>
        <v>0</v>
      </c>
      <c r="Z805" s="42">
        <v>22.26</v>
      </c>
      <c r="AA805" s="42">
        <f t="shared" si="171"/>
        <v>22.433333333333337</v>
      </c>
      <c r="AB805" s="43">
        <v>0</v>
      </c>
      <c r="AC805" s="43">
        <v>0</v>
      </c>
      <c r="AD805" s="42">
        <v>0</v>
      </c>
      <c r="AE805" s="42">
        <f t="shared" si="172"/>
        <v>0</v>
      </c>
      <c r="AF805" s="42">
        <v>0</v>
      </c>
      <c r="AG805" s="42">
        <f t="shared" si="173"/>
        <v>0</v>
      </c>
      <c r="AH805" s="43">
        <v>0</v>
      </c>
      <c r="AI805" s="42">
        <f>Tableau2[[#This Row],[Jour Accident déclaré]]</f>
        <v>0</v>
      </c>
      <c r="AJ805" s="42">
        <v>0</v>
      </c>
      <c r="AK805" s="43">
        <f t="shared" si="174"/>
        <v>0</v>
      </c>
      <c r="AL80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805" s="43">
        <f>SUM(Tableau2[[#This Row],[Jours de maladie payés]:[Jours de maladie non payés]])</f>
        <v>0</v>
      </c>
      <c r="AN805" s="43">
        <f>MONTH("02/"&amp;Tableau2[[#This Row],[Mois]]&amp;"/2019")</f>
        <v>12</v>
      </c>
    </row>
    <row r="806" spans="1:40" x14ac:dyDescent="0.3">
      <c r="A806" t="s">
        <v>881</v>
      </c>
      <c r="B806" s="26">
        <v>129</v>
      </c>
      <c r="C806" s="61" t="str">
        <f>IFERROR(VLOOKUP(Tableau2[[#This Row],[ID Ouvrier]],'Choix Employés'!$A$1:$B$100,2,FALSE),"")</f>
        <v/>
      </c>
      <c r="D806" s="39" t="s">
        <v>69</v>
      </c>
      <c r="E806" s="39">
        <v>2021</v>
      </c>
      <c r="F806" s="40">
        <f>DATE(Tableau2[[#This Row],[Année]],MONTH("1-"&amp;Tableau2[[#This Row],[Mois]]),1)</f>
        <v>44531</v>
      </c>
      <c r="G806" s="40">
        <f>EOMONTH(DATE(Tableau2[[#This Row],[Année]],MONTH("1-"&amp;Tableau2[[#This Row],[Mois]]),1),0)</f>
        <v>44561</v>
      </c>
      <c r="H806" s="41">
        <v>0</v>
      </c>
      <c r="I806" s="42">
        <f t="shared" si="165"/>
        <v>0</v>
      </c>
      <c r="J806" s="42">
        <v>0</v>
      </c>
      <c r="K806" s="42">
        <f t="shared" si="166"/>
        <v>0</v>
      </c>
      <c r="L806" s="42"/>
      <c r="M806" s="42">
        <f t="shared" si="175"/>
        <v>0</v>
      </c>
      <c r="N806" s="42">
        <v>96</v>
      </c>
      <c r="O806" s="42">
        <f t="shared" si="167"/>
        <v>96</v>
      </c>
      <c r="Q806" s="42">
        <f t="shared" si="176"/>
        <v>0</v>
      </c>
      <c r="R806" s="42">
        <v>0</v>
      </c>
      <c r="S806" s="42">
        <f t="shared" si="168"/>
        <v>0</v>
      </c>
      <c r="T806" s="42"/>
      <c r="U806" s="42">
        <f t="shared" si="177"/>
        <v>0</v>
      </c>
      <c r="V806" s="42">
        <v>0</v>
      </c>
      <c r="W806" s="42">
        <f t="shared" si="169"/>
        <v>0</v>
      </c>
      <c r="X806" s="42">
        <v>0</v>
      </c>
      <c r="Y806" s="42">
        <f t="shared" si="170"/>
        <v>0</v>
      </c>
      <c r="Z806" s="42">
        <v>0</v>
      </c>
      <c r="AA806" s="42">
        <f t="shared" si="171"/>
        <v>0</v>
      </c>
      <c r="AB806" s="43">
        <v>0</v>
      </c>
      <c r="AC806" s="43">
        <v>0</v>
      </c>
      <c r="AD806" s="42">
        <v>0</v>
      </c>
      <c r="AE806" s="42">
        <f t="shared" si="172"/>
        <v>0</v>
      </c>
      <c r="AF806" s="42">
        <v>0</v>
      </c>
      <c r="AG806" s="42">
        <f t="shared" si="173"/>
        <v>0</v>
      </c>
      <c r="AH806" s="43">
        <v>0</v>
      </c>
      <c r="AI806" s="42">
        <f>Tableau2[[#This Row],[Jour Accident déclaré]]</f>
        <v>0</v>
      </c>
      <c r="AJ806" s="42">
        <v>0</v>
      </c>
      <c r="AK806" s="43">
        <f t="shared" si="174"/>
        <v>0</v>
      </c>
      <c r="AL80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12</v>
      </c>
      <c r="AM806" s="43">
        <f>SUM(Tableau2[[#This Row],[Jours de maladie payés]:[Jours de maladie non payés]])</f>
        <v>0</v>
      </c>
      <c r="AN806" s="43">
        <f>MONTH("02/"&amp;Tableau2[[#This Row],[Mois]]&amp;"/2019")</f>
        <v>12</v>
      </c>
    </row>
    <row r="807" spans="1:40" x14ac:dyDescent="0.3">
      <c r="A807" t="s">
        <v>882</v>
      </c>
      <c r="B807" s="26">
        <v>131</v>
      </c>
      <c r="C807" s="61" t="str">
        <f>IFERROR(VLOOKUP(Tableau2[[#This Row],[ID Ouvrier]],'Choix Employés'!$A$1:$B$100,2,FALSE),"")</f>
        <v/>
      </c>
      <c r="D807" s="39" t="s">
        <v>107</v>
      </c>
      <c r="E807" s="39">
        <v>2022</v>
      </c>
      <c r="F807" s="40">
        <f>DATE(Tableau2[[#This Row],[Année]],MONTH("1-"&amp;Tableau2[[#This Row],[Mois]]),1)</f>
        <v>44562</v>
      </c>
      <c r="G807" s="40">
        <f>EOMONTH(DATE(Tableau2[[#This Row],[Année]],MONTH("1-"&amp;Tableau2[[#This Row],[Mois]]),1),0)</f>
        <v>44592</v>
      </c>
      <c r="H807" s="41">
        <v>0</v>
      </c>
      <c r="I807" s="42">
        <f t="shared" si="165"/>
        <v>0</v>
      </c>
      <c r="J807" s="42">
        <v>0</v>
      </c>
      <c r="K807" s="42">
        <f t="shared" si="166"/>
        <v>0</v>
      </c>
      <c r="L807" s="42">
        <v>0</v>
      </c>
      <c r="M807" s="42">
        <f t="shared" si="175"/>
        <v>0</v>
      </c>
      <c r="N807" s="42">
        <v>130.44</v>
      </c>
      <c r="O807" s="42">
        <f t="shared" si="167"/>
        <v>130.73333333333332</v>
      </c>
      <c r="P807" s="42">
        <v>0</v>
      </c>
      <c r="Q807" s="42">
        <f t="shared" si="176"/>
        <v>0</v>
      </c>
      <c r="R807" s="42">
        <v>0</v>
      </c>
      <c r="S807" s="42">
        <f t="shared" si="168"/>
        <v>0</v>
      </c>
      <c r="T807" s="42">
        <v>0</v>
      </c>
      <c r="U807" s="42">
        <f t="shared" si="177"/>
        <v>0</v>
      </c>
      <c r="V807" s="42">
        <v>2.44</v>
      </c>
      <c r="W807" s="42">
        <f t="shared" si="169"/>
        <v>2.7333333333333334</v>
      </c>
      <c r="X807" s="42">
        <v>0</v>
      </c>
      <c r="Y807" s="42">
        <f t="shared" si="170"/>
        <v>0</v>
      </c>
      <c r="Z807" s="42">
        <v>0</v>
      </c>
      <c r="AA807" s="42">
        <f t="shared" si="171"/>
        <v>0</v>
      </c>
      <c r="AB807" s="43">
        <v>0</v>
      </c>
      <c r="AC807" s="43">
        <v>0</v>
      </c>
      <c r="AD807" s="42">
        <v>0</v>
      </c>
      <c r="AE807" s="42">
        <f t="shared" si="172"/>
        <v>0</v>
      </c>
      <c r="AF807" s="42">
        <v>0</v>
      </c>
      <c r="AG807" s="42">
        <f t="shared" si="173"/>
        <v>0</v>
      </c>
      <c r="AH807" s="43">
        <v>0</v>
      </c>
      <c r="AI807" s="42">
        <f>Tableau2[[#This Row],[Jour Accident déclaré]]</f>
        <v>0</v>
      </c>
      <c r="AJ807" s="42">
        <v>0</v>
      </c>
      <c r="AK807" s="43">
        <f t="shared" si="174"/>
        <v>0</v>
      </c>
      <c r="AL80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07" s="43">
        <f>SUM(Tableau2[[#This Row],[Jours de maladie payés]:[Jours de maladie non payés]])</f>
        <v>0</v>
      </c>
      <c r="AN807" s="43">
        <f>MONTH("02/"&amp;Tableau2[[#This Row],[Mois]]&amp;"/2019")</f>
        <v>1</v>
      </c>
    </row>
    <row r="808" spans="1:40" x14ac:dyDescent="0.3">
      <c r="A808" t="s">
        <v>883</v>
      </c>
      <c r="B808" s="26">
        <v>131</v>
      </c>
      <c r="C808" s="61" t="str">
        <f>IFERROR(VLOOKUP(Tableau2[[#This Row],[ID Ouvrier]],'Choix Employés'!$A$1:$B$100,2,FALSE),"")</f>
        <v/>
      </c>
      <c r="D808" s="39" t="s">
        <v>6</v>
      </c>
      <c r="E808" s="39">
        <v>2022</v>
      </c>
      <c r="F808" s="40">
        <f>DATE(Tableau2[[#This Row],[Année]],MONTH("1-"&amp;Tableau2[[#This Row],[Mois]]),1)</f>
        <v>44593</v>
      </c>
      <c r="G808" s="40">
        <f>EOMONTH(DATE(Tableau2[[#This Row],[Année]],MONTH("1-"&amp;Tableau2[[#This Row],[Mois]]),1),0)</f>
        <v>44620</v>
      </c>
      <c r="H808" s="41">
        <v>0</v>
      </c>
      <c r="I808" s="42">
        <f t="shared" si="165"/>
        <v>0</v>
      </c>
      <c r="J808" s="42">
        <v>8</v>
      </c>
      <c r="K808" s="42">
        <f t="shared" si="166"/>
        <v>8</v>
      </c>
      <c r="L808" s="42">
        <v>0</v>
      </c>
      <c r="M808" s="42">
        <f t="shared" si="175"/>
        <v>0</v>
      </c>
      <c r="N808" s="42">
        <v>130.19</v>
      </c>
      <c r="O808" s="42">
        <f t="shared" si="167"/>
        <v>130.31666666666666</v>
      </c>
      <c r="P808" s="42">
        <v>0</v>
      </c>
      <c r="Q808" s="42">
        <f t="shared" si="176"/>
        <v>0</v>
      </c>
      <c r="R808" s="42">
        <v>24</v>
      </c>
      <c r="S808" s="42">
        <f t="shared" si="168"/>
        <v>24</v>
      </c>
      <c r="T808" s="42">
        <v>0</v>
      </c>
      <c r="U808" s="42">
        <f t="shared" si="177"/>
        <v>0</v>
      </c>
      <c r="V808" s="42">
        <v>2.19</v>
      </c>
      <c r="W808" s="42">
        <f t="shared" si="169"/>
        <v>2.3166666666666664</v>
      </c>
      <c r="X808" s="42">
        <v>0</v>
      </c>
      <c r="Y808" s="42">
        <f t="shared" si="170"/>
        <v>0</v>
      </c>
      <c r="Z808" s="42">
        <v>0</v>
      </c>
      <c r="AA808" s="42">
        <f t="shared" si="171"/>
        <v>0</v>
      </c>
      <c r="AB808" s="43">
        <v>0</v>
      </c>
      <c r="AC808" s="43">
        <v>0</v>
      </c>
      <c r="AD808" s="42">
        <v>0</v>
      </c>
      <c r="AE808" s="42">
        <f t="shared" si="172"/>
        <v>0</v>
      </c>
      <c r="AF808" s="42">
        <v>0</v>
      </c>
      <c r="AG808" s="42">
        <f t="shared" si="173"/>
        <v>0</v>
      </c>
      <c r="AH808" s="43">
        <v>0</v>
      </c>
      <c r="AI808" s="42">
        <f>Tableau2[[#This Row],[Jour Accident déclaré]]</f>
        <v>0</v>
      </c>
      <c r="AJ808" s="42">
        <v>0</v>
      </c>
      <c r="AK808" s="43">
        <f t="shared" si="174"/>
        <v>0</v>
      </c>
      <c r="AL80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08" s="43">
        <f>SUM(Tableau2[[#This Row],[Jours de maladie payés]:[Jours de maladie non payés]])</f>
        <v>0</v>
      </c>
      <c r="AN808" s="43">
        <f>MONTH("02/"&amp;Tableau2[[#This Row],[Mois]]&amp;"/2019")</f>
        <v>2</v>
      </c>
    </row>
    <row r="809" spans="1:40" s="44" customFormat="1" x14ac:dyDescent="0.3">
      <c r="A809" s="44" t="s">
        <v>884</v>
      </c>
      <c r="B809" s="45">
        <v>102</v>
      </c>
      <c r="C809" s="61" t="str">
        <f>IFERROR(VLOOKUP(Tableau2[[#This Row],[ID Ouvrier]],'Choix Employés'!$A$1:$B$100,2,FALSE),"")</f>
        <v/>
      </c>
      <c r="D809" s="43" t="s">
        <v>6</v>
      </c>
      <c r="E809" s="43">
        <v>2022</v>
      </c>
      <c r="F809" s="46">
        <f>DATE(Tableau2[[#This Row],[Année]],MONTH("1-"&amp;Tableau2[[#This Row],[Mois]]),1)</f>
        <v>44593</v>
      </c>
      <c r="G809" s="46">
        <f>EOMONTH(DATE(Tableau2[[#This Row],[Année]],MONTH("1-"&amp;Tableau2[[#This Row],[Mois]]),1),0)</f>
        <v>44620</v>
      </c>
      <c r="H809" s="42">
        <v>0</v>
      </c>
      <c r="I809" s="42">
        <f t="shared" si="165"/>
        <v>0</v>
      </c>
      <c r="J809" s="42">
        <v>0</v>
      </c>
      <c r="K809" s="42">
        <f t="shared" si="166"/>
        <v>0</v>
      </c>
      <c r="L809" s="42">
        <v>0</v>
      </c>
      <c r="M809" s="42">
        <f t="shared" si="175"/>
        <v>0</v>
      </c>
      <c r="N809" s="42">
        <v>156</v>
      </c>
      <c r="O809" s="42">
        <f t="shared" si="167"/>
        <v>156</v>
      </c>
      <c r="P809" s="42">
        <v>0</v>
      </c>
      <c r="Q809" s="42">
        <f t="shared" si="176"/>
        <v>0</v>
      </c>
      <c r="R809" s="42">
        <v>0</v>
      </c>
      <c r="S809" s="42">
        <f t="shared" si="168"/>
        <v>0</v>
      </c>
      <c r="T809" s="42">
        <v>0</v>
      </c>
      <c r="U809" s="42">
        <f t="shared" si="177"/>
        <v>0</v>
      </c>
      <c r="V809" s="42">
        <v>0</v>
      </c>
      <c r="W809" s="42">
        <f t="shared" si="169"/>
        <v>0</v>
      </c>
      <c r="X809" s="42">
        <v>0</v>
      </c>
      <c r="Y809" s="42">
        <f t="shared" si="170"/>
        <v>0</v>
      </c>
      <c r="Z809" s="42">
        <v>0</v>
      </c>
      <c r="AA809" s="42">
        <f t="shared" si="171"/>
        <v>0</v>
      </c>
      <c r="AB809" s="43">
        <v>0</v>
      </c>
      <c r="AC809" s="43">
        <v>0</v>
      </c>
      <c r="AD809" s="42">
        <v>0</v>
      </c>
      <c r="AE809" s="42">
        <f t="shared" si="172"/>
        <v>0</v>
      </c>
      <c r="AF809" s="42">
        <v>4</v>
      </c>
      <c r="AG809" s="42">
        <f t="shared" si="173"/>
        <v>4</v>
      </c>
      <c r="AH809" s="43">
        <v>0</v>
      </c>
      <c r="AI809" s="42">
        <f>Tableau2[[#This Row],[Jour Accident déclaré]]</f>
        <v>0</v>
      </c>
      <c r="AJ809" s="42">
        <v>0</v>
      </c>
      <c r="AK809" s="43">
        <f t="shared" si="174"/>
        <v>0</v>
      </c>
      <c r="AL80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09" s="43">
        <f>SUM(Tableau2[[#This Row],[Jours de maladie payés]:[Jours de maladie non payés]])</f>
        <v>0</v>
      </c>
      <c r="AN809" s="43">
        <f>MONTH("02/"&amp;Tableau2[[#This Row],[Mois]]&amp;"/2019")</f>
        <v>2</v>
      </c>
    </row>
    <row r="810" spans="1:40" s="44" customFormat="1" x14ac:dyDescent="0.3">
      <c r="A810" s="44" t="s">
        <v>885</v>
      </c>
      <c r="B810" s="45">
        <v>112</v>
      </c>
      <c r="C810" s="61" t="str">
        <f>IFERROR(VLOOKUP(Tableau2[[#This Row],[ID Ouvrier]],'Choix Employés'!$A$1:$B$100,2,FALSE),"")</f>
        <v/>
      </c>
      <c r="D810" s="43" t="s">
        <v>6</v>
      </c>
      <c r="E810" s="43">
        <v>2022</v>
      </c>
      <c r="F810" s="46">
        <f>DATE(Tableau2[[#This Row],[Année]],MONTH("1-"&amp;Tableau2[[#This Row],[Mois]]),1)</f>
        <v>44593</v>
      </c>
      <c r="G810" s="46">
        <f>EOMONTH(DATE(Tableau2[[#This Row],[Année]],MONTH("1-"&amp;Tableau2[[#This Row],[Mois]]),1),0)</f>
        <v>44620</v>
      </c>
      <c r="H810" s="42">
        <v>0</v>
      </c>
      <c r="I810" s="42">
        <f t="shared" si="165"/>
        <v>0</v>
      </c>
      <c r="J810" s="42">
        <v>0</v>
      </c>
      <c r="K810" s="42">
        <f t="shared" si="166"/>
        <v>0</v>
      </c>
      <c r="L810" s="42">
        <v>0</v>
      </c>
      <c r="M810" s="42">
        <f t="shared" si="175"/>
        <v>0</v>
      </c>
      <c r="N810" s="42">
        <v>157.22</v>
      </c>
      <c r="O810" s="42">
        <f>IF($N810="",0,(($N810-ROUNDDOWN($N810,0))/0.6)+ROUNDDOWN($N810,0))</f>
        <v>157.36666666666667</v>
      </c>
      <c r="P810" s="42">
        <v>0</v>
      </c>
      <c r="Q810" s="42">
        <f t="shared" si="176"/>
        <v>0</v>
      </c>
      <c r="R810" s="42">
        <v>0</v>
      </c>
      <c r="S810" s="42">
        <f t="shared" si="168"/>
        <v>0</v>
      </c>
      <c r="T810" s="42">
        <v>0</v>
      </c>
      <c r="U810" s="42">
        <f t="shared" si="177"/>
        <v>0</v>
      </c>
      <c r="V810" s="42">
        <v>0</v>
      </c>
      <c r="W810" s="42">
        <f t="shared" si="169"/>
        <v>0</v>
      </c>
      <c r="X810" s="42">
        <v>5.22</v>
      </c>
      <c r="Y810" s="42">
        <f t="shared" si="170"/>
        <v>5.3666666666666663</v>
      </c>
      <c r="Z810" s="42">
        <v>0</v>
      </c>
      <c r="AA810" s="42">
        <f t="shared" si="171"/>
        <v>0</v>
      </c>
      <c r="AB810" s="43">
        <v>0</v>
      </c>
      <c r="AC810" s="43">
        <v>0</v>
      </c>
      <c r="AD810" s="42">
        <v>0</v>
      </c>
      <c r="AE810" s="42">
        <f t="shared" si="172"/>
        <v>0</v>
      </c>
      <c r="AF810" s="42">
        <v>0</v>
      </c>
      <c r="AG810" s="42">
        <f t="shared" si="173"/>
        <v>0</v>
      </c>
      <c r="AH810" s="43">
        <v>0</v>
      </c>
      <c r="AI810" s="42">
        <f>Tableau2[[#This Row],[Jour Accident déclaré]]</f>
        <v>0</v>
      </c>
      <c r="AJ810" s="42">
        <v>1</v>
      </c>
      <c r="AK810" s="43">
        <f t="shared" si="174"/>
        <v>1</v>
      </c>
      <c r="AL81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10" s="43">
        <f>SUM(Tableau2[[#This Row],[Jours de maladie payés]:[Jours de maladie non payés]])</f>
        <v>0</v>
      </c>
      <c r="AN810" s="43">
        <f>MONTH("02/"&amp;Tableau2[[#This Row],[Mois]]&amp;"/2019")</f>
        <v>2</v>
      </c>
    </row>
    <row r="811" spans="1:40" x14ac:dyDescent="0.3">
      <c r="A811" t="s">
        <v>886</v>
      </c>
      <c r="B811" s="26">
        <v>157</v>
      </c>
      <c r="C811" s="61" t="str">
        <f>IFERROR(VLOOKUP(Tableau2[[#This Row],[ID Ouvrier]],'Choix Employés'!$A$1:$B$100,2,FALSE),"")</f>
        <v/>
      </c>
      <c r="D811" s="39" t="s">
        <v>6</v>
      </c>
      <c r="E811" s="39">
        <v>2022</v>
      </c>
      <c r="F811" s="40">
        <f>DATE(Tableau2[[#This Row],[Année]],MONTH("1-"&amp;Tableau2[[#This Row],[Mois]]),1)</f>
        <v>44593</v>
      </c>
      <c r="G811" s="40">
        <f>EOMONTH(DATE(Tableau2[[#This Row],[Année]],MONTH("1-"&amp;Tableau2[[#This Row],[Mois]]),1),0)</f>
        <v>44620</v>
      </c>
      <c r="H811" s="41">
        <v>16</v>
      </c>
      <c r="I811" s="42">
        <f t="shared" si="165"/>
        <v>16</v>
      </c>
      <c r="J811" s="42">
        <v>1.36</v>
      </c>
      <c r="K811" s="42">
        <f t="shared" si="166"/>
        <v>1.6</v>
      </c>
      <c r="L811" s="42">
        <v>0</v>
      </c>
      <c r="M811" s="42">
        <f t="shared" si="175"/>
        <v>0</v>
      </c>
      <c r="N811" s="42">
        <v>112.46</v>
      </c>
      <c r="O811" s="42">
        <f t="shared" si="167"/>
        <v>112.76666666666665</v>
      </c>
      <c r="P811" s="42">
        <v>0</v>
      </c>
      <c r="Q811" s="42">
        <f t="shared" si="176"/>
        <v>0</v>
      </c>
      <c r="R811" s="42">
        <v>30.24</v>
      </c>
      <c r="S811" s="42">
        <f t="shared" si="168"/>
        <v>30.4</v>
      </c>
      <c r="T811" s="42">
        <v>0</v>
      </c>
      <c r="U811" s="42">
        <f t="shared" si="177"/>
        <v>0</v>
      </c>
      <c r="V811" s="42">
        <v>0</v>
      </c>
      <c r="W811" s="42">
        <f t="shared" si="169"/>
        <v>0</v>
      </c>
      <c r="X811" s="42">
        <v>0.46</v>
      </c>
      <c r="Y811" s="42">
        <f t="shared" si="170"/>
        <v>0.76666666666666672</v>
      </c>
      <c r="Z811" s="42">
        <v>0</v>
      </c>
      <c r="AA811" s="42">
        <f t="shared" si="171"/>
        <v>0</v>
      </c>
      <c r="AB811" s="43">
        <v>0</v>
      </c>
      <c r="AC811" s="43">
        <v>0</v>
      </c>
      <c r="AD811" s="42">
        <v>0</v>
      </c>
      <c r="AE811" s="42">
        <f t="shared" si="172"/>
        <v>0</v>
      </c>
      <c r="AF811" s="42">
        <v>0</v>
      </c>
      <c r="AG811" s="42">
        <f t="shared" si="173"/>
        <v>0</v>
      </c>
      <c r="AH811" s="43">
        <v>0</v>
      </c>
      <c r="AI811" s="42">
        <f>Tableau2[[#This Row],[Jour Accident déclaré]]</f>
        <v>0</v>
      </c>
      <c r="AJ811" s="42">
        <v>0</v>
      </c>
      <c r="AK811" s="43">
        <f t="shared" si="174"/>
        <v>0</v>
      </c>
      <c r="AL81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11" s="43">
        <f>SUM(Tableau2[[#This Row],[Jours de maladie payés]:[Jours de maladie non payés]])</f>
        <v>0</v>
      </c>
      <c r="AN811" s="43">
        <f>MONTH("02/"&amp;Tableau2[[#This Row],[Mois]]&amp;"/2019")</f>
        <v>2</v>
      </c>
    </row>
    <row r="812" spans="1:40" x14ac:dyDescent="0.3">
      <c r="A812" t="s">
        <v>887</v>
      </c>
      <c r="B812" s="26">
        <v>149</v>
      </c>
      <c r="C812" s="61" t="str">
        <f>IFERROR(VLOOKUP(Tableau2[[#This Row],[ID Ouvrier]],'Choix Employés'!$A$1:$B$100,2,FALSE),"")</f>
        <v>X</v>
      </c>
      <c r="D812" s="39" t="s">
        <v>6</v>
      </c>
      <c r="E812" s="39">
        <v>2022</v>
      </c>
      <c r="F812" s="40">
        <f>DATE(Tableau2[[#This Row],[Année]],MONTH("1-"&amp;Tableau2[[#This Row],[Mois]]),1)</f>
        <v>44593</v>
      </c>
      <c r="G812" s="40">
        <f>EOMONTH(DATE(Tableau2[[#This Row],[Année]],MONTH("1-"&amp;Tableau2[[#This Row],[Mois]]),1),0)</f>
        <v>44620</v>
      </c>
      <c r="H812" s="41">
        <v>8</v>
      </c>
      <c r="I812" s="42">
        <f t="shared" si="165"/>
        <v>8</v>
      </c>
      <c r="J812" s="42">
        <v>7.15</v>
      </c>
      <c r="K812" s="42">
        <f t="shared" si="166"/>
        <v>7.2500000000000009</v>
      </c>
      <c r="L812" s="42">
        <v>0</v>
      </c>
      <c r="M812" s="42">
        <f t="shared" si="175"/>
        <v>0</v>
      </c>
      <c r="N812" s="42">
        <v>130.49</v>
      </c>
      <c r="O812" s="42">
        <f t="shared" si="167"/>
        <v>130.81666666666669</v>
      </c>
      <c r="P812" s="42">
        <v>0</v>
      </c>
      <c r="Q812" s="42">
        <f t="shared" si="176"/>
        <v>0</v>
      </c>
      <c r="R812" s="42">
        <v>16.45</v>
      </c>
      <c r="S812" s="42">
        <f t="shared" si="168"/>
        <v>16.75</v>
      </c>
      <c r="T812" s="42">
        <v>0</v>
      </c>
      <c r="U812" s="42">
        <f t="shared" si="177"/>
        <v>0</v>
      </c>
      <c r="V812" s="42">
        <v>0</v>
      </c>
      <c r="W812" s="42">
        <f t="shared" si="169"/>
        <v>0</v>
      </c>
      <c r="X812" s="42">
        <v>2.4900000000000002</v>
      </c>
      <c r="Y812" s="42">
        <f t="shared" si="170"/>
        <v>2.8166666666666673</v>
      </c>
      <c r="Z812" s="42">
        <v>0</v>
      </c>
      <c r="AA812" s="42">
        <f t="shared" si="171"/>
        <v>0</v>
      </c>
      <c r="AB812" s="43">
        <v>0</v>
      </c>
      <c r="AC812" s="43">
        <v>0</v>
      </c>
      <c r="AD812" s="42">
        <v>0</v>
      </c>
      <c r="AE812" s="42">
        <f t="shared" si="172"/>
        <v>0</v>
      </c>
      <c r="AF812" s="42">
        <v>0</v>
      </c>
      <c r="AG812" s="42">
        <f t="shared" si="173"/>
        <v>0</v>
      </c>
      <c r="AH812" s="43">
        <v>0</v>
      </c>
      <c r="AI812" s="42">
        <f>Tableau2[[#This Row],[Jour Accident déclaré]]</f>
        <v>0</v>
      </c>
      <c r="AJ812" s="42">
        <v>0</v>
      </c>
      <c r="AK812" s="43">
        <f t="shared" si="174"/>
        <v>0</v>
      </c>
      <c r="AL81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12" s="43">
        <f>SUM(Tableau2[[#This Row],[Jours de maladie payés]:[Jours de maladie non payés]])</f>
        <v>0</v>
      </c>
      <c r="AN812" s="43">
        <f>MONTH("02/"&amp;Tableau2[[#This Row],[Mois]]&amp;"/2019")</f>
        <v>2</v>
      </c>
    </row>
    <row r="813" spans="1:40" x14ac:dyDescent="0.3">
      <c r="A813" t="s">
        <v>888</v>
      </c>
      <c r="B813" s="26">
        <v>127</v>
      </c>
      <c r="C813" s="61" t="str">
        <f>IFERROR(VLOOKUP(Tableau2[[#This Row],[ID Ouvrier]],'Choix Employés'!$A$1:$B$100,2,FALSE),"")</f>
        <v>X</v>
      </c>
      <c r="D813" s="39" t="s">
        <v>6</v>
      </c>
      <c r="E813" s="39">
        <v>2022</v>
      </c>
      <c r="F813" s="40">
        <f>DATE(Tableau2[[#This Row],[Année]],MONTH("1-"&amp;Tableau2[[#This Row],[Mois]]),1)</f>
        <v>44593</v>
      </c>
      <c r="G813" s="40">
        <f>EOMONTH(DATE(Tableau2[[#This Row],[Année]],MONTH("1-"&amp;Tableau2[[#This Row],[Mois]]),1),0)</f>
        <v>44620</v>
      </c>
      <c r="H813" s="41">
        <v>0</v>
      </c>
      <c r="I813" s="42">
        <f t="shared" si="165"/>
        <v>0</v>
      </c>
      <c r="J813" s="42">
        <v>0</v>
      </c>
      <c r="K813" s="42">
        <f t="shared" si="166"/>
        <v>0</v>
      </c>
      <c r="L813" s="42">
        <v>0</v>
      </c>
      <c r="M813" s="42">
        <f t="shared" si="175"/>
        <v>0</v>
      </c>
      <c r="N813" s="42">
        <v>122.27</v>
      </c>
      <c r="O813" s="42">
        <f t="shared" si="167"/>
        <v>122.44999999999999</v>
      </c>
      <c r="P813" s="42">
        <v>0</v>
      </c>
      <c r="Q813" s="42">
        <f t="shared" si="176"/>
        <v>0</v>
      </c>
      <c r="R813" s="42">
        <v>66.180000000000007</v>
      </c>
      <c r="S813" s="42">
        <f t="shared" si="168"/>
        <v>66.300000000000011</v>
      </c>
      <c r="T813" s="42">
        <v>0</v>
      </c>
      <c r="U813" s="42">
        <f t="shared" si="177"/>
        <v>0</v>
      </c>
      <c r="V813" s="42">
        <v>10.27</v>
      </c>
      <c r="W813" s="42">
        <f t="shared" si="169"/>
        <v>10.45</v>
      </c>
      <c r="X813" s="42">
        <v>0</v>
      </c>
      <c r="Y813" s="42">
        <f t="shared" si="170"/>
        <v>0</v>
      </c>
      <c r="Z813" s="42">
        <v>0</v>
      </c>
      <c r="AA813" s="42">
        <f t="shared" si="171"/>
        <v>0</v>
      </c>
      <c r="AB813" s="43">
        <v>0</v>
      </c>
      <c r="AC813" s="43">
        <v>0</v>
      </c>
      <c r="AD813" s="42">
        <v>0</v>
      </c>
      <c r="AE813" s="42">
        <f t="shared" si="172"/>
        <v>0</v>
      </c>
      <c r="AF813" s="42">
        <v>8</v>
      </c>
      <c r="AG813" s="42">
        <f t="shared" si="173"/>
        <v>8</v>
      </c>
      <c r="AH813" s="43">
        <v>0</v>
      </c>
      <c r="AI813" s="42">
        <f>Tableau2[[#This Row],[Jour Accident déclaré]]</f>
        <v>0</v>
      </c>
      <c r="AJ813" s="42">
        <v>0</v>
      </c>
      <c r="AK813" s="43">
        <f t="shared" si="174"/>
        <v>0</v>
      </c>
      <c r="AL81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13" s="43">
        <f>SUM(Tableau2[[#This Row],[Jours de maladie payés]:[Jours de maladie non payés]])</f>
        <v>0</v>
      </c>
      <c r="AN813" s="43">
        <f>MONTH("02/"&amp;Tableau2[[#This Row],[Mois]]&amp;"/2019")</f>
        <v>2</v>
      </c>
    </row>
    <row r="814" spans="1:40" x14ac:dyDescent="0.3">
      <c r="A814" t="s">
        <v>889</v>
      </c>
      <c r="B814" s="26">
        <v>104</v>
      </c>
      <c r="C814" s="61" t="str">
        <f>IFERROR(VLOOKUP(Tableau2[[#This Row],[ID Ouvrier]],'Choix Employés'!$A$1:$B$100,2,FALSE),"")</f>
        <v/>
      </c>
      <c r="D814" s="39" t="s">
        <v>6</v>
      </c>
      <c r="E814" s="39">
        <v>2022</v>
      </c>
      <c r="F814" s="40">
        <f>DATE(Tableau2[[#This Row],[Année]],MONTH("1-"&amp;Tableau2[[#This Row],[Mois]]),1)</f>
        <v>44593</v>
      </c>
      <c r="G814" s="40">
        <f>EOMONTH(DATE(Tableau2[[#This Row],[Année]],MONTH("1-"&amp;Tableau2[[#This Row],[Mois]]),1),0)</f>
        <v>44620</v>
      </c>
      <c r="H814" s="41">
        <v>0</v>
      </c>
      <c r="I814" s="42">
        <f t="shared" si="165"/>
        <v>0</v>
      </c>
      <c r="J814" s="42">
        <v>0</v>
      </c>
      <c r="K814" s="42">
        <f t="shared" si="166"/>
        <v>0</v>
      </c>
      <c r="L814" s="42">
        <v>0</v>
      </c>
      <c r="M814" s="42">
        <f t="shared" si="175"/>
        <v>0</v>
      </c>
      <c r="N814" s="42">
        <v>99</v>
      </c>
      <c r="O814" s="42">
        <f t="shared" si="167"/>
        <v>99</v>
      </c>
      <c r="P814" s="42">
        <v>0</v>
      </c>
      <c r="Q814" s="42">
        <f t="shared" si="176"/>
        <v>0</v>
      </c>
      <c r="R814" s="42">
        <v>95.33</v>
      </c>
      <c r="S814" s="42">
        <f t="shared" si="168"/>
        <v>95.55</v>
      </c>
      <c r="T814" s="42">
        <v>0</v>
      </c>
      <c r="U814" s="42">
        <f t="shared" si="177"/>
        <v>0</v>
      </c>
      <c r="V814" s="42">
        <v>11</v>
      </c>
      <c r="W814" s="42">
        <f t="shared" si="169"/>
        <v>11</v>
      </c>
      <c r="X814" s="42">
        <v>0</v>
      </c>
      <c r="Y814" s="42">
        <f t="shared" si="170"/>
        <v>0</v>
      </c>
      <c r="Z814" s="42">
        <v>0</v>
      </c>
      <c r="AA814" s="42">
        <f t="shared" si="171"/>
        <v>0</v>
      </c>
      <c r="AB814" s="43">
        <v>0</v>
      </c>
      <c r="AC814" s="43">
        <v>0</v>
      </c>
      <c r="AD814" s="42">
        <v>0</v>
      </c>
      <c r="AE814" s="42">
        <f t="shared" si="172"/>
        <v>0</v>
      </c>
      <c r="AF814" s="42">
        <v>0</v>
      </c>
      <c r="AG814" s="42">
        <f t="shared" si="173"/>
        <v>0</v>
      </c>
      <c r="AH814" s="43">
        <v>0</v>
      </c>
      <c r="AI814" s="42">
        <f>Tableau2[[#This Row],[Jour Accident déclaré]]</f>
        <v>0</v>
      </c>
      <c r="AJ814" s="42">
        <v>0</v>
      </c>
      <c r="AK814" s="43">
        <f t="shared" si="174"/>
        <v>0</v>
      </c>
      <c r="AL81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14" s="43">
        <f>SUM(Tableau2[[#This Row],[Jours de maladie payés]:[Jours de maladie non payés]])</f>
        <v>0</v>
      </c>
      <c r="AN814" s="43">
        <f>MONTH("02/"&amp;Tableau2[[#This Row],[Mois]]&amp;"/2019")</f>
        <v>2</v>
      </c>
    </row>
    <row r="815" spans="1:40" x14ac:dyDescent="0.3">
      <c r="A815" t="s">
        <v>890</v>
      </c>
      <c r="B815" s="26">
        <v>116</v>
      </c>
      <c r="C815" s="61" t="str">
        <f>IFERROR(VLOOKUP(Tableau2[[#This Row],[ID Ouvrier]],'Choix Employés'!$A$1:$B$100,2,FALSE),"")</f>
        <v/>
      </c>
      <c r="D815" s="39" t="s">
        <v>6</v>
      </c>
      <c r="E815" s="39">
        <v>2022</v>
      </c>
      <c r="F815" s="40">
        <f>DATE(Tableau2[[#This Row],[Année]],MONTH("1-"&amp;Tableau2[[#This Row],[Mois]]),1)</f>
        <v>44593</v>
      </c>
      <c r="G815" s="40">
        <f>EOMONTH(DATE(Tableau2[[#This Row],[Année]],MONTH("1-"&amp;Tableau2[[#This Row],[Mois]]),1),0)</f>
        <v>44620</v>
      </c>
      <c r="H815" s="41">
        <v>0</v>
      </c>
      <c r="I815" s="42">
        <f t="shared" si="165"/>
        <v>0</v>
      </c>
      <c r="J815" s="42">
        <v>2.33</v>
      </c>
      <c r="K815" s="42">
        <f t="shared" si="166"/>
        <v>2.5500000000000003</v>
      </c>
      <c r="L815" s="42">
        <v>0</v>
      </c>
      <c r="M815" s="42">
        <f t="shared" si="175"/>
        <v>0</v>
      </c>
      <c r="N815" s="42">
        <v>128.43</v>
      </c>
      <c r="O815" s="42">
        <f t="shared" si="167"/>
        <v>128.71666666666667</v>
      </c>
      <c r="P815" s="42">
        <v>0</v>
      </c>
      <c r="Q815" s="42">
        <f t="shared" si="176"/>
        <v>0</v>
      </c>
      <c r="R815" s="42">
        <v>29.27</v>
      </c>
      <c r="S815" s="42">
        <f t="shared" si="168"/>
        <v>29.45</v>
      </c>
      <c r="T815" s="42">
        <v>0</v>
      </c>
      <c r="U815" s="42">
        <f t="shared" si="177"/>
        <v>0</v>
      </c>
      <c r="V815" s="42">
        <v>0.43</v>
      </c>
      <c r="W815" s="42">
        <f t="shared" si="169"/>
        <v>0.71666666666666667</v>
      </c>
      <c r="X815" s="42">
        <v>0</v>
      </c>
      <c r="Y815" s="42">
        <f t="shared" si="170"/>
        <v>0</v>
      </c>
      <c r="Z815" s="42">
        <v>0</v>
      </c>
      <c r="AA815" s="42">
        <f t="shared" si="171"/>
        <v>0</v>
      </c>
      <c r="AB815" s="43">
        <v>0</v>
      </c>
      <c r="AC815" s="43">
        <v>0</v>
      </c>
      <c r="AD815" s="42">
        <v>0</v>
      </c>
      <c r="AE815" s="42">
        <f t="shared" si="172"/>
        <v>0</v>
      </c>
      <c r="AF815" s="42">
        <v>0</v>
      </c>
      <c r="AG815" s="42">
        <f t="shared" si="173"/>
        <v>0</v>
      </c>
      <c r="AH815" s="43">
        <v>0</v>
      </c>
      <c r="AI815" s="42">
        <f>Tableau2[[#This Row],[Jour Accident déclaré]]</f>
        <v>0</v>
      </c>
      <c r="AJ815" s="42">
        <v>0</v>
      </c>
      <c r="AK815" s="43">
        <f t="shared" si="174"/>
        <v>0</v>
      </c>
      <c r="AL81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15" s="43">
        <f>SUM(Tableau2[[#This Row],[Jours de maladie payés]:[Jours de maladie non payés]])</f>
        <v>0</v>
      </c>
      <c r="AN815" s="43">
        <f>MONTH("02/"&amp;Tableau2[[#This Row],[Mois]]&amp;"/2019")</f>
        <v>2</v>
      </c>
    </row>
    <row r="816" spans="1:40" x14ac:dyDescent="0.3">
      <c r="A816" t="s">
        <v>891</v>
      </c>
      <c r="B816" s="26">
        <v>182</v>
      </c>
      <c r="C816" s="61" t="str">
        <f>IFERROR(VLOOKUP(Tableau2[[#This Row],[ID Ouvrier]],'Choix Employés'!$A$1:$B$100,2,FALSE),"")</f>
        <v/>
      </c>
      <c r="D816" s="39" t="s">
        <v>6</v>
      </c>
      <c r="E816" s="39">
        <v>2022</v>
      </c>
      <c r="F816" s="40">
        <f>DATE(Tableau2[[#This Row],[Année]],MONTH("1-"&amp;Tableau2[[#This Row],[Mois]]),1)</f>
        <v>44593</v>
      </c>
      <c r="G816" s="40">
        <f>EOMONTH(DATE(Tableau2[[#This Row],[Année]],MONTH("1-"&amp;Tableau2[[#This Row],[Mois]]),1),0)</f>
        <v>44620</v>
      </c>
      <c r="H816" s="41">
        <v>0</v>
      </c>
      <c r="I816" s="42">
        <f t="shared" si="165"/>
        <v>0</v>
      </c>
      <c r="J816" s="42">
        <v>5.49</v>
      </c>
      <c r="K816" s="42">
        <f t="shared" si="166"/>
        <v>5.8166666666666673</v>
      </c>
      <c r="L816" s="42">
        <v>0</v>
      </c>
      <c r="M816" s="42">
        <f t="shared" si="175"/>
        <v>0</v>
      </c>
      <c r="N816" s="42">
        <v>128</v>
      </c>
      <c r="O816" s="42">
        <f t="shared" si="167"/>
        <v>128</v>
      </c>
      <c r="P816" s="42">
        <v>0</v>
      </c>
      <c r="Q816" s="42">
        <f t="shared" si="176"/>
        <v>0</v>
      </c>
      <c r="R816" s="42">
        <v>26.11</v>
      </c>
      <c r="S816" s="42">
        <f t="shared" si="168"/>
        <v>26.183333333333334</v>
      </c>
      <c r="T816" s="42">
        <v>0</v>
      </c>
      <c r="U816" s="42">
        <f t="shared" si="177"/>
        <v>0</v>
      </c>
      <c r="V816" s="42">
        <v>0</v>
      </c>
      <c r="W816" s="42">
        <f t="shared" si="169"/>
        <v>0</v>
      </c>
      <c r="X816" s="42">
        <v>0</v>
      </c>
      <c r="Y816" s="42">
        <f t="shared" si="170"/>
        <v>0</v>
      </c>
      <c r="Z816" s="42">
        <v>0</v>
      </c>
      <c r="AA816" s="42">
        <f t="shared" si="171"/>
        <v>0</v>
      </c>
      <c r="AB816" s="43">
        <v>0</v>
      </c>
      <c r="AC816" s="43">
        <v>0</v>
      </c>
      <c r="AD816" s="42">
        <v>0</v>
      </c>
      <c r="AE816" s="42">
        <f t="shared" si="172"/>
        <v>0</v>
      </c>
      <c r="AF816" s="42">
        <v>0</v>
      </c>
      <c r="AG816" s="42">
        <f t="shared" si="173"/>
        <v>0</v>
      </c>
      <c r="AH816" s="43">
        <v>0</v>
      </c>
      <c r="AI816" s="42">
        <f>Tableau2[[#This Row],[Jour Accident déclaré]]</f>
        <v>0</v>
      </c>
      <c r="AJ816" s="42">
        <v>0</v>
      </c>
      <c r="AK816" s="43">
        <f t="shared" si="174"/>
        <v>0</v>
      </c>
      <c r="AL81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16" s="43">
        <f>SUM(Tableau2[[#This Row],[Jours de maladie payés]:[Jours de maladie non payés]])</f>
        <v>0</v>
      </c>
      <c r="AN816" s="43">
        <f>MONTH("02/"&amp;Tableau2[[#This Row],[Mois]]&amp;"/2019")</f>
        <v>2</v>
      </c>
    </row>
    <row r="817" spans="1:40" x14ac:dyDescent="0.3">
      <c r="A817" t="s">
        <v>892</v>
      </c>
      <c r="B817" s="26">
        <v>161</v>
      </c>
      <c r="C817" s="61" t="str">
        <f>IFERROR(VLOOKUP(Tableau2[[#This Row],[ID Ouvrier]],'Choix Employés'!$A$1:$B$100,2,FALSE),"")</f>
        <v/>
      </c>
      <c r="D817" s="39" t="s">
        <v>6</v>
      </c>
      <c r="E817" s="39">
        <v>2022</v>
      </c>
      <c r="F817" s="40">
        <f>DATE(Tableau2[[#This Row],[Année]],MONTH("1-"&amp;Tableau2[[#This Row],[Mois]]),1)</f>
        <v>44593</v>
      </c>
      <c r="G817" s="40">
        <f>EOMONTH(DATE(Tableau2[[#This Row],[Année]],MONTH("1-"&amp;Tableau2[[#This Row],[Mois]]),1),0)</f>
        <v>44620</v>
      </c>
      <c r="H817" s="41">
        <v>0</v>
      </c>
      <c r="I817" s="42">
        <f t="shared" si="165"/>
        <v>0</v>
      </c>
      <c r="J817" s="42">
        <v>8</v>
      </c>
      <c r="K817" s="42">
        <f t="shared" si="166"/>
        <v>8</v>
      </c>
      <c r="L817" s="42">
        <v>0</v>
      </c>
      <c r="M817" s="42">
        <f t="shared" si="175"/>
        <v>0</v>
      </c>
      <c r="N817" s="42">
        <v>82.36</v>
      </c>
      <c r="O817" s="42">
        <f t="shared" si="167"/>
        <v>82.6</v>
      </c>
      <c r="P817" s="42">
        <v>0</v>
      </c>
      <c r="Q817" s="42">
        <f t="shared" si="176"/>
        <v>0</v>
      </c>
      <c r="R817" s="42">
        <v>24</v>
      </c>
      <c r="S817" s="42">
        <f t="shared" si="168"/>
        <v>24</v>
      </c>
      <c r="T817" s="42">
        <v>0</v>
      </c>
      <c r="U817" s="42">
        <f t="shared" si="177"/>
        <v>0</v>
      </c>
      <c r="V817" s="42">
        <v>2.36</v>
      </c>
      <c r="W817" s="42">
        <f t="shared" si="169"/>
        <v>2.5999999999999996</v>
      </c>
      <c r="X817" s="42">
        <v>0</v>
      </c>
      <c r="Y817" s="42">
        <f t="shared" si="170"/>
        <v>0</v>
      </c>
      <c r="Z817" s="42">
        <v>0</v>
      </c>
      <c r="AA817" s="42">
        <f t="shared" si="171"/>
        <v>0</v>
      </c>
      <c r="AB817" s="43">
        <v>0</v>
      </c>
      <c r="AC817" s="43">
        <v>0</v>
      </c>
      <c r="AD817" s="42">
        <v>0</v>
      </c>
      <c r="AE817" s="42">
        <f t="shared" si="172"/>
        <v>0</v>
      </c>
      <c r="AF817" s="42">
        <v>0</v>
      </c>
      <c r="AG817" s="42">
        <f t="shared" si="173"/>
        <v>0</v>
      </c>
      <c r="AH817" s="43">
        <v>0</v>
      </c>
      <c r="AI817" s="42">
        <f>Tableau2[[#This Row],[Jour Accident déclaré]]</f>
        <v>0</v>
      </c>
      <c r="AJ817" s="42">
        <v>6</v>
      </c>
      <c r="AK817" s="43">
        <f t="shared" si="174"/>
        <v>6</v>
      </c>
      <c r="AL81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17" s="43">
        <f>SUM(Tableau2[[#This Row],[Jours de maladie payés]:[Jours de maladie non payés]])</f>
        <v>0</v>
      </c>
      <c r="AN817" s="43">
        <f>MONTH("02/"&amp;Tableau2[[#This Row],[Mois]]&amp;"/2019")</f>
        <v>2</v>
      </c>
    </row>
    <row r="818" spans="1:40" x14ac:dyDescent="0.3">
      <c r="A818" t="s">
        <v>893</v>
      </c>
      <c r="B818" s="26">
        <v>164</v>
      </c>
      <c r="C818" s="61" t="str">
        <f>IFERROR(VLOOKUP(Tableau2[[#This Row],[ID Ouvrier]],'Choix Employés'!$A$1:$B$100,2,FALSE),"")</f>
        <v>X</v>
      </c>
      <c r="D818" s="39" t="s">
        <v>6</v>
      </c>
      <c r="E818" s="39">
        <v>2022</v>
      </c>
      <c r="F818" s="40">
        <f>DATE(Tableau2[[#This Row],[Année]],MONTH("1-"&amp;Tableau2[[#This Row],[Mois]]),1)</f>
        <v>44593</v>
      </c>
      <c r="G818" s="40">
        <f>EOMONTH(DATE(Tableau2[[#This Row],[Année]],MONTH("1-"&amp;Tableau2[[#This Row],[Mois]]),1),0)</f>
        <v>44620</v>
      </c>
      <c r="H818" s="41">
        <v>0</v>
      </c>
      <c r="I818" s="42">
        <f t="shared" si="165"/>
        <v>0</v>
      </c>
      <c r="J818" s="42">
        <v>3.45</v>
      </c>
      <c r="K818" s="42">
        <f t="shared" si="166"/>
        <v>3.7500000000000004</v>
      </c>
      <c r="L818" s="42">
        <v>0</v>
      </c>
      <c r="M818" s="42">
        <f t="shared" si="175"/>
        <v>0</v>
      </c>
      <c r="N818" s="42">
        <v>48</v>
      </c>
      <c r="O818" s="42">
        <f t="shared" si="167"/>
        <v>48</v>
      </c>
      <c r="P818" s="42">
        <v>0</v>
      </c>
      <c r="Q818" s="42">
        <f t="shared" si="176"/>
        <v>0</v>
      </c>
      <c r="R818" s="42">
        <v>4.1500000000000004</v>
      </c>
      <c r="S818" s="42">
        <f t="shared" si="168"/>
        <v>4.2500000000000009</v>
      </c>
      <c r="T818" s="42">
        <v>0</v>
      </c>
      <c r="U818" s="42">
        <f t="shared" si="177"/>
        <v>0</v>
      </c>
      <c r="V818" s="42">
        <v>0</v>
      </c>
      <c r="W818" s="42">
        <f t="shared" si="169"/>
        <v>0</v>
      </c>
      <c r="X818" s="42">
        <v>0</v>
      </c>
      <c r="Y818" s="42">
        <f t="shared" si="170"/>
        <v>0</v>
      </c>
      <c r="Z818" s="42">
        <v>0</v>
      </c>
      <c r="AA818" s="42">
        <f t="shared" si="171"/>
        <v>0</v>
      </c>
      <c r="AB818" s="43">
        <v>0</v>
      </c>
      <c r="AC818" s="43">
        <v>0</v>
      </c>
      <c r="AD818" s="42">
        <v>0</v>
      </c>
      <c r="AE818" s="42">
        <f t="shared" si="172"/>
        <v>0</v>
      </c>
      <c r="AF818" s="42">
        <v>0</v>
      </c>
      <c r="AG818" s="42">
        <f t="shared" si="173"/>
        <v>0</v>
      </c>
      <c r="AH818" s="43">
        <v>13</v>
      </c>
      <c r="AI818" s="42">
        <f>Tableau2[[#This Row],[Jour Accident déclaré]]</f>
        <v>13</v>
      </c>
      <c r="AJ818" s="42">
        <v>0</v>
      </c>
      <c r="AK818" s="43">
        <f t="shared" si="174"/>
        <v>0</v>
      </c>
      <c r="AL81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18" s="43">
        <f>SUM(Tableau2[[#This Row],[Jours de maladie payés]:[Jours de maladie non payés]])</f>
        <v>0</v>
      </c>
      <c r="AN818" s="43">
        <f>MONTH("02/"&amp;Tableau2[[#This Row],[Mois]]&amp;"/2019")</f>
        <v>2</v>
      </c>
    </row>
    <row r="819" spans="1:40" x14ac:dyDescent="0.3">
      <c r="A819" t="s">
        <v>894</v>
      </c>
      <c r="B819" s="26">
        <v>168</v>
      </c>
      <c r="C819" s="61" t="str">
        <f>IFERROR(VLOOKUP(Tableau2[[#This Row],[ID Ouvrier]],'Choix Employés'!$A$1:$B$100,2,FALSE),"")</f>
        <v/>
      </c>
      <c r="D819" s="39" t="s">
        <v>6</v>
      </c>
      <c r="E819" s="39">
        <v>2022</v>
      </c>
      <c r="F819" s="40">
        <f>DATE(Tableau2[[#This Row],[Année]],MONTH("1-"&amp;Tableau2[[#This Row],[Mois]]),1)</f>
        <v>44593</v>
      </c>
      <c r="G819" s="40">
        <f>EOMONTH(DATE(Tableau2[[#This Row],[Année]],MONTH("1-"&amp;Tableau2[[#This Row],[Mois]]),1),0)</f>
        <v>44620</v>
      </c>
      <c r="H819" s="41">
        <v>0</v>
      </c>
      <c r="I819" s="42">
        <f t="shared" si="165"/>
        <v>0</v>
      </c>
      <c r="J819" s="42">
        <v>0</v>
      </c>
      <c r="K819" s="42">
        <f t="shared" si="166"/>
        <v>0</v>
      </c>
      <c r="L819" s="42">
        <v>0</v>
      </c>
      <c r="M819" s="42">
        <f t="shared" si="175"/>
        <v>0</v>
      </c>
      <c r="N819" s="42">
        <v>124.55</v>
      </c>
      <c r="O819" s="42">
        <f t="shared" si="167"/>
        <v>124.91666666666666</v>
      </c>
      <c r="P819" s="42">
        <v>0</v>
      </c>
      <c r="Q819" s="42">
        <f t="shared" si="176"/>
        <v>0</v>
      </c>
      <c r="R819" s="42">
        <v>58.37</v>
      </c>
      <c r="S819" s="42">
        <f t="shared" si="168"/>
        <v>58.61666666666666</v>
      </c>
      <c r="T819" s="42">
        <v>0</v>
      </c>
      <c r="U819" s="42">
        <f t="shared" si="177"/>
        <v>0</v>
      </c>
      <c r="V819" s="42">
        <v>12.55</v>
      </c>
      <c r="W819" s="42">
        <f t="shared" si="169"/>
        <v>12.916666666666668</v>
      </c>
      <c r="X819" s="42">
        <v>0</v>
      </c>
      <c r="Y819" s="42">
        <f t="shared" si="170"/>
        <v>0</v>
      </c>
      <c r="Z819" s="42">
        <v>0</v>
      </c>
      <c r="AA819" s="42">
        <f t="shared" si="171"/>
        <v>0</v>
      </c>
      <c r="AB819" s="43">
        <v>0</v>
      </c>
      <c r="AC819" s="43">
        <v>0</v>
      </c>
      <c r="AD819" s="42">
        <v>0</v>
      </c>
      <c r="AE819" s="42">
        <f t="shared" si="172"/>
        <v>0</v>
      </c>
      <c r="AF819" s="42">
        <v>0</v>
      </c>
      <c r="AG819" s="42">
        <f t="shared" si="173"/>
        <v>0</v>
      </c>
      <c r="AH819" s="43">
        <v>0</v>
      </c>
      <c r="AI819" s="42">
        <f>Tableau2[[#This Row],[Jour Accident déclaré]]</f>
        <v>0</v>
      </c>
      <c r="AJ819" s="42">
        <v>0</v>
      </c>
      <c r="AK819" s="43">
        <f t="shared" si="174"/>
        <v>0</v>
      </c>
      <c r="AL81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19" s="43">
        <f>SUM(Tableau2[[#This Row],[Jours de maladie payés]:[Jours de maladie non payés]])</f>
        <v>0</v>
      </c>
      <c r="AN819" s="43">
        <f>MONTH("02/"&amp;Tableau2[[#This Row],[Mois]]&amp;"/2019")</f>
        <v>2</v>
      </c>
    </row>
    <row r="820" spans="1:40" x14ac:dyDescent="0.3">
      <c r="A820" t="s">
        <v>895</v>
      </c>
      <c r="B820" s="26">
        <v>172</v>
      </c>
      <c r="C820" s="61">
        <f>IFERROR(VLOOKUP(Tableau2[[#This Row],[ID Ouvrier]],'Choix Employés'!$A$1:$B$100,2,FALSE),"")</f>
        <v>0</v>
      </c>
      <c r="D820" s="39" t="s">
        <v>6</v>
      </c>
      <c r="E820" s="39">
        <v>2022</v>
      </c>
      <c r="F820" s="40">
        <f>DATE(Tableau2[[#This Row],[Année]],MONTH("1-"&amp;Tableau2[[#This Row],[Mois]]),1)</f>
        <v>44593</v>
      </c>
      <c r="G820" s="40">
        <f>EOMONTH(DATE(Tableau2[[#This Row],[Année]],MONTH("1-"&amp;Tableau2[[#This Row],[Mois]]),1),0)</f>
        <v>44620</v>
      </c>
      <c r="H820" s="41">
        <v>0</v>
      </c>
      <c r="I820" s="42">
        <f t="shared" si="165"/>
        <v>0</v>
      </c>
      <c r="J820" s="42">
        <v>1.36</v>
      </c>
      <c r="K820" s="42">
        <f t="shared" si="166"/>
        <v>1.6</v>
      </c>
      <c r="L820" s="42">
        <v>0</v>
      </c>
      <c r="M820" s="42">
        <f t="shared" si="175"/>
        <v>0</v>
      </c>
      <c r="N820" s="42">
        <v>128.43</v>
      </c>
      <c r="O820" s="42">
        <f t="shared" si="167"/>
        <v>128.71666666666667</v>
      </c>
      <c r="P820" s="42">
        <v>0</v>
      </c>
      <c r="Q820" s="42">
        <f t="shared" si="176"/>
        <v>0</v>
      </c>
      <c r="R820" s="42">
        <v>30.24</v>
      </c>
      <c r="S820" s="42">
        <f t="shared" si="168"/>
        <v>30.4</v>
      </c>
      <c r="T820" s="42">
        <v>0</v>
      </c>
      <c r="U820" s="42">
        <f t="shared" si="177"/>
        <v>0</v>
      </c>
      <c r="V820" s="42">
        <v>0.43</v>
      </c>
      <c r="W820" s="42">
        <f t="shared" si="169"/>
        <v>0.71666666666666667</v>
      </c>
      <c r="X820" s="42">
        <v>0</v>
      </c>
      <c r="Y820" s="42">
        <f t="shared" si="170"/>
        <v>0</v>
      </c>
      <c r="Z820" s="42">
        <v>0</v>
      </c>
      <c r="AA820" s="42">
        <f t="shared" si="171"/>
        <v>0</v>
      </c>
      <c r="AB820" s="43">
        <v>0</v>
      </c>
      <c r="AC820" s="43">
        <v>0</v>
      </c>
      <c r="AD820" s="42">
        <v>0</v>
      </c>
      <c r="AE820" s="42">
        <f t="shared" si="172"/>
        <v>0</v>
      </c>
      <c r="AF820" s="42">
        <v>0</v>
      </c>
      <c r="AG820" s="42">
        <f t="shared" si="173"/>
        <v>0</v>
      </c>
      <c r="AH820" s="43">
        <v>0</v>
      </c>
      <c r="AI820" s="42">
        <f>Tableau2[[#This Row],[Jour Accident déclaré]]</f>
        <v>0</v>
      </c>
      <c r="AJ820" s="42">
        <v>0</v>
      </c>
      <c r="AK820" s="43">
        <f t="shared" si="174"/>
        <v>0</v>
      </c>
      <c r="AL82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20" s="43">
        <f>SUM(Tableau2[[#This Row],[Jours de maladie payés]:[Jours de maladie non payés]])</f>
        <v>0</v>
      </c>
      <c r="AN820" s="43">
        <f>MONTH("02/"&amp;Tableau2[[#This Row],[Mois]]&amp;"/2019")</f>
        <v>2</v>
      </c>
    </row>
    <row r="821" spans="1:40" x14ac:dyDescent="0.3">
      <c r="A821" t="s">
        <v>896</v>
      </c>
      <c r="B821" s="26">
        <v>162</v>
      </c>
      <c r="C821" s="61" t="str">
        <f>IFERROR(VLOOKUP(Tableau2[[#This Row],[ID Ouvrier]],'Choix Employés'!$A$1:$B$100,2,FALSE),"")</f>
        <v/>
      </c>
      <c r="D821" s="39" t="s">
        <v>6</v>
      </c>
      <c r="E821" s="39">
        <v>2022</v>
      </c>
      <c r="F821" s="40">
        <f>DATE(Tableau2[[#This Row],[Année]],MONTH("1-"&amp;Tableau2[[#This Row],[Mois]]),1)</f>
        <v>44593</v>
      </c>
      <c r="G821" s="40">
        <f>EOMONTH(DATE(Tableau2[[#This Row],[Année]],MONTH("1-"&amp;Tableau2[[#This Row],[Mois]]),1),0)</f>
        <v>44620</v>
      </c>
      <c r="H821" s="41">
        <v>0</v>
      </c>
      <c r="I821" s="42">
        <f t="shared" si="165"/>
        <v>0</v>
      </c>
      <c r="J821" s="42">
        <v>0</v>
      </c>
      <c r="K821" s="42">
        <f t="shared" si="166"/>
        <v>0</v>
      </c>
      <c r="L821" s="42">
        <v>0</v>
      </c>
      <c r="M821" s="42">
        <f t="shared" si="175"/>
        <v>0</v>
      </c>
      <c r="N821" s="42">
        <v>129.16</v>
      </c>
      <c r="O821" s="42">
        <f t="shared" si="167"/>
        <v>129.26666666666665</v>
      </c>
      <c r="P821" s="42">
        <v>0</v>
      </c>
      <c r="Q821" s="42">
        <f t="shared" si="176"/>
        <v>0</v>
      </c>
      <c r="R821" s="42">
        <v>41.48</v>
      </c>
      <c r="S821" s="42">
        <f t="shared" si="168"/>
        <v>41.8</v>
      </c>
      <c r="T821" s="42">
        <v>0</v>
      </c>
      <c r="U821" s="42">
        <f t="shared" si="177"/>
        <v>0</v>
      </c>
      <c r="V821" s="42">
        <v>9.16</v>
      </c>
      <c r="W821" s="42">
        <f t="shared" si="169"/>
        <v>9.2666666666666675</v>
      </c>
      <c r="X821" s="42">
        <v>0</v>
      </c>
      <c r="Y821" s="42">
        <f t="shared" si="170"/>
        <v>0</v>
      </c>
      <c r="Z821" s="42">
        <v>0</v>
      </c>
      <c r="AA821" s="42">
        <f t="shared" si="171"/>
        <v>0</v>
      </c>
      <c r="AB821" s="43">
        <v>0</v>
      </c>
      <c r="AC821" s="43">
        <v>0</v>
      </c>
      <c r="AD821" s="42">
        <v>0</v>
      </c>
      <c r="AE821" s="42">
        <f t="shared" si="172"/>
        <v>0</v>
      </c>
      <c r="AF821" s="42">
        <v>0</v>
      </c>
      <c r="AG821" s="42">
        <f t="shared" si="173"/>
        <v>0</v>
      </c>
      <c r="AH821" s="43">
        <v>0</v>
      </c>
      <c r="AI821" s="42">
        <f>Tableau2[[#This Row],[Jour Accident déclaré]]</f>
        <v>0</v>
      </c>
      <c r="AJ821" s="42">
        <v>0</v>
      </c>
      <c r="AK821" s="43">
        <f t="shared" si="174"/>
        <v>0</v>
      </c>
      <c r="AL82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21" s="43">
        <f>SUM(Tableau2[[#This Row],[Jours de maladie payés]:[Jours de maladie non payés]])</f>
        <v>0</v>
      </c>
      <c r="AN821" s="43">
        <f>MONTH("02/"&amp;Tableau2[[#This Row],[Mois]]&amp;"/2019")</f>
        <v>2</v>
      </c>
    </row>
    <row r="822" spans="1:40" x14ac:dyDescent="0.3">
      <c r="A822" t="s">
        <v>897</v>
      </c>
      <c r="B822" s="26">
        <v>129</v>
      </c>
      <c r="C822" s="61" t="str">
        <f>IFERROR(VLOOKUP(Tableau2[[#This Row],[ID Ouvrier]],'Choix Employés'!$A$1:$B$100,2,FALSE),"")</f>
        <v/>
      </c>
      <c r="D822" s="39" t="s">
        <v>6</v>
      </c>
      <c r="E822" s="39">
        <v>2022</v>
      </c>
      <c r="F822" s="40">
        <f>DATE(Tableau2[[#This Row],[Année]],MONTH("1-"&amp;Tableau2[[#This Row],[Mois]]),1)</f>
        <v>44593</v>
      </c>
      <c r="G822" s="40">
        <f>EOMONTH(DATE(Tableau2[[#This Row],[Année]],MONTH("1-"&amp;Tableau2[[#This Row],[Mois]]),1),0)</f>
        <v>44620</v>
      </c>
      <c r="H822" s="41">
        <v>0</v>
      </c>
      <c r="I822" s="42">
        <f t="shared" si="165"/>
        <v>0</v>
      </c>
      <c r="J822" s="42">
        <v>5.53</v>
      </c>
      <c r="K822" s="42">
        <f t="shared" si="166"/>
        <v>5.8833333333333337</v>
      </c>
      <c r="L822" s="42">
        <v>0</v>
      </c>
      <c r="M822" s="42">
        <f t="shared" si="175"/>
        <v>0</v>
      </c>
      <c r="N822" s="42">
        <v>128.43</v>
      </c>
      <c r="O822" s="42">
        <f t="shared" si="167"/>
        <v>128.71666666666667</v>
      </c>
      <c r="P822" s="42">
        <v>0</v>
      </c>
      <c r="Q822" s="42">
        <f t="shared" si="176"/>
        <v>0</v>
      </c>
      <c r="R822" s="42">
        <v>26.07</v>
      </c>
      <c r="S822" s="42">
        <f t="shared" si="168"/>
        <v>26.116666666666667</v>
      </c>
      <c r="T822" s="42">
        <v>0</v>
      </c>
      <c r="U822" s="42">
        <f t="shared" si="177"/>
        <v>0</v>
      </c>
      <c r="V822" s="42">
        <v>0</v>
      </c>
      <c r="W822" s="42">
        <f t="shared" si="169"/>
        <v>0</v>
      </c>
      <c r="X822" s="42">
        <v>0.43</v>
      </c>
      <c r="Y822" s="42">
        <f t="shared" si="170"/>
        <v>0.71666666666666667</v>
      </c>
      <c r="Z822" s="42">
        <v>0</v>
      </c>
      <c r="AA822" s="42">
        <f t="shared" si="171"/>
        <v>0</v>
      </c>
      <c r="AB822" s="43">
        <v>0</v>
      </c>
      <c r="AC822" s="43">
        <v>0</v>
      </c>
      <c r="AD822" s="42">
        <v>0</v>
      </c>
      <c r="AE822" s="42">
        <f t="shared" si="172"/>
        <v>0</v>
      </c>
      <c r="AF822" s="42">
        <v>0</v>
      </c>
      <c r="AG822" s="42">
        <f t="shared" si="173"/>
        <v>0</v>
      </c>
      <c r="AH822" s="43">
        <v>0</v>
      </c>
      <c r="AI822" s="42">
        <f>Tableau2[[#This Row],[Jour Accident déclaré]]</f>
        <v>0</v>
      </c>
      <c r="AJ822" s="42">
        <v>0</v>
      </c>
      <c r="AK822" s="43">
        <f t="shared" si="174"/>
        <v>0</v>
      </c>
      <c r="AL82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22" s="43">
        <f>SUM(Tableau2[[#This Row],[Jours de maladie payés]:[Jours de maladie non payés]])</f>
        <v>0</v>
      </c>
      <c r="AN822" s="43">
        <f>MONTH("02/"&amp;Tableau2[[#This Row],[Mois]]&amp;"/2019")</f>
        <v>2</v>
      </c>
    </row>
    <row r="823" spans="1:40" x14ac:dyDescent="0.3">
      <c r="A823" t="s">
        <v>898</v>
      </c>
      <c r="B823" s="26">
        <v>197</v>
      </c>
      <c r="C823" s="61" t="str">
        <f>IFERROR(VLOOKUP(Tableau2[[#This Row],[ID Ouvrier]],'Choix Employés'!$A$1:$B$100,2,FALSE),"")</f>
        <v/>
      </c>
      <c r="D823" s="39" t="s">
        <v>6</v>
      </c>
      <c r="E823" s="39">
        <v>2022</v>
      </c>
      <c r="F823" s="40">
        <f>DATE(Tableau2[[#This Row],[Année]],MONTH("1-"&amp;Tableau2[[#This Row],[Mois]]),1)</f>
        <v>44593</v>
      </c>
      <c r="G823" s="40">
        <f>EOMONTH(DATE(Tableau2[[#This Row],[Année]],MONTH("1-"&amp;Tableau2[[#This Row],[Mois]]),1),0)</f>
        <v>44620</v>
      </c>
      <c r="H823" s="41">
        <v>0</v>
      </c>
      <c r="I823" s="42">
        <f t="shared" si="165"/>
        <v>0</v>
      </c>
      <c r="J823" s="42">
        <v>0</v>
      </c>
      <c r="K823" s="42">
        <f t="shared" si="166"/>
        <v>0</v>
      </c>
      <c r="L823" s="42">
        <v>0</v>
      </c>
      <c r="M823" s="42">
        <f t="shared" si="175"/>
        <v>0</v>
      </c>
      <c r="N823" s="42">
        <v>99</v>
      </c>
      <c r="O823" s="42">
        <f t="shared" si="167"/>
        <v>99</v>
      </c>
      <c r="P823" s="42">
        <v>0</v>
      </c>
      <c r="Q823" s="42">
        <f t="shared" si="176"/>
        <v>0</v>
      </c>
      <c r="R823" s="42">
        <v>84</v>
      </c>
      <c r="S823" s="42">
        <f t="shared" si="168"/>
        <v>84</v>
      </c>
      <c r="T823" s="42">
        <v>0</v>
      </c>
      <c r="U823" s="42">
        <f t="shared" si="177"/>
        <v>0</v>
      </c>
      <c r="V823" s="42">
        <v>0</v>
      </c>
      <c r="W823" s="42">
        <f t="shared" si="169"/>
        <v>0</v>
      </c>
      <c r="X823" s="42">
        <v>11</v>
      </c>
      <c r="Y823" s="42">
        <f t="shared" si="170"/>
        <v>11</v>
      </c>
      <c r="Z823" s="42">
        <v>0</v>
      </c>
      <c r="AA823" s="42">
        <f t="shared" si="171"/>
        <v>0</v>
      </c>
      <c r="AB823" s="43">
        <v>0</v>
      </c>
      <c r="AC823" s="43">
        <v>0</v>
      </c>
      <c r="AD823" s="42">
        <v>0</v>
      </c>
      <c r="AE823" s="42">
        <f t="shared" si="172"/>
        <v>0</v>
      </c>
      <c r="AF823" s="42">
        <v>0</v>
      </c>
      <c r="AG823" s="42">
        <f t="shared" si="173"/>
        <v>0</v>
      </c>
      <c r="AH823" s="43">
        <v>0</v>
      </c>
      <c r="AI823" s="42">
        <f>Tableau2[[#This Row],[Jour Accident déclaré]]</f>
        <v>0</v>
      </c>
      <c r="AJ823" s="42">
        <v>0</v>
      </c>
      <c r="AK823" s="43">
        <f t="shared" si="174"/>
        <v>0</v>
      </c>
      <c r="AL82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23" s="43">
        <f>SUM(Tableau2[[#This Row],[Jours de maladie payés]:[Jours de maladie non payés]])</f>
        <v>0</v>
      </c>
      <c r="AN823" s="43">
        <f>MONTH("02/"&amp;Tableau2[[#This Row],[Mois]]&amp;"/2019")</f>
        <v>2</v>
      </c>
    </row>
    <row r="824" spans="1:40" x14ac:dyDescent="0.3">
      <c r="A824" t="s">
        <v>899</v>
      </c>
      <c r="B824" s="26">
        <v>198</v>
      </c>
      <c r="C824" s="61">
        <f>IFERROR(VLOOKUP(Tableau2[[#This Row],[ID Ouvrier]],'Choix Employés'!$A$1:$B$100,2,FALSE),"")</f>
        <v>0</v>
      </c>
      <c r="D824" s="39" t="s">
        <v>6</v>
      </c>
      <c r="E824" s="39">
        <v>2022</v>
      </c>
      <c r="F824" s="40">
        <f>DATE(Tableau2[[#This Row],[Année]],MONTH("1-"&amp;Tableau2[[#This Row],[Mois]]),1)</f>
        <v>44593</v>
      </c>
      <c r="G824" s="40">
        <f>EOMONTH(DATE(Tableau2[[#This Row],[Année]],MONTH("1-"&amp;Tableau2[[#This Row],[Mois]]),1),0)</f>
        <v>44620</v>
      </c>
      <c r="H824" s="41">
        <v>0</v>
      </c>
      <c r="I824" s="42">
        <f t="shared" ref="I824:I881" si="178">IF($H824="",0,(($H824-ROUNDDOWN($H824,0))/0.6)+ROUNDDOWN($H824,0))</f>
        <v>0</v>
      </c>
      <c r="J824" s="42">
        <v>5.53</v>
      </c>
      <c r="K824" s="42">
        <f t="shared" ref="K824:K881" si="179">IF($J824="",0,(($J824-ROUNDDOWN($J824,0))/0.6)+ROUNDDOWN($J824,0))</f>
        <v>5.8833333333333337</v>
      </c>
      <c r="L824" s="42">
        <v>0</v>
      </c>
      <c r="M824" s="42">
        <f t="shared" si="175"/>
        <v>0</v>
      </c>
      <c r="N824" s="42">
        <v>128.43</v>
      </c>
      <c r="O824" s="42">
        <f t="shared" ref="O824:O881" si="180">IF($N824="",0,(($N824-ROUNDDOWN($N824,0))/0.6)+ROUNDDOWN($N824,0))</f>
        <v>128.71666666666667</v>
      </c>
      <c r="P824" s="42">
        <v>0</v>
      </c>
      <c r="Q824" s="42">
        <f t="shared" si="176"/>
        <v>0</v>
      </c>
      <c r="R824" s="42">
        <v>26.07</v>
      </c>
      <c r="S824" s="42">
        <f t="shared" ref="S824:S881" si="181">IF($R824="",0,(($R824-ROUNDDOWN($R824,0))/0.6)+ROUNDDOWN($R824,0))</f>
        <v>26.116666666666667</v>
      </c>
      <c r="T824" s="42">
        <v>0</v>
      </c>
      <c r="U824" s="42">
        <f t="shared" si="177"/>
        <v>0</v>
      </c>
      <c r="V824" s="42">
        <v>0</v>
      </c>
      <c r="W824" s="42">
        <f t="shared" ref="W824:W881" si="182">IF($V824="",0,(($V824-ROUNDDOWN($V824,0))/0.6)+ROUNDDOWN($V824,0))</f>
        <v>0</v>
      </c>
      <c r="X824" s="42">
        <v>0.43</v>
      </c>
      <c r="Y824" s="42">
        <f t="shared" ref="Y824:Y881" si="183">IF($X824="",0,(($X824-ROUNDDOWN($X824,0))/0.6)+ROUNDDOWN($X824,0))</f>
        <v>0.71666666666666667</v>
      </c>
      <c r="Z824" s="42">
        <v>0</v>
      </c>
      <c r="AA824" s="42">
        <f t="shared" ref="AA824:AA881" si="184">IF($Z824="",0,(($Z824-ROUNDDOWN($Z824,0))/0.6)+ROUNDDOWN($Z824,0))</f>
        <v>0</v>
      </c>
      <c r="AB824" s="43">
        <v>0</v>
      </c>
      <c r="AC824" s="43">
        <v>0</v>
      </c>
      <c r="AD824" s="42">
        <v>0</v>
      </c>
      <c r="AE824" s="42">
        <f t="shared" ref="AE824:AE881" si="185">IF($AD824="",0,(($AD824-ROUNDDOWN($AD824,0))/0.6)+ROUNDDOWN($AD824,0))</f>
        <v>0</v>
      </c>
      <c r="AF824" s="42">
        <v>0</v>
      </c>
      <c r="AG824" s="42">
        <f t="shared" ref="AG824:AG881" si="186">IF($AF824="",0,(($AF824-ROUNDDOWN($AF824,0))/0.6)+ROUNDDOWN($AF824,0))</f>
        <v>0</v>
      </c>
      <c r="AH824" s="43">
        <v>0</v>
      </c>
      <c r="AI824" s="42">
        <f>Tableau2[[#This Row],[Jour Accident déclaré]]</f>
        <v>0</v>
      </c>
      <c r="AJ824" s="42">
        <v>0</v>
      </c>
      <c r="AK824" s="43">
        <f t="shared" ref="AK824:AK881" si="187">IF($AJ824="",0,(($AJ824-ROUNDDOWN($AJ824,0))/0.6)+ROUNDDOWN($AJ824,0))</f>
        <v>0</v>
      </c>
      <c r="AL82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24" s="43">
        <f>SUM(Tableau2[[#This Row],[Jours de maladie payés]:[Jours de maladie non payés]])</f>
        <v>0</v>
      </c>
      <c r="AN824" s="43">
        <f>MONTH("02/"&amp;Tableau2[[#This Row],[Mois]]&amp;"/2019")</f>
        <v>2</v>
      </c>
    </row>
    <row r="825" spans="1:40" x14ac:dyDescent="0.3">
      <c r="A825" t="s">
        <v>900</v>
      </c>
      <c r="B825" s="26">
        <v>189</v>
      </c>
      <c r="C825" s="61" t="str">
        <f>IFERROR(VLOOKUP(Tableau2[[#This Row],[ID Ouvrier]],'Choix Employés'!$A$1:$B$100,2,FALSE),"")</f>
        <v/>
      </c>
      <c r="D825" s="39" t="s">
        <v>6</v>
      </c>
      <c r="E825" s="39">
        <v>2022</v>
      </c>
      <c r="F825" s="40">
        <f>DATE(Tableau2[[#This Row],[Année]],MONTH("1-"&amp;Tableau2[[#This Row],[Mois]]),1)</f>
        <v>44593</v>
      </c>
      <c r="G825" s="40">
        <f>EOMONTH(DATE(Tableau2[[#This Row],[Année]],MONTH("1-"&amp;Tableau2[[#This Row],[Mois]]),1),0)</f>
        <v>44620</v>
      </c>
      <c r="H825" s="41">
        <v>0</v>
      </c>
      <c r="I825" s="42">
        <f t="shared" si="178"/>
        <v>0</v>
      </c>
      <c r="J825" s="42">
        <v>0</v>
      </c>
      <c r="K825" s="42">
        <f t="shared" si="179"/>
        <v>0</v>
      </c>
      <c r="L825" s="42">
        <v>0</v>
      </c>
      <c r="M825" s="42">
        <f t="shared" si="175"/>
        <v>0</v>
      </c>
      <c r="N825" s="42">
        <v>171.55</v>
      </c>
      <c r="O825" s="42">
        <f t="shared" si="180"/>
        <v>171.91666666666669</v>
      </c>
      <c r="P825" s="42">
        <v>0</v>
      </c>
      <c r="Q825" s="42">
        <f t="shared" si="176"/>
        <v>0</v>
      </c>
      <c r="R825" s="42">
        <v>0</v>
      </c>
      <c r="S825" s="42">
        <f t="shared" si="181"/>
        <v>0</v>
      </c>
      <c r="T825" s="42">
        <v>0</v>
      </c>
      <c r="U825" s="42">
        <f t="shared" si="177"/>
        <v>0</v>
      </c>
      <c r="V825" s="42">
        <v>0</v>
      </c>
      <c r="W825" s="42">
        <f t="shared" si="182"/>
        <v>0</v>
      </c>
      <c r="X825" s="42">
        <v>19.55</v>
      </c>
      <c r="Y825" s="42">
        <f t="shared" si="183"/>
        <v>19.916666666666668</v>
      </c>
      <c r="Z825" s="42">
        <v>0</v>
      </c>
      <c r="AA825" s="42">
        <f t="shared" si="184"/>
        <v>0</v>
      </c>
      <c r="AB825" s="43">
        <v>0</v>
      </c>
      <c r="AC825" s="43">
        <v>0</v>
      </c>
      <c r="AD825" s="42">
        <v>0</v>
      </c>
      <c r="AE825" s="42">
        <f t="shared" si="185"/>
        <v>0</v>
      </c>
      <c r="AF825" s="42">
        <v>0</v>
      </c>
      <c r="AG825" s="42">
        <f t="shared" si="186"/>
        <v>0</v>
      </c>
      <c r="AH825" s="43">
        <v>0</v>
      </c>
      <c r="AI825" s="42">
        <f>Tableau2[[#This Row],[Jour Accident déclaré]]</f>
        <v>0</v>
      </c>
      <c r="AJ825" s="42">
        <v>0</v>
      </c>
      <c r="AK825" s="43">
        <f t="shared" si="187"/>
        <v>0</v>
      </c>
      <c r="AL82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25" s="43">
        <f>SUM(Tableau2[[#This Row],[Jours de maladie payés]:[Jours de maladie non payés]])</f>
        <v>0</v>
      </c>
      <c r="AN825" s="43">
        <f>MONTH("02/"&amp;Tableau2[[#This Row],[Mois]]&amp;"/2019")</f>
        <v>2</v>
      </c>
    </row>
    <row r="826" spans="1:40" x14ac:dyDescent="0.3">
      <c r="A826" t="s">
        <v>901</v>
      </c>
      <c r="B826" s="26">
        <v>199</v>
      </c>
      <c r="C826" s="61">
        <f>IFERROR(VLOOKUP(Tableau2[[#This Row],[ID Ouvrier]],'Choix Employés'!$A$1:$B$100,2,FALSE),"")</f>
        <v>0</v>
      </c>
      <c r="D826" s="39" t="s">
        <v>6</v>
      </c>
      <c r="E826" s="39">
        <v>2022</v>
      </c>
      <c r="F826" s="40">
        <f>DATE(Tableau2[[#This Row],[Année]],MONTH("1-"&amp;Tableau2[[#This Row],[Mois]]),1)</f>
        <v>44593</v>
      </c>
      <c r="G826" s="40">
        <f>EOMONTH(DATE(Tableau2[[#This Row],[Année]],MONTH("1-"&amp;Tableau2[[#This Row],[Mois]]),1),0)</f>
        <v>44620</v>
      </c>
      <c r="H826" s="41">
        <v>0</v>
      </c>
      <c r="I826" s="42">
        <f t="shared" si="178"/>
        <v>0</v>
      </c>
      <c r="J826" s="42">
        <v>0</v>
      </c>
      <c r="K826" s="42">
        <f t="shared" si="179"/>
        <v>0</v>
      </c>
      <c r="L826" s="42">
        <v>0</v>
      </c>
      <c r="M826" s="42">
        <f t="shared" si="175"/>
        <v>0</v>
      </c>
      <c r="N826" s="42">
        <v>160</v>
      </c>
      <c r="O826" s="42">
        <f t="shared" si="180"/>
        <v>160</v>
      </c>
      <c r="P826" s="42">
        <v>0</v>
      </c>
      <c r="Q826" s="42">
        <f t="shared" si="176"/>
        <v>0</v>
      </c>
      <c r="R826" s="42">
        <v>0</v>
      </c>
      <c r="S826" s="42">
        <f t="shared" si="181"/>
        <v>0</v>
      </c>
      <c r="T826" s="42">
        <v>0</v>
      </c>
      <c r="U826" s="42">
        <f t="shared" si="177"/>
        <v>0</v>
      </c>
      <c r="V826" s="42">
        <v>0</v>
      </c>
      <c r="W826" s="42">
        <f t="shared" si="182"/>
        <v>0</v>
      </c>
      <c r="X826" s="42">
        <v>8</v>
      </c>
      <c r="Y826" s="42">
        <f t="shared" si="183"/>
        <v>8</v>
      </c>
      <c r="Z826" s="42">
        <v>0</v>
      </c>
      <c r="AA826" s="42">
        <f t="shared" si="184"/>
        <v>0</v>
      </c>
      <c r="AB826" s="43">
        <v>0</v>
      </c>
      <c r="AC826" s="43">
        <v>0</v>
      </c>
      <c r="AD826" s="42">
        <v>0</v>
      </c>
      <c r="AE826" s="42">
        <f t="shared" si="185"/>
        <v>0</v>
      </c>
      <c r="AF826" s="42">
        <v>0</v>
      </c>
      <c r="AG826" s="42">
        <f t="shared" si="186"/>
        <v>0</v>
      </c>
      <c r="AH826" s="43">
        <v>0</v>
      </c>
      <c r="AI826" s="42">
        <f>Tableau2[[#This Row],[Jour Accident déclaré]]</f>
        <v>0</v>
      </c>
      <c r="AJ826" s="42">
        <v>0</v>
      </c>
      <c r="AK826" s="43">
        <f t="shared" si="187"/>
        <v>0</v>
      </c>
      <c r="AL82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26" s="43">
        <f>SUM(Tableau2[[#This Row],[Jours de maladie payés]:[Jours de maladie non payés]])</f>
        <v>0</v>
      </c>
      <c r="AN826" s="43">
        <f>MONTH("02/"&amp;Tableau2[[#This Row],[Mois]]&amp;"/2019")</f>
        <v>2</v>
      </c>
    </row>
    <row r="827" spans="1:40" x14ac:dyDescent="0.3">
      <c r="A827" t="s">
        <v>902</v>
      </c>
      <c r="B827" s="26">
        <v>128</v>
      </c>
      <c r="C827" s="61" t="str">
        <f>IFERROR(VLOOKUP(Tableau2[[#This Row],[ID Ouvrier]],'Choix Employés'!$A$1:$B$100,2,FALSE),"")</f>
        <v/>
      </c>
      <c r="D827" s="39" t="s">
        <v>6</v>
      </c>
      <c r="E827" s="39">
        <v>2022</v>
      </c>
      <c r="F827" s="40">
        <f>DATE(Tableau2[[#This Row],[Année]],MONTH("1-"&amp;Tableau2[[#This Row],[Mois]]),1)</f>
        <v>44593</v>
      </c>
      <c r="G827" s="40">
        <f>EOMONTH(DATE(Tableau2[[#This Row],[Année]],MONTH("1-"&amp;Tableau2[[#This Row],[Mois]]),1),0)</f>
        <v>44620</v>
      </c>
      <c r="H827" s="41">
        <v>0</v>
      </c>
      <c r="I827" s="42">
        <f t="shared" si="178"/>
        <v>0</v>
      </c>
      <c r="J827" s="42">
        <v>0</v>
      </c>
      <c r="K827" s="42">
        <f t="shared" si="179"/>
        <v>0</v>
      </c>
      <c r="L827" s="42">
        <v>0</v>
      </c>
      <c r="M827" s="42">
        <f t="shared" si="175"/>
        <v>0</v>
      </c>
      <c r="N827" s="42">
        <v>71.14</v>
      </c>
      <c r="O827" s="42">
        <f t="shared" si="180"/>
        <v>71.233333333333334</v>
      </c>
      <c r="P827" s="42">
        <v>0</v>
      </c>
      <c r="Q827" s="42">
        <f t="shared" si="176"/>
        <v>0</v>
      </c>
      <c r="R827" s="42">
        <v>0</v>
      </c>
      <c r="S827" s="42">
        <f t="shared" si="181"/>
        <v>0</v>
      </c>
      <c r="T827" s="42">
        <v>0</v>
      </c>
      <c r="U827" s="42">
        <f t="shared" si="177"/>
        <v>0</v>
      </c>
      <c r="V827" s="42">
        <v>0</v>
      </c>
      <c r="W827" s="42">
        <f t="shared" si="182"/>
        <v>0</v>
      </c>
      <c r="X827" s="42">
        <v>25.14</v>
      </c>
      <c r="Y827" s="42">
        <f t="shared" si="183"/>
        <v>25.233333333333334</v>
      </c>
      <c r="Z827" s="42">
        <v>0</v>
      </c>
      <c r="AA827" s="42">
        <f t="shared" si="184"/>
        <v>0</v>
      </c>
      <c r="AB827" s="43">
        <v>0</v>
      </c>
      <c r="AC827" s="43">
        <v>0</v>
      </c>
      <c r="AD827" s="42">
        <v>0</v>
      </c>
      <c r="AE827" s="42">
        <f t="shared" si="185"/>
        <v>0</v>
      </c>
      <c r="AF827" s="42">
        <v>0</v>
      </c>
      <c r="AG827" s="42">
        <f t="shared" si="186"/>
        <v>0</v>
      </c>
      <c r="AH827" s="43">
        <v>14</v>
      </c>
      <c r="AI827" s="42">
        <f>Tableau2[[#This Row],[Jour Accident déclaré]]</f>
        <v>14</v>
      </c>
      <c r="AJ827" s="42">
        <v>0</v>
      </c>
      <c r="AK827" s="43">
        <f t="shared" si="187"/>
        <v>0</v>
      </c>
      <c r="AL82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27" s="43">
        <f>SUM(Tableau2[[#This Row],[Jours de maladie payés]:[Jours de maladie non payés]])</f>
        <v>0</v>
      </c>
      <c r="AN827" s="43">
        <f>MONTH("02/"&amp;Tableau2[[#This Row],[Mois]]&amp;"/2019")</f>
        <v>2</v>
      </c>
    </row>
    <row r="828" spans="1:40" x14ac:dyDescent="0.3">
      <c r="A828" t="s">
        <v>903</v>
      </c>
      <c r="B828" s="26">
        <v>190</v>
      </c>
      <c r="C828" s="61">
        <f>IFERROR(VLOOKUP(Tableau2[[#This Row],[ID Ouvrier]],'Choix Employés'!$A$1:$B$100,2,FALSE),"")</f>
        <v>0</v>
      </c>
      <c r="D828" s="39" t="s">
        <v>6</v>
      </c>
      <c r="E828" s="39">
        <v>2022</v>
      </c>
      <c r="F828" s="40">
        <f>DATE(Tableau2[[#This Row],[Année]],MONTH("1-"&amp;Tableau2[[#This Row],[Mois]]),1)</f>
        <v>44593</v>
      </c>
      <c r="G828" s="40">
        <f>EOMONTH(DATE(Tableau2[[#This Row],[Année]],MONTH("1-"&amp;Tableau2[[#This Row],[Mois]]),1),0)</f>
        <v>44620</v>
      </c>
      <c r="H828" s="41">
        <v>0</v>
      </c>
      <c r="I828" s="42">
        <f t="shared" si="178"/>
        <v>0</v>
      </c>
      <c r="J828" s="42">
        <v>8</v>
      </c>
      <c r="K828" s="42">
        <f t="shared" si="179"/>
        <v>8</v>
      </c>
      <c r="L828" s="42">
        <v>0</v>
      </c>
      <c r="M828" s="42">
        <f t="shared" si="175"/>
        <v>0</v>
      </c>
      <c r="N828" s="42">
        <v>96.23</v>
      </c>
      <c r="O828" s="42">
        <f t="shared" si="180"/>
        <v>96.38333333333334</v>
      </c>
      <c r="P828" s="42">
        <v>0</v>
      </c>
      <c r="Q828" s="42">
        <f t="shared" si="176"/>
        <v>0</v>
      </c>
      <c r="R828" s="42">
        <v>24</v>
      </c>
      <c r="S828" s="42">
        <f t="shared" si="181"/>
        <v>24</v>
      </c>
      <c r="T828" s="42">
        <v>0</v>
      </c>
      <c r="U828" s="42">
        <f t="shared" si="177"/>
        <v>0</v>
      </c>
      <c r="V828" s="42">
        <v>0.23</v>
      </c>
      <c r="W828" s="42">
        <f t="shared" si="182"/>
        <v>0.38333333333333336</v>
      </c>
      <c r="X828" s="42">
        <v>0</v>
      </c>
      <c r="Y828" s="42">
        <f t="shared" si="183"/>
        <v>0</v>
      </c>
      <c r="Z828" s="42">
        <v>0</v>
      </c>
      <c r="AA828" s="42">
        <f t="shared" si="184"/>
        <v>0</v>
      </c>
      <c r="AB828" s="43">
        <v>1</v>
      </c>
      <c r="AC828" s="43">
        <v>3</v>
      </c>
      <c r="AD828" s="42">
        <v>0</v>
      </c>
      <c r="AE828" s="42">
        <f t="shared" si="185"/>
        <v>0</v>
      </c>
      <c r="AF828" s="42">
        <v>0</v>
      </c>
      <c r="AG828" s="42">
        <f t="shared" si="186"/>
        <v>0</v>
      </c>
      <c r="AH828" s="43">
        <v>0</v>
      </c>
      <c r="AI828" s="42">
        <f>Tableau2[[#This Row],[Jour Accident déclaré]]</f>
        <v>0</v>
      </c>
      <c r="AJ828" s="42">
        <v>0</v>
      </c>
      <c r="AK828" s="43">
        <f t="shared" si="187"/>
        <v>0</v>
      </c>
      <c r="AL82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28" s="43">
        <f>SUM(Tableau2[[#This Row],[Jours de maladie payés]:[Jours de maladie non payés]])</f>
        <v>4</v>
      </c>
      <c r="AN828" s="43">
        <f>MONTH("02/"&amp;Tableau2[[#This Row],[Mois]]&amp;"/2019")</f>
        <v>2</v>
      </c>
    </row>
    <row r="829" spans="1:40" x14ac:dyDescent="0.3">
      <c r="A829" t="s">
        <v>904</v>
      </c>
      <c r="B829" s="26">
        <v>134</v>
      </c>
      <c r="C829" s="61" t="str">
        <f>IFERROR(VLOOKUP(Tableau2[[#This Row],[ID Ouvrier]],'Choix Employés'!$A$1:$B$100,2,FALSE),"")</f>
        <v>X</v>
      </c>
      <c r="D829" s="39" t="s">
        <v>6</v>
      </c>
      <c r="E829" s="39">
        <v>2022</v>
      </c>
      <c r="F829" s="40">
        <f>DATE(Tableau2[[#This Row],[Année]],MONTH("1-"&amp;Tableau2[[#This Row],[Mois]]),1)</f>
        <v>44593</v>
      </c>
      <c r="G829" s="40">
        <f>EOMONTH(DATE(Tableau2[[#This Row],[Année]],MONTH("1-"&amp;Tableau2[[#This Row],[Mois]]),1),0)</f>
        <v>44620</v>
      </c>
      <c r="H829" s="41">
        <v>0</v>
      </c>
      <c r="I829" s="42">
        <f t="shared" si="178"/>
        <v>0</v>
      </c>
      <c r="J829" s="42">
        <v>0</v>
      </c>
      <c r="K829" s="42">
        <f t="shared" si="179"/>
        <v>0</v>
      </c>
      <c r="L829" s="42">
        <v>0</v>
      </c>
      <c r="M829" s="42">
        <f t="shared" si="175"/>
        <v>0</v>
      </c>
      <c r="N829" s="42">
        <v>144</v>
      </c>
      <c r="O829" s="42">
        <f t="shared" si="180"/>
        <v>144</v>
      </c>
      <c r="P829" s="42">
        <v>0</v>
      </c>
      <c r="Q829" s="42">
        <f t="shared" si="176"/>
        <v>0</v>
      </c>
      <c r="R829" s="42">
        <v>22</v>
      </c>
      <c r="S829" s="42">
        <f t="shared" si="181"/>
        <v>22</v>
      </c>
      <c r="T829" s="42">
        <v>0</v>
      </c>
      <c r="U829" s="42">
        <f t="shared" si="177"/>
        <v>0</v>
      </c>
      <c r="V829" s="42">
        <v>16</v>
      </c>
      <c r="W829" s="42">
        <f t="shared" si="182"/>
        <v>16</v>
      </c>
      <c r="X829" s="42">
        <v>0</v>
      </c>
      <c r="Y829" s="42">
        <f t="shared" si="183"/>
        <v>0</v>
      </c>
      <c r="Z829" s="42">
        <v>0</v>
      </c>
      <c r="AA829" s="42">
        <f t="shared" si="184"/>
        <v>0</v>
      </c>
      <c r="AB829" s="43">
        <v>0</v>
      </c>
      <c r="AC829" s="43">
        <v>2</v>
      </c>
      <c r="AD829" s="42">
        <v>0</v>
      </c>
      <c r="AE829" s="42">
        <f t="shared" si="185"/>
        <v>0</v>
      </c>
      <c r="AF829" s="42">
        <v>0</v>
      </c>
      <c r="AG829" s="42">
        <f t="shared" si="186"/>
        <v>0</v>
      </c>
      <c r="AH829" s="43">
        <v>0</v>
      </c>
      <c r="AI829" s="42">
        <f>Tableau2[[#This Row],[Jour Accident déclaré]]</f>
        <v>0</v>
      </c>
      <c r="AJ829" s="42">
        <v>0</v>
      </c>
      <c r="AK829" s="43">
        <f t="shared" si="187"/>
        <v>0</v>
      </c>
      <c r="AL82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29" s="43">
        <f>SUM(Tableau2[[#This Row],[Jours de maladie payés]:[Jours de maladie non payés]])</f>
        <v>2</v>
      </c>
      <c r="AN829" s="43">
        <f>MONTH("02/"&amp;Tableau2[[#This Row],[Mois]]&amp;"/2019")</f>
        <v>2</v>
      </c>
    </row>
    <row r="830" spans="1:40" x14ac:dyDescent="0.3">
      <c r="A830" t="s">
        <v>905</v>
      </c>
      <c r="B830" s="26">
        <v>102</v>
      </c>
      <c r="C830" s="61" t="str">
        <f>IFERROR(VLOOKUP(Tableau2[[#This Row],[ID Ouvrier]],'Choix Employés'!$A$1:$B$100,2,FALSE),"")</f>
        <v/>
      </c>
      <c r="D830" s="39" t="s">
        <v>107</v>
      </c>
      <c r="E830" s="39">
        <v>2022</v>
      </c>
      <c r="F830" s="40">
        <f>DATE(Tableau2[[#This Row],[Année]],MONTH("1-"&amp;Tableau2[[#This Row],[Mois]]),1)</f>
        <v>44562</v>
      </c>
      <c r="G830" s="40">
        <f>EOMONTH(DATE(Tableau2[[#This Row],[Année]],MONTH("1-"&amp;Tableau2[[#This Row],[Mois]]),1),0)</f>
        <v>44592</v>
      </c>
      <c r="H830" s="41">
        <v>0</v>
      </c>
      <c r="I830" s="42">
        <f t="shared" si="178"/>
        <v>0</v>
      </c>
      <c r="J830" s="42">
        <v>0</v>
      </c>
      <c r="K830" s="42">
        <f t="shared" si="179"/>
        <v>0</v>
      </c>
      <c r="L830" s="42">
        <v>0</v>
      </c>
      <c r="M830" s="42">
        <f t="shared" si="175"/>
        <v>0</v>
      </c>
      <c r="N830" s="42">
        <v>128.38</v>
      </c>
      <c r="O830" s="42">
        <f t="shared" si="180"/>
        <v>128.63333333333333</v>
      </c>
      <c r="P830" s="42">
        <v>0</v>
      </c>
      <c r="Q830" s="42">
        <f t="shared" si="176"/>
        <v>0</v>
      </c>
      <c r="R830" s="42">
        <v>0</v>
      </c>
      <c r="S830" s="42">
        <f t="shared" si="181"/>
        <v>0</v>
      </c>
      <c r="T830" s="42">
        <v>0</v>
      </c>
      <c r="U830" s="42">
        <f t="shared" si="177"/>
        <v>0</v>
      </c>
      <c r="V830" s="42">
        <v>0.38</v>
      </c>
      <c r="W830" s="42">
        <f t="shared" si="182"/>
        <v>0.63333333333333341</v>
      </c>
      <c r="X830" s="42">
        <v>0</v>
      </c>
      <c r="Y830" s="42">
        <f t="shared" si="183"/>
        <v>0</v>
      </c>
      <c r="Z830" s="42">
        <v>0</v>
      </c>
      <c r="AA830" s="42">
        <f t="shared" si="184"/>
        <v>0</v>
      </c>
      <c r="AB830" s="43">
        <v>0</v>
      </c>
      <c r="AC830" s="43">
        <v>0</v>
      </c>
      <c r="AD830" s="42">
        <v>0</v>
      </c>
      <c r="AE830" s="42">
        <f t="shared" si="185"/>
        <v>0</v>
      </c>
      <c r="AF830" s="42">
        <v>0</v>
      </c>
      <c r="AG830" s="42">
        <f t="shared" si="186"/>
        <v>0</v>
      </c>
      <c r="AH830" s="43">
        <v>0</v>
      </c>
      <c r="AI830" s="42">
        <f>Tableau2[[#This Row],[Jour Accident déclaré]]</f>
        <v>0</v>
      </c>
      <c r="AJ830" s="42">
        <v>0</v>
      </c>
      <c r="AK830" s="43">
        <f t="shared" si="187"/>
        <v>0</v>
      </c>
      <c r="AL83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30" s="43">
        <f>SUM(Tableau2[[#This Row],[Jours de maladie payés]:[Jours de maladie non payés]])</f>
        <v>0</v>
      </c>
      <c r="AN830" s="43">
        <f>MONTH("02/"&amp;Tableau2[[#This Row],[Mois]]&amp;"/2019")</f>
        <v>1</v>
      </c>
    </row>
    <row r="831" spans="1:40" x14ac:dyDescent="0.3">
      <c r="A831" t="s">
        <v>906</v>
      </c>
      <c r="B831" s="26">
        <v>112</v>
      </c>
      <c r="C831" s="61" t="str">
        <f>IFERROR(VLOOKUP(Tableau2[[#This Row],[ID Ouvrier]],'Choix Employés'!$A$1:$B$100,2,FALSE),"")</f>
        <v/>
      </c>
      <c r="D831" s="39" t="s">
        <v>107</v>
      </c>
      <c r="E831" s="39">
        <v>2022</v>
      </c>
      <c r="F831" s="40">
        <f>DATE(Tableau2[[#This Row],[Année]],MONTH("1-"&amp;Tableau2[[#This Row],[Mois]]),1)</f>
        <v>44562</v>
      </c>
      <c r="G831" s="40">
        <f>EOMONTH(DATE(Tableau2[[#This Row],[Année]],MONTH("1-"&amp;Tableau2[[#This Row],[Mois]]),1),0)</f>
        <v>44592</v>
      </c>
      <c r="H831" s="41">
        <v>0</v>
      </c>
      <c r="I831" s="42">
        <f t="shared" si="178"/>
        <v>0</v>
      </c>
      <c r="J831" s="42">
        <v>0</v>
      </c>
      <c r="K831" s="42">
        <f t="shared" si="179"/>
        <v>0</v>
      </c>
      <c r="L831" s="42">
        <v>0</v>
      </c>
      <c r="M831" s="42">
        <f t="shared" si="175"/>
        <v>0</v>
      </c>
      <c r="N831" s="42">
        <v>110.23</v>
      </c>
      <c r="O831" s="42">
        <f t="shared" si="180"/>
        <v>110.38333333333334</v>
      </c>
      <c r="P831" s="42">
        <v>0</v>
      </c>
      <c r="Q831" s="42">
        <f t="shared" si="176"/>
        <v>0</v>
      </c>
      <c r="R831" s="42">
        <v>0</v>
      </c>
      <c r="S831" s="42">
        <f t="shared" si="181"/>
        <v>0</v>
      </c>
      <c r="T831" s="42">
        <v>0</v>
      </c>
      <c r="U831" s="42">
        <f t="shared" si="177"/>
        <v>0</v>
      </c>
      <c r="V831" s="42">
        <v>0</v>
      </c>
      <c r="W831" s="42">
        <f t="shared" si="182"/>
        <v>0</v>
      </c>
      <c r="X831" s="42">
        <v>6.23</v>
      </c>
      <c r="Y831" s="42">
        <f t="shared" si="183"/>
        <v>6.3833333333333337</v>
      </c>
      <c r="Z831" s="42">
        <v>0</v>
      </c>
      <c r="AA831" s="42">
        <f t="shared" si="184"/>
        <v>0</v>
      </c>
      <c r="AB831" s="43">
        <v>0</v>
      </c>
      <c r="AC831" s="43">
        <v>0</v>
      </c>
      <c r="AD831" s="42">
        <v>0</v>
      </c>
      <c r="AE831" s="42">
        <f t="shared" si="185"/>
        <v>0</v>
      </c>
      <c r="AF831" s="42">
        <v>0</v>
      </c>
      <c r="AG831" s="42">
        <f t="shared" si="186"/>
        <v>0</v>
      </c>
      <c r="AH831" s="43">
        <v>0</v>
      </c>
      <c r="AI831" s="42">
        <f>Tableau2[[#This Row],[Jour Accident déclaré]]</f>
        <v>0</v>
      </c>
      <c r="AJ831" s="42">
        <v>3</v>
      </c>
      <c r="AK831" s="43">
        <f t="shared" si="187"/>
        <v>3</v>
      </c>
      <c r="AL83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31" s="43">
        <f>SUM(Tableau2[[#This Row],[Jours de maladie payés]:[Jours de maladie non payés]])</f>
        <v>0</v>
      </c>
      <c r="AN831" s="43">
        <f>MONTH("02/"&amp;Tableau2[[#This Row],[Mois]]&amp;"/2019")</f>
        <v>1</v>
      </c>
    </row>
    <row r="832" spans="1:40" x14ac:dyDescent="0.3">
      <c r="A832" t="s">
        <v>907</v>
      </c>
      <c r="B832" s="26">
        <v>157</v>
      </c>
      <c r="C832" s="61" t="str">
        <f>IFERROR(VLOOKUP(Tableau2[[#This Row],[ID Ouvrier]],'Choix Employés'!$A$1:$B$100,2,FALSE),"")</f>
        <v/>
      </c>
      <c r="D832" s="39" t="s">
        <v>107</v>
      </c>
      <c r="E832" s="39">
        <v>2022</v>
      </c>
      <c r="F832" s="40">
        <f>DATE(Tableau2[[#This Row],[Année]],MONTH("1-"&amp;Tableau2[[#This Row],[Mois]]),1)</f>
        <v>44562</v>
      </c>
      <c r="G832" s="40">
        <f>EOMONTH(DATE(Tableau2[[#This Row],[Année]],MONTH("1-"&amp;Tableau2[[#This Row],[Mois]]),1),0)</f>
        <v>44592</v>
      </c>
      <c r="H832" s="41">
        <v>0</v>
      </c>
      <c r="I832" s="42">
        <f t="shared" si="178"/>
        <v>0</v>
      </c>
      <c r="J832" s="42">
        <v>0</v>
      </c>
      <c r="K832" s="42">
        <f t="shared" si="179"/>
        <v>0</v>
      </c>
      <c r="L832" s="42">
        <v>0</v>
      </c>
      <c r="M832" s="42">
        <f t="shared" si="175"/>
        <v>0</v>
      </c>
      <c r="N832" s="42">
        <v>128</v>
      </c>
      <c r="O832" s="42">
        <f t="shared" si="180"/>
        <v>128</v>
      </c>
      <c r="P832" s="42">
        <v>0</v>
      </c>
      <c r="Q832" s="42">
        <f t="shared" si="176"/>
        <v>0</v>
      </c>
      <c r="R832" s="42">
        <v>0</v>
      </c>
      <c r="S832" s="42">
        <f t="shared" si="181"/>
        <v>0</v>
      </c>
      <c r="T832" s="42">
        <v>0</v>
      </c>
      <c r="U832" s="42">
        <f t="shared" si="177"/>
        <v>0</v>
      </c>
      <c r="V832" s="42">
        <v>0</v>
      </c>
      <c r="W832" s="42">
        <f t="shared" si="182"/>
        <v>0</v>
      </c>
      <c r="X832" s="42">
        <v>0</v>
      </c>
      <c r="Y832" s="42">
        <f t="shared" si="183"/>
        <v>0</v>
      </c>
      <c r="Z832" s="42">
        <v>0</v>
      </c>
      <c r="AA832" s="42">
        <f t="shared" si="184"/>
        <v>0</v>
      </c>
      <c r="AB832" s="43">
        <v>0</v>
      </c>
      <c r="AC832" s="43">
        <v>0</v>
      </c>
      <c r="AD832" s="42">
        <v>0</v>
      </c>
      <c r="AE832" s="42">
        <f t="shared" si="185"/>
        <v>0</v>
      </c>
      <c r="AF832" s="42">
        <v>0</v>
      </c>
      <c r="AG832" s="42">
        <f t="shared" si="186"/>
        <v>0</v>
      </c>
      <c r="AH832" s="43">
        <v>0</v>
      </c>
      <c r="AI832" s="42">
        <f>Tableau2[[#This Row],[Jour Accident déclaré]]</f>
        <v>0</v>
      </c>
      <c r="AJ832" s="42">
        <v>0</v>
      </c>
      <c r="AK832" s="43">
        <f t="shared" si="187"/>
        <v>0</v>
      </c>
      <c r="AL83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32" s="43">
        <f>SUM(Tableau2[[#This Row],[Jours de maladie payés]:[Jours de maladie non payés]])</f>
        <v>0</v>
      </c>
      <c r="AN832" s="43">
        <f>MONTH("02/"&amp;Tableau2[[#This Row],[Mois]]&amp;"/2019")</f>
        <v>1</v>
      </c>
    </row>
    <row r="833" spans="1:40" x14ac:dyDescent="0.3">
      <c r="A833" t="s">
        <v>908</v>
      </c>
      <c r="B833" s="26">
        <v>149</v>
      </c>
      <c r="C833" s="61" t="str">
        <f>IFERROR(VLOOKUP(Tableau2[[#This Row],[ID Ouvrier]],'Choix Employés'!$A$1:$B$100,2,FALSE),"")</f>
        <v>X</v>
      </c>
      <c r="D833" s="39" t="s">
        <v>107</v>
      </c>
      <c r="E833" s="39">
        <v>2022</v>
      </c>
      <c r="F833" s="40">
        <f>DATE(Tableau2[[#This Row],[Année]],MONTH("1-"&amp;Tableau2[[#This Row],[Mois]]),1)</f>
        <v>44562</v>
      </c>
      <c r="G833" s="40">
        <f>EOMONTH(DATE(Tableau2[[#This Row],[Année]],MONTH("1-"&amp;Tableau2[[#This Row],[Mois]]),1),0)</f>
        <v>44592</v>
      </c>
      <c r="H833" s="41">
        <v>0</v>
      </c>
      <c r="I833" s="42">
        <f t="shared" si="178"/>
        <v>0</v>
      </c>
      <c r="J833" s="42">
        <v>0</v>
      </c>
      <c r="K833" s="42">
        <f t="shared" si="179"/>
        <v>0</v>
      </c>
      <c r="L833" s="42">
        <v>0</v>
      </c>
      <c r="M833" s="42">
        <f t="shared" si="175"/>
        <v>0</v>
      </c>
      <c r="N833" s="42">
        <v>90.23</v>
      </c>
      <c r="O833" s="42">
        <f t="shared" si="180"/>
        <v>90.38333333333334</v>
      </c>
      <c r="P833" s="42">
        <v>0</v>
      </c>
      <c r="Q833" s="42">
        <f t="shared" si="176"/>
        <v>0</v>
      </c>
      <c r="R833" s="42">
        <v>0</v>
      </c>
      <c r="S833" s="42">
        <f t="shared" si="181"/>
        <v>0</v>
      </c>
      <c r="T833" s="42">
        <v>0</v>
      </c>
      <c r="U833" s="42">
        <f t="shared" si="177"/>
        <v>0</v>
      </c>
      <c r="V833" s="42">
        <v>0</v>
      </c>
      <c r="W833" s="42">
        <f t="shared" si="182"/>
        <v>0</v>
      </c>
      <c r="X833" s="42">
        <v>2.23</v>
      </c>
      <c r="Y833" s="42">
        <f t="shared" si="183"/>
        <v>2.3833333333333333</v>
      </c>
      <c r="Z833" s="42">
        <v>0</v>
      </c>
      <c r="AA833" s="42">
        <f t="shared" si="184"/>
        <v>0</v>
      </c>
      <c r="AB833" s="43">
        <v>0</v>
      </c>
      <c r="AC833" s="43">
        <v>0</v>
      </c>
      <c r="AD833" s="42">
        <v>0</v>
      </c>
      <c r="AE833" s="42">
        <f t="shared" si="185"/>
        <v>0</v>
      </c>
      <c r="AF833" s="42">
        <v>0</v>
      </c>
      <c r="AG833" s="42">
        <f t="shared" si="186"/>
        <v>0</v>
      </c>
      <c r="AH833" s="43">
        <v>0</v>
      </c>
      <c r="AI833" s="42">
        <f>Tableau2[[#This Row],[Jour Accident déclaré]]</f>
        <v>0</v>
      </c>
      <c r="AJ833" s="42">
        <v>5</v>
      </c>
      <c r="AK833" s="43">
        <f t="shared" si="187"/>
        <v>5</v>
      </c>
      <c r="AL83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33" s="43">
        <f>SUM(Tableau2[[#This Row],[Jours de maladie payés]:[Jours de maladie non payés]])</f>
        <v>0</v>
      </c>
      <c r="AN833" s="43">
        <f>MONTH("02/"&amp;Tableau2[[#This Row],[Mois]]&amp;"/2019")</f>
        <v>1</v>
      </c>
    </row>
    <row r="834" spans="1:40" x14ac:dyDescent="0.3">
      <c r="A834" t="s">
        <v>909</v>
      </c>
      <c r="B834" s="26">
        <v>127</v>
      </c>
      <c r="C834" s="61" t="str">
        <f>IFERROR(VLOOKUP(Tableau2[[#This Row],[ID Ouvrier]],'Choix Employés'!$A$1:$B$100,2,FALSE),"")</f>
        <v>X</v>
      </c>
      <c r="D834" s="39" t="s">
        <v>107</v>
      </c>
      <c r="E834" s="39">
        <v>2022</v>
      </c>
      <c r="F834" s="40">
        <f>DATE(Tableau2[[#This Row],[Année]],MONTH("1-"&amp;Tableau2[[#This Row],[Mois]]),1)</f>
        <v>44562</v>
      </c>
      <c r="G834" s="40">
        <f>EOMONTH(DATE(Tableau2[[#This Row],[Année]],MONTH("1-"&amp;Tableau2[[#This Row],[Mois]]),1),0)</f>
        <v>44592</v>
      </c>
      <c r="H834" s="41">
        <v>0</v>
      </c>
      <c r="I834" s="42">
        <f t="shared" si="178"/>
        <v>0</v>
      </c>
      <c r="J834" s="42">
        <v>0</v>
      </c>
      <c r="K834" s="42">
        <f t="shared" si="179"/>
        <v>0</v>
      </c>
      <c r="L834" s="42">
        <v>0</v>
      </c>
      <c r="M834" s="42">
        <f t="shared" si="175"/>
        <v>0</v>
      </c>
      <c r="N834" s="42">
        <v>92.2</v>
      </c>
      <c r="O834" s="42">
        <f t="shared" si="180"/>
        <v>92.333333333333343</v>
      </c>
      <c r="P834" s="42">
        <v>0</v>
      </c>
      <c r="Q834" s="42">
        <f t="shared" si="176"/>
        <v>0</v>
      </c>
      <c r="R834" s="42">
        <v>41.21</v>
      </c>
      <c r="S834" s="42">
        <f t="shared" si="181"/>
        <v>41.35</v>
      </c>
      <c r="T834" s="42">
        <v>0</v>
      </c>
      <c r="U834" s="42">
        <f t="shared" si="177"/>
        <v>0</v>
      </c>
      <c r="V834" s="42">
        <v>4.2</v>
      </c>
      <c r="W834" s="42">
        <f t="shared" si="182"/>
        <v>4.3333333333333339</v>
      </c>
      <c r="X834" s="42">
        <v>0</v>
      </c>
      <c r="Y834" s="42">
        <f t="shared" si="183"/>
        <v>0</v>
      </c>
      <c r="Z834" s="42">
        <v>0</v>
      </c>
      <c r="AA834" s="42">
        <f t="shared" si="184"/>
        <v>0</v>
      </c>
      <c r="AB834" s="43">
        <v>0</v>
      </c>
      <c r="AC834" s="43">
        <v>0</v>
      </c>
      <c r="AD834" s="42">
        <v>0</v>
      </c>
      <c r="AE834" s="42">
        <f t="shared" si="185"/>
        <v>0</v>
      </c>
      <c r="AF834" s="42">
        <v>0</v>
      </c>
      <c r="AG834" s="42">
        <f t="shared" si="186"/>
        <v>0</v>
      </c>
      <c r="AH834" s="43">
        <v>0</v>
      </c>
      <c r="AI834" s="42">
        <f>Tableau2[[#This Row],[Jour Accident déclaré]]</f>
        <v>0</v>
      </c>
      <c r="AJ834" s="42">
        <v>0</v>
      </c>
      <c r="AK834" s="43">
        <f t="shared" si="187"/>
        <v>0</v>
      </c>
      <c r="AL83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34" s="43">
        <f>SUM(Tableau2[[#This Row],[Jours de maladie payés]:[Jours de maladie non payés]])</f>
        <v>0</v>
      </c>
      <c r="AN834" s="43">
        <f>MONTH("02/"&amp;Tableau2[[#This Row],[Mois]]&amp;"/2019")</f>
        <v>1</v>
      </c>
    </row>
    <row r="835" spans="1:40" x14ac:dyDescent="0.3">
      <c r="A835" t="s">
        <v>910</v>
      </c>
      <c r="B835" s="26">
        <v>162</v>
      </c>
      <c r="C835" s="61" t="str">
        <f>IFERROR(VLOOKUP(Tableau2[[#This Row],[ID Ouvrier]],'Choix Employés'!$A$1:$B$100,2,FALSE),"")</f>
        <v/>
      </c>
      <c r="D835" s="39" t="s">
        <v>107</v>
      </c>
      <c r="E835" s="39">
        <v>2022</v>
      </c>
      <c r="F835" s="40">
        <f>DATE(Tableau2[[#This Row],[Année]],MONTH("1-"&amp;Tableau2[[#This Row],[Mois]]),1)</f>
        <v>44562</v>
      </c>
      <c r="G835" s="40">
        <f>EOMONTH(DATE(Tableau2[[#This Row],[Année]],MONTH("1-"&amp;Tableau2[[#This Row],[Mois]]),1),0)</f>
        <v>44592</v>
      </c>
      <c r="H835" s="41">
        <v>0</v>
      </c>
      <c r="I835" s="42">
        <f t="shared" si="178"/>
        <v>0</v>
      </c>
      <c r="J835" s="42">
        <v>0</v>
      </c>
      <c r="K835" s="42">
        <f t="shared" si="179"/>
        <v>0</v>
      </c>
      <c r="L835" s="42">
        <v>0</v>
      </c>
      <c r="M835" s="42">
        <f t="shared" ref="M835:M881" si="188">IF($L835="",0,(($L835-ROUNDDOWN($L835,0))/0.6)+ROUNDDOWN($L835,0))</f>
        <v>0</v>
      </c>
      <c r="N835" s="42">
        <v>133.4</v>
      </c>
      <c r="O835" s="42">
        <f t="shared" si="180"/>
        <v>133.66666666666669</v>
      </c>
      <c r="P835" s="42">
        <v>0</v>
      </c>
      <c r="Q835" s="42">
        <f t="shared" ref="Q835:Q881" si="189">IF($P835="",0,(($P835-ROUNDDOWN($P835,0))/0.6)+ROUNDDOWN($P835,0))</f>
        <v>0</v>
      </c>
      <c r="R835" s="42">
        <v>0</v>
      </c>
      <c r="S835" s="42">
        <f t="shared" si="181"/>
        <v>0</v>
      </c>
      <c r="T835" s="42">
        <v>0</v>
      </c>
      <c r="U835" s="42">
        <f t="shared" ref="U835:U881" si="190">IF($T835="",0,(($T835-ROUNDDOWN($T835,0))/0.6)+ROUNDDOWN($T835,0))</f>
        <v>0</v>
      </c>
      <c r="V835" s="42">
        <v>5.4</v>
      </c>
      <c r="W835" s="42">
        <f t="shared" si="182"/>
        <v>5.666666666666667</v>
      </c>
      <c r="X835" s="42">
        <v>0</v>
      </c>
      <c r="Y835" s="42">
        <f t="shared" si="183"/>
        <v>0</v>
      </c>
      <c r="Z835" s="42">
        <v>0</v>
      </c>
      <c r="AA835" s="42">
        <f t="shared" si="184"/>
        <v>0</v>
      </c>
      <c r="AB835" s="43">
        <v>0</v>
      </c>
      <c r="AC835" s="43">
        <v>0</v>
      </c>
      <c r="AD835" s="42">
        <v>0</v>
      </c>
      <c r="AE835" s="42">
        <f t="shared" si="185"/>
        <v>0</v>
      </c>
      <c r="AF835" s="42">
        <v>0</v>
      </c>
      <c r="AG835" s="42">
        <f t="shared" si="186"/>
        <v>0</v>
      </c>
      <c r="AH835" s="43">
        <v>0</v>
      </c>
      <c r="AI835" s="42">
        <f>Tableau2[[#This Row],[Jour Accident déclaré]]</f>
        <v>0</v>
      </c>
      <c r="AJ835" s="42">
        <v>0</v>
      </c>
      <c r="AK835" s="43">
        <f t="shared" si="187"/>
        <v>0</v>
      </c>
      <c r="AL83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35" s="43">
        <f>SUM(Tableau2[[#This Row],[Jours de maladie payés]:[Jours de maladie non payés]])</f>
        <v>0</v>
      </c>
      <c r="AN835" s="43">
        <f>MONTH("02/"&amp;Tableau2[[#This Row],[Mois]]&amp;"/2019")</f>
        <v>1</v>
      </c>
    </row>
    <row r="836" spans="1:40" x14ac:dyDescent="0.3">
      <c r="A836" t="s">
        <v>911</v>
      </c>
      <c r="B836" s="26">
        <v>129</v>
      </c>
      <c r="C836" s="61" t="str">
        <f>IFERROR(VLOOKUP(Tableau2[[#This Row],[ID Ouvrier]],'Choix Employés'!$A$1:$B$100,2,FALSE),"")</f>
        <v/>
      </c>
      <c r="D836" s="39" t="s">
        <v>107</v>
      </c>
      <c r="E836" s="39">
        <v>2022</v>
      </c>
      <c r="F836" s="40">
        <f>DATE(Tableau2[[#This Row],[Année]],MONTH("1-"&amp;Tableau2[[#This Row],[Mois]]),1)</f>
        <v>44562</v>
      </c>
      <c r="G836" s="40">
        <f>EOMONTH(DATE(Tableau2[[#This Row],[Année]],MONTH("1-"&amp;Tableau2[[#This Row],[Mois]]),1),0)</f>
        <v>44592</v>
      </c>
      <c r="H836" s="41">
        <v>0</v>
      </c>
      <c r="I836" s="42">
        <f t="shared" si="178"/>
        <v>0</v>
      </c>
      <c r="J836" s="42">
        <v>0</v>
      </c>
      <c r="K836" s="42">
        <f t="shared" si="179"/>
        <v>0</v>
      </c>
      <c r="L836" s="42">
        <v>0</v>
      </c>
      <c r="M836" s="42">
        <f t="shared" si="188"/>
        <v>0</v>
      </c>
      <c r="N836" s="42">
        <v>88.5</v>
      </c>
      <c r="O836" s="42">
        <f t="shared" si="180"/>
        <v>88.833333333333329</v>
      </c>
      <c r="P836" s="42">
        <v>0</v>
      </c>
      <c r="Q836" s="42">
        <f t="shared" si="189"/>
        <v>0</v>
      </c>
      <c r="R836" s="42">
        <v>0</v>
      </c>
      <c r="S836" s="42">
        <f t="shared" si="181"/>
        <v>0</v>
      </c>
      <c r="T836" s="42">
        <v>0</v>
      </c>
      <c r="U836" s="42">
        <f t="shared" si="190"/>
        <v>0</v>
      </c>
      <c r="V836" s="42">
        <v>0</v>
      </c>
      <c r="W836" s="42">
        <f t="shared" si="182"/>
        <v>0</v>
      </c>
      <c r="X836" s="42">
        <v>0.5</v>
      </c>
      <c r="Y836" s="42">
        <f t="shared" si="183"/>
        <v>0.83333333333333337</v>
      </c>
      <c r="Z836" s="42">
        <v>0</v>
      </c>
      <c r="AA836" s="42">
        <f t="shared" si="184"/>
        <v>0</v>
      </c>
      <c r="AB836" s="43">
        <v>0</v>
      </c>
      <c r="AC836" s="43">
        <v>0</v>
      </c>
      <c r="AD836" s="42">
        <v>0</v>
      </c>
      <c r="AE836" s="42">
        <f t="shared" si="185"/>
        <v>0</v>
      </c>
      <c r="AF836" s="42">
        <v>0</v>
      </c>
      <c r="AG836" s="42">
        <f t="shared" si="186"/>
        <v>0</v>
      </c>
      <c r="AH836" s="43">
        <v>0</v>
      </c>
      <c r="AI836" s="42">
        <f>Tableau2[[#This Row],[Jour Accident déclaré]]</f>
        <v>0</v>
      </c>
      <c r="AJ836" s="42">
        <v>5</v>
      </c>
      <c r="AK836" s="43">
        <f t="shared" si="187"/>
        <v>5</v>
      </c>
      <c r="AL83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36" s="43">
        <f>SUM(Tableau2[[#This Row],[Jours de maladie payés]:[Jours de maladie non payés]])</f>
        <v>0</v>
      </c>
      <c r="AN836" s="43">
        <f>MONTH("02/"&amp;Tableau2[[#This Row],[Mois]]&amp;"/2019")</f>
        <v>1</v>
      </c>
    </row>
    <row r="837" spans="1:40" x14ac:dyDescent="0.3">
      <c r="A837" t="s">
        <v>912</v>
      </c>
      <c r="B837" s="26">
        <v>197</v>
      </c>
      <c r="C837" s="61" t="str">
        <f>IFERROR(VLOOKUP(Tableau2[[#This Row],[ID Ouvrier]],'Choix Employés'!$A$1:$B$100,2,FALSE),"")</f>
        <v/>
      </c>
      <c r="D837" s="39" t="s">
        <v>107</v>
      </c>
      <c r="E837" s="39">
        <v>2022</v>
      </c>
      <c r="F837" s="40">
        <f>DATE(Tableau2[[#This Row],[Année]],MONTH("1-"&amp;Tableau2[[#This Row],[Mois]]),1)</f>
        <v>44562</v>
      </c>
      <c r="G837" s="40">
        <f>EOMONTH(DATE(Tableau2[[#This Row],[Année]],MONTH("1-"&amp;Tableau2[[#This Row],[Mois]]),1),0)</f>
        <v>44592</v>
      </c>
      <c r="H837" s="41">
        <v>0</v>
      </c>
      <c r="I837" s="42">
        <f t="shared" si="178"/>
        <v>0</v>
      </c>
      <c r="J837" s="42">
        <v>8.34</v>
      </c>
      <c r="K837" s="42">
        <f t="shared" si="179"/>
        <v>8.5666666666666664</v>
      </c>
      <c r="L837" s="42">
        <v>0</v>
      </c>
      <c r="M837" s="42">
        <f t="shared" si="188"/>
        <v>0</v>
      </c>
      <c r="N837" s="42">
        <v>77.489999999999995</v>
      </c>
      <c r="O837" s="42">
        <f t="shared" si="180"/>
        <v>77.816666666666663</v>
      </c>
      <c r="P837" s="42">
        <v>0</v>
      </c>
      <c r="Q837" s="42">
        <f t="shared" si="189"/>
        <v>0</v>
      </c>
      <c r="R837" s="42">
        <v>39.26</v>
      </c>
      <c r="S837" s="42">
        <f t="shared" si="181"/>
        <v>39.43333333333333</v>
      </c>
      <c r="T837" s="42">
        <v>0</v>
      </c>
      <c r="U837" s="42">
        <f t="shared" si="190"/>
        <v>0</v>
      </c>
      <c r="V837" s="42">
        <v>0</v>
      </c>
      <c r="W837" s="42">
        <f t="shared" si="182"/>
        <v>0</v>
      </c>
      <c r="X837" s="42">
        <v>5.49</v>
      </c>
      <c r="Y837" s="42">
        <f t="shared" si="183"/>
        <v>5.8166666666666673</v>
      </c>
      <c r="Z837" s="42">
        <v>0</v>
      </c>
      <c r="AA837" s="42">
        <f t="shared" si="184"/>
        <v>0</v>
      </c>
      <c r="AB837" s="43">
        <v>0</v>
      </c>
      <c r="AC837" s="43">
        <v>0</v>
      </c>
      <c r="AD837" s="42">
        <v>0</v>
      </c>
      <c r="AE837" s="42">
        <f t="shared" si="185"/>
        <v>0</v>
      </c>
      <c r="AF837" s="42">
        <v>0</v>
      </c>
      <c r="AG837" s="42">
        <f t="shared" si="186"/>
        <v>0</v>
      </c>
      <c r="AH837" s="43">
        <v>0</v>
      </c>
      <c r="AI837" s="42">
        <f>Tableau2[[#This Row],[Jour Accident déclaré]]</f>
        <v>0</v>
      </c>
      <c r="AJ837" s="42">
        <v>1</v>
      </c>
      <c r="AK837" s="43">
        <f t="shared" si="187"/>
        <v>1</v>
      </c>
      <c r="AL83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37" s="43">
        <f>SUM(Tableau2[[#This Row],[Jours de maladie payés]:[Jours de maladie non payés]])</f>
        <v>0</v>
      </c>
      <c r="AN837" s="43">
        <f>MONTH("02/"&amp;Tableau2[[#This Row],[Mois]]&amp;"/2019")</f>
        <v>1</v>
      </c>
    </row>
    <row r="838" spans="1:40" x14ac:dyDescent="0.3">
      <c r="A838" t="s">
        <v>913</v>
      </c>
      <c r="B838" s="26">
        <v>198</v>
      </c>
      <c r="C838" s="61">
        <f>IFERROR(VLOOKUP(Tableau2[[#This Row],[ID Ouvrier]],'Choix Employés'!$A$1:$B$100,2,FALSE),"")</f>
        <v>0</v>
      </c>
      <c r="D838" s="39" t="s">
        <v>107</v>
      </c>
      <c r="E838" s="39">
        <v>2022</v>
      </c>
      <c r="F838" s="40">
        <f>DATE(Tableau2[[#This Row],[Année]],MONTH("1-"&amp;Tableau2[[#This Row],[Mois]]),1)</f>
        <v>44562</v>
      </c>
      <c r="G838" s="40">
        <f>EOMONTH(DATE(Tableau2[[#This Row],[Année]],MONTH("1-"&amp;Tableau2[[#This Row],[Mois]]),1),0)</f>
        <v>44592</v>
      </c>
      <c r="H838" s="41">
        <v>0</v>
      </c>
      <c r="I838" s="42">
        <f t="shared" si="178"/>
        <v>0</v>
      </c>
      <c r="J838" s="42">
        <v>0</v>
      </c>
      <c r="K838" s="42">
        <f t="shared" si="179"/>
        <v>0</v>
      </c>
      <c r="L838" s="42">
        <v>0</v>
      </c>
      <c r="M838" s="42">
        <f t="shared" si="188"/>
        <v>0</v>
      </c>
      <c r="N838" s="42">
        <v>72.45</v>
      </c>
      <c r="O838" s="42">
        <f t="shared" si="180"/>
        <v>72.75</v>
      </c>
      <c r="P838" s="42">
        <v>0</v>
      </c>
      <c r="Q838" s="42">
        <f t="shared" si="189"/>
        <v>0</v>
      </c>
      <c r="R838" s="42">
        <v>0</v>
      </c>
      <c r="S838" s="42">
        <f t="shared" si="181"/>
        <v>0</v>
      </c>
      <c r="T838" s="42">
        <v>0</v>
      </c>
      <c r="U838" s="42">
        <f t="shared" si="190"/>
        <v>0</v>
      </c>
      <c r="V838" s="42">
        <v>0</v>
      </c>
      <c r="W838" s="42">
        <f t="shared" si="182"/>
        <v>0</v>
      </c>
      <c r="X838" s="42">
        <v>0.45</v>
      </c>
      <c r="Y838" s="42">
        <f t="shared" si="183"/>
        <v>0.75</v>
      </c>
      <c r="Z838" s="42">
        <v>0</v>
      </c>
      <c r="AA838" s="42">
        <f t="shared" si="184"/>
        <v>0</v>
      </c>
      <c r="AB838" s="43">
        <v>0</v>
      </c>
      <c r="AC838" s="43">
        <v>0</v>
      </c>
      <c r="AD838" s="42">
        <v>0</v>
      </c>
      <c r="AE838" s="42">
        <f t="shared" si="185"/>
        <v>0</v>
      </c>
      <c r="AF838" s="42">
        <v>8</v>
      </c>
      <c r="AG838" s="42">
        <f t="shared" si="186"/>
        <v>8</v>
      </c>
      <c r="AH838" s="43">
        <v>0</v>
      </c>
      <c r="AI838" s="42">
        <f>Tableau2[[#This Row],[Jour Accident déclaré]]</f>
        <v>0</v>
      </c>
      <c r="AJ838" s="42">
        <v>6</v>
      </c>
      <c r="AK838" s="43">
        <f t="shared" si="187"/>
        <v>6</v>
      </c>
      <c r="AL83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38" s="43">
        <f>SUM(Tableau2[[#This Row],[Jours de maladie payés]:[Jours de maladie non payés]])</f>
        <v>0</v>
      </c>
      <c r="AN838" s="43">
        <f>MONTH("02/"&amp;Tableau2[[#This Row],[Mois]]&amp;"/2019")</f>
        <v>1</v>
      </c>
    </row>
    <row r="839" spans="1:40" x14ac:dyDescent="0.3">
      <c r="A839" t="s">
        <v>914</v>
      </c>
      <c r="B839" s="26">
        <v>104</v>
      </c>
      <c r="C839" s="61" t="str">
        <f>IFERROR(VLOOKUP(Tableau2[[#This Row],[ID Ouvrier]],'Choix Employés'!$A$1:$B$100,2,FALSE),"")</f>
        <v/>
      </c>
      <c r="D839" s="39" t="s">
        <v>107</v>
      </c>
      <c r="E839" s="39">
        <v>2022</v>
      </c>
      <c r="F839" s="40">
        <f>DATE(Tableau2[[#This Row],[Année]],MONTH("1-"&amp;Tableau2[[#This Row],[Mois]]),1)</f>
        <v>44562</v>
      </c>
      <c r="G839" s="40">
        <f>EOMONTH(DATE(Tableau2[[#This Row],[Année]],MONTH("1-"&amp;Tableau2[[#This Row],[Mois]]),1),0)</f>
        <v>44592</v>
      </c>
      <c r="H839" s="41">
        <v>0</v>
      </c>
      <c r="I839" s="42">
        <f t="shared" si="178"/>
        <v>0</v>
      </c>
      <c r="J839" s="42">
        <v>0.34</v>
      </c>
      <c r="K839" s="42">
        <f t="shared" si="179"/>
        <v>0.56666666666666676</v>
      </c>
      <c r="L839" s="42">
        <v>0</v>
      </c>
      <c r="M839" s="42">
        <f t="shared" si="188"/>
        <v>0</v>
      </c>
      <c r="N839" s="42">
        <v>80.06</v>
      </c>
      <c r="O839" s="42">
        <f t="shared" si="180"/>
        <v>80.100000000000009</v>
      </c>
      <c r="P839" s="42">
        <v>0</v>
      </c>
      <c r="Q839" s="42">
        <f t="shared" si="189"/>
        <v>0</v>
      </c>
      <c r="R839" s="42">
        <v>30.56</v>
      </c>
      <c r="S839" s="42">
        <f t="shared" si="181"/>
        <v>30.93333333333333</v>
      </c>
      <c r="T839" s="42">
        <v>0</v>
      </c>
      <c r="U839" s="42">
        <f t="shared" si="190"/>
        <v>0</v>
      </c>
      <c r="V839" s="42">
        <v>8.06</v>
      </c>
      <c r="W839" s="42">
        <f t="shared" si="182"/>
        <v>8.1000000000000014</v>
      </c>
      <c r="X839" s="42">
        <v>0</v>
      </c>
      <c r="Y839" s="42">
        <f t="shared" si="183"/>
        <v>0</v>
      </c>
      <c r="Z839" s="42">
        <v>0</v>
      </c>
      <c r="AA839" s="42">
        <f t="shared" si="184"/>
        <v>0</v>
      </c>
      <c r="AB839" s="43">
        <v>0</v>
      </c>
      <c r="AC839" s="43">
        <v>0</v>
      </c>
      <c r="AD839" s="42">
        <v>0</v>
      </c>
      <c r="AE839" s="42">
        <f t="shared" si="185"/>
        <v>0</v>
      </c>
      <c r="AF839" s="42">
        <v>0</v>
      </c>
      <c r="AG839" s="42">
        <f t="shared" si="186"/>
        <v>0</v>
      </c>
      <c r="AH839" s="43">
        <v>0</v>
      </c>
      <c r="AI839" s="42">
        <f>Tableau2[[#This Row],[Jour Accident déclaré]]</f>
        <v>0</v>
      </c>
      <c r="AJ839" s="42">
        <v>3.5</v>
      </c>
      <c r="AK839" s="43">
        <f t="shared" si="187"/>
        <v>3.8333333333333335</v>
      </c>
      <c r="AL83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39" s="43">
        <f>SUM(Tableau2[[#This Row],[Jours de maladie payés]:[Jours de maladie non payés]])</f>
        <v>0</v>
      </c>
      <c r="AN839" s="43">
        <f>MONTH("02/"&amp;Tableau2[[#This Row],[Mois]]&amp;"/2019")</f>
        <v>1</v>
      </c>
    </row>
    <row r="840" spans="1:40" x14ac:dyDescent="0.3">
      <c r="A840" t="s">
        <v>915</v>
      </c>
      <c r="B840" s="26">
        <v>116</v>
      </c>
      <c r="C840" s="61" t="str">
        <f>IFERROR(VLOOKUP(Tableau2[[#This Row],[ID Ouvrier]],'Choix Employés'!$A$1:$B$100,2,FALSE),"")</f>
        <v/>
      </c>
      <c r="D840" s="39" t="s">
        <v>107</v>
      </c>
      <c r="E840" s="39">
        <v>2022</v>
      </c>
      <c r="F840" s="40">
        <f>DATE(Tableau2[[#This Row],[Année]],MONTH("1-"&amp;Tableau2[[#This Row],[Mois]]),1)</f>
        <v>44562</v>
      </c>
      <c r="G840" s="40">
        <f>EOMONTH(DATE(Tableau2[[#This Row],[Année]],MONTH("1-"&amp;Tableau2[[#This Row],[Mois]]),1),0)</f>
        <v>44592</v>
      </c>
      <c r="H840" s="41">
        <v>0</v>
      </c>
      <c r="I840" s="42">
        <f t="shared" si="178"/>
        <v>0</v>
      </c>
      <c r="J840" s="42">
        <v>0</v>
      </c>
      <c r="K840" s="42">
        <f t="shared" si="179"/>
        <v>0</v>
      </c>
      <c r="L840" s="42">
        <v>0</v>
      </c>
      <c r="M840" s="42">
        <f t="shared" si="188"/>
        <v>0</v>
      </c>
      <c r="N840" s="42">
        <v>88</v>
      </c>
      <c r="O840" s="42">
        <f t="shared" si="180"/>
        <v>88</v>
      </c>
      <c r="P840" s="42">
        <v>0</v>
      </c>
      <c r="Q840" s="42">
        <f t="shared" si="189"/>
        <v>0</v>
      </c>
      <c r="R840" s="42">
        <v>0</v>
      </c>
      <c r="S840" s="42">
        <f t="shared" si="181"/>
        <v>0</v>
      </c>
      <c r="T840" s="42">
        <v>0</v>
      </c>
      <c r="U840" s="42">
        <f t="shared" si="190"/>
        <v>0</v>
      </c>
      <c r="V840" s="42">
        <v>0</v>
      </c>
      <c r="W840" s="42">
        <f t="shared" si="182"/>
        <v>0</v>
      </c>
      <c r="X840" s="42">
        <v>0</v>
      </c>
      <c r="Y840" s="42">
        <f t="shared" si="183"/>
        <v>0</v>
      </c>
      <c r="Z840" s="42">
        <v>0</v>
      </c>
      <c r="AA840" s="42">
        <f t="shared" si="184"/>
        <v>0</v>
      </c>
      <c r="AB840" s="43">
        <v>0</v>
      </c>
      <c r="AC840" s="43">
        <v>1</v>
      </c>
      <c r="AD840" s="42">
        <v>0</v>
      </c>
      <c r="AE840" s="42">
        <f t="shared" si="185"/>
        <v>0</v>
      </c>
      <c r="AF840" s="42">
        <v>0</v>
      </c>
      <c r="AG840" s="42">
        <f t="shared" si="186"/>
        <v>0</v>
      </c>
      <c r="AH840" s="43">
        <v>0</v>
      </c>
      <c r="AI840" s="42">
        <f>Tableau2[[#This Row],[Jour Accident déclaré]]</f>
        <v>0</v>
      </c>
      <c r="AJ840" s="42">
        <v>4</v>
      </c>
      <c r="AK840" s="43">
        <f t="shared" si="187"/>
        <v>4</v>
      </c>
      <c r="AL84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40" s="43">
        <f>SUM(Tableau2[[#This Row],[Jours de maladie payés]:[Jours de maladie non payés]])</f>
        <v>1</v>
      </c>
      <c r="AN840" s="43">
        <f>MONTH("02/"&amp;Tableau2[[#This Row],[Mois]]&amp;"/2019")</f>
        <v>1</v>
      </c>
    </row>
    <row r="841" spans="1:40" x14ac:dyDescent="0.3">
      <c r="A841" t="s">
        <v>916</v>
      </c>
      <c r="B841" s="26">
        <v>182</v>
      </c>
      <c r="C841" s="61" t="str">
        <f>IFERROR(VLOOKUP(Tableau2[[#This Row],[ID Ouvrier]],'Choix Employés'!$A$1:$B$100,2,FALSE),"")</f>
        <v/>
      </c>
      <c r="D841" s="39" t="s">
        <v>107</v>
      </c>
      <c r="E841" s="39">
        <v>2022</v>
      </c>
      <c r="F841" s="40">
        <f>DATE(Tableau2[[#This Row],[Année]],MONTH("1-"&amp;Tableau2[[#This Row],[Mois]]),1)</f>
        <v>44562</v>
      </c>
      <c r="G841" s="40">
        <f>EOMONTH(DATE(Tableau2[[#This Row],[Année]],MONTH("1-"&amp;Tableau2[[#This Row],[Mois]]),1),0)</f>
        <v>44592</v>
      </c>
      <c r="H841" s="41">
        <v>0</v>
      </c>
      <c r="I841" s="42">
        <f t="shared" si="178"/>
        <v>0</v>
      </c>
      <c r="J841" s="42">
        <v>0</v>
      </c>
      <c r="K841" s="42">
        <f t="shared" si="179"/>
        <v>0</v>
      </c>
      <c r="L841" s="42">
        <v>0</v>
      </c>
      <c r="M841" s="42">
        <f t="shared" si="188"/>
        <v>0</v>
      </c>
      <c r="N841" s="42">
        <v>130.44</v>
      </c>
      <c r="O841" s="42">
        <f t="shared" si="180"/>
        <v>130.73333333333332</v>
      </c>
      <c r="P841" s="42">
        <v>0</v>
      </c>
      <c r="Q841" s="42">
        <f t="shared" si="189"/>
        <v>0</v>
      </c>
      <c r="R841" s="42">
        <v>0</v>
      </c>
      <c r="S841" s="42">
        <f t="shared" si="181"/>
        <v>0</v>
      </c>
      <c r="T841" s="42">
        <v>0</v>
      </c>
      <c r="U841" s="42">
        <f t="shared" si="190"/>
        <v>0</v>
      </c>
      <c r="V841" s="42">
        <v>2.44</v>
      </c>
      <c r="W841" s="42">
        <f t="shared" si="182"/>
        <v>2.7333333333333334</v>
      </c>
      <c r="X841" s="42">
        <v>0</v>
      </c>
      <c r="Y841" s="42">
        <f t="shared" si="183"/>
        <v>0</v>
      </c>
      <c r="Z841" s="42">
        <v>0</v>
      </c>
      <c r="AA841" s="42">
        <f t="shared" si="184"/>
        <v>0</v>
      </c>
      <c r="AB841" s="43">
        <v>0</v>
      </c>
      <c r="AC841" s="43">
        <v>0</v>
      </c>
      <c r="AD841" s="42">
        <v>0</v>
      </c>
      <c r="AE841" s="42">
        <f t="shared" si="185"/>
        <v>0</v>
      </c>
      <c r="AF841" s="42">
        <v>0</v>
      </c>
      <c r="AG841" s="42">
        <f t="shared" si="186"/>
        <v>0</v>
      </c>
      <c r="AH841" s="43">
        <v>0</v>
      </c>
      <c r="AI841" s="42">
        <f>Tableau2[[#This Row],[Jour Accident déclaré]]</f>
        <v>0</v>
      </c>
      <c r="AJ841" s="42">
        <v>0</v>
      </c>
      <c r="AK841" s="43">
        <f t="shared" si="187"/>
        <v>0</v>
      </c>
      <c r="AL84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41" s="43">
        <f>SUM(Tableau2[[#This Row],[Jours de maladie payés]:[Jours de maladie non payés]])</f>
        <v>0</v>
      </c>
      <c r="AN841" s="43">
        <f>MONTH("02/"&amp;Tableau2[[#This Row],[Mois]]&amp;"/2019")</f>
        <v>1</v>
      </c>
    </row>
    <row r="842" spans="1:40" x14ac:dyDescent="0.3">
      <c r="A842" t="s">
        <v>917</v>
      </c>
      <c r="B842" s="26">
        <v>161</v>
      </c>
      <c r="C842" s="61" t="str">
        <f>IFERROR(VLOOKUP(Tableau2[[#This Row],[ID Ouvrier]],'Choix Employés'!$A$1:$B$100,2,FALSE),"")</f>
        <v/>
      </c>
      <c r="D842" s="39" t="s">
        <v>107</v>
      </c>
      <c r="E842" s="39">
        <v>2022</v>
      </c>
      <c r="F842" s="40">
        <f>DATE(Tableau2[[#This Row],[Année]],MONTH("1-"&amp;Tableau2[[#This Row],[Mois]]),1)</f>
        <v>44562</v>
      </c>
      <c r="G842" s="40">
        <f>EOMONTH(DATE(Tableau2[[#This Row],[Année]],MONTH("1-"&amp;Tableau2[[#This Row],[Mois]]),1),0)</f>
        <v>44592</v>
      </c>
      <c r="H842" s="41">
        <v>0</v>
      </c>
      <c r="I842" s="42">
        <f t="shared" si="178"/>
        <v>0</v>
      </c>
      <c r="J842" s="42">
        <v>0</v>
      </c>
      <c r="K842" s="42">
        <f t="shared" si="179"/>
        <v>0</v>
      </c>
      <c r="L842" s="42">
        <v>0</v>
      </c>
      <c r="M842" s="42">
        <f t="shared" si="188"/>
        <v>0</v>
      </c>
      <c r="N842" s="42">
        <v>90.14</v>
      </c>
      <c r="O842" s="42">
        <f t="shared" si="180"/>
        <v>90.233333333333334</v>
      </c>
      <c r="P842" s="42">
        <v>0</v>
      </c>
      <c r="Q842" s="42">
        <f t="shared" si="189"/>
        <v>0</v>
      </c>
      <c r="R842" s="42">
        <v>0</v>
      </c>
      <c r="S842" s="42">
        <f t="shared" si="181"/>
        <v>0</v>
      </c>
      <c r="T842" s="42">
        <v>0</v>
      </c>
      <c r="U842" s="42">
        <f t="shared" si="190"/>
        <v>0</v>
      </c>
      <c r="V842" s="42">
        <v>2.14</v>
      </c>
      <c r="W842" s="42">
        <f t="shared" si="182"/>
        <v>2.2333333333333334</v>
      </c>
      <c r="X842" s="42">
        <v>0</v>
      </c>
      <c r="Y842" s="42">
        <f t="shared" si="183"/>
        <v>0</v>
      </c>
      <c r="Z842" s="42">
        <v>0</v>
      </c>
      <c r="AA842" s="42">
        <f t="shared" si="184"/>
        <v>0</v>
      </c>
      <c r="AB842" s="43">
        <v>0</v>
      </c>
      <c r="AC842" s="43">
        <v>3</v>
      </c>
      <c r="AD842" s="42">
        <v>0</v>
      </c>
      <c r="AE842" s="42">
        <f t="shared" si="185"/>
        <v>0</v>
      </c>
      <c r="AF842" s="42">
        <v>16</v>
      </c>
      <c r="AG842" s="42">
        <f t="shared" si="186"/>
        <v>16</v>
      </c>
      <c r="AH842" s="43">
        <v>0</v>
      </c>
      <c r="AI842" s="42">
        <f>Tableau2[[#This Row],[Jour Accident déclaré]]</f>
        <v>0</v>
      </c>
      <c r="AJ842" s="42">
        <v>0</v>
      </c>
      <c r="AK842" s="43">
        <f t="shared" si="187"/>
        <v>0</v>
      </c>
      <c r="AL84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42" s="43">
        <f>SUM(Tableau2[[#This Row],[Jours de maladie payés]:[Jours de maladie non payés]])</f>
        <v>3</v>
      </c>
      <c r="AN842" s="43">
        <f>MONTH("02/"&amp;Tableau2[[#This Row],[Mois]]&amp;"/2019")</f>
        <v>1</v>
      </c>
    </row>
    <row r="843" spans="1:40" x14ac:dyDescent="0.3">
      <c r="A843" t="s">
        <v>918</v>
      </c>
      <c r="B843" s="26">
        <v>164</v>
      </c>
      <c r="C843" s="61" t="str">
        <f>IFERROR(VLOOKUP(Tableau2[[#This Row],[ID Ouvrier]],'Choix Employés'!$A$1:$B$100,2,FALSE),"")</f>
        <v>X</v>
      </c>
      <c r="D843" s="39" t="s">
        <v>107</v>
      </c>
      <c r="E843" s="39">
        <v>2022</v>
      </c>
      <c r="F843" s="40">
        <f>DATE(Tableau2[[#This Row],[Année]],MONTH("1-"&amp;Tableau2[[#This Row],[Mois]]),1)</f>
        <v>44562</v>
      </c>
      <c r="G843" s="40">
        <f>EOMONTH(DATE(Tableau2[[#This Row],[Année]],MONTH("1-"&amp;Tableau2[[#This Row],[Mois]]),1),0)</f>
        <v>44592</v>
      </c>
      <c r="H843" s="41">
        <v>0</v>
      </c>
      <c r="I843" s="42">
        <f t="shared" si="178"/>
        <v>0</v>
      </c>
      <c r="J843" s="42">
        <v>2</v>
      </c>
      <c r="K843" s="42">
        <f t="shared" si="179"/>
        <v>2</v>
      </c>
      <c r="L843" s="42">
        <v>0</v>
      </c>
      <c r="M843" s="42">
        <f t="shared" si="188"/>
        <v>0</v>
      </c>
      <c r="N843" s="42">
        <v>68.349999999999994</v>
      </c>
      <c r="O843" s="42">
        <f t="shared" si="180"/>
        <v>68.583333333333329</v>
      </c>
      <c r="P843" s="42">
        <v>0</v>
      </c>
      <c r="Q843" s="42">
        <f t="shared" si="189"/>
        <v>0</v>
      </c>
      <c r="R843" s="42">
        <v>6</v>
      </c>
      <c r="S843" s="42">
        <f t="shared" si="181"/>
        <v>6</v>
      </c>
      <c r="T843" s="42">
        <v>0</v>
      </c>
      <c r="U843" s="42">
        <f t="shared" si="190"/>
        <v>0</v>
      </c>
      <c r="V843" s="42">
        <v>4.3499999999999996</v>
      </c>
      <c r="W843" s="42">
        <f t="shared" si="182"/>
        <v>4.583333333333333</v>
      </c>
      <c r="X843" s="42">
        <v>0</v>
      </c>
      <c r="Y843" s="42">
        <f t="shared" si="183"/>
        <v>0</v>
      </c>
      <c r="Z843" s="42">
        <v>0</v>
      </c>
      <c r="AA843" s="42">
        <f t="shared" si="184"/>
        <v>0</v>
      </c>
      <c r="AB843" s="43">
        <v>0</v>
      </c>
      <c r="AC843" s="43">
        <v>0</v>
      </c>
      <c r="AD843" s="42">
        <v>0</v>
      </c>
      <c r="AE843" s="42">
        <f t="shared" si="185"/>
        <v>0</v>
      </c>
      <c r="AF843" s="42">
        <v>0</v>
      </c>
      <c r="AG843" s="42">
        <f t="shared" si="186"/>
        <v>0</v>
      </c>
      <c r="AH843" s="43">
        <v>7</v>
      </c>
      <c r="AI843" s="42">
        <f>Tableau2[[#This Row],[Jour Accident déclaré]]</f>
        <v>7</v>
      </c>
      <c r="AJ843" s="42">
        <v>0</v>
      </c>
      <c r="AK843" s="43">
        <f t="shared" si="187"/>
        <v>0</v>
      </c>
      <c r="AL84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43" s="43">
        <f>SUM(Tableau2[[#This Row],[Jours de maladie payés]:[Jours de maladie non payés]])</f>
        <v>0</v>
      </c>
      <c r="AN843" s="43">
        <f>MONTH("02/"&amp;Tableau2[[#This Row],[Mois]]&amp;"/2019")</f>
        <v>1</v>
      </c>
    </row>
    <row r="844" spans="1:40" x14ac:dyDescent="0.3">
      <c r="A844" t="s">
        <v>919</v>
      </c>
      <c r="B844" s="26">
        <v>168</v>
      </c>
      <c r="C844" s="61" t="str">
        <f>IFERROR(VLOOKUP(Tableau2[[#This Row],[ID Ouvrier]],'Choix Employés'!$A$1:$B$100,2,FALSE),"")</f>
        <v/>
      </c>
      <c r="D844" s="39" t="s">
        <v>107</v>
      </c>
      <c r="E844" s="39">
        <v>2022</v>
      </c>
      <c r="F844" s="40">
        <f>DATE(Tableau2[[#This Row],[Année]],MONTH("1-"&amp;Tableau2[[#This Row],[Mois]]),1)</f>
        <v>44562</v>
      </c>
      <c r="G844" s="40">
        <f>EOMONTH(DATE(Tableau2[[#This Row],[Année]],MONTH("1-"&amp;Tableau2[[#This Row],[Mois]]),1),0)</f>
        <v>44592</v>
      </c>
      <c r="H844" s="41">
        <v>0</v>
      </c>
      <c r="I844" s="42">
        <f t="shared" si="178"/>
        <v>0</v>
      </c>
      <c r="J844" s="42">
        <v>0</v>
      </c>
      <c r="K844" s="42">
        <f t="shared" si="179"/>
        <v>0</v>
      </c>
      <c r="L844" s="42">
        <v>0</v>
      </c>
      <c r="M844" s="42">
        <f t="shared" si="188"/>
        <v>0</v>
      </c>
      <c r="N844" s="42">
        <v>113.32</v>
      </c>
      <c r="O844" s="42">
        <f t="shared" si="180"/>
        <v>113.53333333333332</v>
      </c>
      <c r="P844" s="42">
        <v>0</v>
      </c>
      <c r="Q844" s="42">
        <f t="shared" si="189"/>
        <v>0</v>
      </c>
      <c r="R844" s="42">
        <v>0</v>
      </c>
      <c r="S844" s="42">
        <f t="shared" si="181"/>
        <v>0</v>
      </c>
      <c r="T844" s="42">
        <v>0</v>
      </c>
      <c r="U844" s="42">
        <f t="shared" si="190"/>
        <v>0</v>
      </c>
      <c r="V844" s="42">
        <v>1.32</v>
      </c>
      <c r="W844" s="42">
        <f t="shared" si="182"/>
        <v>1.5333333333333334</v>
      </c>
      <c r="X844" s="42">
        <v>0</v>
      </c>
      <c r="Y844" s="42">
        <f t="shared" si="183"/>
        <v>0</v>
      </c>
      <c r="Z844" s="42">
        <v>0</v>
      </c>
      <c r="AA844" s="42">
        <f t="shared" si="184"/>
        <v>0</v>
      </c>
      <c r="AB844" s="43">
        <v>0</v>
      </c>
      <c r="AC844" s="43">
        <v>2</v>
      </c>
      <c r="AD844" s="42">
        <v>0</v>
      </c>
      <c r="AE844" s="42">
        <f t="shared" si="185"/>
        <v>0</v>
      </c>
      <c r="AF844" s="42">
        <v>0</v>
      </c>
      <c r="AG844" s="42">
        <f t="shared" si="186"/>
        <v>0</v>
      </c>
      <c r="AH844" s="43">
        <v>0</v>
      </c>
      <c r="AI844" s="42">
        <f>Tableau2[[#This Row],[Jour Accident déclaré]]</f>
        <v>0</v>
      </c>
      <c r="AJ844" s="42">
        <v>0</v>
      </c>
      <c r="AK844" s="43">
        <f t="shared" si="187"/>
        <v>0</v>
      </c>
      <c r="AL84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44" s="43">
        <f>SUM(Tableau2[[#This Row],[Jours de maladie payés]:[Jours de maladie non payés]])</f>
        <v>2</v>
      </c>
      <c r="AN844" s="43">
        <f>MONTH("02/"&amp;Tableau2[[#This Row],[Mois]]&amp;"/2019")</f>
        <v>1</v>
      </c>
    </row>
    <row r="845" spans="1:40" x14ac:dyDescent="0.3">
      <c r="A845" t="s">
        <v>920</v>
      </c>
      <c r="B845" s="26">
        <v>172</v>
      </c>
      <c r="C845" s="61">
        <f>IFERROR(VLOOKUP(Tableau2[[#This Row],[ID Ouvrier]],'Choix Employés'!$A$1:$B$100,2,FALSE),"")</f>
        <v>0</v>
      </c>
      <c r="D845" s="39" t="s">
        <v>107</v>
      </c>
      <c r="E845" s="39">
        <v>2022</v>
      </c>
      <c r="F845" s="40">
        <f>DATE(Tableau2[[#This Row],[Année]],MONTH("1-"&amp;Tableau2[[#This Row],[Mois]]),1)</f>
        <v>44562</v>
      </c>
      <c r="G845" s="40">
        <f>EOMONTH(DATE(Tableau2[[#This Row],[Année]],MONTH("1-"&amp;Tableau2[[#This Row],[Mois]]),1),0)</f>
        <v>44592</v>
      </c>
      <c r="H845" s="41">
        <v>0</v>
      </c>
      <c r="I845" s="42">
        <f t="shared" si="178"/>
        <v>0</v>
      </c>
      <c r="J845" s="42">
        <v>0</v>
      </c>
      <c r="K845" s="42">
        <f t="shared" si="179"/>
        <v>0</v>
      </c>
      <c r="L845" s="42">
        <v>0</v>
      </c>
      <c r="M845" s="42">
        <f t="shared" si="188"/>
        <v>0</v>
      </c>
      <c r="N845" s="42">
        <v>80.45</v>
      </c>
      <c r="O845" s="42">
        <f t="shared" si="180"/>
        <v>80.75</v>
      </c>
      <c r="P845" s="42">
        <v>0</v>
      </c>
      <c r="Q845" s="42">
        <f t="shared" si="189"/>
        <v>0</v>
      </c>
      <c r="R845" s="42">
        <v>0</v>
      </c>
      <c r="S845" s="42">
        <f t="shared" si="181"/>
        <v>0</v>
      </c>
      <c r="T845" s="42">
        <v>0</v>
      </c>
      <c r="U845" s="42">
        <f t="shared" si="190"/>
        <v>0</v>
      </c>
      <c r="V845" s="42">
        <v>0.45</v>
      </c>
      <c r="W845" s="42">
        <f t="shared" si="182"/>
        <v>0.75</v>
      </c>
      <c r="X845" s="42">
        <v>0</v>
      </c>
      <c r="Y845" s="42">
        <f t="shared" si="183"/>
        <v>0</v>
      </c>
      <c r="Z845" s="42">
        <v>0</v>
      </c>
      <c r="AA845" s="42">
        <f t="shared" si="184"/>
        <v>0</v>
      </c>
      <c r="AB845" s="43">
        <v>0</v>
      </c>
      <c r="AC845" s="43">
        <v>0</v>
      </c>
      <c r="AD845" s="42">
        <v>0</v>
      </c>
      <c r="AE845" s="42">
        <f t="shared" si="185"/>
        <v>0</v>
      </c>
      <c r="AF845" s="42">
        <v>0</v>
      </c>
      <c r="AG845" s="42">
        <f t="shared" si="186"/>
        <v>0</v>
      </c>
      <c r="AH845" s="43">
        <v>0</v>
      </c>
      <c r="AI845" s="42">
        <f>Tableau2[[#This Row],[Jour Accident déclaré]]</f>
        <v>0</v>
      </c>
      <c r="AJ845" s="42">
        <v>6</v>
      </c>
      <c r="AK845" s="43">
        <f t="shared" si="187"/>
        <v>6</v>
      </c>
      <c r="AL84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45" s="43">
        <f>SUM(Tableau2[[#This Row],[Jours de maladie payés]:[Jours de maladie non payés]])</f>
        <v>0</v>
      </c>
      <c r="AN845" s="43">
        <f>MONTH("02/"&amp;Tableau2[[#This Row],[Mois]]&amp;"/2019")</f>
        <v>1</v>
      </c>
    </row>
    <row r="846" spans="1:40" x14ac:dyDescent="0.3">
      <c r="A846" t="s">
        <v>921</v>
      </c>
      <c r="B846" s="26">
        <v>128</v>
      </c>
      <c r="C846" s="61" t="str">
        <f>IFERROR(VLOOKUP(Tableau2[[#This Row],[ID Ouvrier]],'Choix Employés'!$A$1:$B$100,2,FALSE),"")</f>
        <v/>
      </c>
      <c r="D846" s="39" t="s">
        <v>107</v>
      </c>
      <c r="E846" s="39">
        <v>2021</v>
      </c>
      <c r="F846" s="40">
        <f>DATE(Tableau2[[#This Row],[Année]],MONTH("1-"&amp;Tableau2[[#This Row],[Mois]]),1)</f>
        <v>44197</v>
      </c>
      <c r="G846" s="40">
        <f>EOMONTH(DATE(Tableau2[[#This Row],[Année]],MONTH("1-"&amp;Tableau2[[#This Row],[Mois]]),1),0)</f>
        <v>44227</v>
      </c>
      <c r="H846" s="41">
        <v>0</v>
      </c>
      <c r="I846" s="42">
        <f t="shared" si="178"/>
        <v>0</v>
      </c>
      <c r="J846" s="42">
        <v>0</v>
      </c>
      <c r="K846" s="42">
        <f t="shared" si="179"/>
        <v>0</v>
      </c>
      <c r="L846" s="42">
        <v>0</v>
      </c>
      <c r="M846" s="42">
        <f t="shared" si="188"/>
        <v>0</v>
      </c>
      <c r="N846" s="42">
        <v>70</v>
      </c>
      <c r="O846" s="42">
        <f t="shared" si="180"/>
        <v>70</v>
      </c>
      <c r="P846" s="42">
        <v>0</v>
      </c>
      <c r="Q846" s="42">
        <f t="shared" si="189"/>
        <v>0</v>
      </c>
      <c r="R846" s="42">
        <v>0</v>
      </c>
      <c r="S846" s="42">
        <f t="shared" si="181"/>
        <v>0</v>
      </c>
      <c r="T846" s="42">
        <v>0</v>
      </c>
      <c r="U846" s="42">
        <f t="shared" si="190"/>
        <v>0</v>
      </c>
      <c r="V846" s="42">
        <v>0</v>
      </c>
      <c r="W846" s="42">
        <f t="shared" si="182"/>
        <v>0</v>
      </c>
      <c r="X846" s="42">
        <v>0</v>
      </c>
      <c r="Y846" s="42">
        <f t="shared" si="183"/>
        <v>0</v>
      </c>
      <c r="Z846" s="42">
        <v>0</v>
      </c>
      <c r="AA846" s="42">
        <f t="shared" si="184"/>
        <v>0</v>
      </c>
      <c r="AB846" s="43">
        <v>0</v>
      </c>
      <c r="AC846" s="43">
        <v>0</v>
      </c>
      <c r="AD846" s="42">
        <v>0</v>
      </c>
      <c r="AE846" s="42">
        <f t="shared" si="185"/>
        <v>0</v>
      </c>
      <c r="AF846" s="42">
        <v>0</v>
      </c>
      <c r="AG846" s="42">
        <f t="shared" si="186"/>
        <v>0</v>
      </c>
      <c r="AH846" s="43">
        <v>0</v>
      </c>
      <c r="AI846" s="42">
        <f>Tableau2[[#This Row],[Jour Accident déclaré]]</f>
        <v>0</v>
      </c>
      <c r="AJ846" s="42">
        <v>6</v>
      </c>
      <c r="AK846" s="43">
        <f t="shared" si="187"/>
        <v>6</v>
      </c>
      <c r="AL84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46" s="43">
        <f>SUM(Tableau2[[#This Row],[Jours de maladie payés]:[Jours de maladie non payés]])</f>
        <v>0</v>
      </c>
      <c r="AN846" s="43">
        <f>MONTH("02/"&amp;Tableau2[[#This Row],[Mois]]&amp;"/2019")</f>
        <v>1</v>
      </c>
    </row>
    <row r="847" spans="1:40" x14ac:dyDescent="0.3">
      <c r="A847" t="s">
        <v>922</v>
      </c>
      <c r="B847" s="26">
        <v>199</v>
      </c>
      <c r="C847" s="61">
        <f>IFERROR(VLOOKUP(Tableau2[[#This Row],[ID Ouvrier]],'Choix Employés'!$A$1:$B$100,2,FALSE),"")</f>
        <v>0</v>
      </c>
      <c r="D847" s="39" t="s">
        <v>107</v>
      </c>
      <c r="E847" s="39">
        <v>2022</v>
      </c>
      <c r="F847" s="40">
        <f>DATE(Tableau2[[#This Row],[Année]],MONTH("1-"&amp;Tableau2[[#This Row],[Mois]]),1)</f>
        <v>44562</v>
      </c>
      <c r="G847" s="40">
        <f>EOMONTH(DATE(Tableau2[[#This Row],[Année]],MONTH("1-"&amp;Tableau2[[#This Row],[Mois]]),1),0)</f>
        <v>44592</v>
      </c>
      <c r="H847" s="41">
        <v>0</v>
      </c>
      <c r="I847" s="42">
        <f t="shared" si="178"/>
        <v>0</v>
      </c>
      <c r="J847" s="42">
        <v>0</v>
      </c>
      <c r="K847" s="42">
        <f t="shared" si="179"/>
        <v>0</v>
      </c>
      <c r="L847" s="42">
        <v>0</v>
      </c>
      <c r="M847" s="42">
        <f t="shared" si="188"/>
        <v>0</v>
      </c>
      <c r="N847" s="42">
        <v>98</v>
      </c>
      <c r="O847" s="42">
        <f t="shared" si="180"/>
        <v>98</v>
      </c>
      <c r="P847" s="42">
        <v>0</v>
      </c>
      <c r="Q847" s="42">
        <f t="shared" si="189"/>
        <v>0</v>
      </c>
      <c r="R847" s="42">
        <v>0</v>
      </c>
      <c r="S847" s="42">
        <f t="shared" si="181"/>
        <v>0</v>
      </c>
      <c r="T847" s="42">
        <v>0</v>
      </c>
      <c r="U847" s="42">
        <f t="shared" si="190"/>
        <v>0</v>
      </c>
      <c r="V847" s="42">
        <v>0</v>
      </c>
      <c r="W847" s="42">
        <f t="shared" si="182"/>
        <v>0</v>
      </c>
      <c r="X847" s="42">
        <v>0</v>
      </c>
      <c r="Y847" s="42">
        <f t="shared" si="183"/>
        <v>0</v>
      </c>
      <c r="Z847" s="42">
        <v>0</v>
      </c>
      <c r="AA847" s="42">
        <f t="shared" si="184"/>
        <v>0</v>
      </c>
      <c r="AB847" s="43">
        <v>3</v>
      </c>
      <c r="AC847" s="43">
        <v>0</v>
      </c>
      <c r="AD847" s="42">
        <v>0</v>
      </c>
      <c r="AE847" s="42">
        <f t="shared" si="185"/>
        <v>0</v>
      </c>
      <c r="AF847" s="42">
        <v>0</v>
      </c>
      <c r="AG847" s="42">
        <f t="shared" si="186"/>
        <v>0</v>
      </c>
      <c r="AH847" s="43">
        <v>0</v>
      </c>
      <c r="AI847" s="42">
        <f>Tableau2[[#This Row],[Jour Accident déclaré]]</f>
        <v>0</v>
      </c>
      <c r="AJ847" s="42">
        <v>0</v>
      </c>
      <c r="AK847" s="43">
        <f t="shared" si="187"/>
        <v>0</v>
      </c>
      <c r="AL84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47" s="43">
        <f>SUM(Tableau2[[#This Row],[Jours de maladie payés]:[Jours de maladie non payés]])</f>
        <v>3</v>
      </c>
      <c r="AN847" s="43">
        <f>MONTH("02/"&amp;Tableau2[[#This Row],[Mois]]&amp;"/2019")</f>
        <v>1</v>
      </c>
    </row>
    <row r="848" spans="1:40" x14ac:dyDescent="0.3">
      <c r="A848" t="s">
        <v>923</v>
      </c>
      <c r="B848" s="26">
        <v>190</v>
      </c>
      <c r="C848" s="61">
        <f>IFERROR(VLOOKUP(Tableau2[[#This Row],[ID Ouvrier]],'Choix Employés'!$A$1:$B$100,2,FALSE),"")</f>
        <v>0</v>
      </c>
      <c r="D848" s="39" t="s">
        <v>107</v>
      </c>
      <c r="E848" s="39">
        <v>2022</v>
      </c>
      <c r="F848" s="40">
        <f>DATE(Tableau2[[#This Row],[Année]],MONTH("1-"&amp;Tableau2[[#This Row],[Mois]]),1)</f>
        <v>44562</v>
      </c>
      <c r="G848" s="40">
        <f>EOMONTH(DATE(Tableau2[[#This Row],[Année]],MONTH("1-"&amp;Tableau2[[#This Row],[Mois]]),1),0)</f>
        <v>44592</v>
      </c>
      <c r="H848" s="41">
        <v>0</v>
      </c>
      <c r="I848" s="42">
        <f t="shared" si="178"/>
        <v>0</v>
      </c>
      <c r="J848" s="42">
        <v>0</v>
      </c>
      <c r="K848" s="42">
        <f t="shared" si="179"/>
        <v>0</v>
      </c>
      <c r="L848" s="42">
        <v>0</v>
      </c>
      <c r="M848" s="42">
        <f t="shared" si="188"/>
        <v>0</v>
      </c>
      <c r="N848" s="42">
        <v>121.49</v>
      </c>
      <c r="O848" s="42">
        <f t="shared" si="180"/>
        <v>121.81666666666666</v>
      </c>
      <c r="P848" s="42">
        <v>0</v>
      </c>
      <c r="Q848" s="42">
        <f t="shared" si="189"/>
        <v>0</v>
      </c>
      <c r="R848" s="42">
        <v>0</v>
      </c>
      <c r="S848" s="42">
        <f t="shared" si="181"/>
        <v>0</v>
      </c>
      <c r="T848" s="42">
        <v>0</v>
      </c>
      <c r="U848" s="42">
        <f t="shared" si="190"/>
        <v>0</v>
      </c>
      <c r="V848" s="42">
        <v>1.19</v>
      </c>
      <c r="W848" s="42">
        <f t="shared" si="182"/>
        <v>1.3166666666666667</v>
      </c>
      <c r="X848" s="42">
        <v>0</v>
      </c>
      <c r="Y848" s="42">
        <f t="shared" si="183"/>
        <v>0</v>
      </c>
      <c r="Z848" s="42">
        <v>0</v>
      </c>
      <c r="AA848" s="42">
        <f t="shared" si="184"/>
        <v>0</v>
      </c>
      <c r="AB848" s="43">
        <v>0</v>
      </c>
      <c r="AC848" s="43">
        <v>0</v>
      </c>
      <c r="AD848" s="42">
        <v>0</v>
      </c>
      <c r="AE848" s="42">
        <f t="shared" si="185"/>
        <v>0</v>
      </c>
      <c r="AF848" s="42">
        <v>0</v>
      </c>
      <c r="AG848" s="42">
        <f t="shared" si="186"/>
        <v>0</v>
      </c>
      <c r="AH848" s="43">
        <v>0</v>
      </c>
      <c r="AI848" s="42">
        <f>Tableau2[[#This Row],[Jour Accident déclaré]]</f>
        <v>0</v>
      </c>
      <c r="AJ848" s="42">
        <v>0</v>
      </c>
      <c r="AK848" s="43">
        <f t="shared" si="187"/>
        <v>0</v>
      </c>
      <c r="AL84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48" s="43">
        <f>SUM(Tableau2[[#This Row],[Jours de maladie payés]:[Jours de maladie non payés]])</f>
        <v>0</v>
      </c>
      <c r="AN848" s="43">
        <f>MONTH("02/"&amp;Tableau2[[#This Row],[Mois]]&amp;"/2019")</f>
        <v>1</v>
      </c>
    </row>
    <row r="849" spans="1:40" x14ac:dyDescent="0.3">
      <c r="A849" t="s">
        <v>924</v>
      </c>
      <c r="B849" s="26">
        <v>177</v>
      </c>
      <c r="C849" s="61" t="str">
        <f>IFERROR(VLOOKUP(Tableau2[[#This Row],[ID Ouvrier]],'Choix Employés'!$A$1:$B$100,2,FALSE),"")</f>
        <v/>
      </c>
      <c r="D849" s="39" t="s">
        <v>6</v>
      </c>
      <c r="E849" s="39">
        <v>2022</v>
      </c>
      <c r="F849" s="40">
        <f>DATE(Tableau2[[#This Row],[Année]],MONTH("1-"&amp;Tableau2[[#This Row],[Mois]]),1)</f>
        <v>44593</v>
      </c>
      <c r="G849" s="40">
        <f>EOMONTH(DATE(Tableau2[[#This Row],[Année]],MONTH("1-"&amp;Tableau2[[#This Row],[Mois]]),1),0)</f>
        <v>44620</v>
      </c>
      <c r="H849" s="41">
        <v>7.36</v>
      </c>
      <c r="I849" s="42">
        <f t="shared" si="178"/>
        <v>7.6000000000000005</v>
      </c>
      <c r="J849" s="42">
        <v>0</v>
      </c>
      <c r="K849" s="42">
        <f t="shared" si="179"/>
        <v>0</v>
      </c>
      <c r="L849" s="42">
        <v>0</v>
      </c>
      <c r="M849" s="42">
        <f t="shared" si="188"/>
        <v>0</v>
      </c>
      <c r="N849" s="42">
        <v>135.47999999999999</v>
      </c>
      <c r="O849" s="42">
        <f t="shared" si="180"/>
        <v>135.79999999999998</v>
      </c>
      <c r="P849" s="42">
        <v>0</v>
      </c>
      <c r="Q849" s="42">
        <f t="shared" si="189"/>
        <v>0</v>
      </c>
      <c r="R849" s="42">
        <v>0</v>
      </c>
      <c r="S849" s="42">
        <f t="shared" si="181"/>
        <v>0</v>
      </c>
      <c r="T849" s="42">
        <v>0</v>
      </c>
      <c r="U849" s="42">
        <f t="shared" si="190"/>
        <v>0</v>
      </c>
      <c r="V849" s="42">
        <v>0</v>
      </c>
      <c r="W849" s="42">
        <f t="shared" si="182"/>
        <v>0</v>
      </c>
      <c r="X849" s="42">
        <v>0</v>
      </c>
      <c r="Y849" s="42">
        <f t="shared" si="183"/>
        <v>0</v>
      </c>
      <c r="Z849" s="42">
        <v>0</v>
      </c>
      <c r="AA849" s="42">
        <f t="shared" si="184"/>
        <v>0</v>
      </c>
      <c r="AB849" s="43">
        <v>0</v>
      </c>
      <c r="AC849" s="43">
        <v>0</v>
      </c>
      <c r="AD849" s="42">
        <v>0</v>
      </c>
      <c r="AE849" s="42">
        <f t="shared" si="185"/>
        <v>0</v>
      </c>
      <c r="AF849" s="42">
        <v>0</v>
      </c>
      <c r="AG849" s="42">
        <f t="shared" si="186"/>
        <v>0</v>
      </c>
      <c r="AH849" s="43">
        <v>0.125</v>
      </c>
      <c r="AI849" s="42">
        <f>Tableau2[[#This Row],[Jour Accident déclaré]]</f>
        <v>0.125</v>
      </c>
      <c r="AJ849" s="42">
        <v>1</v>
      </c>
      <c r="AK849" s="43">
        <f t="shared" si="187"/>
        <v>1</v>
      </c>
      <c r="AL84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49" s="43">
        <f>SUM(Tableau2[[#This Row],[Jours de maladie payés]:[Jours de maladie non payés]])</f>
        <v>0</v>
      </c>
      <c r="AN849" s="43">
        <f>MONTH("02/"&amp;Tableau2[[#This Row],[Mois]]&amp;"/2019")</f>
        <v>2</v>
      </c>
    </row>
    <row r="850" spans="1:40" x14ac:dyDescent="0.3">
      <c r="A850" t="s">
        <v>925</v>
      </c>
      <c r="B850" s="26">
        <v>188</v>
      </c>
      <c r="C850" s="61">
        <f>IFERROR(VLOOKUP(Tableau2[[#This Row],[ID Ouvrier]],'Choix Employés'!$A$1:$B$100,2,FALSE),"")</f>
        <v>0</v>
      </c>
      <c r="D850" s="39" t="s">
        <v>6</v>
      </c>
      <c r="E850" s="39">
        <v>2022</v>
      </c>
      <c r="F850" s="40">
        <f>DATE(Tableau2[[#This Row],[Année]],MONTH("1-"&amp;Tableau2[[#This Row],[Mois]]),1)</f>
        <v>44593</v>
      </c>
      <c r="G850" s="40">
        <f>EOMONTH(DATE(Tableau2[[#This Row],[Année]],MONTH("1-"&amp;Tableau2[[#This Row],[Mois]]),1),0)</f>
        <v>44620</v>
      </c>
      <c r="H850" s="41">
        <v>0</v>
      </c>
      <c r="I850" s="42">
        <f t="shared" si="178"/>
        <v>0</v>
      </c>
      <c r="J850" s="42">
        <v>0</v>
      </c>
      <c r="K850" s="42">
        <f t="shared" si="179"/>
        <v>0</v>
      </c>
      <c r="L850" s="42">
        <v>0</v>
      </c>
      <c r="M850" s="42">
        <f t="shared" si="188"/>
        <v>0</v>
      </c>
      <c r="N850" s="42">
        <v>147.47999999999999</v>
      </c>
      <c r="O850" s="42">
        <f t="shared" si="180"/>
        <v>147.79999999999998</v>
      </c>
      <c r="P850" s="42">
        <v>0</v>
      </c>
      <c r="Q850" s="42">
        <f t="shared" si="189"/>
        <v>0</v>
      </c>
      <c r="R850" s="42">
        <v>0</v>
      </c>
      <c r="S850" s="42">
        <f t="shared" si="181"/>
        <v>0</v>
      </c>
      <c r="T850" s="42">
        <v>0</v>
      </c>
      <c r="U850" s="42">
        <f t="shared" si="190"/>
        <v>0</v>
      </c>
      <c r="V850" s="42">
        <v>0</v>
      </c>
      <c r="W850" s="42">
        <f t="shared" si="182"/>
        <v>0</v>
      </c>
      <c r="X850" s="42">
        <v>11</v>
      </c>
      <c r="Y850" s="42">
        <f t="shared" si="183"/>
        <v>11</v>
      </c>
      <c r="Z850" s="42">
        <v>0</v>
      </c>
      <c r="AA850" s="42">
        <f t="shared" si="184"/>
        <v>0</v>
      </c>
      <c r="AB850" s="43">
        <v>2</v>
      </c>
      <c r="AC850" s="43">
        <v>0</v>
      </c>
      <c r="AD850" s="42">
        <v>0</v>
      </c>
      <c r="AE850" s="42">
        <f t="shared" si="185"/>
        <v>0</v>
      </c>
      <c r="AF850" s="42">
        <v>0</v>
      </c>
      <c r="AG850" s="42">
        <f t="shared" si="186"/>
        <v>0</v>
      </c>
      <c r="AH850" s="43">
        <v>0</v>
      </c>
      <c r="AI850" s="42">
        <f>Tableau2[[#This Row],[Jour Accident déclaré]]</f>
        <v>0</v>
      </c>
      <c r="AJ850" s="42">
        <v>0</v>
      </c>
      <c r="AK850" s="43">
        <f t="shared" si="187"/>
        <v>0</v>
      </c>
      <c r="AL85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50" s="43">
        <f>SUM(Tableau2[[#This Row],[Jours de maladie payés]:[Jours de maladie non payés]])</f>
        <v>2</v>
      </c>
      <c r="AN850" s="43">
        <f>MONTH("02/"&amp;Tableau2[[#This Row],[Mois]]&amp;"/2019")</f>
        <v>2</v>
      </c>
    </row>
    <row r="851" spans="1:40" x14ac:dyDescent="0.3">
      <c r="A851" t="s">
        <v>926</v>
      </c>
      <c r="B851" s="26">
        <v>183</v>
      </c>
      <c r="C851" s="61">
        <f>IFERROR(VLOOKUP(Tableau2[[#This Row],[ID Ouvrier]],'Choix Employés'!$A$1:$B$100,2,FALSE),"")</f>
        <v>0</v>
      </c>
      <c r="D851" s="39" t="s">
        <v>6</v>
      </c>
      <c r="E851" s="39">
        <v>2022</v>
      </c>
      <c r="F851" s="40">
        <f>DATE(Tableau2[[#This Row],[Année]],MONTH("1-"&amp;Tableau2[[#This Row],[Mois]]),1)</f>
        <v>44593</v>
      </c>
      <c r="G851" s="40">
        <f>EOMONTH(DATE(Tableau2[[#This Row],[Année]],MONTH("1-"&amp;Tableau2[[#This Row],[Mois]]),1),0)</f>
        <v>44620</v>
      </c>
      <c r="H851" s="41">
        <v>0</v>
      </c>
      <c r="I851" s="42">
        <f t="shared" si="178"/>
        <v>0</v>
      </c>
      <c r="J851" s="42">
        <v>0</v>
      </c>
      <c r="K851" s="42">
        <f t="shared" si="179"/>
        <v>0</v>
      </c>
      <c r="L851" s="42">
        <v>0</v>
      </c>
      <c r="M851" s="42">
        <f t="shared" si="188"/>
        <v>0</v>
      </c>
      <c r="N851" s="42">
        <v>160</v>
      </c>
      <c r="O851" s="42">
        <f t="shared" si="180"/>
        <v>160</v>
      </c>
      <c r="P851" s="42">
        <v>0</v>
      </c>
      <c r="Q851" s="42">
        <f t="shared" si="189"/>
        <v>0</v>
      </c>
      <c r="R851" s="42">
        <v>0</v>
      </c>
      <c r="S851" s="42">
        <f t="shared" si="181"/>
        <v>0</v>
      </c>
      <c r="T851" s="42">
        <v>0</v>
      </c>
      <c r="U851" s="42">
        <f t="shared" si="190"/>
        <v>0</v>
      </c>
      <c r="V851" s="42">
        <v>0</v>
      </c>
      <c r="W851" s="42">
        <f t="shared" si="182"/>
        <v>0</v>
      </c>
      <c r="X851" s="42">
        <v>8</v>
      </c>
      <c r="Y851" s="42">
        <f t="shared" si="183"/>
        <v>8</v>
      </c>
      <c r="Z851" s="42">
        <v>0</v>
      </c>
      <c r="AA851" s="42">
        <f t="shared" si="184"/>
        <v>0</v>
      </c>
      <c r="AB851" s="43">
        <v>0</v>
      </c>
      <c r="AC851" s="43">
        <v>0</v>
      </c>
      <c r="AD851" s="42">
        <v>0</v>
      </c>
      <c r="AE851" s="42">
        <f t="shared" si="185"/>
        <v>0</v>
      </c>
      <c r="AF851" s="42">
        <v>0</v>
      </c>
      <c r="AG851" s="42">
        <f t="shared" si="186"/>
        <v>0</v>
      </c>
      <c r="AH851" s="43">
        <v>0</v>
      </c>
      <c r="AI851" s="42">
        <f>Tableau2[[#This Row],[Jour Accident déclaré]]</f>
        <v>0</v>
      </c>
      <c r="AJ851" s="42">
        <v>0</v>
      </c>
      <c r="AK851" s="43">
        <f t="shared" si="187"/>
        <v>0</v>
      </c>
      <c r="AL85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51" s="43">
        <f>SUM(Tableau2[[#This Row],[Jours de maladie payés]:[Jours de maladie non payés]])</f>
        <v>0</v>
      </c>
      <c r="AN851" s="43">
        <f>MONTH("02/"&amp;Tableau2[[#This Row],[Mois]]&amp;"/2019")</f>
        <v>2</v>
      </c>
    </row>
    <row r="852" spans="1:40" x14ac:dyDescent="0.3">
      <c r="A852" t="s">
        <v>927</v>
      </c>
      <c r="B852" s="26">
        <v>138</v>
      </c>
      <c r="C852" s="61" t="str">
        <f>IFERROR(VLOOKUP(Tableau2[[#This Row],[ID Ouvrier]],'Choix Employés'!$A$1:$B$100,2,FALSE),"")</f>
        <v>X</v>
      </c>
      <c r="D852" s="39" t="s">
        <v>6</v>
      </c>
      <c r="E852" s="39">
        <v>2022</v>
      </c>
      <c r="F852" s="40">
        <f>DATE(Tableau2[[#This Row],[Année]],MONTH("1-"&amp;Tableau2[[#This Row],[Mois]]),1)</f>
        <v>44593</v>
      </c>
      <c r="G852" s="40">
        <f>EOMONTH(DATE(Tableau2[[#This Row],[Année]],MONTH("1-"&amp;Tableau2[[#This Row],[Mois]]),1),0)</f>
        <v>44620</v>
      </c>
      <c r="H852" s="41">
        <v>0</v>
      </c>
      <c r="I852" s="42">
        <f t="shared" si="178"/>
        <v>0</v>
      </c>
      <c r="J852" s="42">
        <v>0</v>
      </c>
      <c r="K852" s="42">
        <f t="shared" si="179"/>
        <v>0</v>
      </c>
      <c r="L852" s="42">
        <v>0</v>
      </c>
      <c r="M852" s="42">
        <f t="shared" si="188"/>
        <v>0</v>
      </c>
      <c r="N852" s="42">
        <v>0</v>
      </c>
      <c r="O852" s="42">
        <f t="shared" si="180"/>
        <v>0</v>
      </c>
      <c r="P852" s="42">
        <v>160</v>
      </c>
      <c r="Q852" s="42">
        <f t="shared" si="189"/>
        <v>160</v>
      </c>
      <c r="R852" s="42">
        <v>0</v>
      </c>
      <c r="S852" s="42">
        <f t="shared" si="181"/>
        <v>0</v>
      </c>
      <c r="T852" s="42">
        <v>0</v>
      </c>
      <c r="U852" s="42">
        <f t="shared" si="190"/>
        <v>0</v>
      </c>
      <c r="V852" s="42">
        <v>0</v>
      </c>
      <c r="W852" s="42">
        <f t="shared" si="182"/>
        <v>0</v>
      </c>
      <c r="X852" s="42">
        <v>8</v>
      </c>
      <c r="Y852" s="42">
        <f t="shared" si="183"/>
        <v>8</v>
      </c>
      <c r="Z852" s="42">
        <v>0</v>
      </c>
      <c r="AA852" s="42">
        <f t="shared" si="184"/>
        <v>0</v>
      </c>
      <c r="AB852" s="43">
        <v>0</v>
      </c>
      <c r="AC852" s="43">
        <v>0</v>
      </c>
      <c r="AD852" s="42">
        <v>0</v>
      </c>
      <c r="AE852" s="42">
        <f t="shared" si="185"/>
        <v>0</v>
      </c>
      <c r="AF852" s="42">
        <v>0</v>
      </c>
      <c r="AG852" s="42">
        <f t="shared" si="186"/>
        <v>0</v>
      </c>
      <c r="AH852" s="43">
        <v>0</v>
      </c>
      <c r="AI852" s="42">
        <f>Tableau2[[#This Row],[Jour Accident déclaré]]</f>
        <v>0</v>
      </c>
      <c r="AJ852" s="42">
        <v>0</v>
      </c>
      <c r="AK852" s="43">
        <f t="shared" si="187"/>
        <v>0</v>
      </c>
      <c r="AL85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52" s="43">
        <f>SUM(Tableau2[[#This Row],[Jours de maladie payés]:[Jours de maladie non payés]])</f>
        <v>0</v>
      </c>
      <c r="AN852" s="43">
        <f>MONTH("02/"&amp;Tableau2[[#This Row],[Mois]]&amp;"/2019")</f>
        <v>2</v>
      </c>
    </row>
    <row r="853" spans="1:40" x14ac:dyDescent="0.3">
      <c r="A853" t="s">
        <v>928</v>
      </c>
      <c r="B853" s="26">
        <v>137</v>
      </c>
      <c r="C853" s="61" t="str">
        <f>IFERROR(VLOOKUP(Tableau2[[#This Row],[ID Ouvrier]],'Choix Employés'!$A$1:$B$100,2,FALSE),"")</f>
        <v>X</v>
      </c>
      <c r="D853" s="39" t="s">
        <v>6</v>
      </c>
      <c r="E853" s="39">
        <v>2022</v>
      </c>
      <c r="F853" s="40">
        <f>DATE(Tableau2[[#This Row],[Année]],MONTH("1-"&amp;Tableau2[[#This Row],[Mois]]),1)</f>
        <v>44593</v>
      </c>
      <c r="G853" s="40">
        <f>EOMONTH(DATE(Tableau2[[#This Row],[Année]],MONTH("1-"&amp;Tableau2[[#This Row],[Mois]]),1),0)</f>
        <v>44620</v>
      </c>
      <c r="H853" s="41">
        <v>0</v>
      </c>
      <c r="I853" s="42">
        <f t="shared" si="178"/>
        <v>0</v>
      </c>
      <c r="J853" s="42">
        <v>0</v>
      </c>
      <c r="K853" s="42">
        <f t="shared" si="179"/>
        <v>0</v>
      </c>
      <c r="L853" s="42">
        <v>0</v>
      </c>
      <c r="M853" s="42">
        <f t="shared" si="188"/>
        <v>0</v>
      </c>
      <c r="N853" s="42">
        <v>0</v>
      </c>
      <c r="O853" s="42">
        <f t="shared" si="180"/>
        <v>0</v>
      </c>
      <c r="P853" s="42">
        <v>160</v>
      </c>
      <c r="Q853" s="42">
        <f t="shared" si="189"/>
        <v>160</v>
      </c>
      <c r="R853" s="42">
        <v>0</v>
      </c>
      <c r="S853" s="42">
        <f t="shared" si="181"/>
        <v>0</v>
      </c>
      <c r="T853" s="42">
        <v>0</v>
      </c>
      <c r="U853" s="42">
        <f t="shared" si="190"/>
        <v>0</v>
      </c>
      <c r="V853" s="42">
        <v>0</v>
      </c>
      <c r="W853" s="42">
        <f t="shared" si="182"/>
        <v>0</v>
      </c>
      <c r="X853" s="42">
        <v>8</v>
      </c>
      <c r="Y853" s="42">
        <f t="shared" si="183"/>
        <v>8</v>
      </c>
      <c r="Z853" s="42">
        <v>0</v>
      </c>
      <c r="AA853" s="42">
        <f t="shared" si="184"/>
        <v>0</v>
      </c>
      <c r="AB853" s="43">
        <v>0</v>
      </c>
      <c r="AC853" s="43">
        <v>0</v>
      </c>
      <c r="AD853" s="42">
        <v>0</v>
      </c>
      <c r="AE853" s="42">
        <f t="shared" si="185"/>
        <v>0</v>
      </c>
      <c r="AF853" s="42">
        <v>0</v>
      </c>
      <c r="AG853" s="42">
        <f t="shared" si="186"/>
        <v>0</v>
      </c>
      <c r="AH853" s="43">
        <v>0</v>
      </c>
      <c r="AI853" s="42">
        <f>Tableau2[[#This Row],[Jour Accident déclaré]]</f>
        <v>0</v>
      </c>
      <c r="AJ853" s="42">
        <v>0</v>
      </c>
      <c r="AK853" s="43">
        <f t="shared" si="187"/>
        <v>0</v>
      </c>
      <c r="AL85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53" s="43">
        <f>SUM(Tableau2[[#This Row],[Jours de maladie payés]:[Jours de maladie non payés]])</f>
        <v>0</v>
      </c>
      <c r="AN853" s="43">
        <f>MONTH("02/"&amp;Tableau2[[#This Row],[Mois]]&amp;"/2019")</f>
        <v>2</v>
      </c>
    </row>
    <row r="854" spans="1:40" x14ac:dyDescent="0.3">
      <c r="A854" t="s">
        <v>929</v>
      </c>
      <c r="B854" s="26">
        <v>138</v>
      </c>
      <c r="C854" s="61" t="str">
        <f>IFERROR(VLOOKUP(Tableau2[[#This Row],[ID Ouvrier]],'Choix Employés'!$A$1:$B$100,2,FALSE),"")</f>
        <v>X</v>
      </c>
      <c r="D854" s="39" t="s">
        <v>107</v>
      </c>
      <c r="E854" s="39">
        <v>2022</v>
      </c>
      <c r="F854" s="40">
        <f>DATE(Tableau2[[#This Row],[Année]],MONTH("1-"&amp;Tableau2[[#This Row],[Mois]]),1)</f>
        <v>44562</v>
      </c>
      <c r="G854" s="40">
        <f>EOMONTH(DATE(Tableau2[[#This Row],[Année]],MONTH("1-"&amp;Tableau2[[#This Row],[Mois]]),1),0)</f>
        <v>44592</v>
      </c>
      <c r="H854" s="41">
        <v>30</v>
      </c>
      <c r="I854" s="42">
        <f t="shared" si="178"/>
        <v>30</v>
      </c>
      <c r="J854" s="42">
        <v>0</v>
      </c>
      <c r="K854" s="42">
        <f t="shared" si="179"/>
        <v>0</v>
      </c>
      <c r="L854" s="42">
        <v>0</v>
      </c>
      <c r="M854" s="42">
        <f t="shared" si="188"/>
        <v>0</v>
      </c>
      <c r="N854" s="42">
        <v>0</v>
      </c>
      <c r="O854" s="42">
        <f t="shared" si="180"/>
        <v>0</v>
      </c>
      <c r="P854" s="42">
        <v>128</v>
      </c>
      <c r="Q854" s="42">
        <f t="shared" si="189"/>
        <v>128</v>
      </c>
      <c r="R854" s="42">
        <v>0</v>
      </c>
      <c r="S854" s="42">
        <f t="shared" si="181"/>
        <v>0</v>
      </c>
      <c r="T854" s="42">
        <v>0</v>
      </c>
      <c r="U854" s="42">
        <f t="shared" si="190"/>
        <v>0</v>
      </c>
      <c r="V854" s="42">
        <v>0</v>
      </c>
      <c r="W854" s="42">
        <f t="shared" si="182"/>
        <v>0</v>
      </c>
      <c r="X854" s="42">
        <v>6</v>
      </c>
      <c r="Y854" s="42">
        <f t="shared" si="183"/>
        <v>6</v>
      </c>
      <c r="Z854" s="42">
        <v>0</v>
      </c>
      <c r="AA854" s="42">
        <f t="shared" si="184"/>
        <v>0</v>
      </c>
      <c r="AB854" s="43">
        <v>0</v>
      </c>
      <c r="AC854" s="43">
        <v>0</v>
      </c>
      <c r="AD854" s="42">
        <v>0</v>
      </c>
      <c r="AE854" s="42">
        <f t="shared" si="185"/>
        <v>0</v>
      </c>
      <c r="AF854" s="42">
        <v>0</v>
      </c>
      <c r="AG854" s="42">
        <f t="shared" si="186"/>
        <v>0</v>
      </c>
      <c r="AH854" s="43">
        <v>0</v>
      </c>
      <c r="AI854" s="42">
        <f>Tableau2[[#This Row],[Jour Accident déclaré]]</f>
        <v>0</v>
      </c>
      <c r="AJ854" s="42">
        <v>0</v>
      </c>
      <c r="AK854" s="43">
        <f t="shared" si="187"/>
        <v>0</v>
      </c>
      <c r="AL85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54" s="43">
        <f>SUM(Tableau2[[#This Row],[Jours de maladie payés]:[Jours de maladie non payés]])</f>
        <v>0</v>
      </c>
      <c r="AN854" s="43">
        <f>MONTH("02/"&amp;Tableau2[[#This Row],[Mois]]&amp;"/2019")</f>
        <v>1</v>
      </c>
    </row>
    <row r="855" spans="1:40" x14ac:dyDescent="0.3">
      <c r="A855" t="s">
        <v>930</v>
      </c>
      <c r="B855" s="26">
        <v>137</v>
      </c>
      <c r="C855" s="61" t="str">
        <f>IFERROR(VLOOKUP(Tableau2[[#This Row],[ID Ouvrier]],'Choix Employés'!$A$1:$B$100,2,FALSE),"")</f>
        <v>X</v>
      </c>
      <c r="D855" s="39" t="s">
        <v>107</v>
      </c>
      <c r="E855" s="39">
        <v>2022</v>
      </c>
      <c r="F855" s="40">
        <f>DATE(Tableau2[[#This Row],[Année]],MONTH("1-"&amp;Tableau2[[#This Row],[Mois]]),1)</f>
        <v>44562</v>
      </c>
      <c r="G855" s="40">
        <f>EOMONTH(DATE(Tableau2[[#This Row],[Année]],MONTH("1-"&amp;Tableau2[[#This Row],[Mois]]),1),0)</f>
        <v>44592</v>
      </c>
      <c r="H855" s="41">
        <v>30</v>
      </c>
      <c r="I855" s="42">
        <f t="shared" si="178"/>
        <v>30</v>
      </c>
      <c r="J855" s="42">
        <v>0</v>
      </c>
      <c r="K855" s="42">
        <f t="shared" si="179"/>
        <v>0</v>
      </c>
      <c r="L855" s="42">
        <v>0</v>
      </c>
      <c r="M855" s="42">
        <f t="shared" si="188"/>
        <v>0</v>
      </c>
      <c r="N855" s="42">
        <v>0</v>
      </c>
      <c r="O855" s="42">
        <f t="shared" si="180"/>
        <v>0</v>
      </c>
      <c r="P855" s="42">
        <v>128</v>
      </c>
      <c r="Q855" s="42">
        <f t="shared" si="189"/>
        <v>128</v>
      </c>
      <c r="R855" s="42">
        <v>0</v>
      </c>
      <c r="S855" s="42">
        <f t="shared" si="181"/>
        <v>0</v>
      </c>
      <c r="T855" s="42">
        <v>0</v>
      </c>
      <c r="U855" s="42">
        <f t="shared" si="190"/>
        <v>0</v>
      </c>
      <c r="V855" s="42">
        <v>0</v>
      </c>
      <c r="W855" s="42">
        <f t="shared" si="182"/>
        <v>0</v>
      </c>
      <c r="X855" s="42">
        <v>6</v>
      </c>
      <c r="Y855" s="42">
        <f t="shared" si="183"/>
        <v>6</v>
      </c>
      <c r="Z855" s="42">
        <v>0</v>
      </c>
      <c r="AA855" s="42">
        <f t="shared" si="184"/>
        <v>0</v>
      </c>
      <c r="AB855" s="43">
        <v>0</v>
      </c>
      <c r="AC855" s="43">
        <v>0</v>
      </c>
      <c r="AD855" s="42">
        <v>0</v>
      </c>
      <c r="AE855" s="42">
        <f t="shared" si="185"/>
        <v>0</v>
      </c>
      <c r="AF855" s="42">
        <v>0</v>
      </c>
      <c r="AG855" s="42">
        <f t="shared" si="186"/>
        <v>0</v>
      </c>
      <c r="AH855" s="43">
        <v>0</v>
      </c>
      <c r="AI855" s="42">
        <f>Tableau2[[#This Row],[Jour Accident déclaré]]</f>
        <v>0</v>
      </c>
      <c r="AJ855" s="42">
        <v>0</v>
      </c>
      <c r="AK855" s="43">
        <f t="shared" si="187"/>
        <v>0</v>
      </c>
      <c r="AL85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55" s="43">
        <f>SUM(Tableau2[[#This Row],[Jours de maladie payés]:[Jours de maladie non payés]])</f>
        <v>0</v>
      </c>
      <c r="AN855" s="43">
        <f>MONTH("02/"&amp;Tableau2[[#This Row],[Mois]]&amp;"/2019")</f>
        <v>1</v>
      </c>
    </row>
    <row r="856" spans="1:40" x14ac:dyDescent="0.3">
      <c r="A856" t="s">
        <v>931</v>
      </c>
      <c r="B856" s="26">
        <v>114</v>
      </c>
      <c r="C856" s="61" t="str">
        <f>IFERROR(VLOOKUP(Tableau2[[#This Row],[ID Ouvrier]],'Choix Employés'!$A$1:$B$100,2,FALSE),"")</f>
        <v/>
      </c>
      <c r="D856" s="39" t="s">
        <v>107</v>
      </c>
      <c r="E856" s="39">
        <v>2022</v>
      </c>
      <c r="F856" s="40">
        <f>DATE(Tableau2[[#This Row],[Année]],MONTH("1-"&amp;Tableau2[[#This Row],[Mois]]),1)</f>
        <v>44562</v>
      </c>
      <c r="G856" s="40">
        <f>EOMONTH(DATE(Tableau2[[#This Row],[Année]],MONTH("1-"&amp;Tableau2[[#This Row],[Mois]]),1),0)</f>
        <v>44592</v>
      </c>
      <c r="H856" s="41">
        <v>30</v>
      </c>
      <c r="I856" s="42">
        <f t="shared" si="178"/>
        <v>30</v>
      </c>
      <c r="J856" s="42">
        <v>0</v>
      </c>
      <c r="K856" s="42">
        <f t="shared" si="179"/>
        <v>0</v>
      </c>
      <c r="L856" s="42">
        <v>0</v>
      </c>
      <c r="M856" s="42">
        <f t="shared" si="188"/>
        <v>0</v>
      </c>
      <c r="N856" s="42">
        <v>0</v>
      </c>
      <c r="O856" s="42">
        <f t="shared" si="180"/>
        <v>0</v>
      </c>
      <c r="P856" s="42">
        <v>128</v>
      </c>
      <c r="Q856" s="42">
        <f t="shared" si="189"/>
        <v>128</v>
      </c>
      <c r="R856" s="42">
        <v>0</v>
      </c>
      <c r="S856" s="42">
        <f t="shared" si="181"/>
        <v>0</v>
      </c>
      <c r="T856" s="42">
        <v>0</v>
      </c>
      <c r="U856" s="42">
        <f t="shared" si="190"/>
        <v>0</v>
      </c>
      <c r="V856" s="42">
        <v>0</v>
      </c>
      <c r="W856" s="42">
        <f t="shared" si="182"/>
        <v>0</v>
      </c>
      <c r="X856" s="42">
        <v>6</v>
      </c>
      <c r="Y856" s="42">
        <f t="shared" si="183"/>
        <v>6</v>
      </c>
      <c r="Z856" s="42">
        <v>0</v>
      </c>
      <c r="AA856" s="42">
        <f t="shared" si="184"/>
        <v>0</v>
      </c>
      <c r="AB856" s="43">
        <v>0</v>
      </c>
      <c r="AC856" s="43">
        <v>0</v>
      </c>
      <c r="AD856" s="42">
        <v>0</v>
      </c>
      <c r="AE856" s="42">
        <f t="shared" si="185"/>
        <v>0</v>
      </c>
      <c r="AF856" s="42">
        <v>0</v>
      </c>
      <c r="AG856" s="42">
        <f t="shared" si="186"/>
        <v>0</v>
      </c>
      <c r="AH856" s="43">
        <v>0</v>
      </c>
      <c r="AI856" s="42">
        <f>Tableau2[[#This Row],[Jour Accident déclaré]]</f>
        <v>0</v>
      </c>
      <c r="AJ856" s="42">
        <v>0</v>
      </c>
      <c r="AK856" s="43">
        <f t="shared" si="187"/>
        <v>0</v>
      </c>
      <c r="AL85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56" s="43">
        <f>SUM(Tableau2[[#This Row],[Jours de maladie payés]:[Jours de maladie non payés]])</f>
        <v>0</v>
      </c>
      <c r="AN856" s="43">
        <f>MONTH("02/"&amp;Tableau2[[#This Row],[Mois]]&amp;"/2019")</f>
        <v>1</v>
      </c>
    </row>
    <row r="857" spans="1:40" x14ac:dyDescent="0.3">
      <c r="A857" t="s">
        <v>932</v>
      </c>
      <c r="B857" s="26">
        <v>145</v>
      </c>
      <c r="C857" s="61" t="str">
        <f>IFERROR(VLOOKUP(Tableau2[[#This Row],[ID Ouvrier]],'Choix Employés'!$A$1:$B$100,2,FALSE),"")</f>
        <v>X</v>
      </c>
      <c r="D857" s="39" t="s">
        <v>107</v>
      </c>
      <c r="E857" s="39">
        <v>2022</v>
      </c>
      <c r="F857" s="40">
        <f>DATE(Tableau2[[#This Row],[Année]],MONTH("1-"&amp;Tableau2[[#This Row],[Mois]]),1)</f>
        <v>44562</v>
      </c>
      <c r="G857" s="40">
        <f>EOMONTH(DATE(Tableau2[[#This Row],[Année]],MONTH("1-"&amp;Tableau2[[#This Row],[Mois]]),1),0)</f>
        <v>44592</v>
      </c>
      <c r="H857" s="41">
        <v>38</v>
      </c>
      <c r="I857" s="42">
        <f t="shared" si="178"/>
        <v>38</v>
      </c>
      <c r="J857" s="42">
        <v>0</v>
      </c>
      <c r="K857" s="42">
        <f t="shared" si="179"/>
        <v>0</v>
      </c>
      <c r="L857" s="42">
        <v>0</v>
      </c>
      <c r="M857" s="42">
        <f t="shared" si="188"/>
        <v>0</v>
      </c>
      <c r="N857" s="42">
        <v>0</v>
      </c>
      <c r="O857" s="42">
        <f t="shared" si="180"/>
        <v>0</v>
      </c>
      <c r="P857" s="42">
        <v>120</v>
      </c>
      <c r="Q857" s="42">
        <f t="shared" si="189"/>
        <v>120</v>
      </c>
      <c r="R857" s="42">
        <v>0</v>
      </c>
      <c r="S857" s="42">
        <f t="shared" si="181"/>
        <v>0</v>
      </c>
      <c r="T857" s="42">
        <v>0</v>
      </c>
      <c r="U857" s="42">
        <f t="shared" si="190"/>
        <v>0</v>
      </c>
      <c r="V857" s="42">
        <v>0</v>
      </c>
      <c r="W857" s="42">
        <f t="shared" si="182"/>
        <v>0</v>
      </c>
      <c r="X857" s="42">
        <v>6</v>
      </c>
      <c r="Y857" s="42">
        <f t="shared" si="183"/>
        <v>6</v>
      </c>
      <c r="Z857" s="42">
        <v>0</v>
      </c>
      <c r="AA857" s="42">
        <f t="shared" si="184"/>
        <v>0</v>
      </c>
      <c r="AB857" s="43">
        <v>0</v>
      </c>
      <c r="AC857" s="43">
        <v>0</v>
      </c>
      <c r="AD857" s="42">
        <v>0</v>
      </c>
      <c r="AE857" s="42">
        <f t="shared" si="185"/>
        <v>0</v>
      </c>
      <c r="AF857" s="42">
        <v>0</v>
      </c>
      <c r="AG857" s="42">
        <f t="shared" si="186"/>
        <v>0</v>
      </c>
      <c r="AH857" s="43">
        <v>0</v>
      </c>
      <c r="AI857" s="42">
        <f>Tableau2[[#This Row],[Jour Accident déclaré]]</f>
        <v>0</v>
      </c>
      <c r="AJ857" s="42">
        <v>0</v>
      </c>
      <c r="AK857" s="43">
        <f t="shared" si="187"/>
        <v>0</v>
      </c>
      <c r="AL85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57" s="43">
        <f>SUM(Tableau2[[#This Row],[Jours de maladie payés]:[Jours de maladie non payés]])</f>
        <v>0</v>
      </c>
      <c r="AN857" s="43">
        <f>MONTH("02/"&amp;Tableau2[[#This Row],[Mois]]&amp;"/2019")</f>
        <v>1</v>
      </c>
    </row>
    <row r="858" spans="1:40" x14ac:dyDescent="0.3">
      <c r="A858" t="s">
        <v>530</v>
      </c>
      <c r="B858" s="26">
        <v>178</v>
      </c>
      <c r="C858" s="61" t="str">
        <f>IFERROR(VLOOKUP(Tableau2[[#This Row],[ID Ouvrier]],'Choix Employés'!$A$1:$B$100,2,FALSE),"")</f>
        <v/>
      </c>
      <c r="D858" s="39" t="s">
        <v>107</v>
      </c>
      <c r="E858" s="39">
        <v>2021</v>
      </c>
      <c r="F858" s="40">
        <f>DATE(Tableau2[[#This Row],[Année]],MONTH("1-"&amp;Tableau2[[#This Row],[Mois]]),1)</f>
        <v>44197</v>
      </c>
      <c r="G858" s="40">
        <f>EOMONTH(DATE(Tableau2[[#This Row],[Année]],MONTH("1-"&amp;Tableau2[[#This Row],[Mois]]),1),0)</f>
        <v>44227</v>
      </c>
      <c r="H858" s="41">
        <v>0</v>
      </c>
      <c r="I858" s="42">
        <f t="shared" si="178"/>
        <v>0</v>
      </c>
      <c r="J858" s="42">
        <v>0</v>
      </c>
      <c r="K858" s="42">
        <f t="shared" si="179"/>
        <v>0</v>
      </c>
      <c r="L858" s="42">
        <v>0</v>
      </c>
      <c r="M858" s="42">
        <f t="shared" si="188"/>
        <v>0</v>
      </c>
      <c r="N858" s="42">
        <v>0</v>
      </c>
      <c r="O858" s="42">
        <f t="shared" si="180"/>
        <v>0</v>
      </c>
      <c r="P858" s="42">
        <v>128</v>
      </c>
      <c r="Q858" s="42">
        <f t="shared" si="189"/>
        <v>128</v>
      </c>
      <c r="R858" s="42">
        <v>0</v>
      </c>
      <c r="S858" s="42">
        <f t="shared" si="181"/>
        <v>0</v>
      </c>
      <c r="T858" s="42">
        <v>0</v>
      </c>
      <c r="U858" s="42">
        <f t="shared" si="190"/>
        <v>0</v>
      </c>
      <c r="V858" s="42">
        <v>0</v>
      </c>
      <c r="W858" s="42">
        <f t="shared" si="182"/>
        <v>0</v>
      </c>
      <c r="X858" s="42">
        <v>6</v>
      </c>
      <c r="Y858" s="42">
        <f t="shared" si="183"/>
        <v>6</v>
      </c>
      <c r="Z858" s="42">
        <v>30</v>
      </c>
      <c r="AA858" s="42">
        <f t="shared" si="184"/>
        <v>30</v>
      </c>
      <c r="AB858" s="43">
        <v>0</v>
      </c>
      <c r="AC858" s="43">
        <v>0</v>
      </c>
      <c r="AD858" s="42">
        <v>0</v>
      </c>
      <c r="AE858" s="42">
        <f t="shared" si="185"/>
        <v>0</v>
      </c>
      <c r="AF858" s="42">
        <v>0</v>
      </c>
      <c r="AG858" s="42">
        <f t="shared" si="186"/>
        <v>0</v>
      </c>
      <c r="AH858" s="43">
        <v>0</v>
      </c>
      <c r="AI858" s="42">
        <f>Tableau2[[#This Row],[Jour Accident déclaré]]</f>
        <v>0</v>
      </c>
      <c r="AJ858" s="42">
        <v>0</v>
      </c>
      <c r="AK858" s="43">
        <f t="shared" si="187"/>
        <v>0</v>
      </c>
      <c r="AL85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58" s="43">
        <f>SUM(Tableau2[[#This Row],[Jours de maladie payés]:[Jours de maladie non payés]])</f>
        <v>0</v>
      </c>
      <c r="AN858" s="43">
        <f>MONTH("02/"&amp;Tableau2[[#This Row],[Mois]]&amp;"/2019")</f>
        <v>1</v>
      </c>
    </row>
    <row r="859" spans="1:40" x14ac:dyDescent="0.3">
      <c r="A859" t="s">
        <v>933</v>
      </c>
      <c r="B859" s="26">
        <v>178</v>
      </c>
      <c r="C859" s="61" t="str">
        <f>IFERROR(VLOOKUP(Tableau2[[#This Row],[ID Ouvrier]],'Choix Employés'!$A$1:$B$100,2,FALSE),"")</f>
        <v/>
      </c>
      <c r="D859" s="39" t="s">
        <v>107</v>
      </c>
      <c r="E859" s="39">
        <v>2022</v>
      </c>
      <c r="F859" s="40">
        <f>DATE(Tableau2[[#This Row],[Année]],MONTH("1-"&amp;Tableau2[[#This Row],[Mois]]),1)</f>
        <v>44562</v>
      </c>
      <c r="G859" s="40">
        <f>EOMONTH(DATE(Tableau2[[#This Row],[Année]],MONTH("1-"&amp;Tableau2[[#This Row],[Mois]]),1),0)</f>
        <v>44592</v>
      </c>
      <c r="H859" s="41">
        <v>0</v>
      </c>
      <c r="I859" s="42">
        <f t="shared" si="178"/>
        <v>0</v>
      </c>
      <c r="J859" s="42">
        <v>0</v>
      </c>
      <c r="K859" s="42">
        <f t="shared" si="179"/>
        <v>0</v>
      </c>
      <c r="L859" s="42">
        <v>0</v>
      </c>
      <c r="M859" s="42">
        <f t="shared" si="188"/>
        <v>0</v>
      </c>
      <c r="N859" s="42">
        <v>0</v>
      </c>
      <c r="O859" s="42">
        <f t="shared" si="180"/>
        <v>0</v>
      </c>
      <c r="P859" s="42">
        <v>128</v>
      </c>
      <c r="Q859" s="42">
        <f t="shared" si="189"/>
        <v>128</v>
      </c>
      <c r="R859" s="42">
        <v>0</v>
      </c>
      <c r="S859" s="42">
        <f t="shared" si="181"/>
        <v>0</v>
      </c>
      <c r="T859" s="42">
        <v>0</v>
      </c>
      <c r="U859" s="42">
        <f t="shared" si="190"/>
        <v>0</v>
      </c>
      <c r="V859" s="42">
        <v>0</v>
      </c>
      <c r="W859" s="42">
        <f t="shared" si="182"/>
        <v>0</v>
      </c>
      <c r="X859" s="42">
        <v>6</v>
      </c>
      <c r="Y859" s="42">
        <f t="shared" si="183"/>
        <v>6</v>
      </c>
      <c r="Z859" s="42">
        <v>30</v>
      </c>
      <c r="AA859" s="42">
        <f t="shared" si="184"/>
        <v>30</v>
      </c>
      <c r="AB859" s="43">
        <v>0</v>
      </c>
      <c r="AC859" s="43">
        <v>0</v>
      </c>
      <c r="AD859" s="42">
        <v>0</v>
      </c>
      <c r="AE859" s="42">
        <f t="shared" si="185"/>
        <v>0</v>
      </c>
      <c r="AF859" s="42">
        <v>0</v>
      </c>
      <c r="AG859" s="42">
        <f t="shared" si="186"/>
        <v>0</v>
      </c>
      <c r="AH859" s="43">
        <v>0</v>
      </c>
      <c r="AI859" s="42">
        <f>Tableau2[[#This Row],[Jour Accident déclaré]]</f>
        <v>0</v>
      </c>
      <c r="AJ859" s="42">
        <v>0</v>
      </c>
      <c r="AK859" s="43">
        <f t="shared" si="187"/>
        <v>0</v>
      </c>
      <c r="AL85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59" s="43">
        <f>SUM(Tableau2[[#This Row],[Jours de maladie payés]:[Jours de maladie non payés]])</f>
        <v>0</v>
      </c>
      <c r="AN859" s="43">
        <f>MONTH("02/"&amp;Tableau2[[#This Row],[Mois]]&amp;"/2019")</f>
        <v>1</v>
      </c>
    </row>
    <row r="860" spans="1:40" x14ac:dyDescent="0.3">
      <c r="A860" t="s">
        <v>934</v>
      </c>
      <c r="B860" s="26">
        <v>132</v>
      </c>
      <c r="C860" s="61" t="str">
        <f>IFERROR(VLOOKUP(Tableau2[[#This Row],[ID Ouvrier]],'Choix Employés'!$A$1:$B$100,2,FALSE),"")</f>
        <v/>
      </c>
      <c r="D860" s="39" t="s">
        <v>107</v>
      </c>
      <c r="E860" s="39">
        <v>2022</v>
      </c>
      <c r="F860" s="40">
        <f>DATE(Tableau2[[#This Row],[Année]],MONTH("1-"&amp;Tableau2[[#This Row],[Mois]]),1)</f>
        <v>44562</v>
      </c>
      <c r="G860" s="40">
        <f>EOMONTH(DATE(Tableau2[[#This Row],[Année]],MONTH("1-"&amp;Tableau2[[#This Row],[Mois]]),1),0)</f>
        <v>44592</v>
      </c>
      <c r="H860" s="41">
        <v>38</v>
      </c>
      <c r="I860" s="42">
        <f t="shared" si="178"/>
        <v>38</v>
      </c>
      <c r="J860" s="42">
        <v>0</v>
      </c>
      <c r="K860" s="42">
        <f t="shared" si="179"/>
        <v>0</v>
      </c>
      <c r="L860" s="42">
        <v>0</v>
      </c>
      <c r="M860" s="42">
        <f t="shared" si="188"/>
        <v>0</v>
      </c>
      <c r="N860" s="42">
        <v>0</v>
      </c>
      <c r="O860" s="42">
        <f t="shared" si="180"/>
        <v>0</v>
      </c>
      <c r="P860" s="42">
        <v>120</v>
      </c>
      <c r="Q860" s="42">
        <f t="shared" si="189"/>
        <v>120</v>
      </c>
      <c r="R860" s="42">
        <v>0</v>
      </c>
      <c r="S860" s="42">
        <f t="shared" si="181"/>
        <v>0</v>
      </c>
      <c r="T860" s="42">
        <v>0</v>
      </c>
      <c r="U860" s="42">
        <f t="shared" si="190"/>
        <v>0</v>
      </c>
      <c r="V860" s="42">
        <v>0</v>
      </c>
      <c r="W860" s="42">
        <f t="shared" si="182"/>
        <v>0</v>
      </c>
      <c r="X860" s="42">
        <v>6</v>
      </c>
      <c r="Y860" s="42">
        <f t="shared" si="183"/>
        <v>6</v>
      </c>
      <c r="Z860" s="42">
        <v>0</v>
      </c>
      <c r="AA860" s="42">
        <f t="shared" si="184"/>
        <v>0</v>
      </c>
      <c r="AB860" s="43">
        <v>0</v>
      </c>
      <c r="AC860" s="43">
        <v>0</v>
      </c>
      <c r="AD860" s="42">
        <v>0</v>
      </c>
      <c r="AE860" s="42">
        <f t="shared" si="185"/>
        <v>0</v>
      </c>
      <c r="AF860" s="42">
        <v>0</v>
      </c>
      <c r="AG860" s="42">
        <f t="shared" si="186"/>
        <v>0</v>
      </c>
      <c r="AH860" s="43">
        <v>0</v>
      </c>
      <c r="AI860" s="42">
        <f>Tableau2[[#This Row],[Jour Accident déclaré]]</f>
        <v>0</v>
      </c>
      <c r="AJ860" s="42">
        <v>0</v>
      </c>
      <c r="AK860" s="43">
        <f t="shared" si="187"/>
        <v>0</v>
      </c>
      <c r="AL86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60" s="43">
        <f>SUM(Tableau2[[#This Row],[Jours de maladie payés]:[Jours de maladie non payés]])</f>
        <v>0</v>
      </c>
      <c r="AN860" s="43">
        <f>MONTH("02/"&amp;Tableau2[[#This Row],[Mois]]&amp;"/2019")</f>
        <v>1</v>
      </c>
    </row>
    <row r="861" spans="1:40" x14ac:dyDescent="0.3">
      <c r="A861" t="s">
        <v>935</v>
      </c>
      <c r="B861" s="26">
        <v>184</v>
      </c>
      <c r="C861" s="61">
        <f>IFERROR(VLOOKUP(Tableau2[[#This Row],[ID Ouvrier]],'Choix Employés'!$A$1:$B$100,2,FALSE),"")</f>
        <v>0</v>
      </c>
      <c r="D861" s="39" t="s">
        <v>107</v>
      </c>
      <c r="E861" s="39">
        <v>2022</v>
      </c>
      <c r="F861" s="40">
        <f>DATE(Tableau2[[#This Row],[Année]],MONTH("1-"&amp;Tableau2[[#This Row],[Mois]]),1)</f>
        <v>44562</v>
      </c>
      <c r="G861" s="40">
        <f>EOMONTH(DATE(Tableau2[[#This Row],[Année]],MONTH("1-"&amp;Tableau2[[#This Row],[Mois]]),1),0)</f>
        <v>44592</v>
      </c>
      <c r="H861" s="41">
        <v>0</v>
      </c>
      <c r="I861" s="42">
        <f t="shared" si="178"/>
        <v>0</v>
      </c>
      <c r="J861" s="42">
        <v>0</v>
      </c>
      <c r="K861" s="42">
        <f t="shared" si="179"/>
        <v>0</v>
      </c>
      <c r="L861" s="42">
        <v>0</v>
      </c>
      <c r="M861" s="42">
        <f t="shared" si="188"/>
        <v>0</v>
      </c>
      <c r="N861" s="42">
        <v>0</v>
      </c>
      <c r="O861" s="42">
        <f t="shared" si="180"/>
        <v>0</v>
      </c>
      <c r="P861" s="42">
        <v>100</v>
      </c>
      <c r="Q861" s="42">
        <f t="shared" si="189"/>
        <v>100</v>
      </c>
      <c r="R861" s="42">
        <v>0</v>
      </c>
      <c r="S861" s="42">
        <f t="shared" si="181"/>
        <v>0</v>
      </c>
      <c r="T861" s="42">
        <v>0</v>
      </c>
      <c r="U861" s="42">
        <f t="shared" si="190"/>
        <v>0</v>
      </c>
      <c r="V861" s="42">
        <v>0</v>
      </c>
      <c r="W861" s="42">
        <f t="shared" si="182"/>
        <v>0</v>
      </c>
      <c r="X861" s="42">
        <v>0</v>
      </c>
      <c r="Y861" s="42">
        <f t="shared" si="183"/>
        <v>0</v>
      </c>
      <c r="Z861" s="42">
        <v>0</v>
      </c>
      <c r="AA861" s="42">
        <f t="shared" si="184"/>
        <v>0</v>
      </c>
      <c r="AB861" s="43">
        <v>0</v>
      </c>
      <c r="AC861" s="43">
        <v>0</v>
      </c>
      <c r="AD861" s="42">
        <v>0</v>
      </c>
      <c r="AE861" s="42">
        <f t="shared" si="185"/>
        <v>0</v>
      </c>
      <c r="AF861" s="42">
        <v>52</v>
      </c>
      <c r="AG861" s="42">
        <f t="shared" si="186"/>
        <v>52</v>
      </c>
      <c r="AH861" s="43">
        <v>0</v>
      </c>
      <c r="AI861" s="42">
        <f>Tableau2[[#This Row],[Jour Accident déclaré]]</f>
        <v>0</v>
      </c>
      <c r="AJ861" s="42">
        <v>0</v>
      </c>
      <c r="AK861" s="43">
        <f t="shared" si="187"/>
        <v>0</v>
      </c>
      <c r="AL86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61" s="43">
        <f>SUM(Tableau2[[#This Row],[Jours de maladie payés]:[Jours de maladie non payés]])</f>
        <v>0</v>
      </c>
      <c r="AN861" s="43">
        <f>MONTH("02/"&amp;Tableau2[[#This Row],[Mois]]&amp;"/2019")</f>
        <v>1</v>
      </c>
    </row>
    <row r="862" spans="1:40" x14ac:dyDescent="0.3">
      <c r="A862" t="s">
        <v>936</v>
      </c>
      <c r="B862" s="26">
        <v>114</v>
      </c>
      <c r="C862" s="61" t="str">
        <f>IFERROR(VLOOKUP(Tableau2[[#This Row],[ID Ouvrier]],'Choix Employés'!$A$1:$B$100,2,FALSE),"")</f>
        <v/>
      </c>
      <c r="D862" s="39" t="s">
        <v>6</v>
      </c>
      <c r="E862" s="39">
        <v>2022</v>
      </c>
      <c r="F862" s="40">
        <f>DATE(Tableau2[[#This Row],[Année]],MONTH("1-"&amp;Tableau2[[#This Row],[Mois]]),1)</f>
        <v>44593</v>
      </c>
      <c r="G862" s="40">
        <f>EOMONTH(DATE(Tableau2[[#This Row],[Année]],MONTH("1-"&amp;Tableau2[[#This Row],[Mois]]),1),0)</f>
        <v>44620</v>
      </c>
      <c r="H862" s="41">
        <v>0</v>
      </c>
      <c r="I862" s="42">
        <f t="shared" si="178"/>
        <v>0</v>
      </c>
      <c r="J862" s="42">
        <v>0</v>
      </c>
      <c r="K862" s="42">
        <f t="shared" si="179"/>
        <v>0</v>
      </c>
      <c r="L862" s="42">
        <v>0</v>
      </c>
      <c r="M862" s="42">
        <f t="shared" si="188"/>
        <v>0</v>
      </c>
      <c r="N862" s="42">
        <v>0</v>
      </c>
      <c r="O862" s="42">
        <f t="shared" si="180"/>
        <v>0</v>
      </c>
      <c r="P862" s="42">
        <v>160</v>
      </c>
      <c r="Q862" s="42">
        <f t="shared" si="189"/>
        <v>160</v>
      </c>
      <c r="R862" s="42">
        <v>0</v>
      </c>
      <c r="S862" s="42">
        <f t="shared" si="181"/>
        <v>0</v>
      </c>
      <c r="T862" s="42">
        <v>0</v>
      </c>
      <c r="U862" s="42">
        <f t="shared" si="190"/>
        <v>0</v>
      </c>
      <c r="V862" s="42">
        <v>0</v>
      </c>
      <c r="W862" s="42">
        <f t="shared" si="182"/>
        <v>0</v>
      </c>
      <c r="X862" s="42">
        <v>8</v>
      </c>
      <c r="Y862" s="42">
        <f t="shared" si="183"/>
        <v>8</v>
      </c>
      <c r="Z862" s="42">
        <v>0</v>
      </c>
      <c r="AA862" s="42">
        <f t="shared" si="184"/>
        <v>0</v>
      </c>
      <c r="AB862" s="43">
        <v>0</v>
      </c>
      <c r="AC862" s="43">
        <v>0</v>
      </c>
      <c r="AD862" s="42">
        <v>0</v>
      </c>
      <c r="AE862" s="42">
        <f t="shared" si="185"/>
        <v>0</v>
      </c>
      <c r="AF862" s="42">
        <v>0</v>
      </c>
      <c r="AG862" s="42">
        <f t="shared" si="186"/>
        <v>0</v>
      </c>
      <c r="AH862" s="43">
        <v>0</v>
      </c>
      <c r="AI862" s="42">
        <f>Tableau2[[#This Row],[Jour Accident déclaré]]</f>
        <v>0</v>
      </c>
      <c r="AJ862" s="42">
        <v>0</v>
      </c>
      <c r="AK862" s="43">
        <f t="shared" si="187"/>
        <v>0</v>
      </c>
      <c r="AL86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62" s="43">
        <f>SUM(Tableau2[[#This Row],[Jours de maladie payés]:[Jours de maladie non payés]])</f>
        <v>0</v>
      </c>
      <c r="AN862" s="43">
        <f>MONTH("02/"&amp;Tableau2[[#This Row],[Mois]]&amp;"/2019")</f>
        <v>2</v>
      </c>
    </row>
    <row r="863" spans="1:40" x14ac:dyDescent="0.3">
      <c r="A863" t="s">
        <v>937</v>
      </c>
      <c r="B863" s="26">
        <v>145</v>
      </c>
      <c r="C863" s="61" t="str">
        <f>IFERROR(VLOOKUP(Tableau2[[#This Row],[ID Ouvrier]],'Choix Employés'!$A$1:$B$100,2,FALSE),"")</f>
        <v>X</v>
      </c>
      <c r="D863" s="39" t="s">
        <v>6</v>
      </c>
      <c r="E863" s="39">
        <v>2022</v>
      </c>
      <c r="F863" s="40">
        <f>DATE(Tableau2[[#This Row],[Année]],MONTH("1-"&amp;Tableau2[[#This Row],[Mois]]),1)</f>
        <v>44593</v>
      </c>
      <c r="G863" s="40">
        <f>EOMONTH(DATE(Tableau2[[#This Row],[Année]],MONTH("1-"&amp;Tableau2[[#This Row],[Mois]]),1),0)</f>
        <v>44620</v>
      </c>
      <c r="H863" s="41">
        <v>0</v>
      </c>
      <c r="I863" s="42">
        <f t="shared" si="178"/>
        <v>0</v>
      </c>
      <c r="J863" s="42">
        <v>0</v>
      </c>
      <c r="K863" s="42">
        <f t="shared" si="179"/>
        <v>0</v>
      </c>
      <c r="L863" s="42">
        <v>0</v>
      </c>
      <c r="M863" s="42">
        <f t="shared" si="188"/>
        <v>0</v>
      </c>
      <c r="N863" s="42">
        <v>0</v>
      </c>
      <c r="O863" s="42">
        <f t="shared" si="180"/>
        <v>0</v>
      </c>
      <c r="P863" s="42">
        <v>160</v>
      </c>
      <c r="Q863" s="42">
        <f t="shared" si="189"/>
        <v>160</v>
      </c>
      <c r="R863" s="42">
        <v>0</v>
      </c>
      <c r="S863" s="42">
        <f t="shared" si="181"/>
        <v>0</v>
      </c>
      <c r="T863" s="42">
        <v>0</v>
      </c>
      <c r="U863" s="42">
        <f t="shared" si="190"/>
        <v>0</v>
      </c>
      <c r="V863" s="42">
        <v>0</v>
      </c>
      <c r="W863" s="42">
        <f t="shared" si="182"/>
        <v>0</v>
      </c>
      <c r="X863" s="42">
        <v>8</v>
      </c>
      <c r="Y863" s="42">
        <f t="shared" si="183"/>
        <v>8</v>
      </c>
      <c r="Z863" s="42">
        <v>0</v>
      </c>
      <c r="AA863" s="42">
        <f t="shared" si="184"/>
        <v>0</v>
      </c>
      <c r="AB863" s="43">
        <v>0</v>
      </c>
      <c r="AC863" s="43">
        <v>0</v>
      </c>
      <c r="AD863" s="42">
        <v>0</v>
      </c>
      <c r="AE863" s="42">
        <f t="shared" si="185"/>
        <v>0</v>
      </c>
      <c r="AF863" s="42">
        <v>0</v>
      </c>
      <c r="AG863" s="42">
        <f t="shared" si="186"/>
        <v>0</v>
      </c>
      <c r="AH863" s="43">
        <v>0</v>
      </c>
      <c r="AI863" s="42">
        <f>Tableau2[[#This Row],[Jour Accident déclaré]]</f>
        <v>0</v>
      </c>
      <c r="AJ863" s="42">
        <v>0</v>
      </c>
      <c r="AK863" s="43">
        <f t="shared" si="187"/>
        <v>0</v>
      </c>
      <c r="AL86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63" s="43">
        <f>SUM(Tableau2[[#This Row],[Jours de maladie payés]:[Jours de maladie non payés]])</f>
        <v>0</v>
      </c>
      <c r="AN863" s="43">
        <f>MONTH("02/"&amp;Tableau2[[#This Row],[Mois]]&amp;"/2019")</f>
        <v>2</v>
      </c>
    </row>
    <row r="864" spans="1:40" x14ac:dyDescent="0.3">
      <c r="A864" t="s">
        <v>938</v>
      </c>
      <c r="B864" s="26">
        <v>178</v>
      </c>
      <c r="C864" s="61" t="str">
        <f>IFERROR(VLOOKUP(Tableau2[[#This Row],[ID Ouvrier]],'Choix Employés'!$A$1:$B$100,2,FALSE),"")</f>
        <v/>
      </c>
      <c r="D864" s="39" t="s">
        <v>6</v>
      </c>
      <c r="E864" s="39">
        <v>2022</v>
      </c>
      <c r="F864" s="40">
        <f>DATE(Tableau2[[#This Row],[Année]],MONTH("1-"&amp;Tableau2[[#This Row],[Mois]]),1)</f>
        <v>44593</v>
      </c>
      <c r="G864" s="40">
        <f>EOMONTH(DATE(Tableau2[[#This Row],[Année]],MONTH("1-"&amp;Tableau2[[#This Row],[Mois]]),1),0)</f>
        <v>44620</v>
      </c>
      <c r="H864" s="41">
        <v>0</v>
      </c>
      <c r="I864" s="42">
        <f t="shared" si="178"/>
        <v>0</v>
      </c>
      <c r="J864" s="42">
        <v>0</v>
      </c>
      <c r="K864" s="42">
        <f t="shared" si="179"/>
        <v>0</v>
      </c>
      <c r="L864" s="42">
        <v>0</v>
      </c>
      <c r="M864" s="42">
        <f t="shared" si="188"/>
        <v>0</v>
      </c>
      <c r="N864" s="42">
        <v>0</v>
      </c>
      <c r="O864" s="42">
        <f t="shared" si="180"/>
        <v>0</v>
      </c>
      <c r="P864" s="42">
        <v>160</v>
      </c>
      <c r="Q864" s="42">
        <f t="shared" si="189"/>
        <v>160</v>
      </c>
      <c r="R864" s="42">
        <v>0</v>
      </c>
      <c r="S864" s="42">
        <f t="shared" si="181"/>
        <v>0</v>
      </c>
      <c r="T864" s="42">
        <v>0</v>
      </c>
      <c r="U864" s="42">
        <f t="shared" si="190"/>
        <v>0</v>
      </c>
      <c r="V864" s="42">
        <v>0</v>
      </c>
      <c r="W864" s="42">
        <f t="shared" si="182"/>
        <v>0</v>
      </c>
      <c r="X864" s="42">
        <v>8</v>
      </c>
      <c r="Y864" s="42">
        <f t="shared" si="183"/>
        <v>8</v>
      </c>
      <c r="Z864" s="42">
        <v>0</v>
      </c>
      <c r="AA864" s="42">
        <f t="shared" si="184"/>
        <v>0</v>
      </c>
      <c r="AB864" s="43">
        <v>0</v>
      </c>
      <c r="AC864" s="43">
        <v>0</v>
      </c>
      <c r="AD864" s="42">
        <v>0</v>
      </c>
      <c r="AE864" s="42">
        <f t="shared" si="185"/>
        <v>0</v>
      </c>
      <c r="AF864" s="42">
        <v>0</v>
      </c>
      <c r="AG864" s="42">
        <f t="shared" si="186"/>
        <v>0</v>
      </c>
      <c r="AH864" s="43">
        <v>0</v>
      </c>
      <c r="AI864" s="42">
        <f>Tableau2[[#This Row],[Jour Accident déclaré]]</f>
        <v>0</v>
      </c>
      <c r="AJ864" s="42">
        <v>0</v>
      </c>
      <c r="AK864" s="43">
        <f t="shared" si="187"/>
        <v>0</v>
      </c>
      <c r="AL86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64" s="43">
        <f>SUM(Tableau2[[#This Row],[Jours de maladie payés]:[Jours de maladie non payés]])</f>
        <v>0</v>
      </c>
      <c r="AN864" s="43">
        <f>MONTH("02/"&amp;Tableau2[[#This Row],[Mois]]&amp;"/2019")</f>
        <v>2</v>
      </c>
    </row>
    <row r="865" spans="1:40" x14ac:dyDescent="0.3">
      <c r="A865" t="s">
        <v>939</v>
      </c>
      <c r="B865" s="26">
        <v>132</v>
      </c>
      <c r="C865" s="61" t="str">
        <f>IFERROR(VLOOKUP(Tableau2[[#This Row],[ID Ouvrier]],'Choix Employés'!$A$1:$B$100,2,FALSE),"")</f>
        <v/>
      </c>
      <c r="D865" s="39" t="s">
        <v>6</v>
      </c>
      <c r="E865" s="39">
        <v>2022</v>
      </c>
      <c r="F865" s="40">
        <f>DATE(Tableau2[[#This Row],[Année]],MONTH("1-"&amp;Tableau2[[#This Row],[Mois]]),1)</f>
        <v>44593</v>
      </c>
      <c r="G865" s="40">
        <f>EOMONTH(DATE(Tableau2[[#This Row],[Année]],MONTH("1-"&amp;Tableau2[[#This Row],[Mois]]),1),0)</f>
        <v>44620</v>
      </c>
      <c r="H865" s="41">
        <v>8</v>
      </c>
      <c r="I865" s="42">
        <f t="shared" si="178"/>
        <v>8</v>
      </c>
      <c r="J865" s="42">
        <v>0</v>
      </c>
      <c r="K865" s="42">
        <f t="shared" si="179"/>
        <v>0</v>
      </c>
      <c r="L865" s="42">
        <v>0</v>
      </c>
      <c r="M865" s="42">
        <f t="shared" si="188"/>
        <v>0</v>
      </c>
      <c r="N865" s="42">
        <v>0</v>
      </c>
      <c r="O865" s="42">
        <f t="shared" si="180"/>
        <v>0</v>
      </c>
      <c r="P865" s="42">
        <v>152</v>
      </c>
      <c r="Q865" s="42">
        <f t="shared" si="189"/>
        <v>152</v>
      </c>
      <c r="R865" s="42">
        <v>0</v>
      </c>
      <c r="S865" s="42">
        <f t="shared" si="181"/>
        <v>0</v>
      </c>
      <c r="T865" s="42">
        <v>0</v>
      </c>
      <c r="U865" s="42">
        <f t="shared" si="190"/>
        <v>0</v>
      </c>
      <c r="V865" s="42">
        <v>0</v>
      </c>
      <c r="W865" s="42">
        <f t="shared" si="182"/>
        <v>0</v>
      </c>
      <c r="X865" s="42">
        <v>8</v>
      </c>
      <c r="Y865" s="42">
        <f t="shared" si="183"/>
        <v>8</v>
      </c>
      <c r="Z865" s="42">
        <v>0</v>
      </c>
      <c r="AA865" s="42">
        <f t="shared" si="184"/>
        <v>0</v>
      </c>
      <c r="AB865" s="43">
        <v>0</v>
      </c>
      <c r="AC865" s="43">
        <v>0</v>
      </c>
      <c r="AD865" s="42">
        <v>0</v>
      </c>
      <c r="AE865" s="42">
        <f t="shared" si="185"/>
        <v>0</v>
      </c>
      <c r="AF865" s="42">
        <v>0</v>
      </c>
      <c r="AG865" s="42">
        <f t="shared" si="186"/>
        <v>0</v>
      </c>
      <c r="AH865" s="43">
        <v>0</v>
      </c>
      <c r="AI865" s="42">
        <f>Tableau2[[#This Row],[Jour Accident déclaré]]</f>
        <v>0</v>
      </c>
      <c r="AJ865" s="42">
        <v>0</v>
      </c>
      <c r="AK865" s="43">
        <f t="shared" si="187"/>
        <v>0</v>
      </c>
      <c r="AL86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65" s="43">
        <f>SUM(Tableau2[[#This Row],[Jours de maladie payés]:[Jours de maladie non payés]])</f>
        <v>0</v>
      </c>
      <c r="AN865" s="43">
        <f>MONTH("02/"&amp;Tableau2[[#This Row],[Mois]]&amp;"/2019")</f>
        <v>2</v>
      </c>
    </row>
    <row r="866" spans="1:40" x14ac:dyDescent="0.3">
      <c r="A866" t="s">
        <v>940</v>
      </c>
      <c r="B866" s="26">
        <v>184</v>
      </c>
      <c r="C866" s="61">
        <f>IFERROR(VLOOKUP(Tableau2[[#This Row],[ID Ouvrier]],'Choix Employés'!$A$1:$B$100,2,FALSE),"")</f>
        <v>0</v>
      </c>
      <c r="D866" s="39" t="s">
        <v>6</v>
      </c>
      <c r="E866" s="39">
        <v>2022</v>
      </c>
      <c r="F866" s="40">
        <f>DATE(Tableau2[[#This Row],[Année]],MONTH("1-"&amp;Tableau2[[#This Row],[Mois]]),1)</f>
        <v>44593</v>
      </c>
      <c r="G866" s="40">
        <f>EOMONTH(DATE(Tableau2[[#This Row],[Année]],MONTH("1-"&amp;Tableau2[[#This Row],[Mois]]),1),0)</f>
        <v>44620</v>
      </c>
      <c r="H866" s="41">
        <v>0</v>
      </c>
      <c r="I866" s="42">
        <f t="shared" si="178"/>
        <v>0</v>
      </c>
      <c r="J866" s="42">
        <v>0</v>
      </c>
      <c r="K866" s="42">
        <f t="shared" si="179"/>
        <v>0</v>
      </c>
      <c r="L866" s="42">
        <v>0</v>
      </c>
      <c r="M866" s="42">
        <f t="shared" si="188"/>
        <v>0</v>
      </c>
      <c r="N866" s="42">
        <v>0</v>
      </c>
      <c r="O866" s="42">
        <f t="shared" si="180"/>
        <v>0</v>
      </c>
      <c r="P866" s="42">
        <v>112</v>
      </c>
      <c r="Q866" s="42">
        <f t="shared" si="189"/>
        <v>112</v>
      </c>
      <c r="R866" s="42">
        <v>0</v>
      </c>
      <c r="S866" s="42">
        <f t="shared" si="181"/>
        <v>0</v>
      </c>
      <c r="T866" s="42">
        <v>0</v>
      </c>
      <c r="U866" s="42">
        <f t="shared" si="190"/>
        <v>0</v>
      </c>
      <c r="V866" s="42">
        <v>0</v>
      </c>
      <c r="W866" s="42">
        <f t="shared" si="182"/>
        <v>0</v>
      </c>
      <c r="X866" s="42">
        <v>0</v>
      </c>
      <c r="Y866" s="42">
        <f t="shared" si="183"/>
        <v>0</v>
      </c>
      <c r="Z866" s="42">
        <v>0</v>
      </c>
      <c r="AA866" s="42">
        <f t="shared" si="184"/>
        <v>0</v>
      </c>
      <c r="AB866" s="43">
        <v>0</v>
      </c>
      <c r="AC866" s="43">
        <v>0</v>
      </c>
      <c r="AD866" s="42">
        <v>0</v>
      </c>
      <c r="AE866" s="42">
        <f t="shared" si="185"/>
        <v>0</v>
      </c>
      <c r="AF866" s="42">
        <v>40</v>
      </c>
      <c r="AG866" s="42">
        <f t="shared" si="186"/>
        <v>40</v>
      </c>
      <c r="AH866" s="43">
        <v>0</v>
      </c>
      <c r="AI866" s="42">
        <f>Tableau2[[#This Row],[Jour Accident déclaré]]</f>
        <v>0</v>
      </c>
      <c r="AJ866" s="42">
        <v>0</v>
      </c>
      <c r="AK866" s="43">
        <f t="shared" si="187"/>
        <v>0</v>
      </c>
      <c r="AL86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66" s="43">
        <f>SUM(Tableau2[[#This Row],[Jours de maladie payés]:[Jours de maladie non payés]])</f>
        <v>0</v>
      </c>
      <c r="AN866" s="43">
        <f>MONTH("02/"&amp;Tableau2[[#This Row],[Mois]]&amp;"/2019")</f>
        <v>2</v>
      </c>
    </row>
    <row r="867" spans="1:40" x14ac:dyDescent="0.3">
      <c r="A867" t="s">
        <v>941</v>
      </c>
      <c r="B867" s="26">
        <v>117</v>
      </c>
      <c r="C867" s="61" t="str">
        <f>IFERROR(VLOOKUP(Tableau2[[#This Row],[ID Ouvrier]],'Choix Employés'!$A$1:$B$100,2,FALSE),"")</f>
        <v/>
      </c>
      <c r="D867" s="39" t="s">
        <v>6</v>
      </c>
      <c r="E867" s="39">
        <v>2022</v>
      </c>
      <c r="F867" s="40">
        <f>DATE(Tableau2[[#This Row],[Année]],MONTH("1-"&amp;Tableau2[[#This Row],[Mois]]),1)</f>
        <v>44593</v>
      </c>
      <c r="G867" s="40">
        <f>EOMONTH(DATE(Tableau2[[#This Row],[Année]],MONTH("1-"&amp;Tableau2[[#This Row],[Mois]]),1),0)</f>
        <v>44620</v>
      </c>
      <c r="H867" s="41">
        <v>0</v>
      </c>
      <c r="I867" s="42">
        <f t="shared" si="178"/>
        <v>0</v>
      </c>
      <c r="J867" s="42">
        <v>0</v>
      </c>
      <c r="K867" s="42">
        <f t="shared" si="179"/>
        <v>0</v>
      </c>
      <c r="L867" s="42">
        <v>0</v>
      </c>
      <c r="M867" s="42">
        <f t="shared" si="188"/>
        <v>0</v>
      </c>
      <c r="N867" s="42">
        <v>0</v>
      </c>
      <c r="O867" s="42">
        <f t="shared" si="180"/>
        <v>0</v>
      </c>
      <c r="P867" s="42">
        <v>160</v>
      </c>
      <c r="Q867" s="42">
        <f t="shared" si="189"/>
        <v>160</v>
      </c>
      <c r="R867" s="42">
        <v>0</v>
      </c>
      <c r="S867" s="42">
        <f t="shared" si="181"/>
        <v>0</v>
      </c>
      <c r="T867" s="42">
        <v>0</v>
      </c>
      <c r="U867" s="42">
        <f t="shared" si="190"/>
        <v>0</v>
      </c>
      <c r="V867" s="42">
        <v>0</v>
      </c>
      <c r="W867" s="42">
        <f t="shared" si="182"/>
        <v>0</v>
      </c>
      <c r="X867" s="42">
        <v>8</v>
      </c>
      <c r="Y867" s="42">
        <f t="shared" si="183"/>
        <v>8</v>
      </c>
      <c r="Z867" s="42">
        <v>0</v>
      </c>
      <c r="AA867" s="42">
        <f t="shared" si="184"/>
        <v>0</v>
      </c>
      <c r="AB867" s="43">
        <v>0</v>
      </c>
      <c r="AC867" s="43">
        <v>0</v>
      </c>
      <c r="AD867" s="42">
        <v>0</v>
      </c>
      <c r="AE867" s="42">
        <f t="shared" si="185"/>
        <v>0</v>
      </c>
      <c r="AF867" s="42">
        <v>0</v>
      </c>
      <c r="AG867" s="42">
        <f t="shared" si="186"/>
        <v>0</v>
      </c>
      <c r="AH867" s="43">
        <v>0</v>
      </c>
      <c r="AI867" s="42">
        <f>Tableau2[[#This Row],[Jour Accident déclaré]]</f>
        <v>0</v>
      </c>
      <c r="AJ867" s="42">
        <v>0</v>
      </c>
      <c r="AK867" s="43">
        <f t="shared" si="187"/>
        <v>0</v>
      </c>
      <c r="AL86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67" s="43">
        <f>SUM(Tableau2[[#This Row],[Jours de maladie payés]:[Jours de maladie non payés]])</f>
        <v>0</v>
      </c>
      <c r="AN867" s="43">
        <f>MONTH("02/"&amp;Tableau2[[#This Row],[Mois]]&amp;"/2019")</f>
        <v>2</v>
      </c>
    </row>
    <row r="868" spans="1:40" x14ac:dyDescent="0.3">
      <c r="A868" t="s">
        <v>942</v>
      </c>
      <c r="B868" s="26">
        <v>171</v>
      </c>
      <c r="C868" s="61">
        <f>IFERROR(VLOOKUP(Tableau2[[#This Row],[ID Ouvrier]],'Choix Employés'!$A$1:$B$100,2,FALSE),"")</f>
        <v>0</v>
      </c>
      <c r="D868" s="39" t="s">
        <v>107</v>
      </c>
      <c r="E868" s="39">
        <v>2022</v>
      </c>
      <c r="F868" s="40">
        <f>DATE(Tableau2[[#This Row],[Année]],MONTH("1-"&amp;Tableau2[[#This Row],[Mois]]),1)</f>
        <v>44562</v>
      </c>
      <c r="G868" s="40">
        <f>EOMONTH(DATE(Tableau2[[#This Row],[Année]],MONTH("1-"&amp;Tableau2[[#This Row],[Mois]]),1),0)</f>
        <v>44592</v>
      </c>
      <c r="H868" s="41">
        <v>0</v>
      </c>
      <c r="I868" s="42">
        <f t="shared" si="178"/>
        <v>0</v>
      </c>
      <c r="J868" s="42">
        <v>0</v>
      </c>
      <c r="K868" s="42">
        <f t="shared" si="179"/>
        <v>0</v>
      </c>
      <c r="L868" s="42">
        <v>0</v>
      </c>
      <c r="M868" s="42">
        <f t="shared" si="188"/>
        <v>0</v>
      </c>
      <c r="N868" s="42">
        <v>104</v>
      </c>
      <c r="O868" s="42">
        <f t="shared" si="180"/>
        <v>104</v>
      </c>
      <c r="P868" s="42">
        <v>0</v>
      </c>
      <c r="Q868" s="42">
        <f t="shared" si="189"/>
        <v>0</v>
      </c>
      <c r="R868" s="42">
        <v>0</v>
      </c>
      <c r="S868" s="42">
        <f t="shared" si="181"/>
        <v>0</v>
      </c>
      <c r="T868" s="42">
        <v>0</v>
      </c>
      <c r="U868" s="42">
        <f t="shared" si="190"/>
        <v>0</v>
      </c>
      <c r="V868" s="42">
        <v>0</v>
      </c>
      <c r="W868" s="42">
        <f t="shared" si="182"/>
        <v>0</v>
      </c>
      <c r="X868" s="42">
        <v>0</v>
      </c>
      <c r="Y868" s="42">
        <f t="shared" si="183"/>
        <v>0</v>
      </c>
      <c r="Z868" s="42">
        <v>0</v>
      </c>
      <c r="AA868" s="42">
        <f t="shared" si="184"/>
        <v>0</v>
      </c>
      <c r="AB868" s="43">
        <v>0</v>
      </c>
      <c r="AC868" s="43">
        <v>0</v>
      </c>
      <c r="AD868" s="42">
        <v>0</v>
      </c>
      <c r="AE868" s="42">
        <f t="shared" si="185"/>
        <v>0</v>
      </c>
      <c r="AF868" s="42">
        <v>24</v>
      </c>
      <c r="AG868" s="42">
        <f t="shared" si="186"/>
        <v>24</v>
      </c>
      <c r="AH868" s="43">
        <v>0</v>
      </c>
      <c r="AI868" s="42">
        <f>Tableau2[[#This Row],[Jour Accident déclaré]]</f>
        <v>0</v>
      </c>
      <c r="AJ868" s="42">
        <v>0</v>
      </c>
      <c r="AK868" s="43">
        <f t="shared" si="187"/>
        <v>0</v>
      </c>
      <c r="AL86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68" s="43">
        <f>SUM(Tableau2[[#This Row],[Jours de maladie payés]:[Jours de maladie non payés]])</f>
        <v>0</v>
      </c>
      <c r="AN868" s="43">
        <f>MONTH("02/"&amp;Tableau2[[#This Row],[Mois]]&amp;"/2019")</f>
        <v>1</v>
      </c>
    </row>
    <row r="869" spans="1:40" x14ac:dyDescent="0.3">
      <c r="A869" t="s">
        <v>943</v>
      </c>
      <c r="B869" s="26">
        <v>134</v>
      </c>
      <c r="C869" s="61" t="str">
        <f>IFERROR(VLOOKUP(Tableau2[[#This Row],[ID Ouvrier]],'Choix Employés'!$A$1:$B$100,2,FALSE),"")</f>
        <v>X</v>
      </c>
      <c r="D869" s="39" t="s">
        <v>107</v>
      </c>
      <c r="E869" s="39">
        <v>2022</v>
      </c>
      <c r="F869" s="40">
        <f>DATE(Tableau2[[#This Row],[Année]],MONTH("1-"&amp;Tableau2[[#This Row],[Mois]]),1)</f>
        <v>44562</v>
      </c>
      <c r="G869" s="40">
        <f>EOMONTH(DATE(Tableau2[[#This Row],[Année]],MONTH("1-"&amp;Tableau2[[#This Row],[Mois]]),1),0)</f>
        <v>44592</v>
      </c>
      <c r="H869" s="41">
        <v>0</v>
      </c>
      <c r="I869" s="42">
        <f t="shared" si="178"/>
        <v>0</v>
      </c>
      <c r="J869" s="42">
        <v>8</v>
      </c>
      <c r="K869" s="42">
        <f t="shared" si="179"/>
        <v>8</v>
      </c>
      <c r="L869" s="42">
        <v>0</v>
      </c>
      <c r="M869" s="42">
        <f t="shared" si="188"/>
        <v>0</v>
      </c>
      <c r="N869" s="42">
        <v>135</v>
      </c>
      <c r="O869" s="42">
        <f t="shared" si="180"/>
        <v>135</v>
      </c>
      <c r="P869" s="42">
        <v>0</v>
      </c>
      <c r="Q869" s="42">
        <f t="shared" si="189"/>
        <v>0</v>
      </c>
      <c r="R869" s="42">
        <v>0</v>
      </c>
      <c r="S869" s="42">
        <f t="shared" si="181"/>
        <v>0</v>
      </c>
      <c r="T869" s="42">
        <v>0</v>
      </c>
      <c r="U869" s="42">
        <f t="shared" si="190"/>
        <v>0</v>
      </c>
      <c r="V869" s="42">
        <v>15</v>
      </c>
      <c r="W869" s="42">
        <f t="shared" si="182"/>
        <v>15</v>
      </c>
      <c r="X869" s="42">
        <v>0</v>
      </c>
      <c r="Y869" s="42">
        <f t="shared" si="183"/>
        <v>0</v>
      </c>
      <c r="Z869" s="42">
        <v>0</v>
      </c>
      <c r="AA869" s="42">
        <f t="shared" si="184"/>
        <v>0</v>
      </c>
      <c r="AB869" s="43">
        <v>0</v>
      </c>
      <c r="AC869" s="43">
        <v>0</v>
      </c>
      <c r="AD869" s="42">
        <v>0</v>
      </c>
      <c r="AE869" s="42">
        <f t="shared" si="185"/>
        <v>0</v>
      </c>
      <c r="AF869" s="42">
        <v>0</v>
      </c>
      <c r="AG869" s="42">
        <f t="shared" si="186"/>
        <v>0</v>
      </c>
      <c r="AH869" s="43">
        <v>0</v>
      </c>
      <c r="AI869" s="42">
        <f>Tableau2[[#This Row],[Jour Accident déclaré]]</f>
        <v>0</v>
      </c>
      <c r="AJ869" s="42">
        <v>0</v>
      </c>
      <c r="AK869" s="43">
        <f t="shared" si="187"/>
        <v>0</v>
      </c>
      <c r="AL86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69" s="43">
        <f>SUM(Tableau2[[#This Row],[Jours de maladie payés]:[Jours de maladie non payés]])</f>
        <v>0</v>
      </c>
      <c r="AN869" s="43">
        <f>MONTH("02/"&amp;Tableau2[[#This Row],[Mois]]&amp;"/2019")</f>
        <v>1</v>
      </c>
    </row>
    <row r="870" spans="1:40" x14ac:dyDescent="0.3">
      <c r="A870" t="s">
        <v>944</v>
      </c>
      <c r="B870" s="26">
        <v>171</v>
      </c>
      <c r="C870" s="61">
        <f>IFERROR(VLOOKUP(Tableau2[[#This Row],[ID Ouvrier]],'Choix Employés'!$A$1:$B$100,2,FALSE),"")</f>
        <v>0</v>
      </c>
      <c r="D870" s="39" t="s">
        <v>6</v>
      </c>
      <c r="E870" s="39">
        <v>2022</v>
      </c>
      <c r="F870" s="40">
        <f>DATE(Tableau2[[#This Row],[Année]],MONTH("1-"&amp;Tableau2[[#This Row],[Mois]]),1)</f>
        <v>44593</v>
      </c>
      <c r="G870" s="40">
        <f>EOMONTH(DATE(Tableau2[[#This Row],[Année]],MONTH("1-"&amp;Tableau2[[#This Row],[Mois]]),1),0)</f>
        <v>44620</v>
      </c>
      <c r="H870" s="41">
        <v>0</v>
      </c>
      <c r="I870" s="42">
        <f t="shared" si="178"/>
        <v>0</v>
      </c>
      <c r="J870" s="42">
        <v>0</v>
      </c>
      <c r="K870" s="42">
        <f t="shared" si="179"/>
        <v>0</v>
      </c>
      <c r="L870" s="42">
        <v>0</v>
      </c>
      <c r="M870" s="42">
        <f t="shared" si="188"/>
        <v>0</v>
      </c>
      <c r="N870" s="42">
        <v>128</v>
      </c>
      <c r="O870" s="42">
        <f t="shared" si="180"/>
        <v>128</v>
      </c>
      <c r="P870" s="42">
        <v>0</v>
      </c>
      <c r="Q870" s="42">
        <f t="shared" si="189"/>
        <v>0</v>
      </c>
      <c r="R870" s="42">
        <v>0</v>
      </c>
      <c r="S870" s="42">
        <f t="shared" si="181"/>
        <v>0</v>
      </c>
      <c r="T870" s="42">
        <v>0</v>
      </c>
      <c r="U870" s="42">
        <f t="shared" si="190"/>
        <v>0</v>
      </c>
      <c r="V870" s="42">
        <v>0</v>
      </c>
      <c r="W870" s="42">
        <f t="shared" si="182"/>
        <v>0</v>
      </c>
      <c r="X870" s="42">
        <v>0</v>
      </c>
      <c r="Y870" s="42">
        <f t="shared" si="183"/>
        <v>0</v>
      </c>
      <c r="Z870" s="42">
        <v>0</v>
      </c>
      <c r="AA870" s="42">
        <f t="shared" si="184"/>
        <v>0</v>
      </c>
      <c r="AB870" s="43">
        <v>0</v>
      </c>
      <c r="AC870" s="43">
        <v>0</v>
      </c>
      <c r="AD870" s="42">
        <v>0</v>
      </c>
      <c r="AE870" s="42">
        <f t="shared" si="185"/>
        <v>0</v>
      </c>
      <c r="AF870" s="42">
        <v>32</v>
      </c>
      <c r="AG870" s="42">
        <f t="shared" si="186"/>
        <v>32</v>
      </c>
      <c r="AH870" s="43">
        <v>0</v>
      </c>
      <c r="AI870" s="42">
        <f>Tableau2[[#This Row],[Jour Accident déclaré]]</f>
        <v>0</v>
      </c>
      <c r="AJ870" s="42">
        <v>0</v>
      </c>
      <c r="AK870" s="43">
        <f t="shared" si="187"/>
        <v>0</v>
      </c>
      <c r="AL87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2</v>
      </c>
      <c r="AM870" s="43">
        <f>SUM(Tableau2[[#This Row],[Jours de maladie payés]:[Jours de maladie non payés]])</f>
        <v>0</v>
      </c>
      <c r="AN870" s="43">
        <f>MONTH("02/"&amp;Tableau2[[#This Row],[Mois]]&amp;"/2019")</f>
        <v>2</v>
      </c>
    </row>
    <row r="871" spans="1:40" x14ac:dyDescent="0.3">
      <c r="A871" t="s">
        <v>945</v>
      </c>
      <c r="B871" s="26">
        <v>177</v>
      </c>
      <c r="C871" s="61" t="str">
        <f>IFERROR(VLOOKUP(Tableau2[[#This Row],[ID Ouvrier]],'Choix Employés'!$A$1:$B$100,2,FALSE),"")</f>
        <v/>
      </c>
      <c r="D871" s="39" t="s">
        <v>107</v>
      </c>
      <c r="E871" s="39">
        <v>2022</v>
      </c>
      <c r="F871" s="40">
        <f>DATE(Tableau2[[#This Row],[Année]],MONTH("1-"&amp;Tableau2[[#This Row],[Mois]]),1)</f>
        <v>44562</v>
      </c>
      <c r="G871" s="40">
        <f>EOMONTH(DATE(Tableau2[[#This Row],[Année]],MONTH("1-"&amp;Tableau2[[#This Row],[Mois]]),1),0)</f>
        <v>44592</v>
      </c>
      <c r="H871" s="41">
        <v>0</v>
      </c>
      <c r="I871" s="42">
        <f t="shared" si="178"/>
        <v>0</v>
      </c>
      <c r="J871" s="42">
        <v>0</v>
      </c>
      <c r="K871" s="42">
        <f t="shared" si="179"/>
        <v>0</v>
      </c>
      <c r="L871" s="42">
        <v>0</v>
      </c>
      <c r="M871" s="42">
        <f t="shared" si="188"/>
        <v>0</v>
      </c>
      <c r="N871" s="42">
        <v>152</v>
      </c>
      <c r="O871" s="42">
        <f t="shared" si="180"/>
        <v>152</v>
      </c>
      <c r="P871" s="42">
        <v>0</v>
      </c>
      <c r="Q871" s="42">
        <f t="shared" si="189"/>
        <v>0</v>
      </c>
      <c r="R871" s="42">
        <v>0</v>
      </c>
      <c r="S871" s="42">
        <f t="shared" si="181"/>
        <v>0</v>
      </c>
      <c r="T871" s="42">
        <v>0</v>
      </c>
      <c r="U871" s="42">
        <f t="shared" si="190"/>
        <v>0</v>
      </c>
      <c r="V871" s="42">
        <v>0</v>
      </c>
      <c r="W871" s="42">
        <f t="shared" si="182"/>
        <v>0</v>
      </c>
      <c r="X871" s="42">
        <v>30.24</v>
      </c>
      <c r="Y871" s="42">
        <f t="shared" si="183"/>
        <v>30.4</v>
      </c>
      <c r="Z871" s="42">
        <v>0</v>
      </c>
      <c r="AA871" s="42">
        <f t="shared" si="184"/>
        <v>0</v>
      </c>
      <c r="AB871" s="43">
        <v>0</v>
      </c>
      <c r="AC871" s="43">
        <v>0</v>
      </c>
      <c r="AD871" s="42">
        <v>0</v>
      </c>
      <c r="AE871" s="42">
        <f t="shared" si="185"/>
        <v>0</v>
      </c>
      <c r="AF871" s="42">
        <v>0</v>
      </c>
      <c r="AG871" s="42">
        <f t="shared" si="186"/>
        <v>0</v>
      </c>
      <c r="AH871" s="43">
        <v>0</v>
      </c>
      <c r="AI871" s="42">
        <f>Tableau2[[#This Row],[Jour Accident déclaré]]</f>
        <v>0</v>
      </c>
      <c r="AJ871" s="42">
        <v>0</v>
      </c>
      <c r="AK871" s="43">
        <f t="shared" si="187"/>
        <v>0</v>
      </c>
      <c r="AL87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71" s="43">
        <f>SUM(Tableau2[[#This Row],[Jours de maladie payés]:[Jours de maladie non payés]])</f>
        <v>0</v>
      </c>
      <c r="AN871" s="43">
        <f>MONTH("02/"&amp;Tableau2[[#This Row],[Mois]]&amp;"/2019")</f>
        <v>1</v>
      </c>
    </row>
    <row r="872" spans="1:40" x14ac:dyDescent="0.3">
      <c r="A872" t="s">
        <v>946</v>
      </c>
      <c r="B872" s="26">
        <v>188</v>
      </c>
      <c r="C872" s="61">
        <f>IFERROR(VLOOKUP(Tableau2[[#This Row],[ID Ouvrier]],'Choix Employés'!$A$1:$B$100,2,FALSE),"")</f>
        <v>0</v>
      </c>
      <c r="D872" s="39" t="s">
        <v>107</v>
      </c>
      <c r="E872" s="39">
        <v>2022</v>
      </c>
      <c r="F872" s="40">
        <f>DATE(Tableau2[[#This Row],[Année]],MONTH("1-"&amp;Tableau2[[#This Row],[Mois]]),1)</f>
        <v>44562</v>
      </c>
      <c r="G872" s="40">
        <f>EOMONTH(DATE(Tableau2[[#This Row],[Année]],MONTH("1-"&amp;Tableau2[[#This Row],[Mois]]),1),0)</f>
        <v>44592</v>
      </c>
      <c r="H872" s="41">
        <v>0</v>
      </c>
      <c r="I872" s="42">
        <f t="shared" si="178"/>
        <v>0</v>
      </c>
      <c r="J872" s="42">
        <v>0</v>
      </c>
      <c r="K872" s="42">
        <f t="shared" si="179"/>
        <v>0</v>
      </c>
      <c r="L872" s="42">
        <v>0</v>
      </c>
      <c r="M872" s="42">
        <f t="shared" si="188"/>
        <v>0</v>
      </c>
      <c r="N872" s="42">
        <v>131.4</v>
      </c>
      <c r="O872" s="42">
        <f t="shared" si="180"/>
        <v>131.66666666666669</v>
      </c>
      <c r="P872" s="42">
        <v>0</v>
      </c>
      <c r="Q872" s="42">
        <f t="shared" si="189"/>
        <v>0</v>
      </c>
      <c r="R872" s="42">
        <v>0</v>
      </c>
      <c r="S872" s="42">
        <f t="shared" si="181"/>
        <v>0</v>
      </c>
      <c r="T872" s="42">
        <v>0</v>
      </c>
      <c r="U872" s="42">
        <f t="shared" si="190"/>
        <v>0</v>
      </c>
      <c r="V872" s="42">
        <v>0</v>
      </c>
      <c r="W872" s="42">
        <f t="shared" si="182"/>
        <v>0</v>
      </c>
      <c r="X872" s="42">
        <v>10.119999999999999</v>
      </c>
      <c r="Y872" s="42">
        <f t="shared" si="183"/>
        <v>10.199999999999999</v>
      </c>
      <c r="Z872" s="42">
        <v>30.24</v>
      </c>
      <c r="AA872" s="42">
        <f t="shared" si="184"/>
        <v>30.4</v>
      </c>
      <c r="AB872" s="43">
        <v>0</v>
      </c>
      <c r="AC872" s="43">
        <v>0</v>
      </c>
      <c r="AD872" s="42">
        <v>0</v>
      </c>
      <c r="AE872" s="42">
        <f t="shared" si="185"/>
        <v>0</v>
      </c>
      <c r="AF872" s="42">
        <v>0</v>
      </c>
      <c r="AG872" s="42">
        <f t="shared" si="186"/>
        <v>0</v>
      </c>
      <c r="AH872" s="43">
        <v>0</v>
      </c>
      <c r="AI872" s="42">
        <f>Tableau2[[#This Row],[Jour Accident déclaré]]</f>
        <v>0</v>
      </c>
      <c r="AJ872" s="42">
        <v>0</v>
      </c>
      <c r="AK872" s="43">
        <f t="shared" si="187"/>
        <v>0</v>
      </c>
      <c r="AL87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72" s="43">
        <f>SUM(Tableau2[[#This Row],[Jours de maladie payés]:[Jours de maladie non payés]])</f>
        <v>0</v>
      </c>
      <c r="AN872" s="43">
        <f>MONTH("02/"&amp;Tableau2[[#This Row],[Mois]]&amp;"/2019")</f>
        <v>1</v>
      </c>
    </row>
    <row r="873" spans="1:40" x14ac:dyDescent="0.3">
      <c r="A873" t="s">
        <v>947</v>
      </c>
      <c r="B873" s="26">
        <v>183</v>
      </c>
      <c r="C873" s="61">
        <f>IFERROR(VLOOKUP(Tableau2[[#This Row],[ID Ouvrier]],'Choix Employés'!$A$1:$B$100,2,FALSE),"")</f>
        <v>0</v>
      </c>
      <c r="D873" s="39" t="s">
        <v>107</v>
      </c>
      <c r="E873" s="39">
        <v>2022</v>
      </c>
      <c r="F873" s="40">
        <f>DATE(Tableau2[[#This Row],[Année]],MONTH("1-"&amp;Tableau2[[#This Row],[Mois]]),1)</f>
        <v>44562</v>
      </c>
      <c r="G873" s="40">
        <f>EOMONTH(DATE(Tableau2[[#This Row],[Année]],MONTH("1-"&amp;Tableau2[[#This Row],[Mois]]),1),0)</f>
        <v>44592</v>
      </c>
      <c r="H873" s="41">
        <v>0</v>
      </c>
      <c r="I873" s="42">
        <f t="shared" si="178"/>
        <v>0</v>
      </c>
      <c r="J873" s="42">
        <v>0</v>
      </c>
      <c r="K873" s="42">
        <f t="shared" si="179"/>
        <v>0</v>
      </c>
      <c r="L873" s="42">
        <v>0</v>
      </c>
      <c r="M873" s="42">
        <f t="shared" si="188"/>
        <v>0</v>
      </c>
      <c r="N873" s="42">
        <v>129.36000000000001</v>
      </c>
      <c r="O873" s="42">
        <f t="shared" si="180"/>
        <v>129.60000000000002</v>
      </c>
      <c r="P873" s="42">
        <v>0</v>
      </c>
      <c r="Q873" s="42">
        <f t="shared" si="189"/>
        <v>0</v>
      </c>
      <c r="R873" s="42">
        <v>0</v>
      </c>
      <c r="S873" s="42">
        <f t="shared" si="181"/>
        <v>0</v>
      </c>
      <c r="T873" s="42">
        <v>0</v>
      </c>
      <c r="U873" s="42">
        <f t="shared" si="190"/>
        <v>0</v>
      </c>
      <c r="V873" s="42">
        <v>0</v>
      </c>
      <c r="W873" s="42">
        <f t="shared" si="182"/>
        <v>0</v>
      </c>
      <c r="X873" s="42">
        <v>8</v>
      </c>
      <c r="Y873" s="42">
        <f t="shared" si="183"/>
        <v>8</v>
      </c>
      <c r="Z873" s="42">
        <v>30.4</v>
      </c>
      <c r="AA873" s="42">
        <f t="shared" si="184"/>
        <v>30.666666666666664</v>
      </c>
      <c r="AB873" s="43">
        <v>0</v>
      </c>
      <c r="AC873" s="43">
        <v>0</v>
      </c>
      <c r="AD873" s="42">
        <v>0</v>
      </c>
      <c r="AE873" s="42">
        <f t="shared" si="185"/>
        <v>0</v>
      </c>
      <c r="AF873" s="42">
        <v>0</v>
      </c>
      <c r="AG873" s="42">
        <f t="shared" si="186"/>
        <v>0</v>
      </c>
      <c r="AH873" s="43">
        <v>0</v>
      </c>
      <c r="AI873" s="42">
        <f>Tableau2[[#This Row],[Jour Accident déclaré]]</f>
        <v>0</v>
      </c>
      <c r="AJ873" s="42">
        <v>0</v>
      </c>
      <c r="AK873" s="43">
        <f t="shared" si="187"/>
        <v>0</v>
      </c>
      <c r="AL87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1</v>
      </c>
      <c r="AM873" s="43">
        <f>SUM(Tableau2[[#This Row],[Jours de maladie payés]:[Jours de maladie non payés]])</f>
        <v>0</v>
      </c>
      <c r="AN873" s="43">
        <f>MONTH("02/"&amp;Tableau2[[#This Row],[Mois]]&amp;"/2019")</f>
        <v>1</v>
      </c>
    </row>
    <row r="874" spans="1:40" x14ac:dyDescent="0.3">
      <c r="A874" t="s">
        <v>948</v>
      </c>
      <c r="B874" s="26">
        <v>138</v>
      </c>
      <c r="C874" s="61" t="str">
        <f>IFERROR(VLOOKUP(Tableau2[[#This Row],[ID Ouvrier]],'Choix Employés'!$A$1:$B$100,2,FALSE),"")</f>
        <v>X</v>
      </c>
      <c r="D874" s="39" t="s">
        <v>182</v>
      </c>
      <c r="E874" s="39">
        <v>2022</v>
      </c>
      <c r="F874" s="40">
        <f>DATE(Tableau2[[#This Row],[Année]],MONTH("1-"&amp;Tableau2[[#This Row],[Mois]]),1)</f>
        <v>44621</v>
      </c>
      <c r="G874" s="40">
        <f>EOMONTH(DATE(Tableau2[[#This Row],[Année]],MONTH("1-"&amp;Tableau2[[#This Row],[Mois]]),1),0)</f>
        <v>44651</v>
      </c>
      <c r="H874" s="41">
        <v>0</v>
      </c>
      <c r="I874" s="42">
        <f t="shared" si="178"/>
        <v>0</v>
      </c>
      <c r="J874" s="42">
        <v>0</v>
      </c>
      <c r="K874" s="42">
        <f t="shared" si="179"/>
        <v>0</v>
      </c>
      <c r="L874" s="42">
        <v>0</v>
      </c>
      <c r="M874" s="42">
        <f t="shared" si="188"/>
        <v>0</v>
      </c>
      <c r="N874" s="42">
        <v>0</v>
      </c>
      <c r="O874" s="42">
        <f t="shared" si="180"/>
        <v>0</v>
      </c>
      <c r="P874" s="42">
        <v>184</v>
      </c>
      <c r="Q874" s="42">
        <f t="shared" si="189"/>
        <v>184</v>
      </c>
      <c r="R874" s="42">
        <v>0</v>
      </c>
      <c r="S874" s="42">
        <f t="shared" si="181"/>
        <v>0</v>
      </c>
      <c r="T874" s="42">
        <v>0</v>
      </c>
      <c r="U874" s="42">
        <f t="shared" si="190"/>
        <v>0</v>
      </c>
      <c r="V874" s="42">
        <v>0</v>
      </c>
      <c r="W874" s="42">
        <f t="shared" si="182"/>
        <v>0</v>
      </c>
      <c r="X874" s="42">
        <v>8</v>
      </c>
      <c r="Y874" s="42">
        <f t="shared" si="183"/>
        <v>8</v>
      </c>
      <c r="Z874" s="42">
        <v>0</v>
      </c>
      <c r="AA874" s="42">
        <f t="shared" si="184"/>
        <v>0</v>
      </c>
      <c r="AB874" s="43">
        <v>0</v>
      </c>
      <c r="AC874" s="43">
        <v>0</v>
      </c>
      <c r="AD874" s="42">
        <v>0</v>
      </c>
      <c r="AE874" s="42">
        <f t="shared" si="185"/>
        <v>0</v>
      </c>
      <c r="AF874" s="42">
        <v>0</v>
      </c>
      <c r="AG874" s="42">
        <f t="shared" si="186"/>
        <v>0</v>
      </c>
      <c r="AH874" s="43">
        <v>0</v>
      </c>
      <c r="AI874" s="42">
        <f>Tableau2[[#This Row],[Jour Accident déclaré]]</f>
        <v>0</v>
      </c>
      <c r="AJ874" s="42">
        <v>0</v>
      </c>
      <c r="AK874" s="43">
        <f t="shared" si="187"/>
        <v>0</v>
      </c>
      <c r="AL87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874" s="43">
        <f>SUM(Tableau2[[#This Row],[Jours de maladie payés]:[Jours de maladie non payés]])</f>
        <v>0</v>
      </c>
      <c r="AN874" s="43">
        <f>MONTH("02/"&amp;Tableau2[[#This Row],[Mois]]&amp;"/2019")</f>
        <v>3</v>
      </c>
    </row>
    <row r="875" spans="1:40" x14ac:dyDescent="0.3">
      <c r="A875" t="s">
        <v>949</v>
      </c>
      <c r="B875" s="26">
        <v>137</v>
      </c>
      <c r="C875" s="61" t="str">
        <f>IFERROR(VLOOKUP(Tableau2[[#This Row],[ID Ouvrier]],'Choix Employés'!$A$1:$B$100,2,FALSE),"")</f>
        <v>X</v>
      </c>
      <c r="D875" s="39" t="s">
        <v>182</v>
      </c>
      <c r="E875" s="39">
        <v>2022</v>
      </c>
      <c r="F875" s="40">
        <f>DATE(Tableau2[[#This Row],[Année]],MONTH("1-"&amp;Tableau2[[#This Row],[Mois]]),1)</f>
        <v>44621</v>
      </c>
      <c r="G875" s="40">
        <f>EOMONTH(DATE(Tableau2[[#This Row],[Année]],MONTH("1-"&amp;Tableau2[[#This Row],[Mois]]),1),0)</f>
        <v>44651</v>
      </c>
      <c r="H875" s="41">
        <v>0</v>
      </c>
      <c r="I875" s="42">
        <f t="shared" si="178"/>
        <v>0</v>
      </c>
      <c r="J875" s="42">
        <v>0</v>
      </c>
      <c r="K875" s="42">
        <f t="shared" si="179"/>
        <v>0</v>
      </c>
      <c r="L875" s="42">
        <v>0</v>
      </c>
      <c r="M875" s="42">
        <f t="shared" si="188"/>
        <v>0</v>
      </c>
      <c r="N875" s="42">
        <v>0</v>
      </c>
      <c r="O875" s="42">
        <f t="shared" si="180"/>
        <v>0</v>
      </c>
      <c r="P875" s="42">
        <v>184</v>
      </c>
      <c r="Q875" s="42">
        <f t="shared" si="189"/>
        <v>184</v>
      </c>
      <c r="R875" s="42">
        <v>0</v>
      </c>
      <c r="S875" s="42">
        <f t="shared" si="181"/>
        <v>0</v>
      </c>
      <c r="T875" s="42">
        <v>0</v>
      </c>
      <c r="U875" s="42">
        <f t="shared" si="190"/>
        <v>0</v>
      </c>
      <c r="V875" s="42">
        <v>0</v>
      </c>
      <c r="W875" s="42">
        <f t="shared" si="182"/>
        <v>0</v>
      </c>
      <c r="X875" s="42">
        <v>8</v>
      </c>
      <c r="Y875" s="42">
        <f t="shared" si="183"/>
        <v>8</v>
      </c>
      <c r="Z875" s="42">
        <v>0</v>
      </c>
      <c r="AA875" s="42">
        <f t="shared" si="184"/>
        <v>0</v>
      </c>
      <c r="AB875" s="43">
        <v>0</v>
      </c>
      <c r="AC875" s="43">
        <v>0</v>
      </c>
      <c r="AD875" s="42">
        <v>0</v>
      </c>
      <c r="AE875" s="42">
        <f t="shared" si="185"/>
        <v>0</v>
      </c>
      <c r="AF875" s="42">
        <v>0</v>
      </c>
      <c r="AG875" s="42">
        <f t="shared" si="186"/>
        <v>0</v>
      </c>
      <c r="AH875" s="43">
        <v>0</v>
      </c>
      <c r="AI875" s="42">
        <f>Tableau2[[#This Row],[Jour Accident déclaré]]</f>
        <v>0</v>
      </c>
      <c r="AJ875" s="42">
        <v>0</v>
      </c>
      <c r="AK875" s="43">
        <f t="shared" si="187"/>
        <v>0</v>
      </c>
      <c r="AL87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875" s="43">
        <f>SUM(Tableau2[[#This Row],[Jours de maladie payés]:[Jours de maladie non payés]])</f>
        <v>0</v>
      </c>
      <c r="AN875" s="43">
        <f>MONTH("02/"&amp;Tableau2[[#This Row],[Mois]]&amp;"/2019")</f>
        <v>3</v>
      </c>
    </row>
    <row r="876" spans="1:40" x14ac:dyDescent="0.3">
      <c r="A876" t="s">
        <v>950</v>
      </c>
      <c r="B876" s="26">
        <v>114</v>
      </c>
      <c r="C876" s="61" t="str">
        <f>IFERROR(VLOOKUP(Tableau2[[#This Row],[ID Ouvrier]],'Choix Employés'!$A$1:$B$100,2,FALSE),"")</f>
        <v/>
      </c>
      <c r="D876" s="39" t="s">
        <v>182</v>
      </c>
      <c r="E876" s="39">
        <v>2022</v>
      </c>
      <c r="F876" s="40">
        <f>DATE(Tableau2[[#This Row],[Année]],MONTH("1-"&amp;Tableau2[[#This Row],[Mois]]),1)</f>
        <v>44621</v>
      </c>
      <c r="G876" s="40">
        <f>EOMONTH(DATE(Tableau2[[#This Row],[Année]],MONTH("1-"&amp;Tableau2[[#This Row],[Mois]]),1),0)</f>
        <v>44651</v>
      </c>
      <c r="H876" s="41">
        <v>0</v>
      </c>
      <c r="I876" s="42">
        <f t="shared" si="178"/>
        <v>0</v>
      </c>
      <c r="J876" s="42">
        <v>0</v>
      </c>
      <c r="K876" s="42">
        <f t="shared" si="179"/>
        <v>0</v>
      </c>
      <c r="L876" s="42">
        <v>0</v>
      </c>
      <c r="M876" s="42">
        <f t="shared" si="188"/>
        <v>0</v>
      </c>
      <c r="N876" s="42">
        <v>0</v>
      </c>
      <c r="O876" s="42">
        <f t="shared" si="180"/>
        <v>0</v>
      </c>
      <c r="P876" s="42">
        <v>184</v>
      </c>
      <c r="Q876" s="42">
        <f t="shared" si="189"/>
        <v>184</v>
      </c>
      <c r="R876" s="42">
        <v>0</v>
      </c>
      <c r="S876" s="42">
        <f t="shared" si="181"/>
        <v>0</v>
      </c>
      <c r="T876" s="42">
        <v>0</v>
      </c>
      <c r="U876" s="42">
        <f t="shared" si="190"/>
        <v>0</v>
      </c>
      <c r="V876" s="42">
        <v>0</v>
      </c>
      <c r="W876" s="42">
        <f t="shared" si="182"/>
        <v>0</v>
      </c>
      <c r="X876" s="42">
        <v>8</v>
      </c>
      <c r="Y876" s="42">
        <f t="shared" si="183"/>
        <v>8</v>
      </c>
      <c r="Z876" s="42">
        <v>0</v>
      </c>
      <c r="AA876" s="42">
        <f t="shared" si="184"/>
        <v>0</v>
      </c>
      <c r="AB876" s="43">
        <v>0</v>
      </c>
      <c r="AC876" s="43">
        <v>0</v>
      </c>
      <c r="AD876" s="42">
        <v>0</v>
      </c>
      <c r="AE876" s="42">
        <f t="shared" si="185"/>
        <v>0</v>
      </c>
      <c r="AF876" s="42">
        <v>0</v>
      </c>
      <c r="AG876" s="42">
        <f t="shared" si="186"/>
        <v>0</v>
      </c>
      <c r="AH876" s="43">
        <v>0</v>
      </c>
      <c r="AI876" s="42">
        <f>Tableau2[[#This Row],[Jour Accident déclaré]]</f>
        <v>0</v>
      </c>
      <c r="AJ876" s="42">
        <v>0</v>
      </c>
      <c r="AK876" s="43">
        <f t="shared" si="187"/>
        <v>0</v>
      </c>
      <c r="AL87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876" s="43">
        <f>SUM(Tableau2[[#This Row],[Jours de maladie payés]:[Jours de maladie non payés]])</f>
        <v>0</v>
      </c>
      <c r="AN876" s="43">
        <f>MONTH("02/"&amp;Tableau2[[#This Row],[Mois]]&amp;"/2019")</f>
        <v>3</v>
      </c>
    </row>
    <row r="877" spans="1:40" x14ac:dyDescent="0.3">
      <c r="A877" t="s">
        <v>951</v>
      </c>
      <c r="B877" s="26">
        <v>145</v>
      </c>
      <c r="C877" s="61" t="str">
        <f>IFERROR(VLOOKUP(Tableau2[[#This Row],[ID Ouvrier]],'Choix Employés'!$A$1:$B$100,2,FALSE),"")</f>
        <v>X</v>
      </c>
      <c r="D877" s="39" t="s">
        <v>182</v>
      </c>
      <c r="E877" s="39">
        <v>2022</v>
      </c>
      <c r="F877" s="40">
        <f>DATE(Tableau2[[#This Row],[Année]],MONTH("1-"&amp;Tableau2[[#This Row],[Mois]]),1)</f>
        <v>44621</v>
      </c>
      <c r="G877" s="40">
        <f>EOMONTH(DATE(Tableau2[[#This Row],[Année]],MONTH("1-"&amp;Tableau2[[#This Row],[Mois]]),1),0)</f>
        <v>44651</v>
      </c>
      <c r="H877" s="41">
        <v>0</v>
      </c>
      <c r="I877" s="42">
        <f t="shared" si="178"/>
        <v>0</v>
      </c>
      <c r="J877" s="42">
        <v>0</v>
      </c>
      <c r="K877" s="42">
        <f t="shared" si="179"/>
        <v>0</v>
      </c>
      <c r="L877" s="42">
        <v>0</v>
      </c>
      <c r="M877" s="42">
        <f t="shared" si="188"/>
        <v>0</v>
      </c>
      <c r="N877" s="42">
        <v>0</v>
      </c>
      <c r="O877" s="42">
        <f t="shared" si="180"/>
        <v>0</v>
      </c>
      <c r="P877" s="42">
        <v>184</v>
      </c>
      <c r="Q877" s="42">
        <f t="shared" si="189"/>
        <v>184</v>
      </c>
      <c r="R877" s="42">
        <v>0</v>
      </c>
      <c r="S877" s="42">
        <f t="shared" si="181"/>
        <v>0</v>
      </c>
      <c r="T877" s="42">
        <v>0</v>
      </c>
      <c r="U877" s="42">
        <f t="shared" si="190"/>
        <v>0</v>
      </c>
      <c r="V877" s="42">
        <v>0</v>
      </c>
      <c r="W877" s="42">
        <f t="shared" si="182"/>
        <v>0</v>
      </c>
      <c r="X877" s="42">
        <v>8</v>
      </c>
      <c r="Y877" s="42">
        <f t="shared" si="183"/>
        <v>8</v>
      </c>
      <c r="Z877" s="42">
        <v>0</v>
      </c>
      <c r="AA877" s="42">
        <f t="shared" si="184"/>
        <v>0</v>
      </c>
      <c r="AB877" s="43">
        <v>0</v>
      </c>
      <c r="AC877" s="43">
        <v>0</v>
      </c>
      <c r="AD877" s="42">
        <v>0</v>
      </c>
      <c r="AE877" s="42">
        <f t="shared" si="185"/>
        <v>0</v>
      </c>
      <c r="AF877" s="42">
        <v>0</v>
      </c>
      <c r="AG877" s="42">
        <f t="shared" si="186"/>
        <v>0</v>
      </c>
      <c r="AH877" s="43">
        <v>0</v>
      </c>
      <c r="AI877" s="42">
        <f>Tableau2[[#This Row],[Jour Accident déclaré]]</f>
        <v>0</v>
      </c>
      <c r="AJ877" s="42">
        <v>0</v>
      </c>
      <c r="AK877" s="43">
        <f t="shared" si="187"/>
        <v>0</v>
      </c>
      <c r="AL877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877" s="43">
        <f>SUM(Tableau2[[#This Row],[Jours de maladie payés]:[Jours de maladie non payés]])</f>
        <v>0</v>
      </c>
      <c r="AN877" s="43">
        <f>MONTH("02/"&amp;Tableau2[[#This Row],[Mois]]&amp;"/2019")</f>
        <v>3</v>
      </c>
    </row>
    <row r="878" spans="1:40" x14ac:dyDescent="0.3">
      <c r="A878" t="s">
        <v>952</v>
      </c>
      <c r="B878" s="26">
        <v>178</v>
      </c>
      <c r="C878" s="61" t="str">
        <f>IFERROR(VLOOKUP(Tableau2[[#This Row],[ID Ouvrier]],'Choix Employés'!$A$1:$B$100,2,FALSE),"")</f>
        <v/>
      </c>
      <c r="D878" s="39" t="s">
        <v>182</v>
      </c>
      <c r="E878" s="39">
        <v>2022</v>
      </c>
      <c r="F878" s="40">
        <f>DATE(Tableau2[[#This Row],[Année]],MONTH("1-"&amp;Tableau2[[#This Row],[Mois]]),1)</f>
        <v>44621</v>
      </c>
      <c r="G878" s="40">
        <f>EOMONTH(DATE(Tableau2[[#This Row],[Année]],MONTH("1-"&amp;Tableau2[[#This Row],[Mois]]),1),0)</f>
        <v>44651</v>
      </c>
      <c r="H878" s="41">
        <v>0</v>
      </c>
      <c r="I878" s="42">
        <f t="shared" si="178"/>
        <v>0</v>
      </c>
      <c r="J878" s="42">
        <v>0</v>
      </c>
      <c r="K878" s="42">
        <f t="shared" si="179"/>
        <v>0</v>
      </c>
      <c r="L878" s="42">
        <v>0</v>
      </c>
      <c r="M878" s="42">
        <f t="shared" si="188"/>
        <v>0</v>
      </c>
      <c r="N878" s="42">
        <v>0</v>
      </c>
      <c r="O878" s="42">
        <f t="shared" si="180"/>
        <v>0</v>
      </c>
      <c r="P878" s="42">
        <v>184</v>
      </c>
      <c r="Q878" s="42">
        <f t="shared" si="189"/>
        <v>184</v>
      </c>
      <c r="R878" s="42">
        <v>0</v>
      </c>
      <c r="S878" s="42">
        <f t="shared" si="181"/>
        <v>0</v>
      </c>
      <c r="T878" s="42">
        <v>0</v>
      </c>
      <c r="U878" s="42">
        <f t="shared" si="190"/>
        <v>0</v>
      </c>
      <c r="V878" s="42">
        <v>0</v>
      </c>
      <c r="W878" s="42">
        <f t="shared" si="182"/>
        <v>0</v>
      </c>
      <c r="X878" s="42">
        <v>8</v>
      </c>
      <c r="Y878" s="42">
        <f t="shared" si="183"/>
        <v>8</v>
      </c>
      <c r="Z878" s="42">
        <v>0</v>
      </c>
      <c r="AA878" s="42">
        <f t="shared" si="184"/>
        <v>0</v>
      </c>
      <c r="AB878" s="43">
        <v>0</v>
      </c>
      <c r="AC878" s="43">
        <v>0</v>
      </c>
      <c r="AD878" s="42">
        <v>0</v>
      </c>
      <c r="AE878" s="42">
        <f t="shared" si="185"/>
        <v>0</v>
      </c>
      <c r="AF878" s="42">
        <v>0</v>
      </c>
      <c r="AG878" s="42">
        <f t="shared" si="186"/>
        <v>0</v>
      </c>
      <c r="AH878" s="43">
        <v>0</v>
      </c>
      <c r="AI878" s="42">
        <f>Tableau2[[#This Row],[Jour Accident déclaré]]</f>
        <v>0</v>
      </c>
      <c r="AJ878" s="42">
        <v>0</v>
      </c>
      <c r="AK878" s="43">
        <f t="shared" si="187"/>
        <v>0</v>
      </c>
      <c r="AL878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878" s="43">
        <f>SUM(Tableau2[[#This Row],[Jours de maladie payés]:[Jours de maladie non payés]])</f>
        <v>0</v>
      </c>
      <c r="AN878" s="43">
        <f>MONTH("02/"&amp;Tableau2[[#This Row],[Mois]]&amp;"/2019")</f>
        <v>3</v>
      </c>
    </row>
    <row r="879" spans="1:40" x14ac:dyDescent="0.3">
      <c r="A879" t="s">
        <v>953</v>
      </c>
      <c r="B879" s="26">
        <v>132</v>
      </c>
      <c r="C879" s="61" t="str">
        <f>IFERROR(VLOOKUP(Tableau2[[#This Row],[ID Ouvrier]],'Choix Employés'!$A$1:$B$100,2,FALSE),"")</f>
        <v/>
      </c>
      <c r="D879" s="39" t="s">
        <v>182</v>
      </c>
      <c r="E879" s="39">
        <v>2022</v>
      </c>
      <c r="F879" s="40">
        <f>DATE(Tableau2[[#This Row],[Année]],MONTH("1-"&amp;Tableau2[[#This Row],[Mois]]),1)</f>
        <v>44621</v>
      </c>
      <c r="G879" s="40">
        <f>EOMONTH(DATE(Tableau2[[#This Row],[Année]],MONTH("1-"&amp;Tableau2[[#This Row],[Mois]]),1),0)</f>
        <v>44651</v>
      </c>
      <c r="H879" s="41">
        <v>0</v>
      </c>
      <c r="I879" s="42">
        <f t="shared" si="178"/>
        <v>0</v>
      </c>
      <c r="J879" s="42">
        <v>0</v>
      </c>
      <c r="K879" s="42">
        <f t="shared" si="179"/>
        <v>0</v>
      </c>
      <c r="L879" s="42">
        <v>0</v>
      </c>
      <c r="M879" s="42">
        <f t="shared" si="188"/>
        <v>0</v>
      </c>
      <c r="N879" s="42">
        <v>0</v>
      </c>
      <c r="O879" s="42">
        <f t="shared" si="180"/>
        <v>0</v>
      </c>
      <c r="P879" s="42">
        <v>184</v>
      </c>
      <c r="Q879" s="42">
        <f t="shared" si="189"/>
        <v>184</v>
      </c>
      <c r="R879" s="42">
        <v>0</v>
      </c>
      <c r="S879" s="42">
        <f t="shared" si="181"/>
        <v>0</v>
      </c>
      <c r="T879" s="42">
        <v>0</v>
      </c>
      <c r="U879" s="42">
        <f t="shared" si="190"/>
        <v>0</v>
      </c>
      <c r="V879" s="42">
        <v>0</v>
      </c>
      <c r="W879" s="42">
        <f t="shared" si="182"/>
        <v>0</v>
      </c>
      <c r="X879" s="42">
        <v>8</v>
      </c>
      <c r="Y879" s="42">
        <f t="shared" si="183"/>
        <v>8</v>
      </c>
      <c r="Z879" s="42">
        <v>0</v>
      </c>
      <c r="AA879" s="42">
        <f t="shared" si="184"/>
        <v>0</v>
      </c>
      <c r="AB879" s="43">
        <v>0</v>
      </c>
      <c r="AC879" s="43">
        <v>0</v>
      </c>
      <c r="AD879" s="42">
        <v>0</v>
      </c>
      <c r="AE879" s="42">
        <f t="shared" si="185"/>
        <v>0</v>
      </c>
      <c r="AF879" s="42">
        <v>0</v>
      </c>
      <c r="AG879" s="42">
        <f t="shared" si="186"/>
        <v>0</v>
      </c>
      <c r="AH879" s="43">
        <v>0</v>
      </c>
      <c r="AI879" s="42">
        <f>Tableau2[[#This Row],[Jour Accident déclaré]]</f>
        <v>0</v>
      </c>
      <c r="AJ879" s="42">
        <v>0</v>
      </c>
      <c r="AK879" s="43">
        <f t="shared" si="187"/>
        <v>0</v>
      </c>
      <c r="AL879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879" s="43">
        <f>SUM(Tableau2[[#This Row],[Jours de maladie payés]:[Jours de maladie non payés]])</f>
        <v>0</v>
      </c>
      <c r="AN879" s="43">
        <f>MONTH("02/"&amp;Tableau2[[#This Row],[Mois]]&amp;"/2019")</f>
        <v>3</v>
      </c>
    </row>
    <row r="880" spans="1:40" x14ac:dyDescent="0.3">
      <c r="A880" t="s">
        <v>954</v>
      </c>
      <c r="B880" s="26">
        <v>184</v>
      </c>
      <c r="C880" s="61">
        <f>IFERROR(VLOOKUP(Tableau2[[#This Row],[ID Ouvrier]],'Choix Employés'!$A$1:$B$100,2,FALSE),"")</f>
        <v>0</v>
      </c>
      <c r="D880" s="39" t="s">
        <v>182</v>
      </c>
      <c r="E880" s="39">
        <v>2022</v>
      </c>
      <c r="F880" s="40">
        <f>DATE(Tableau2[[#This Row],[Année]],MONTH("1-"&amp;Tableau2[[#This Row],[Mois]]),1)</f>
        <v>44621</v>
      </c>
      <c r="G880" s="40">
        <f>EOMONTH(DATE(Tableau2[[#This Row],[Année]],MONTH("1-"&amp;Tableau2[[#This Row],[Mois]]),1),0)</f>
        <v>44651</v>
      </c>
      <c r="H880" s="41">
        <v>0</v>
      </c>
      <c r="I880" s="42">
        <f t="shared" si="178"/>
        <v>0</v>
      </c>
      <c r="J880" s="42">
        <v>0</v>
      </c>
      <c r="K880" s="42">
        <f t="shared" si="179"/>
        <v>0</v>
      </c>
      <c r="L880" s="42">
        <v>0</v>
      </c>
      <c r="M880" s="42">
        <f t="shared" si="188"/>
        <v>0</v>
      </c>
      <c r="N880" s="42">
        <v>0</v>
      </c>
      <c r="O880" s="42">
        <f t="shared" si="180"/>
        <v>0</v>
      </c>
      <c r="P880" s="42">
        <v>168</v>
      </c>
      <c r="Q880" s="42">
        <f t="shared" si="189"/>
        <v>168</v>
      </c>
      <c r="R880" s="42">
        <v>0</v>
      </c>
      <c r="S880" s="42">
        <f t="shared" si="181"/>
        <v>0</v>
      </c>
      <c r="T880" s="42">
        <v>0</v>
      </c>
      <c r="U880" s="42">
        <f t="shared" si="190"/>
        <v>0</v>
      </c>
      <c r="V880" s="42">
        <v>0</v>
      </c>
      <c r="W880" s="42">
        <f t="shared" si="182"/>
        <v>0</v>
      </c>
      <c r="X880" s="42">
        <v>0</v>
      </c>
      <c r="Y880" s="42">
        <f t="shared" si="183"/>
        <v>0</v>
      </c>
      <c r="Z880" s="42">
        <v>0</v>
      </c>
      <c r="AA880" s="42">
        <f t="shared" si="184"/>
        <v>0</v>
      </c>
      <c r="AB880" s="43">
        <v>0</v>
      </c>
      <c r="AC880" s="43">
        <v>0</v>
      </c>
      <c r="AD880" s="42">
        <v>0</v>
      </c>
      <c r="AE880" s="42">
        <f t="shared" si="185"/>
        <v>0</v>
      </c>
      <c r="AF880" s="42">
        <v>8</v>
      </c>
      <c r="AG880" s="42">
        <f t="shared" si="186"/>
        <v>8</v>
      </c>
      <c r="AH880" s="43">
        <v>0</v>
      </c>
      <c r="AI880" s="42">
        <f>Tableau2[[#This Row],[Jour Accident déclaré]]</f>
        <v>0</v>
      </c>
      <c r="AJ880" s="42">
        <v>0</v>
      </c>
      <c r="AK880" s="43">
        <f t="shared" si="187"/>
        <v>0</v>
      </c>
      <c r="AL880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880" s="43">
        <f>SUM(Tableau2[[#This Row],[Jours de maladie payés]:[Jours de maladie non payés]])</f>
        <v>0</v>
      </c>
      <c r="AN880" s="43">
        <f>MONTH("02/"&amp;Tableau2[[#This Row],[Mois]]&amp;"/2019")</f>
        <v>3</v>
      </c>
    </row>
    <row r="881" spans="1:40" x14ac:dyDescent="0.3">
      <c r="A881" t="s">
        <v>955</v>
      </c>
      <c r="B881" s="26">
        <v>117</v>
      </c>
      <c r="C881" s="61" t="str">
        <f>IFERROR(VLOOKUP(Tableau2[[#This Row],[ID Ouvrier]],'Choix Employés'!$A$1:$B$100,2,FALSE),"")</f>
        <v/>
      </c>
      <c r="D881" s="39" t="s">
        <v>182</v>
      </c>
      <c r="E881" s="39">
        <v>2022</v>
      </c>
      <c r="F881" s="40">
        <f>DATE(Tableau2[[#This Row],[Année]],MONTH("1-"&amp;Tableau2[[#This Row],[Mois]]),1)</f>
        <v>44621</v>
      </c>
      <c r="G881" s="40">
        <f>EOMONTH(DATE(Tableau2[[#This Row],[Année]],MONTH("1-"&amp;Tableau2[[#This Row],[Mois]]),1),0)</f>
        <v>44651</v>
      </c>
      <c r="H881" s="41">
        <v>16</v>
      </c>
      <c r="I881" s="42">
        <f t="shared" si="178"/>
        <v>16</v>
      </c>
      <c r="J881" s="42">
        <v>0</v>
      </c>
      <c r="K881" s="42">
        <f t="shared" si="179"/>
        <v>0</v>
      </c>
      <c r="L881" s="42">
        <v>0</v>
      </c>
      <c r="M881" s="42">
        <f t="shared" si="188"/>
        <v>0</v>
      </c>
      <c r="N881" s="42">
        <v>0</v>
      </c>
      <c r="O881" s="42">
        <f t="shared" si="180"/>
        <v>0</v>
      </c>
      <c r="P881" s="42">
        <v>152</v>
      </c>
      <c r="Q881" s="42">
        <f t="shared" si="189"/>
        <v>152</v>
      </c>
      <c r="R881" s="42">
        <v>0</v>
      </c>
      <c r="S881" s="42">
        <f t="shared" si="181"/>
        <v>0</v>
      </c>
      <c r="T881" s="42">
        <v>0</v>
      </c>
      <c r="U881" s="42">
        <f t="shared" si="190"/>
        <v>0</v>
      </c>
      <c r="V881" s="42">
        <v>0</v>
      </c>
      <c r="W881" s="42">
        <f t="shared" si="182"/>
        <v>0</v>
      </c>
      <c r="X881" s="42">
        <v>6</v>
      </c>
      <c r="Y881" s="42">
        <f t="shared" si="183"/>
        <v>6</v>
      </c>
      <c r="Z881" s="42">
        <v>14</v>
      </c>
      <c r="AA881" s="42">
        <f t="shared" si="184"/>
        <v>14</v>
      </c>
      <c r="AB881" s="43">
        <v>0</v>
      </c>
      <c r="AC881" s="43">
        <v>0</v>
      </c>
      <c r="AD881" s="42">
        <v>0</v>
      </c>
      <c r="AE881" s="42">
        <f t="shared" si="185"/>
        <v>0</v>
      </c>
      <c r="AF881" s="42">
        <v>0</v>
      </c>
      <c r="AG881" s="42">
        <f t="shared" si="186"/>
        <v>0</v>
      </c>
      <c r="AH881" s="43">
        <v>0</v>
      </c>
      <c r="AI881" s="42">
        <f>Tableau2[[#This Row],[Jour Accident déclaré]]</f>
        <v>0</v>
      </c>
      <c r="AJ881" s="42">
        <v>0</v>
      </c>
      <c r="AK881" s="43">
        <f t="shared" si="187"/>
        <v>0</v>
      </c>
      <c r="AL881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881" s="43">
        <f>SUM(Tableau2[[#This Row],[Jours de maladie payés]:[Jours de maladie non payés]])</f>
        <v>0</v>
      </c>
      <c r="AN881" s="43">
        <f>MONTH("02/"&amp;Tableau2[[#This Row],[Mois]]&amp;"/2019")</f>
        <v>3</v>
      </c>
    </row>
    <row r="882" spans="1:40" x14ac:dyDescent="0.3">
      <c r="A882" t="s">
        <v>956</v>
      </c>
      <c r="B882" s="26">
        <v>171</v>
      </c>
      <c r="C882" s="61">
        <f>IFERROR(VLOOKUP(Tableau2[[#This Row],[ID Ouvrier]],'Choix Employés'!$A$1:$B$100,2,FALSE),"")</f>
        <v>0</v>
      </c>
      <c r="D882" s="39" t="s">
        <v>182</v>
      </c>
      <c r="E882" s="39">
        <v>2022</v>
      </c>
      <c r="F882" s="40">
        <f>DATE(Tableau2[[#This Row],[Année]],MONTH("1-"&amp;Tableau2[[#This Row],[Mois]]),1)</f>
        <v>44621</v>
      </c>
      <c r="G882" s="40">
        <f>EOMONTH(DATE(Tableau2[[#This Row],[Année]],MONTH("1-"&amp;Tableau2[[#This Row],[Mois]]),1),0)</f>
        <v>44651</v>
      </c>
      <c r="H882" s="41">
        <v>8</v>
      </c>
      <c r="I882" s="42">
        <f>IF($H882="",0,(($H882-ROUNDDOWN($H882,0))/0.6)+ROUNDDOWN($H882,0))</f>
        <v>8</v>
      </c>
      <c r="J882" s="42">
        <v>0</v>
      </c>
      <c r="K882" s="42">
        <f>IF($J882="",0,(($J882-ROUNDDOWN($J882,0))/0.6)+ROUNDDOWN($J882,0))</f>
        <v>0</v>
      </c>
      <c r="L882" s="42">
        <v>0</v>
      </c>
      <c r="M882" s="42">
        <f>IF($L882="",0,(($L882-ROUNDDOWN($L882,0))/0.6)+ROUNDDOWN($L882,0))</f>
        <v>0</v>
      </c>
      <c r="N882" s="42">
        <v>144</v>
      </c>
      <c r="O882" s="42">
        <f>IF($N882="",0,(($N882-ROUNDDOWN($N882,0))/0.6)+ROUNDDOWN($N882,0))</f>
        <v>144</v>
      </c>
      <c r="P882" s="42">
        <v>0</v>
      </c>
      <c r="Q882" s="42">
        <f>IF($P882="",0,(($P882-ROUNDDOWN($P882,0))/0.6)+ROUNDDOWN($P882,0))</f>
        <v>0</v>
      </c>
      <c r="R882" s="42">
        <v>0</v>
      </c>
      <c r="S882" s="42">
        <f>IF($R882="",0,(($R882-ROUNDDOWN($R882,0))/0.6)+ROUNDDOWN($R882,0))</f>
        <v>0</v>
      </c>
      <c r="T882" s="42">
        <v>0</v>
      </c>
      <c r="U882" s="42">
        <f>IF($T882="",0,(($T882-ROUNDDOWN($T882,0))/0.6)+ROUNDDOWN($T882,0))</f>
        <v>0</v>
      </c>
      <c r="V882" s="42">
        <v>0</v>
      </c>
      <c r="W882" s="42">
        <f>IF($V882="",0,(($V882-ROUNDDOWN($V882,0))/0.6)+ROUNDDOWN($V882,0))</f>
        <v>0</v>
      </c>
      <c r="X882" s="42">
        <v>0</v>
      </c>
      <c r="Y882" s="42">
        <f>IF($X882="",0,(($X882-ROUNDDOWN($X882,0))/0.6)+ROUNDDOWN($X882,0))</f>
        <v>0</v>
      </c>
      <c r="Z882" s="42">
        <v>0</v>
      </c>
      <c r="AA882" s="42">
        <f>IF($Z882="",0,(($Z882-ROUNDDOWN($Z882,0))/0.6)+ROUNDDOWN($Z882,0))</f>
        <v>0</v>
      </c>
      <c r="AB882" s="43">
        <v>0</v>
      </c>
      <c r="AC882" s="43">
        <v>0</v>
      </c>
      <c r="AD882" s="42">
        <v>0</v>
      </c>
      <c r="AE882" s="42">
        <f>IF($AD882="",0,(($AD882-ROUNDDOWN($AD882,0))/0.6)+ROUNDDOWN($AD882,0))</f>
        <v>0</v>
      </c>
      <c r="AF882" s="42">
        <v>32</v>
      </c>
      <c r="AG882" s="42">
        <f>IF($AF882="",0,(($AF882-ROUNDDOWN($AF882,0))/0.6)+ROUNDDOWN($AF882,0))</f>
        <v>32</v>
      </c>
      <c r="AH882" s="43">
        <v>0</v>
      </c>
      <c r="AI882" s="42">
        <f>Tableau2[[#This Row],[Jour Accident déclaré]]</f>
        <v>0</v>
      </c>
      <c r="AJ882" s="42">
        <v>0</v>
      </c>
      <c r="AK882" s="43">
        <f>IF($AJ882="",0,(($AJ882-ROUNDDOWN($AJ882,0))/0.6)+ROUNDDOWN($AJ882,0))</f>
        <v>0</v>
      </c>
      <c r="AL882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882" s="43">
        <f>SUM(Tableau2[[#This Row],[Jours de maladie payés]:[Jours de maladie non payés]])</f>
        <v>0</v>
      </c>
      <c r="AN882" s="43">
        <f>MONTH("02/"&amp;Tableau2[[#This Row],[Mois]]&amp;"/2019")</f>
        <v>3</v>
      </c>
    </row>
    <row r="883" spans="1:40" x14ac:dyDescent="0.3">
      <c r="A883" t="s">
        <v>957</v>
      </c>
      <c r="B883" s="26">
        <v>134</v>
      </c>
      <c r="C883" s="61" t="str">
        <f>IFERROR(VLOOKUP(Tableau2[[#This Row],[ID Ouvrier]],'Choix Employés'!$A$1:$B$100,2,FALSE),"")</f>
        <v>X</v>
      </c>
      <c r="D883" s="39" t="s">
        <v>182</v>
      </c>
      <c r="E883" s="39">
        <v>2022</v>
      </c>
      <c r="F883" s="40">
        <f>DATE(Tableau2[[#This Row],[Année]],MONTH("1-"&amp;Tableau2[[#This Row],[Mois]]),1)</f>
        <v>44621</v>
      </c>
      <c r="G883" s="40">
        <f>EOMONTH(DATE(Tableau2[[#This Row],[Année]],MONTH("1-"&amp;Tableau2[[#This Row],[Mois]]),1),0)</f>
        <v>44651</v>
      </c>
      <c r="H883" s="41">
        <v>0</v>
      </c>
      <c r="I883" s="42">
        <f>IF($H883="",0,(($H883-ROUNDDOWN($H883,0))/0.6)+ROUNDDOWN($H883,0))</f>
        <v>0</v>
      </c>
      <c r="J883" s="42">
        <v>0</v>
      </c>
      <c r="K883" s="42">
        <f>IF($J883="",0,(($J883-ROUNDDOWN($J883,0))/0.6)+ROUNDDOWN($J883,0))</f>
        <v>0</v>
      </c>
      <c r="L883" s="42">
        <v>0</v>
      </c>
      <c r="M883" s="42">
        <f>IF($L883="",0,(($L883-ROUNDDOWN($L883,0))/0.6)+ROUNDDOWN($L883,0))</f>
        <v>0</v>
      </c>
      <c r="N883" s="42">
        <v>189</v>
      </c>
      <c r="O883" s="42">
        <f>IF($N883="",0,(($N883-ROUNDDOWN($N883,0))/0.6)+ROUNDDOWN($N883,0))</f>
        <v>189</v>
      </c>
      <c r="P883" s="42">
        <v>0</v>
      </c>
      <c r="Q883" s="42">
        <f>IF($P883="",0,(($P883-ROUNDDOWN($P883,0))/0.6)+ROUNDDOWN($P883,0))</f>
        <v>0</v>
      </c>
      <c r="R883" s="42">
        <v>11.3</v>
      </c>
      <c r="S883" s="42">
        <f>IF($R883="",0,(($R883-ROUNDDOWN($R883,0))/0.6)+ROUNDDOWN($R883,0))</f>
        <v>11.500000000000002</v>
      </c>
      <c r="T883" s="42">
        <v>0</v>
      </c>
      <c r="U883" s="42">
        <f>IF($T883="",0,(($T883-ROUNDDOWN($T883,0))/0.6)+ROUNDDOWN($T883,0))</f>
        <v>0</v>
      </c>
      <c r="V883" s="42">
        <v>13</v>
      </c>
      <c r="W883" s="42">
        <f>IF($V883="",0,(($V883-ROUNDDOWN($V883,0))/0.6)+ROUNDDOWN($V883,0))</f>
        <v>13</v>
      </c>
      <c r="X883" s="42">
        <v>8</v>
      </c>
      <c r="Y883" s="42">
        <f>IF($X883="",0,(($X883-ROUNDDOWN($X883,0))/0.6)+ROUNDDOWN($X883,0))</f>
        <v>8</v>
      </c>
      <c r="Z883" s="42">
        <v>8</v>
      </c>
      <c r="AA883" s="42">
        <f>IF($Z883="",0,(($Z883-ROUNDDOWN($Z883,0))/0.6)+ROUNDDOWN($Z883,0))</f>
        <v>8</v>
      </c>
      <c r="AB883" s="43">
        <v>0</v>
      </c>
      <c r="AC883" s="43">
        <v>0</v>
      </c>
      <c r="AD883" s="42">
        <v>0</v>
      </c>
      <c r="AE883" s="42">
        <f>IF($AD883="",0,(($AD883-ROUNDDOWN($AD883,0))/0.6)+ROUNDDOWN($AD883,0))</f>
        <v>0</v>
      </c>
      <c r="AF883" s="42">
        <v>0</v>
      </c>
      <c r="AG883" s="42">
        <f>IF($AF883="",0,(($AF883-ROUNDDOWN($AF883,0))/0.6)+ROUNDDOWN($AF883,0))</f>
        <v>0</v>
      </c>
      <c r="AH883" s="43">
        <v>0</v>
      </c>
      <c r="AI883" s="42">
        <f>Tableau2[[#This Row],[Jour Accident déclaré]]</f>
        <v>0</v>
      </c>
      <c r="AJ883" s="42">
        <v>0</v>
      </c>
      <c r="AK883" s="43">
        <f>IF($AJ883="",0,(($AJ883-ROUNDDOWN($AJ883,0))/0.6)+ROUNDDOWN($AJ883,0))</f>
        <v>0</v>
      </c>
      <c r="AL883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883" s="43">
        <f>SUM(Tableau2[[#This Row],[Jours de maladie payés]:[Jours de maladie non payés]])</f>
        <v>0</v>
      </c>
      <c r="AN883" s="43">
        <f>MONTH("02/"&amp;Tableau2[[#This Row],[Mois]]&amp;"/2019")</f>
        <v>3</v>
      </c>
    </row>
    <row r="884" spans="1:40" x14ac:dyDescent="0.3">
      <c r="A884" t="s">
        <v>958</v>
      </c>
      <c r="B884" s="26">
        <v>188</v>
      </c>
      <c r="C884" s="61">
        <f>IFERROR(VLOOKUP(Tableau2[[#This Row],[ID Ouvrier]],'Choix Employés'!$A$1:$B$100,2,FALSE),"")</f>
        <v>0</v>
      </c>
      <c r="D884" s="39" t="s">
        <v>182</v>
      </c>
      <c r="E884" s="39">
        <v>2022</v>
      </c>
      <c r="F884" s="40">
        <f>DATE(Tableau2[[#This Row],[Année]],MONTH("1-"&amp;Tableau2[[#This Row],[Mois]]),1)</f>
        <v>44621</v>
      </c>
      <c r="G884" s="40">
        <f>EOMONTH(DATE(Tableau2[[#This Row],[Année]],MONTH("1-"&amp;Tableau2[[#This Row],[Mois]]),1),0)</f>
        <v>44651</v>
      </c>
      <c r="H884" s="41">
        <v>0</v>
      </c>
      <c r="I884" s="42">
        <f>IF($H884="",0,(($H884-ROUNDDOWN($H884,0))/0.6)+ROUNDDOWN($H884,0))</f>
        <v>0</v>
      </c>
      <c r="J884" s="42">
        <v>0</v>
      </c>
      <c r="K884" s="42">
        <f>IF($J884="",0,(($J884-ROUNDDOWN($J884,0))/0.6)+ROUNDDOWN($J884,0))</f>
        <v>0</v>
      </c>
      <c r="L884" s="42">
        <v>0</v>
      </c>
      <c r="M884" s="42">
        <f>IF($L884="",0,(($L884-ROUNDDOWN($L884,0))/0.6)+ROUNDDOWN($L884,0))</f>
        <v>0</v>
      </c>
      <c r="N884" s="42">
        <v>174.16</v>
      </c>
      <c r="O884" s="42">
        <f>IF($N884="",0,(($N884-ROUNDDOWN($N884,0))/0.6)+ROUNDDOWN($N884,0))</f>
        <v>174.26666666666665</v>
      </c>
      <c r="P884" s="42">
        <v>0</v>
      </c>
      <c r="Q884" s="42">
        <f>IF($P884="",0,(($P884-ROUNDDOWN($P884,0))/0.6)+ROUNDDOWN($P884,0))</f>
        <v>0</v>
      </c>
      <c r="R884" s="42">
        <v>0</v>
      </c>
      <c r="S884" s="42">
        <f>IF($R884="",0,(($R884-ROUNDDOWN($R884,0))/0.6)+ROUNDDOWN($R884,0))</f>
        <v>0</v>
      </c>
      <c r="T884" s="42">
        <v>0</v>
      </c>
      <c r="U884" s="42">
        <f>IF($T884="",0,(($T884-ROUNDDOWN($T884,0))/0.6)+ROUNDDOWN($T884,0))</f>
        <v>0</v>
      </c>
      <c r="V884" s="42">
        <v>0</v>
      </c>
      <c r="W884" s="42">
        <f>IF($V884="",0,(($V884-ROUNDDOWN($V884,0))/0.6)+ROUNDDOWN($V884,0))</f>
        <v>0</v>
      </c>
      <c r="X884" s="42">
        <v>14.4</v>
      </c>
      <c r="Y884" s="42">
        <f>IF($X884="",0,(($X884-ROUNDDOWN($X884,0))/0.6)+ROUNDDOWN($X884,0))</f>
        <v>14.666666666666668</v>
      </c>
      <c r="Z884" s="42">
        <v>0</v>
      </c>
      <c r="AA884" s="42">
        <f>IF($Z884="",0,(($Z884-ROUNDDOWN($Z884,0))/0.6)+ROUNDDOWN($Z884,0))</f>
        <v>0</v>
      </c>
      <c r="AB884" s="43">
        <v>2</v>
      </c>
      <c r="AC884" s="43">
        <v>0</v>
      </c>
      <c r="AD884" s="42">
        <v>0</v>
      </c>
      <c r="AE884" s="42">
        <f>IF($AD884="",0,(($AD884-ROUNDDOWN($AD884,0))/0.6)+ROUNDDOWN($AD884,0))</f>
        <v>0</v>
      </c>
      <c r="AF884" s="42">
        <v>0</v>
      </c>
      <c r="AG884" s="42">
        <f>IF($AF884="",0,(($AF884-ROUNDDOWN($AF884,0))/0.6)+ROUNDDOWN($AF884,0))</f>
        <v>0</v>
      </c>
      <c r="AH884" s="43">
        <v>0</v>
      </c>
      <c r="AI884" s="42">
        <f>Tableau2[[#This Row],[Jour Accident déclaré]]</f>
        <v>0</v>
      </c>
      <c r="AJ884" s="42">
        <v>0</v>
      </c>
      <c r="AK884" s="43">
        <f>IF($AJ884="",0,(($AJ884-ROUNDDOWN($AJ884,0))/0.6)+ROUNDDOWN($AJ884,0))</f>
        <v>0</v>
      </c>
      <c r="AL884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884" s="43">
        <f>SUM(Tableau2[[#This Row],[Jours de maladie payés]:[Jours de maladie non payés]])</f>
        <v>2</v>
      </c>
      <c r="AN884" s="43">
        <f>MONTH("02/"&amp;Tableau2[[#This Row],[Mois]]&amp;"/2019")</f>
        <v>3</v>
      </c>
    </row>
    <row r="885" spans="1:40" x14ac:dyDescent="0.3">
      <c r="A885" t="s">
        <v>959</v>
      </c>
      <c r="B885" s="26">
        <v>183</v>
      </c>
      <c r="C885" s="61">
        <f>IFERROR(VLOOKUP(Tableau2[[#This Row],[ID Ouvrier]],'Choix Employés'!$A$1:$B$100,2,FALSE),"")</f>
        <v>0</v>
      </c>
      <c r="D885" s="39" t="s">
        <v>182</v>
      </c>
      <c r="E885" s="39">
        <v>2022</v>
      </c>
      <c r="F885" s="40">
        <f>DATE(Tableau2[[#This Row],[Année]],MONTH("1-"&amp;Tableau2[[#This Row],[Mois]]),1)</f>
        <v>44621</v>
      </c>
      <c r="G885" s="40">
        <f>EOMONTH(DATE(Tableau2[[#This Row],[Année]],MONTH("1-"&amp;Tableau2[[#This Row],[Mois]]),1),0)</f>
        <v>44651</v>
      </c>
      <c r="H885" s="41">
        <v>0</v>
      </c>
      <c r="I885" s="42">
        <f>IF($H885="",0,(($H885-ROUNDDOWN($H885,0))/0.6)+ROUNDDOWN($H885,0))</f>
        <v>0</v>
      </c>
      <c r="J885" s="42">
        <v>0</v>
      </c>
      <c r="K885" s="42">
        <f>IF($J885="",0,(($J885-ROUNDDOWN($J885,0))/0.6)+ROUNDDOWN($J885,0))</f>
        <v>0</v>
      </c>
      <c r="L885" s="42">
        <v>0</v>
      </c>
      <c r="M885" s="42">
        <f>IF($L885="",0,(($L885-ROUNDDOWN($L885,0))/0.6)+ROUNDDOWN($L885,0))</f>
        <v>0</v>
      </c>
      <c r="N885" s="42">
        <v>183</v>
      </c>
      <c r="O885" s="42">
        <f>IF($N885="",0,(($N885-ROUNDDOWN($N885,0))/0.6)+ROUNDDOWN($N885,0))</f>
        <v>183</v>
      </c>
      <c r="P885" s="42">
        <v>0</v>
      </c>
      <c r="Q885" s="42">
        <f>IF($P885="",0,(($P885-ROUNDDOWN($P885,0))/0.6)+ROUNDDOWN($P885,0))</f>
        <v>0</v>
      </c>
      <c r="R885" s="42">
        <v>0</v>
      </c>
      <c r="S885" s="42">
        <f>IF($R885="",0,(($R885-ROUNDDOWN($R885,0))/0.6)+ROUNDDOWN($R885,0))</f>
        <v>0</v>
      </c>
      <c r="T885" s="42">
        <v>0</v>
      </c>
      <c r="U885" s="42">
        <f>IF($T885="",0,(($T885-ROUNDDOWN($T885,0))/0.6)+ROUNDDOWN($T885,0))</f>
        <v>0</v>
      </c>
      <c r="V885" s="42">
        <v>0</v>
      </c>
      <c r="W885" s="42">
        <f>IF($V885="",0,(($V885-ROUNDDOWN($V885,0))/0.6)+ROUNDDOWN($V885,0))</f>
        <v>0</v>
      </c>
      <c r="X885" s="42">
        <v>8</v>
      </c>
      <c r="Y885" s="42">
        <f>IF($X885="",0,(($X885-ROUNDDOWN($X885,0))/0.6)+ROUNDDOWN($X885,0))</f>
        <v>8</v>
      </c>
      <c r="Z885" s="42">
        <v>0</v>
      </c>
      <c r="AA885" s="42">
        <f>IF($Z885="",0,(($Z885-ROUNDDOWN($Z885,0))/0.6)+ROUNDDOWN($Z885,0))</f>
        <v>0</v>
      </c>
      <c r="AB885" s="43">
        <v>0</v>
      </c>
      <c r="AC885" s="43">
        <v>0</v>
      </c>
      <c r="AD885" s="42">
        <v>0</v>
      </c>
      <c r="AE885" s="42">
        <f>IF($AD885="",0,(($AD885-ROUNDDOWN($AD885,0))/0.6)+ROUNDDOWN($AD885,0))</f>
        <v>0</v>
      </c>
      <c r="AF885" s="42">
        <v>0</v>
      </c>
      <c r="AG885" s="42">
        <f>IF($AF885="",0,(($AF885-ROUNDDOWN($AF885,0))/0.6)+ROUNDDOWN($AF885,0))</f>
        <v>0</v>
      </c>
      <c r="AH885" s="43">
        <v>0</v>
      </c>
      <c r="AI885" s="42">
        <f>Tableau2[[#This Row],[Jour Accident déclaré]]</f>
        <v>0</v>
      </c>
      <c r="AJ885" s="42">
        <v>0</v>
      </c>
      <c r="AK885" s="43">
        <f>IF($AJ885="",0,(($AJ885-ROUNDDOWN($AJ885,0))/0.6)+ROUNDDOWN($AJ885,0))</f>
        <v>0</v>
      </c>
      <c r="AL885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885" s="43">
        <f>SUM(Tableau2[[#This Row],[Jours de maladie payés]:[Jours de maladie non payés]])</f>
        <v>0</v>
      </c>
      <c r="AN885" s="43">
        <f>MONTH("02/"&amp;Tableau2[[#This Row],[Mois]]&amp;"/2019")</f>
        <v>3</v>
      </c>
    </row>
    <row r="886" spans="1:40" x14ac:dyDescent="0.3">
      <c r="A886" t="s">
        <v>960</v>
      </c>
      <c r="B886" s="26">
        <v>177</v>
      </c>
      <c r="C886" s="61" t="str">
        <f>IFERROR(VLOOKUP(Tableau2[[#This Row],[ID Ouvrier]],'Choix Employés'!$A$1:$B$100,2,FALSE),"")</f>
        <v/>
      </c>
      <c r="D886" s="39" t="s">
        <v>182</v>
      </c>
      <c r="E886" s="39">
        <v>2022</v>
      </c>
      <c r="F886" s="40">
        <f>DATE(Tableau2[[#This Row],[Année]],MONTH("1-"&amp;Tableau2[[#This Row],[Mois]]),1)</f>
        <v>44621</v>
      </c>
      <c r="G886" s="40">
        <f>EOMONTH(DATE(Tableau2[[#This Row],[Année]],MONTH("1-"&amp;Tableau2[[#This Row],[Mois]]),1),0)</f>
        <v>44651</v>
      </c>
      <c r="H886" s="41">
        <v>7.36</v>
      </c>
      <c r="I886" s="42">
        <f>IF($H886="",0,(($H886-ROUNDDOWN($H886,0))/0.6)+ROUNDDOWN($H886,0))</f>
        <v>7.6000000000000005</v>
      </c>
      <c r="J886" s="42">
        <v>0</v>
      </c>
      <c r="K886" s="42">
        <f>IF($J886="",0,(($J886-ROUNDDOWN($J886,0))/0.6)+ROUNDDOWN($J886,0))</f>
        <v>0</v>
      </c>
      <c r="L886" s="42">
        <v>0</v>
      </c>
      <c r="M886" s="42">
        <f>IF($L886="",0,(($L886-ROUNDDOWN($L886,0))/0.6)+ROUNDDOWN($L886,0))</f>
        <v>0</v>
      </c>
      <c r="N886" s="42">
        <v>167.12</v>
      </c>
      <c r="O886" s="42">
        <f>IF($N886="",0,(($N886-ROUNDDOWN($N886,0))/0.6)+ROUNDDOWN($N886,0))</f>
        <v>167.20000000000002</v>
      </c>
      <c r="P886" s="42">
        <v>0</v>
      </c>
      <c r="Q886" s="42">
        <f>IF($P886="",0,(($P886-ROUNDDOWN($P886,0))/0.6)+ROUNDDOWN($P886,0))</f>
        <v>0</v>
      </c>
      <c r="R886" s="42">
        <v>0</v>
      </c>
      <c r="S886" s="42">
        <f>IF($R886="",0,(($R886-ROUNDDOWN($R886,0))/0.6)+ROUNDDOWN($R886,0))</f>
        <v>0</v>
      </c>
      <c r="T886" s="42">
        <v>0</v>
      </c>
      <c r="U886" s="42">
        <f>IF($T886="",0,(($T886-ROUNDDOWN($T886,0))/0.6)+ROUNDDOWN($T886,0))</f>
        <v>0</v>
      </c>
      <c r="V886" s="42">
        <v>0</v>
      </c>
      <c r="W886" s="42">
        <f>IF($V886="",0,(($V886-ROUNDDOWN($V886,0))/0.6)+ROUNDDOWN($V886,0))</f>
        <v>0</v>
      </c>
      <c r="X886" s="42">
        <v>0</v>
      </c>
      <c r="Y886" s="42">
        <f>IF($X886="",0,(($X886-ROUNDDOWN($X886,0))/0.6)+ROUNDDOWN($X886,0))</f>
        <v>0</v>
      </c>
      <c r="Z886" s="42">
        <v>0</v>
      </c>
      <c r="AA886" s="42">
        <f>IF($Z886="",0,(($Z886-ROUNDDOWN($Z886,0))/0.6)+ROUNDDOWN($Z886,0))</f>
        <v>0</v>
      </c>
      <c r="AB886" s="43">
        <v>0</v>
      </c>
      <c r="AC886" s="43">
        <v>0</v>
      </c>
      <c r="AD886" s="42">
        <v>0</v>
      </c>
      <c r="AE886" s="42">
        <f>IF($AD886="",0,(($AD886-ROUNDDOWN($AD886,0))/0.6)+ROUNDDOWN($AD886,0))</f>
        <v>0</v>
      </c>
      <c r="AF886" s="42">
        <v>0</v>
      </c>
      <c r="AG886" s="42">
        <f>IF($AF886="",0,(($AF886-ROUNDDOWN($AF886,0))/0.6)+ROUNDDOWN($AF886,0))</f>
        <v>0</v>
      </c>
      <c r="AH886" s="43">
        <v>0</v>
      </c>
      <c r="AI886" s="42">
        <f>Tableau2[[#This Row],[Jour Accident déclaré]]</f>
        <v>0</v>
      </c>
      <c r="AJ886" s="42">
        <v>0</v>
      </c>
      <c r="AK886" s="43">
        <f>IF($AJ886="",0,(($AJ886-ROUNDDOWN($AJ886,0))/0.6)+ROUNDDOWN($AJ886,0))</f>
        <v>0</v>
      </c>
      <c r="AL886" s="43">
        <f>IF(Tableau2[[#This Row],[Mois]]="Janvier",1,IF(Tableau2[[#This Row],[Mois]]="Février",2,IF(Tableau2[[#This Row],[Mois]]="Mars",3,IF(Tableau2[[#This Row],[Mois]]="Avril",4,IF(Tableau2[[#This Row],[Mois]]="Mai",5,IF(Tableau2[[#This Row],[Mois]]="Juin",6,IF(Tableau2[[#This Row],[Mois]]="Juillet",7,IF(Tableau2[[#This Row],[Mois]]="Août",8,IF(Tableau2[[#This Row],[Mois]]="Septembre",9,IF(Tableau2[[#This Row],[Mois]]="Octobre",10,IF(Tableau2[[#This Row],[Mois]]="Novembre",11,IF(Tableau2[[#This Row],[Mois]]="Décembre",12))))))))))))</f>
        <v>3</v>
      </c>
      <c r="AM886" s="43">
        <f>SUM(Tableau2[[#This Row],[Jours de maladie payés]:[Jours de maladie non payés]])</f>
        <v>0</v>
      </c>
      <c r="AN886" s="43">
        <f>MONTH("02/"&amp;Tableau2[[#This Row],[Mois]]&amp;"/2019")</f>
        <v>3</v>
      </c>
    </row>
  </sheetData>
  <sheetProtection selectLockedCells="1" selectUnlockedCells="1"/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E100"/>
  <sheetViews>
    <sheetView topLeftCell="A13" workbookViewId="0">
      <selection activeCell="A34" sqref="A34"/>
    </sheetView>
  </sheetViews>
  <sheetFormatPr baseColWidth="10" defaultRowHeight="14.4" x14ac:dyDescent="0.3"/>
  <cols>
    <col min="1" max="2" width="6.88671875" customWidth="1"/>
    <col min="3" max="3" width="17.5546875" customWidth="1"/>
    <col min="4" max="4" width="35.88671875" customWidth="1"/>
    <col min="5" max="5" width="36.33203125" customWidth="1"/>
    <col min="6" max="6" width="29.44140625" customWidth="1"/>
    <col min="11" max="11" width="17.109375" customWidth="1"/>
  </cols>
  <sheetData>
    <row r="1" spans="1:5" x14ac:dyDescent="0.3">
      <c r="A1" s="47" t="s">
        <v>29</v>
      </c>
      <c r="B1" s="48" t="s">
        <v>1068</v>
      </c>
      <c r="C1" s="48" t="s">
        <v>962</v>
      </c>
      <c r="D1" s="48" t="s">
        <v>2</v>
      </c>
      <c r="E1" s="49" t="s">
        <v>3</v>
      </c>
    </row>
    <row r="2" spans="1:5" x14ac:dyDescent="0.3">
      <c r="A2" s="50">
        <v>103</v>
      </c>
      <c r="B2" s="51" t="s">
        <v>1069</v>
      </c>
      <c r="C2" s="51" t="s">
        <v>964</v>
      </c>
      <c r="D2" s="51" t="s">
        <v>965</v>
      </c>
      <c r="E2" s="52" t="s">
        <v>1064</v>
      </c>
    </row>
    <row r="3" spans="1:5" x14ac:dyDescent="0.3">
      <c r="A3" s="50">
        <v>105</v>
      </c>
      <c r="B3" s="51" t="s">
        <v>1069</v>
      </c>
      <c r="C3" s="51" t="s">
        <v>966</v>
      </c>
      <c r="D3" s="51" t="s">
        <v>967</v>
      </c>
      <c r="E3" s="52" t="s">
        <v>1064</v>
      </c>
    </row>
    <row r="4" spans="1:5" x14ac:dyDescent="0.3">
      <c r="A4" s="50">
        <v>107</v>
      </c>
      <c r="B4" s="51" t="s">
        <v>1069</v>
      </c>
      <c r="C4" s="51" t="s">
        <v>968</v>
      </c>
      <c r="D4" s="51" t="s">
        <v>969</v>
      </c>
      <c r="E4" s="52" t="s">
        <v>1064</v>
      </c>
    </row>
    <row r="5" spans="1:5" x14ac:dyDescent="0.3">
      <c r="A5" s="53">
        <v>108</v>
      </c>
      <c r="B5" s="51" t="s">
        <v>1069</v>
      </c>
      <c r="C5" s="54" t="s">
        <v>970</v>
      </c>
      <c r="D5" s="54" t="s">
        <v>971</v>
      </c>
      <c r="E5" s="55" t="s">
        <v>1065</v>
      </c>
    </row>
    <row r="6" spans="1:5" x14ac:dyDescent="0.3">
      <c r="A6" s="50">
        <v>109</v>
      </c>
      <c r="B6" s="51" t="s">
        <v>1069</v>
      </c>
      <c r="C6" s="51" t="s">
        <v>972</v>
      </c>
      <c r="D6" s="51" t="s">
        <v>973</v>
      </c>
      <c r="E6" s="52" t="s">
        <v>1064</v>
      </c>
    </row>
    <row r="7" spans="1:5" x14ac:dyDescent="0.3">
      <c r="A7" s="50">
        <v>119</v>
      </c>
      <c r="B7" s="51" t="s">
        <v>1069</v>
      </c>
      <c r="C7" s="51" t="s">
        <v>974</v>
      </c>
      <c r="D7" s="51" t="s">
        <v>975</v>
      </c>
      <c r="E7" s="52" t="s">
        <v>1064</v>
      </c>
    </row>
    <row r="8" spans="1:5" x14ac:dyDescent="0.3">
      <c r="A8" s="53">
        <v>120</v>
      </c>
      <c r="B8" s="51" t="s">
        <v>1069</v>
      </c>
      <c r="C8" s="54" t="s">
        <v>976</v>
      </c>
      <c r="D8" s="54" t="s">
        <v>977</v>
      </c>
      <c r="E8" s="55" t="s">
        <v>1064</v>
      </c>
    </row>
    <row r="9" spans="1:5" x14ac:dyDescent="0.3">
      <c r="A9" s="50">
        <v>121</v>
      </c>
      <c r="B9" s="51" t="s">
        <v>1069</v>
      </c>
      <c r="C9" s="51" t="s">
        <v>978</v>
      </c>
      <c r="D9" s="51" t="s">
        <v>979</v>
      </c>
      <c r="E9" s="52" t="s">
        <v>1066</v>
      </c>
    </row>
    <row r="10" spans="1:5" x14ac:dyDescent="0.3">
      <c r="A10" s="53">
        <v>122</v>
      </c>
      <c r="B10" s="51" t="s">
        <v>1069</v>
      </c>
      <c r="C10" s="54" t="s">
        <v>980</v>
      </c>
      <c r="D10" s="54" t="s">
        <v>981</v>
      </c>
      <c r="E10" s="55" t="s">
        <v>1064</v>
      </c>
    </row>
    <row r="11" spans="1:5" x14ac:dyDescent="0.3">
      <c r="A11" s="53">
        <v>124</v>
      </c>
      <c r="B11" s="51" t="s">
        <v>1069</v>
      </c>
      <c r="C11" s="54" t="s">
        <v>982</v>
      </c>
      <c r="D11" s="54" t="s">
        <v>983</v>
      </c>
      <c r="E11" s="55" t="s">
        <v>1064</v>
      </c>
    </row>
    <row r="12" spans="1:5" x14ac:dyDescent="0.3">
      <c r="A12" s="50">
        <v>125</v>
      </c>
      <c r="B12" s="51" t="s">
        <v>1069</v>
      </c>
      <c r="C12" s="51" t="s">
        <v>984</v>
      </c>
      <c r="D12" s="51" t="s">
        <v>985</v>
      </c>
      <c r="E12" s="52" t="s">
        <v>1065</v>
      </c>
    </row>
    <row r="13" spans="1:5" x14ac:dyDescent="0.3">
      <c r="A13" s="53">
        <v>126</v>
      </c>
      <c r="B13" s="51" t="s">
        <v>1069</v>
      </c>
      <c r="C13" s="54" t="s">
        <v>986</v>
      </c>
      <c r="D13" s="54" t="s">
        <v>987</v>
      </c>
      <c r="E13" s="55" t="s">
        <v>1064</v>
      </c>
    </row>
    <row r="14" spans="1:5" x14ac:dyDescent="0.3">
      <c r="A14" s="50">
        <v>127</v>
      </c>
      <c r="B14" s="51" t="s">
        <v>1069</v>
      </c>
      <c r="C14" s="51" t="s">
        <v>988</v>
      </c>
      <c r="D14" s="51" t="s">
        <v>989</v>
      </c>
      <c r="E14" s="52" t="s">
        <v>1064</v>
      </c>
    </row>
    <row r="15" spans="1:5" x14ac:dyDescent="0.3">
      <c r="A15" s="53">
        <v>134</v>
      </c>
      <c r="B15" s="51" t="s">
        <v>1069</v>
      </c>
      <c r="C15" s="54" t="s">
        <v>991</v>
      </c>
      <c r="D15" s="54" t="s">
        <v>992</v>
      </c>
      <c r="E15" s="55" t="s">
        <v>1064</v>
      </c>
    </row>
    <row r="16" spans="1:5" x14ac:dyDescent="0.3">
      <c r="A16" s="50">
        <v>135</v>
      </c>
      <c r="B16" s="51" t="s">
        <v>1069</v>
      </c>
      <c r="C16" s="51" t="s">
        <v>993</v>
      </c>
      <c r="D16" s="51" t="s">
        <v>994</v>
      </c>
      <c r="E16" s="52" t="s">
        <v>1064</v>
      </c>
    </row>
    <row r="17" spans="1:5" x14ac:dyDescent="0.3">
      <c r="A17" s="53">
        <v>136</v>
      </c>
      <c r="B17" s="51" t="s">
        <v>1069</v>
      </c>
      <c r="C17" s="54" t="s">
        <v>995</v>
      </c>
      <c r="D17" s="54" t="s">
        <v>996</v>
      </c>
      <c r="E17" s="55" t="s">
        <v>1064</v>
      </c>
    </row>
    <row r="18" spans="1:5" x14ac:dyDescent="0.3">
      <c r="A18" s="50">
        <v>137</v>
      </c>
      <c r="B18" s="51" t="s">
        <v>1069</v>
      </c>
      <c r="C18" s="51" t="s">
        <v>997</v>
      </c>
      <c r="D18" s="51" t="s">
        <v>998</v>
      </c>
      <c r="E18" s="52" t="s">
        <v>1066</v>
      </c>
    </row>
    <row r="19" spans="1:5" x14ac:dyDescent="0.3">
      <c r="A19" s="53">
        <v>138</v>
      </c>
      <c r="B19" s="51" t="s">
        <v>1069</v>
      </c>
      <c r="C19" s="54" t="s">
        <v>999</v>
      </c>
      <c r="D19" s="54" t="s">
        <v>1000</v>
      </c>
      <c r="E19" s="55" t="s">
        <v>1066</v>
      </c>
    </row>
    <row r="20" spans="1:5" x14ac:dyDescent="0.3">
      <c r="A20" s="50">
        <v>139</v>
      </c>
      <c r="B20" s="51" t="s">
        <v>1069</v>
      </c>
      <c r="C20" s="51" t="s">
        <v>1001</v>
      </c>
      <c r="D20" s="51" t="s">
        <v>1002</v>
      </c>
      <c r="E20" s="52" t="s">
        <v>1064</v>
      </c>
    </row>
    <row r="21" spans="1:5" x14ac:dyDescent="0.3">
      <c r="A21" s="53">
        <v>143</v>
      </c>
      <c r="B21" s="51" t="s">
        <v>1069</v>
      </c>
      <c r="C21" s="54" t="s">
        <v>1003</v>
      </c>
      <c r="D21" s="54" t="s">
        <v>1004</v>
      </c>
      <c r="E21" s="55" t="s">
        <v>1065</v>
      </c>
    </row>
    <row r="22" spans="1:5" x14ac:dyDescent="0.3">
      <c r="A22" s="50">
        <v>144</v>
      </c>
      <c r="B22" s="51" t="s">
        <v>1069</v>
      </c>
      <c r="C22" s="51" t="s">
        <v>1005</v>
      </c>
      <c r="D22" s="51" t="s">
        <v>1006</v>
      </c>
      <c r="E22" s="52" t="s">
        <v>1064</v>
      </c>
    </row>
    <row r="23" spans="1:5" x14ac:dyDescent="0.3">
      <c r="A23" s="53">
        <v>145</v>
      </c>
      <c r="B23" s="51" t="s">
        <v>1069</v>
      </c>
      <c r="C23" s="54" t="s">
        <v>1007</v>
      </c>
      <c r="D23" s="54" t="s">
        <v>1008</v>
      </c>
      <c r="E23" s="55" t="s">
        <v>1066</v>
      </c>
    </row>
    <row r="24" spans="1:5" x14ac:dyDescent="0.3">
      <c r="A24" s="50">
        <v>146</v>
      </c>
      <c r="B24" s="51" t="s">
        <v>1069</v>
      </c>
      <c r="C24" s="51" t="s">
        <v>1009</v>
      </c>
      <c r="D24" s="51" t="s">
        <v>1010</v>
      </c>
      <c r="E24" s="52" t="s">
        <v>1064</v>
      </c>
    </row>
    <row r="25" spans="1:5" x14ac:dyDescent="0.3">
      <c r="A25" s="53">
        <v>147</v>
      </c>
      <c r="B25" s="51" t="s">
        <v>1069</v>
      </c>
      <c r="C25" s="54" t="s">
        <v>1011</v>
      </c>
      <c r="D25" s="54" t="s">
        <v>1012</v>
      </c>
      <c r="E25" s="55" t="s">
        <v>1064</v>
      </c>
    </row>
    <row r="26" spans="1:5" x14ac:dyDescent="0.3">
      <c r="A26" s="53">
        <v>149</v>
      </c>
      <c r="B26" s="51" t="s">
        <v>1069</v>
      </c>
      <c r="C26" s="54" t="s">
        <v>1013</v>
      </c>
      <c r="D26" s="54" t="s">
        <v>1014</v>
      </c>
      <c r="E26" s="55" t="s">
        <v>1065</v>
      </c>
    </row>
    <row r="27" spans="1:5" x14ac:dyDescent="0.3">
      <c r="A27" s="50">
        <v>150</v>
      </c>
      <c r="B27" s="51" t="s">
        <v>1069</v>
      </c>
      <c r="C27" s="51" t="s">
        <v>1015</v>
      </c>
      <c r="D27" s="51" t="s">
        <v>990</v>
      </c>
      <c r="E27" s="52" t="s">
        <v>1064</v>
      </c>
    </row>
    <row r="28" spans="1:5" x14ac:dyDescent="0.3">
      <c r="A28" s="53">
        <v>158</v>
      </c>
      <c r="B28" s="51" t="s">
        <v>1069</v>
      </c>
      <c r="C28" s="54" t="s">
        <v>1016</v>
      </c>
      <c r="D28" s="54" t="s">
        <v>1017</v>
      </c>
      <c r="E28" s="55" t="s">
        <v>1065</v>
      </c>
    </row>
    <row r="29" spans="1:5" x14ac:dyDescent="0.3">
      <c r="A29" s="50">
        <v>159</v>
      </c>
      <c r="B29" s="51" t="s">
        <v>1069</v>
      </c>
      <c r="C29" s="51" t="s">
        <v>1018</v>
      </c>
      <c r="D29" s="51" t="s">
        <v>1019</v>
      </c>
      <c r="E29" s="52" t="s">
        <v>1066</v>
      </c>
    </row>
    <row r="30" spans="1:5" x14ac:dyDescent="0.3">
      <c r="A30" s="50">
        <v>163</v>
      </c>
      <c r="B30" s="51" t="s">
        <v>1069</v>
      </c>
      <c r="C30" s="51" t="s">
        <v>1020</v>
      </c>
      <c r="D30" s="51" t="s">
        <v>1021</v>
      </c>
      <c r="E30" s="52" t="s">
        <v>1064</v>
      </c>
    </row>
    <row r="31" spans="1:5" x14ac:dyDescent="0.3">
      <c r="A31" s="53">
        <v>164</v>
      </c>
      <c r="B31" s="51" t="s">
        <v>1069</v>
      </c>
      <c r="C31" s="54" t="s">
        <v>1022</v>
      </c>
      <c r="D31" s="54" t="s">
        <v>1023</v>
      </c>
      <c r="E31" s="55" t="s">
        <v>1065</v>
      </c>
    </row>
    <row r="32" spans="1:5" x14ac:dyDescent="0.3">
      <c r="A32" s="50">
        <v>165</v>
      </c>
      <c r="B32" s="51"/>
      <c r="C32" s="51" t="s">
        <v>1024</v>
      </c>
      <c r="D32" s="51" t="s">
        <v>1025</v>
      </c>
      <c r="E32" s="52" t="s">
        <v>963</v>
      </c>
    </row>
    <row r="33" spans="1:5" x14ac:dyDescent="0.3">
      <c r="A33" s="53">
        <v>170</v>
      </c>
      <c r="B33" s="54"/>
      <c r="C33" s="54" t="s">
        <v>1026</v>
      </c>
      <c r="D33" s="54" t="s">
        <v>1027</v>
      </c>
      <c r="E33" s="55" t="s">
        <v>963</v>
      </c>
    </row>
    <row r="34" spans="1:5" x14ac:dyDescent="0.3">
      <c r="A34" s="50">
        <v>171</v>
      </c>
      <c r="B34" s="51"/>
      <c r="C34" s="51" t="s">
        <v>1028</v>
      </c>
      <c r="D34" s="51" t="s">
        <v>1029</v>
      </c>
      <c r="E34" s="52" t="s">
        <v>1064</v>
      </c>
    </row>
    <row r="35" spans="1:5" x14ac:dyDescent="0.3">
      <c r="A35" s="53">
        <v>172</v>
      </c>
      <c r="B35" s="54"/>
      <c r="C35" s="54" t="s">
        <v>1030</v>
      </c>
      <c r="D35" s="54" t="s">
        <v>1031</v>
      </c>
      <c r="E35" s="55" t="s">
        <v>1064</v>
      </c>
    </row>
    <row r="36" spans="1:5" x14ac:dyDescent="0.3">
      <c r="A36" s="50">
        <v>173</v>
      </c>
      <c r="B36" s="51"/>
      <c r="C36" s="51" t="s">
        <v>1032</v>
      </c>
      <c r="D36" s="51" t="s">
        <v>1033</v>
      </c>
      <c r="E36" s="52" t="s">
        <v>1066</v>
      </c>
    </row>
    <row r="37" spans="1:5" x14ac:dyDescent="0.3">
      <c r="A37" s="50">
        <v>183</v>
      </c>
      <c r="B37" s="51"/>
      <c r="C37" s="51" t="s">
        <v>1034</v>
      </c>
      <c r="D37" s="51" t="s">
        <v>1035</v>
      </c>
      <c r="E37" s="52" t="s">
        <v>1066</v>
      </c>
    </row>
    <row r="38" spans="1:5" x14ac:dyDescent="0.3">
      <c r="A38" s="53">
        <v>184</v>
      </c>
      <c r="B38" s="54"/>
      <c r="C38" s="54" t="s">
        <v>1036</v>
      </c>
      <c r="D38" s="54" t="s">
        <v>1037</v>
      </c>
      <c r="E38" s="55" t="s">
        <v>1066</v>
      </c>
    </row>
    <row r="39" spans="1:5" x14ac:dyDescent="0.3">
      <c r="A39" s="50">
        <v>185</v>
      </c>
      <c r="B39" s="51"/>
      <c r="C39" s="51" t="s">
        <v>1038</v>
      </c>
      <c r="D39" s="51" t="s">
        <v>1039</v>
      </c>
      <c r="E39" s="52" t="s">
        <v>1066</v>
      </c>
    </row>
    <row r="40" spans="1:5" x14ac:dyDescent="0.3">
      <c r="A40" s="53">
        <v>186</v>
      </c>
      <c r="B40" s="54"/>
      <c r="C40" s="54" t="s">
        <v>1040</v>
      </c>
      <c r="D40" s="54" t="s">
        <v>1041</v>
      </c>
      <c r="E40" s="55" t="s">
        <v>1066</v>
      </c>
    </row>
    <row r="41" spans="1:5" x14ac:dyDescent="0.3">
      <c r="A41" s="50">
        <v>187</v>
      </c>
      <c r="B41" s="51"/>
      <c r="C41" s="51" t="s">
        <v>1042</v>
      </c>
      <c r="D41" s="51" t="s">
        <v>1043</v>
      </c>
      <c r="E41" s="52" t="s">
        <v>1064</v>
      </c>
    </row>
    <row r="42" spans="1:5" x14ac:dyDescent="0.3">
      <c r="A42" s="53">
        <v>188</v>
      </c>
      <c r="B42" s="54"/>
      <c r="C42" s="54" t="s">
        <v>1044</v>
      </c>
      <c r="D42" s="54" t="s">
        <v>1045</v>
      </c>
      <c r="E42" s="55" t="s">
        <v>1066</v>
      </c>
    </row>
    <row r="43" spans="1:5" x14ac:dyDescent="0.3">
      <c r="A43" s="53">
        <v>190</v>
      </c>
      <c r="B43" s="54"/>
      <c r="C43" s="54" t="s">
        <v>1046</v>
      </c>
      <c r="D43" s="54" t="s">
        <v>1047</v>
      </c>
      <c r="E43" s="55" t="s">
        <v>1064</v>
      </c>
    </row>
    <row r="44" spans="1:5" x14ac:dyDescent="0.3">
      <c r="A44" s="53">
        <v>192</v>
      </c>
      <c r="B44" s="54"/>
      <c r="C44" s="54" t="s">
        <v>1048</v>
      </c>
      <c r="D44" s="54" t="s">
        <v>1049</v>
      </c>
      <c r="E44" s="55" t="s">
        <v>1064</v>
      </c>
    </row>
    <row r="45" spans="1:5" x14ac:dyDescent="0.3">
      <c r="A45" s="53">
        <v>194</v>
      </c>
      <c r="B45" s="54"/>
      <c r="C45" s="54" t="s">
        <v>1050</v>
      </c>
      <c r="D45" s="54" t="s">
        <v>1051</v>
      </c>
      <c r="E45" s="55" t="s">
        <v>1066</v>
      </c>
    </row>
    <row r="46" spans="1:5" x14ac:dyDescent="0.3">
      <c r="A46" s="53">
        <v>196</v>
      </c>
      <c r="B46" s="54"/>
      <c r="C46" s="54" t="s">
        <v>1052</v>
      </c>
      <c r="D46" s="54" t="s">
        <v>1053</v>
      </c>
      <c r="E46" s="55" t="s">
        <v>1064</v>
      </c>
    </row>
    <row r="47" spans="1:5" x14ac:dyDescent="0.3">
      <c r="A47" s="53">
        <v>198</v>
      </c>
      <c r="B47" s="54"/>
      <c r="C47" s="54" t="s">
        <v>1054</v>
      </c>
      <c r="D47" s="54" t="s">
        <v>1055</v>
      </c>
      <c r="E47" s="55" t="s">
        <v>1064</v>
      </c>
    </row>
    <row r="48" spans="1:5" x14ac:dyDescent="0.3">
      <c r="A48" s="50">
        <v>199</v>
      </c>
      <c r="B48" s="51"/>
      <c r="C48" s="51" t="s">
        <v>1056</v>
      </c>
      <c r="D48" s="51" t="s">
        <v>1057</v>
      </c>
      <c r="E48" s="52" t="s">
        <v>1066</v>
      </c>
    </row>
    <row r="49" spans="1:5" x14ac:dyDescent="0.3">
      <c r="A49" s="50">
        <v>201</v>
      </c>
      <c r="B49" s="51"/>
      <c r="C49" s="51" t="s">
        <v>1058</v>
      </c>
      <c r="D49" s="51" t="s">
        <v>1059</v>
      </c>
      <c r="E49" s="52" t="s">
        <v>1064</v>
      </c>
    </row>
    <row r="50" spans="1:5" x14ac:dyDescent="0.3">
      <c r="A50" s="50">
        <v>203</v>
      </c>
      <c r="B50" s="51"/>
      <c r="C50" s="51" t="s">
        <v>1060</v>
      </c>
      <c r="D50" s="51" t="s">
        <v>1061</v>
      </c>
      <c r="E50" s="52" t="s">
        <v>1066</v>
      </c>
    </row>
    <row r="51" spans="1:5" x14ac:dyDescent="0.3">
      <c r="A51" s="53">
        <v>204</v>
      </c>
      <c r="B51" s="54"/>
      <c r="C51" s="54" t="s">
        <v>1062</v>
      </c>
      <c r="D51" s="54" t="s">
        <v>1063</v>
      </c>
      <c r="E51" s="55" t="s">
        <v>1064</v>
      </c>
    </row>
    <row r="52" spans="1:5" x14ac:dyDescent="0.3">
      <c r="A52" s="50" t="s">
        <v>961</v>
      </c>
      <c r="B52" s="51"/>
      <c r="C52" s="51" t="s">
        <v>961</v>
      </c>
      <c r="D52" s="51" t="s">
        <v>961</v>
      </c>
      <c r="E52" s="52" t="s">
        <v>961</v>
      </c>
    </row>
    <row r="53" spans="1:5" x14ac:dyDescent="0.3">
      <c r="A53" s="53" t="s">
        <v>961</v>
      </c>
      <c r="B53" s="54"/>
      <c r="C53" s="54" t="s">
        <v>961</v>
      </c>
      <c r="D53" s="54" t="s">
        <v>961</v>
      </c>
      <c r="E53" s="55" t="s">
        <v>961</v>
      </c>
    </row>
    <row r="54" spans="1:5" x14ac:dyDescent="0.3">
      <c r="A54" s="50" t="s">
        <v>961</v>
      </c>
      <c r="B54" s="51"/>
      <c r="C54" s="51" t="s">
        <v>961</v>
      </c>
      <c r="D54" s="51" t="s">
        <v>961</v>
      </c>
      <c r="E54" s="52" t="s">
        <v>961</v>
      </c>
    </row>
    <row r="55" spans="1:5" x14ac:dyDescent="0.3">
      <c r="A55" s="53" t="s">
        <v>961</v>
      </c>
      <c r="B55" s="54"/>
      <c r="C55" s="54" t="s">
        <v>961</v>
      </c>
      <c r="D55" s="54" t="s">
        <v>961</v>
      </c>
      <c r="E55" s="55" t="s">
        <v>961</v>
      </c>
    </row>
    <row r="56" spans="1:5" x14ac:dyDescent="0.3">
      <c r="A56" s="50" t="s">
        <v>961</v>
      </c>
      <c r="B56" s="51"/>
      <c r="C56" s="51" t="s">
        <v>961</v>
      </c>
      <c r="D56" s="51" t="s">
        <v>961</v>
      </c>
      <c r="E56" s="52" t="s">
        <v>961</v>
      </c>
    </row>
    <row r="57" spans="1:5" x14ac:dyDescent="0.3">
      <c r="A57" s="53" t="s">
        <v>961</v>
      </c>
      <c r="B57" s="54"/>
      <c r="C57" s="54" t="s">
        <v>961</v>
      </c>
      <c r="D57" s="54" t="s">
        <v>961</v>
      </c>
      <c r="E57" s="55" t="s">
        <v>961</v>
      </c>
    </row>
    <row r="58" spans="1:5" x14ac:dyDescent="0.3">
      <c r="A58" s="50" t="s">
        <v>961</v>
      </c>
      <c r="B58" s="51"/>
      <c r="C58" s="51" t="s">
        <v>961</v>
      </c>
      <c r="D58" s="51" t="s">
        <v>961</v>
      </c>
      <c r="E58" s="52" t="s">
        <v>961</v>
      </c>
    </row>
    <row r="59" spans="1:5" x14ac:dyDescent="0.3">
      <c r="A59" s="53" t="s">
        <v>961</v>
      </c>
      <c r="B59" s="54"/>
      <c r="C59" s="54" t="s">
        <v>961</v>
      </c>
      <c r="D59" s="54" t="s">
        <v>961</v>
      </c>
      <c r="E59" s="55" t="s">
        <v>961</v>
      </c>
    </row>
    <row r="60" spans="1:5" x14ac:dyDescent="0.3">
      <c r="A60" s="50" t="s">
        <v>961</v>
      </c>
      <c r="B60" s="51"/>
      <c r="C60" s="51" t="s">
        <v>961</v>
      </c>
      <c r="D60" s="51" t="s">
        <v>961</v>
      </c>
      <c r="E60" s="52" t="s">
        <v>961</v>
      </c>
    </row>
    <row r="61" spans="1:5" x14ac:dyDescent="0.3">
      <c r="A61" s="53" t="s">
        <v>961</v>
      </c>
      <c r="B61" s="54"/>
      <c r="C61" s="54" t="s">
        <v>961</v>
      </c>
      <c r="D61" s="54" t="s">
        <v>961</v>
      </c>
      <c r="E61" s="55" t="s">
        <v>961</v>
      </c>
    </row>
    <row r="62" spans="1:5" x14ac:dyDescent="0.3">
      <c r="A62" s="50" t="s">
        <v>961</v>
      </c>
      <c r="B62" s="51"/>
      <c r="C62" s="51" t="s">
        <v>961</v>
      </c>
      <c r="D62" s="51" t="s">
        <v>961</v>
      </c>
      <c r="E62" s="52" t="s">
        <v>961</v>
      </c>
    </row>
    <row r="63" spans="1:5" x14ac:dyDescent="0.3">
      <c r="A63" s="53" t="s">
        <v>961</v>
      </c>
      <c r="B63" s="54"/>
      <c r="C63" s="54" t="s">
        <v>961</v>
      </c>
      <c r="D63" s="54" t="s">
        <v>961</v>
      </c>
      <c r="E63" s="55" t="s">
        <v>961</v>
      </c>
    </row>
    <row r="64" spans="1:5" x14ac:dyDescent="0.3">
      <c r="A64" s="50" t="s">
        <v>961</v>
      </c>
      <c r="B64" s="51"/>
      <c r="C64" s="51" t="s">
        <v>961</v>
      </c>
      <c r="D64" s="51" t="s">
        <v>961</v>
      </c>
      <c r="E64" s="52" t="s">
        <v>961</v>
      </c>
    </row>
    <row r="65" spans="1:5" x14ac:dyDescent="0.3">
      <c r="A65" s="53" t="s">
        <v>961</v>
      </c>
      <c r="B65" s="54"/>
      <c r="C65" s="54" t="s">
        <v>961</v>
      </c>
      <c r="D65" s="54" t="s">
        <v>961</v>
      </c>
      <c r="E65" s="55" t="s">
        <v>961</v>
      </c>
    </row>
    <row r="66" spans="1:5" x14ac:dyDescent="0.3">
      <c r="A66" s="50" t="s">
        <v>961</v>
      </c>
      <c r="B66" s="51"/>
      <c r="C66" s="51" t="s">
        <v>961</v>
      </c>
      <c r="D66" s="51" t="s">
        <v>961</v>
      </c>
      <c r="E66" s="52" t="s">
        <v>961</v>
      </c>
    </row>
    <row r="67" spans="1:5" x14ac:dyDescent="0.3">
      <c r="A67" s="53" t="s">
        <v>961</v>
      </c>
      <c r="B67" s="54"/>
      <c r="C67" s="54" t="s">
        <v>961</v>
      </c>
      <c r="D67" s="54" t="s">
        <v>961</v>
      </c>
      <c r="E67" s="55" t="s">
        <v>961</v>
      </c>
    </row>
    <row r="68" spans="1:5" x14ac:dyDescent="0.3">
      <c r="A68" s="50" t="s">
        <v>961</v>
      </c>
      <c r="B68" s="51"/>
      <c r="C68" s="51" t="s">
        <v>961</v>
      </c>
      <c r="D68" s="51" t="s">
        <v>961</v>
      </c>
      <c r="E68" s="52" t="s">
        <v>961</v>
      </c>
    </row>
    <row r="69" spans="1:5" x14ac:dyDescent="0.3">
      <c r="A69" s="53" t="s">
        <v>961</v>
      </c>
      <c r="B69" s="54"/>
      <c r="C69" s="54" t="s">
        <v>961</v>
      </c>
      <c r="D69" s="54" t="s">
        <v>961</v>
      </c>
      <c r="E69" s="55" t="s">
        <v>961</v>
      </c>
    </row>
    <row r="70" spans="1:5" x14ac:dyDescent="0.3">
      <c r="A70" s="50" t="s">
        <v>961</v>
      </c>
      <c r="B70" s="51"/>
      <c r="C70" s="51" t="s">
        <v>961</v>
      </c>
      <c r="D70" s="51" t="s">
        <v>961</v>
      </c>
      <c r="E70" s="52" t="s">
        <v>961</v>
      </c>
    </row>
    <row r="71" spans="1:5" x14ac:dyDescent="0.3">
      <c r="A71" s="53" t="s">
        <v>961</v>
      </c>
      <c r="B71" s="54"/>
      <c r="C71" s="54" t="s">
        <v>961</v>
      </c>
      <c r="D71" s="54" t="s">
        <v>961</v>
      </c>
      <c r="E71" s="55" t="s">
        <v>961</v>
      </c>
    </row>
    <row r="72" spans="1:5" x14ac:dyDescent="0.3">
      <c r="A72" s="50" t="s">
        <v>961</v>
      </c>
      <c r="B72" s="51"/>
      <c r="C72" s="51" t="s">
        <v>961</v>
      </c>
      <c r="D72" s="51" t="s">
        <v>961</v>
      </c>
      <c r="E72" s="52" t="s">
        <v>961</v>
      </c>
    </row>
    <row r="73" spans="1:5" x14ac:dyDescent="0.3">
      <c r="A73" s="53" t="s">
        <v>961</v>
      </c>
      <c r="B73" s="54"/>
      <c r="C73" s="54" t="s">
        <v>961</v>
      </c>
      <c r="D73" s="54" t="s">
        <v>961</v>
      </c>
      <c r="E73" s="55" t="s">
        <v>961</v>
      </c>
    </row>
    <row r="74" spans="1:5" x14ac:dyDescent="0.3">
      <c r="A74" s="50" t="s">
        <v>961</v>
      </c>
      <c r="B74" s="51"/>
      <c r="C74" s="51" t="s">
        <v>961</v>
      </c>
      <c r="D74" s="51" t="s">
        <v>961</v>
      </c>
      <c r="E74" s="52" t="s">
        <v>961</v>
      </c>
    </row>
    <row r="75" spans="1:5" x14ac:dyDescent="0.3">
      <c r="A75" s="53" t="s">
        <v>961</v>
      </c>
      <c r="B75" s="54"/>
      <c r="C75" s="54" t="s">
        <v>961</v>
      </c>
      <c r="D75" s="54" t="s">
        <v>961</v>
      </c>
      <c r="E75" s="55" t="s">
        <v>961</v>
      </c>
    </row>
    <row r="76" spans="1:5" x14ac:dyDescent="0.3">
      <c r="A76" s="50" t="s">
        <v>961</v>
      </c>
      <c r="B76" s="51"/>
      <c r="C76" s="51" t="s">
        <v>961</v>
      </c>
      <c r="D76" s="51" t="s">
        <v>961</v>
      </c>
      <c r="E76" s="52" t="s">
        <v>961</v>
      </c>
    </row>
    <row r="77" spans="1:5" x14ac:dyDescent="0.3">
      <c r="A77" s="53" t="s">
        <v>961</v>
      </c>
      <c r="B77" s="54"/>
      <c r="C77" s="54" t="s">
        <v>961</v>
      </c>
      <c r="D77" s="54" t="s">
        <v>961</v>
      </c>
      <c r="E77" s="55" t="s">
        <v>961</v>
      </c>
    </row>
    <row r="78" spans="1:5" x14ac:dyDescent="0.3">
      <c r="A78" s="50" t="s">
        <v>961</v>
      </c>
      <c r="B78" s="51"/>
      <c r="C78" s="51" t="s">
        <v>961</v>
      </c>
      <c r="D78" s="51" t="s">
        <v>961</v>
      </c>
      <c r="E78" s="52" t="s">
        <v>961</v>
      </c>
    </row>
    <row r="79" spans="1:5" x14ac:dyDescent="0.3">
      <c r="A79" s="53" t="s">
        <v>961</v>
      </c>
      <c r="B79" s="54"/>
      <c r="C79" s="54" t="s">
        <v>961</v>
      </c>
      <c r="D79" s="54" t="s">
        <v>961</v>
      </c>
      <c r="E79" s="55" t="s">
        <v>961</v>
      </c>
    </row>
    <row r="80" spans="1:5" x14ac:dyDescent="0.3">
      <c r="A80" s="50" t="s">
        <v>961</v>
      </c>
      <c r="B80" s="51"/>
      <c r="C80" s="51" t="s">
        <v>961</v>
      </c>
      <c r="D80" s="51" t="s">
        <v>961</v>
      </c>
      <c r="E80" s="52" t="s">
        <v>961</v>
      </c>
    </row>
    <row r="81" spans="1:5" x14ac:dyDescent="0.3">
      <c r="A81" s="53" t="s">
        <v>961</v>
      </c>
      <c r="B81" s="54"/>
      <c r="C81" s="54" t="s">
        <v>961</v>
      </c>
      <c r="D81" s="54" t="s">
        <v>961</v>
      </c>
      <c r="E81" s="55" t="s">
        <v>961</v>
      </c>
    </row>
    <row r="82" spans="1:5" x14ac:dyDescent="0.3">
      <c r="A82" s="50" t="s">
        <v>961</v>
      </c>
      <c r="B82" s="51"/>
      <c r="C82" s="51" t="s">
        <v>961</v>
      </c>
      <c r="D82" s="51" t="s">
        <v>961</v>
      </c>
      <c r="E82" s="52" t="s">
        <v>961</v>
      </c>
    </row>
    <row r="83" spans="1:5" x14ac:dyDescent="0.3">
      <c r="A83" s="53" t="s">
        <v>961</v>
      </c>
      <c r="B83" s="54"/>
      <c r="C83" s="54" t="s">
        <v>961</v>
      </c>
      <c r="D83" s="54" t="s">
        <v>961</v>
      </c>
      <c r="E83" s="55" t="s">
        <v>961</v>
      </c>
    </row>
    <row r="84" spans="1:5" x14ac:dyDescent="0.3">
      <c r="A84" s="50" t="s">
        <v>961</v>
      </c>
      <c r="B84" s="51"/>
      <c r="C84" s="51" t="s">
        <v>961</v>
      </c>
      <c r="D84" s="51" t="s">
        <v>961</v>
      </c>
      <c r="E84" s="52" t="s">
        <v>961</v>
      </c>
    </row>
    <row r="85" spans="1:5" x14ac:dyDescent="0.3">
      <c r="A85" s="53" t="s">
        <v>961</v>
      </c>
      <c r="B85" s="54"/>
      <c r="C85" s="54" t="s">
        <v>961</v>
      </c>
      <c r="D85" s="54" t="s">
        <v>961</v>
      </c>
      <c r="E85" s="55" t="s">
        <v>961</v>
      </c>
    </row>
    <row r="86" spans="1:5" x14ac:dyDescent="0.3">
      <c r="A86" s="50" t="s">
        <v>961</v>
      </c>
      <c r="B86" s="51"/>
      <c r="C86" s="51" t="s">
        <v>961</v>
      </c>
      <c r="D86" s="51" t="s">
        <v>961</v>
      </c>
      <c r="E86" s="52" t="s">
        <v>961</v>
      </c>
    </row>
    <row r="87" spans="1:5" x14ac:dyDescent="0.3">
      <c r="A87" s="53" t="s">
        <v>961</v>
      </c>
      <c r="B87" s="54"/>
      <c r="C87" s="54" t="s">
        <v>961</v>
      </c>
      <c r="D87" s="54" t="s">
        <v>961</v>
      </c>
      <c r="E87" s="55" t="s">
        <v>961</v>
      </c>
    </row>
    <row r="88" spans="1:5" x14ac:dyDescent="0.3">
      <c r="A88" s="50" t="s">
        <v>961</v>
      </c>
      <c r="B88" s="51"/>
      <c r="C88" s="51" t="s">
        <v>961</v>
      </c>
      <c r="D88" s="51" t="s">
        <v>961</v>
      </c>
      <c r="E88" s="52" t="s">
        <v>961</v>
      </c>
    </row>
    <row r="89" spans="1:5" x14ac:dyDescent="0.3">
      <c r="A89" s="53" t="s">
        <v>961</v>
      </c>
      <c r="B89" s="54"/>
      <c r="C89" s="54" t="s">
        <v>961</v>
      </c>
      <c r="D89" s="54" t="s">
        <v>961</v>
      </c>
      <c r="E89" s="55" t="s">
        <v>961</v>
      </c>
    </row>
    <row r="90" spans="1:5" x14ac:dyDescent="0.3">
      <c r="A90" s="50" t="s">
        <v>961</v>
      </c>
      <c r="B90" s="51"/>
      <c r="C90" s="51" t="s">
        <v>961</v>
      </c>
      <c r="D90" s="51" t="s">
        <v>961</v>
      </c>
      <c r="E90" s="52" t="s">
        <v>961</v>
      </c>
    </row>
    <row r="91" spans="1:5" x14ac:dyDescent="0.3">
      <c r="A91" s="53" t="s">
        <v>961</v>
      </c>
      <c r="B91" s="54"/>
      <c r="C91" s="54" t="s">
        <v>961</v>
      </c>
      <c r="D91" s="54" t="s">
        <v>961</v>
      </c>
      <c r="E91" s="55" t="s">
        <v>961</v>
      </c>
    </row>
    <row r="92" spans="1:5" x14ac:dyDescent="0.3">
      <c r="A92" s="50" t="s">
        <v>961</v>
      </c>
      <c r="B92" s="51"/>
      <c r="C92" s="51" t="s">
        <v>961</v>
      </c>
      <c r="D92" s="51" t="s">
        <v>961</v>
      </c>
      <c r="E92" s="52" t="s">
        <v>961</v>
      </c>
    </row>
    <row r="93" spans="1:5" x14ac:dyDescent="0.3">
      <c r="A93" s="53" t="s">
        <v>961</v>
      </c>
      <c r="B93" s="54"/>
      <c r="C93" s="54" t="s">
        <v>961</v>
      </c>
      <c r="D93" s="54" t="s">
        <v>961</v>
      </c>
      <c r="E93" s="55" t="s">
        <v>961</v>
      </c>
    </row>
    <row r="94" spans="1:5" x14ac:dyDescent="0.3">
      <c r="A94" s="50" t="s">
        <v>961</v>
      </c>
      <c r="B94" s="51"/>
      <c r="C94" s="51" t="s">
        <v>961</v>
      </c>
      <c r="D94" s="51" t="s">
        <v>961</v>
      </c>
      <c r="E94" s="52" t="s">
        <v>961</v>
      </c>
    </row>
    <row r="95" spans="1:5" x14ac:dyDescent="0.3">
      <c r="A95" s="53" t="s">
        <v>961</v>
      </c>
      <c r="B95" s="54"/>
      <c r="C95" s="54" t="s">
        <v>961</v>
      </c>
      <c r="D95" s="54" t="s">
        <v>961</v>
      </c>
      <c r="E95" s="55" t="s">
        <v>961</v>
      </c>
    </row>
    <row r="96" spans="1:5" x14ac:dyDescent="0.3">
      <c r="A96" s="50" t="s">
        <v>961</v>
      </c>
      <c r="B96" s="51"/>
      <c r="C96" s="51" t="s">
        <v>961</v>
      </c>
      <c r="D96" s="51" t="s">
        <v>961</v>
      </c>
      <c r="E96" s="52" t="s">
        <v>961</v>
      </c>
    </row>
    <row r="97" spans="1:5" x14ac:dyDescent="0.3">
      <c r="A97" s="53" t="s">
        <v>961</v>
      </c>
      <c r="B97" s="54"/>
      <c r="C97" s="54" t="s">
        <v>961</v>
      </c>
      <c r="D97" s="54" t="s">
        <v>961</v>
      </c>
      <c r="E97" s="55" t="s">
        <v>961</v>
      </c>
    </row>
    <row r="98" spans="1:5" x14ac:dyDescent="0.3">
      <c r="A98" s="50" t="s">
        <v>961</v>
      </c>
      <c r="B98" s="51"/>
      <c r="C98" s="51" t="s">
        <v>961</v>
      </c>
      <c r="D98" s="51" t="s">
        <v>961</v>
      </c>
      <c r="E98" s="52" t="s">
        <v>961</v>
      </c>
    </row>
    <row r="99" spans="1:5" x14ac:dyDescent="0.3">
      <c r="A99" s="53" t="s">
        <v>961</v>
      </c>
      <c r="B99" s="54"/>
      <c r="C99" s="54" t="s">
        <v>961</v>
      </c>
      <c r="D99" s="54" t="s">
        <v>961</v>
      </c>
      <c r="E99" s="55" t="s">
        <v>961</v>
      </c>
    </row>
    <row r="100" spans="1:5" x14ac:dyDescent="0.3">
      <c r="A100" s="50" t="s">
        <v>961</v>
      </c>
      <c r="B100" s="51"/>
      <c r="C100" s="51" t="s">
        <v>961</v>
      </c>
      <c r="D100" s="51" t="s">
        <v>961</v>
      </c>
      <c r="E100" s="52" t="s">
        <v>961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tabColor rgb="FF00B050"/>
  </sheetPr>
  <dimension ref="A1:R38"/>
  <sheetViews>
    <sheetView tabSelected="1" topLeftCell="A4" workbookViewId="0">
      <selection activeCell="F8" sqref="F8"/>
    </sheetView>
  </sheetViews>
  <sheetFormatPr baseColWidth="10" defaultColWidth="11.44140625" defaultRowHeight="14.4" x14ac:dyDescent="0.3"/>
  <cols>
    <col min="1" max="1" width="3.109375" style="1" customWidth="1"/>
    <col min="2" max="2" width="26.33203125" style="1" customWidth="1"/>
    <col min="3" max="3" width="5.88671875" style="1" customWidth="1"/>
    <col min="4" max="4" width="11.44140625" style="1"/>
    <col min="5" max="5" width="6.33203125" style="1" customWidth="1"/>
    <col min="6" max="6" width="11.44140625" style="1"/>
    <col min="7" max="7" width="3" style="1" customWidth="1"/>
    <col min="8" max="16384" width="11.44140625" style="1"/>
  </cols>
  <sheetData>
    <row r="1" spans="1:18" ht="15" thickBot="1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18" ht="15" thickBot="1" x14ac:dyDescent="0.35">
      <c r="C2" s="56" t="s">
        <v>4</v>
      </c>
      <c r="D2" s="57"/>
      <c r="E2" s="57"/>
      <c r="F2" s="57"/>
      <c r="G2" s="2"/>
    </row>
    <row r="3" spans="1:18" ht="15" thickBot="1" x14ac:dyDescent="0.35">
      <c r="C3" s="3" t="s">
        <v>5</v>
      </c>
      <c r="D3" s="4" t="s">
        <v>6</v>
      </c>
      <c r="E3" s="5" t="s">
        <v>7</v>
      </c>
      <c r="F3" s="4" t="s">
        <v>6</v>
      </c>
      <c r="G3" s="6"/>
    </row>
    <row r="4" spans="1:18" ht="6.75" customHeight="1" thickBot="1" x14ac:dyDescent="0.35">
      <c r="C4" s="3"/>
      <c r="D4" s="5"/>
      <c r="E4" s="5"/>
      <c r="F4" s="5"/>
      <c r="G4" s="6"/>
    </row>
    <row r="5" spans="1:18" ht="15" thickBot="1" x14ac:dyDescent="0.35">
      <c r="C5" s="7" t="s">
        <v>8</v>
      </c>
      <c r="D5" s="8">
        <v>2019</v>
      </c>
      <c r="E5" s="9" t="s">
        <v>8</v>
      </c>
      <c r="F5" s="8">
        <v>2022</v>
      </c>
      <c r="G5" s="6"/>
    </row>
    <row r="6" spans="1:18" ht="15" thickBot="1" x14ac:dyDescent="0.35">
      <c r="C6" s="10"/>
      <c r="D6" s="11">
        <f>DATE($D$5,MONTH("1-"&amp;D3),1)</f>
        <v>43497</v>
      </c>
      <c r="E6" s="12"/>
      <c r="F6" s="11">
        <f>EOMONTH(DATE($F$5,MONTH("1-"&amp;$F$3),1),0)</f>
        <v>44620</v>
      </c>
      <c r="G6" s="13"/>
    </row>
    <row r="7" spans="1:18" ht="40.5" customHeight="1" thickBot="1" x14ac:dyDescent="0.35">
      <c r="B7" s="14"/>
      <c r="C7" s="58" t="s">
        <v>9</v>
      </c>
      <c r="D7" s="58"/>
      <c r="E7" s="58"/>
      <c r="F7" s="58"/>
    </row>
    <row r="8" spans="1:18" x14ac:dyDescent="0.3">
      <c r="B8" s="15" t="s">
        <v>10</v>
      </c>
      <c r="F8" s="16" cm="1">
        <f t="array" ref="F8">SUMPRODUCT((Tableau2[Date début]&gt;=$D$6)*(Tableau2[Date fin]&lt;=$F$6)*(Tableau2[Sélection]="X")*Tableau2[Heures prestées4])</f>
        <v>27365.816666666666</v>
      </c>
      <c r="G8" s="17" t="s">
        <v>11</v>
      </c>
    </row>
    <row r="9" spans="1:18" ht="15" thickBot="1" x14ac:dyDescent="0.35">
      <c r="B9" s="15" t="s">
        <v>12</v>
      </c>
      <c r="F9" s="18"/>
      <c r="G9" s="17" t="s">
        <v>11</v>
      </c>
    </row>
    <row r="10" spans="1:18" ht="15" thickBot="1" x14ac:dyDescent="0.35">
      <c r="B10" s="19" t="s">
        <v>13</v>
      </c>
      <c r="G10" s="17"/>
    </row>
    <row r="11" spans="1:18" x14ac:dyDescent="0.3">
      <c r="B11" s="20" t="s">
        <v>14</v>
      </c>
      <c r="F11" s="21"/>
      <c r="G11" s="17" t="s">
        <v>11</v>
      </c>
      <c r="H11" s="1" t="s">
        <v>15</v>
      </c>
    </row>
    <row r="12" spans="1:18" ht="169.2" customHeight="1" x14ac:dyDescent="0.3">
      <c r="B12" s="20" t="s">
        <v>16</v>
      </c>
      <c r="F12" s="22"/>
      <c r="G12" s="17" t="s">
        <v>11</v>
      </c>
      <c r="I12" s="59" t="s">
        <v>1067</v>
      </c>
      <c r="J12" s="59"/>
      <c r="K12" s="59"/>
      <c r="L12" s="59"/>
      <c r="M12" s="59"/>
      <c r="N12" s="59"/>
      <c r="O12" s="59"/>
      <c r="P12" s="59"/>
      <c r="Q12" s="59"/>
      <c r="R12" s="59"/>
    </row>
    <row r="13" spans="1:18" ht="15" thickBot="1" x14ac:dyDescent="0.35">
      <c r="B13" s="20" t="s">
        <v>17</v>
      </c>
      <c r="F13" s="23"/>
      <c r="G13" s="17" t="s">
        <v>11</v>
      </c>
    </row>
    <row r="14" spans="1:18" ht="15" thickBot="1" x14ac:dyDescent="0.35">
      <c r="B14" s="20"/>
      <c r="G14" s="17"/>
    </row>
    <row r="15" spans="1:18" x14ac:dyDescent="0.3">
      <c r="B15" s="15" t="s">
        <v>18</v>
      </c>
      <c r="F15" s="16"/>
      <c r="G15" s="17" t="s">
        <v>19</v>
      </c>
    </row>
    <row r="16" spans="1:18" ht="15" thickBot="1" x14ac:dyDescent="0.35">
      <c r="B16" s="15" t="s">
        <v>20</v>
      </c>
      <c r="F16" s="18"/>
      <c r="G16" s="17" t="s">
        <v>19</v>
      </c>
    </row>
    <row r="17" spans="2:11" ht="15" thickBot="1" x14ac:dyDescent="0.35">
      <c r="B17" s="15"/>
      <c r="G17" s="17"/>
    </row>
    <row r="18" spans="2:11" ht="15" thickBot="1" x14ac:dyDescent="0.35">
      <c r="B18" s="15" t="s">
        <v>21</v>
      </c>
      <c r="F18" s="24"/>
      <c r="G18" s="17" t="s">
        <v>19</v>
      </c>
    </row>
    <row r="19" spans="2:11" ht="15" thickBot="1" x14ac:dyDescent="0.35">
      <c r="B19" s="19" t="s">
        <v>22</v>
      </c>
      <c r="G19" s="17" t="s">
        <v>19</v>
      </c>
    </row>
    <row r="20" spans="2:11" x14ac:dyDescent="0.3">
      <c r="B20" s="20" t="s">
        <v>14</v>
      </c>
      <c r="F20" s="21"/>
      <c r="G20" s="17" t="s">
        <v>19</v>
      </c>
      <c r="K20" s="25"/>
    </row>
    <row r="21" spans="2:11" ht="15" thickBot="1" x14ac:dyDescent="0.35">
      <c r="B21" s="20" t="s">
        <v>23</v>
      </c>
      <c r="F21" s="23"/>
      <c r="G21" s="17" t="s">
        <v>19</v>
      </c>
    </row>
    <row r="22" spans="2:11" ht="15" thickBot="1" x14ac:dyDescent="0.35">
      <c r="B22" s="20"/>
      <c r="G22" s="17"/>
    </row>
    <row r="23" spans="2:11" ht="15" thickBot="1" x14ac:dyDescent="0.35">
      <c r="B23" s="15" t="s">
        <v>24</v>
      </c>
      <c r="F23" s="24"/>
      <c r="G23" s="17" t="s">
        <v>19</v>
      </c>
    </row>
    <row r="24" spans="2:11" ht="15" thickBot="1" x14ac:dyDescent="0.35">
      <c r="B24" s="19" t="s">
        <v>22</v>
      </c>
      <c r="G24" s="17" t="s">
        <v>19</v>
      </c>
    </row>
    <row r="25" spans="2:11" x14ac:dyDescent="0.3">
      <c r="B25" s="20" t="s">
        <v>25</v>
      </c>
      <c r="F25" s="16"/>
      <c r="G25" s="17" t="s">
        <v>19</v>
      </c>
    </row>
    <row r="26" spans="2:11" ht="15" thickBot="1" x14ac:dyDescent="0.35">
      <c r="B26" s="20" t="s">
        <v>26</v>
      </c>
      <c r="F26" s="18"/>
      <c r="G26" s="17" t="s">
        <v>19</v>
      </c>
    </row>
    <row r="27" spans="2:11" ht="15" thickBot="1" x14ac:dyDescent="0.35">
      <c r="B27" s="20"/>
      <c r="G27" s="17"/>
    </row>
    <row r="28" spans="2:11" x14ac:dyDescent="0.3">
      <c r="B28" s="15" t="s">
        <v>27</v>
      </c>
      <c r="F28" s="16"/>
      <c r="G28" s="17" t="s">
        <v>19</v>
      </c>
    </row>
    <row r="29" spans="2:11" ht="15" thickBot="1" x14ac:dyDescent="0.35">
      <c r="B29" s="15" t="s">
        <v>28</v>
      </c>
      <c r="F29" s="18"/>
      <c r="G29" s="17" t="s">
        <v>19</v>
      </c>
    </row>
    <row r="30" spans="2:11" x14ac:dyDescent="0.3">
      <c r="B30" s="15"/>
    </row>
    <row r="31" spans="2:11" x14ac:dyDescent="0.3">
      <c r="B31" s="15"/>
    </row>
    <row r="32" spans="2:11" x14ac:dyDescent="0.3">
      <c r="B32" s="15"/>
    </row>
    <row r="33" spans="2:2" x14ac:dyDescent="0.3">
      <c r="B33" s="15"/>
    </row>
    <row r="34" spans="2:2" x14ac:dyDescent="0.3">
      <c r="B34" s="15"/>
    </row>
    <row r="35" spans="2:2" x14ac:dyDescent="0.3">
      <c r="B35" s="15"/>
    </row>
    <row r="36" spans="2:2" x14ac:dyDescent="0.3">
      <c r="B36" s="15"/>
    </row>
    <row r="37" spans="2:2" x14ac:dyDescent="0.3">
      <c r="B37" s="15"/>
    </row>
    <row r="38" spans="2:2" x14ac:dyDescent="0.3">
      <c r="B38" s="15"/>
    </row>
  </sheetData>
  <mergeCells count="3">
    <mergeCell ref="C2:F2"/>
    <mergeCell ref="C7:F7"/>
    <mergeCell ref="I12:R12"/>
  </mergeCells>
  <dataValidations count="2">
    <dataValidation type="list" allowBlank="1" showInputMessage="1" showErrorMessage="1" sqref="D3 F3" xr:uid="{00000000-0002-0000-0200-000000000000}">
      <formula1>"Janvier,Février,Mars,Avril,Mai,Juin,Juillet,Août,Septembre,Octobre,Novembre,Décembre"</formula1>
    </dataValidation>
    <dataValidation type="list" allowBlank="1" showInputMessage="1" showErrorMessage="1" sqref="D5 F5" xr:uid="{00000000-0002-0000-0200-000001000000}">
      <formula1>"2019,2020,2021,2022,2023,2024"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4]!Bouton6_Cliquer" altText="RECHERCHER">
                <anchor moveWithCells="1" sizeWithCells="1">
                  <from>
                    <xdr:col>7</xdr:col>
                    <xdr:colOff>220980</xdr:colOff>
                    <xdr:row>1</xdr:row>
                    <xdr:rowOff>144780</xdr:rowOff>
                  </from>
                  <to>
                    <xdr:col>10</xdr:col>
                    <xdr:colOff>731520</xdr:colOff>
                    <xdr:row>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5_Cliquer">
                <anchor moveWithCells="1" sizeWithCells="1">
                  <from>
                    <xdr:col>7</xdr:col>
                    <xdr:colOff>213360</xdr:colOff>
                    <xdr:row>6</xdr:row>
                    <xdr:rowOff>7620</xdr:rowOff>
                  </from>
                  <to>
                    <xdr:col>10</xdr:col>
                    <xdr:colOff>731520</xdr:colOff>
                    <xdr:row>7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Base de donnée</vt:lpstr>
      <vt:lpstr>Choix Employés</vt:lpstr>
      <vt:lpstr>Fiche tri</vt:lpstr>
      <vt:lpstr>CHOMAGEECO</vt:lpstr>
      <vt:lpstr>CONGES</vt:lpstr>
      <vt:lpstr>DestinationFormulaire</vt:lpstr>
      <vt:lpstr>HEURESPRESTEES</vt:lpstr>
      <vt:lpstr>HEURESSUPLEMENTAIRES</vt:lpstr>
      <vt:lpstr>IDOuvrier</vt:lpstr>
      <vt:lpstr>MALADIE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Eric Kergresse</cp:lastModifiedBy>
  <dcterms:created xsi:type="dcterms:W3CDTF">2022-04-08T10:09:39Z</dcterms:created>
  <dcterms:modified xsi:type="dcterms:W3CDTF">2022-04-08T13:34:57Z</dcterms:modified>
</cp:coreProperties>
</file>