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788E7FB6-2BE6-4433-8985-CBBDC8212BC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5" r:id="rId1"/>
    <sheet name="Gestion des Sorties-Retours" sheetId="3" r:id="rId2"/>
    <sheet name="Base de données - Livres" sheetId="1" r:id="rId3"/>
    <sheet name="Base de données - Adhérents" sheetId="4" r:id="rId4"/>
    <sheet name="Liste_TATC" sheetId="6" r:id="rId5"/>
  </sheets>
  <functionGroups builtInGroupCount="19"/>
  <definedNames>
    <definedName name="_xlnm._FilterDatabase" localSheetId="3" hidden="1">'Base de données - Adhérents'!$A$4:$I$4</definedName>
    <definedName name="_xlnm._FilterDatabase" localSheetId="2" hidden="1">'Base de données - Livres'!$A$4:$H$4</definedName>
    <definedName name="_xlnm._FilterDatabase" localSheetId="1" hidden="1">'Gestion des Sorties-Retours'!$A$4:$F$4</definedName>
    <definedName name="Adhérents">OFFSET(Liste_TATC!$A$2,,,MATCH(LOOKUP("zzz",Liste_TATC!$A:$A),Liste_TATC!$A:$A,0)-2)</definedName>
    <definedName name="Cote_BDD">OFFSET('Base de données - Livres'!$A$5,,,COUNTA('Base de données - Livres'!$A:$A)-1)</definedName>
    <definedName name="Cote_Gestion">OFFSET('Gestion des Sorties-Retours'!$A$5,,,COUNTA('Gestion des Sorties-Retours'!$A:$A)-1)</definedName>
    <definedName name="Date_retour">OFFSET('Gestion des Sorties-Retours'!$D$5,,,COUNTA('Gestion des Sorties-Retours'!$A:$A)-1)</definedName>
    <definedName name="_xlnm.Print_Titles" localSheetId="3">'Base de données - Adhérents'!$4:$4</definedName>
    <definedName name="_xlnm.Print_Titles" localSheetId="2">'Base de données - Livres'!$4:$4</definedName>
    <definedName name="_xlnm.Print_Titles" localSheetId="1">'Gestion des Sorties-Retours'!$4:$4</definedName>
    <definedName name="Liste_Adhérents">OFFSET(Liste_TATC!$C$2,,,COUNTIF(Adhérents,"&gt;&lt;"))</definedName>
    <definedName name="Ordre">OFFSET(Liste_TATC!$B$2,,,COUNTIF(Adhérents,"&gt;&lt;"))</definedName>
    <definedName name="_xlnm.Print_Area" localSheetId="3">'Base de données - Adhérents'!$A:$I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3" l="1"/>
  <c r="B8" i="3"/>
  <c r="B5" i="3"/>
  <c r="H6" i="1" a="1"/>
  <c r="H7" i="1" a="1"/>
  <c r="H5" i="1" a="1"/>
  <c r="I5" i="1" a="1"/>
  <c r="I6" i="1" a="1"/>
  <c r="I7" i="1" a="1"/>
  <c r="H7" i="1" l="1"/>
  <c r="H6" i="1"/>
  <c r="H5" i="1"/>
  <c r="I5" i="1"/>
  <c r="I7" i="1"/>
  <c r="I6" i="1"/>
  <c r="A43" i="6"/>
  <c r="B43" i="6" s="1"/>
  <c r="C43" i="6" s="1"/>
  <c r="E43" i="6"/>
  <c r="A44" i="6"/>
  <c r="B44" i="6" s="1"/>
  <c r="C44" i="6" s="1"/>
  <c r="E44" i="6"/>
  <c r="A45" i="6"/>
  <c r="B45" i="6" s="1"/>
  <c r="C45" i="6" s="1"/>
  <c r="E45" i="6"/>
  <c r="A46" i="6"/>
  <c r="B46" i="6" s="1"/>
  <c r="C46" i="6" s="1"/>
  <c r="E46" i="6"/>
  <c r="A47" i="6"/>
  <c r="B47" i="6" s="1"/>
  <c r="C47" i="6" s="1"/>
  <c r="E47" i="6"/>
  <c r="A48" i="6"/>
  <c r="E48" i="6"/>
  <c r="A49" i="6"/>
  <c r="B49" i="6" s="1"/>
  <c r="C49" i="6" s="1"/>
  <c r="E49" i="6"/>
  <c r="A50" i="6"/>
  <c r="B50" i="6"/>
  <c r="C50" i="6" s="1"/>
  <c r="E50" i="6"/>
  <c r="A51" i="6"/>
  <c r="B51" i="6"/>
  <c r="C51" i="6" s="1"/>
  <c r="E51" i="6"/>
  <c r="A18" i="6"/>
  <c r="E18" i="6"/>
  <c r="A19" i="6"/>
  <c r="E19" i="6"/>
  <c r="A20" i="6"/>
  <c r="E20" i="6"/>
  <c r="A21" i="6"/>
  <c r="E21" i="6"/>
  <c r="A22" i="6"/>
  <c r="E22" i="6"/>
  <c r="A23" i="6"/>
  <c r="E23" i="6"/>
  <c r="A24" i="6"/>
  <c r="B24" i="6" s="1"/>
  <c r="E24" i="6"/>
  <c r="A25" i="6"/>
  <c r="B25" i="6"/>
  <c r="C25" i="6" s="1"/>
  <c r="E25" i="6"/>
  <c r="A26" i="6"/>
  <c r="B26" i="6"/>
  <c r="C26" i="6" s="1"/>
  <c r="E26" i="6"/>
  <c r="A27" i="6"/>
  <c r="B27" i="6" s="1"/>
  <c r="C27" i="6" s="1"/>
  <c r="E27" i="6"/>
  <c r="A28" i="6"/>
  <c r="B28" i="6"/>
  <c r="C28" i="6" s="1"/>
  <c r="E28" i="6"/>
  <c r="A29" i="6"/>
  <c r="B29" i="6"/>
  <c r="C29" i="6"/>
  <c r="E29" i="6"/>
  <c r="A30" i="6"/>
  <c r="B30" i="6"/>
  <c r="C30" i="6"/>
  <c r="E30" i="6"/>
  <c r="A31" i="6"/>
  <c r="B31" i="6" s="1"/>
  <c r="C31" i="6" s="1"/>
  <c r="E31" i="6"/>
  <c r="A32" i="6"/>
  <c r="B32" i="6" s="1"/>
  <c r="C32" i="6" s="1"/>
  <c r="E32" i="6"/>
  <c r="A33" i="6"/>
  <c r="B33" i="6"/>
  <c r="C33" i="6" s="1"/>
  <c r="E33" i="6"/>
  <c r="A34" i="6"/>
  <c r="B34" i="6" s="1"/>
  <c r="C34" i="6" s="1"/>
  <c r="E34" i="6"/>
  <c r="A35" i="6"/>
  <c r="B35" i="6" s="1"/>
  <c r="C35" i="6" s="1"/>
  <c r="E35" i="6"/>
  <c r="A36" i="6"/>
  <c r="B36" i="6"/>
  <c r="C36" i="6" s="1"/>
  <c r="E36" i="6"/>
  <c r="A37" i="6"/>
  <c r="B37" i="6" s="1"/>
  <c r="C37" i="6" s="1"/>
  <c r="E37" i="6"/>
  <c r="A38" i="6"/>
  <c r="B38" i="6" s="1"/>
  <c r="C38" i="6" s="1"/>
  <c r="E38" i="6"/>
  <c r="A39" i="6"/>
  <c r="B39" i="6" s="1"/>
  <c r="C39" i="6" s="1"/>
  <c r="E39" i="6"/>
  <c r="A40" i="6"/>
  <c r="B40" i="6" s="1"/>
  <c r="C40" i="6" s="1"/>
  <c r="E40" i="6"/>
  <c r="A41" i="6"/>
  <c r="B41" i="6" s="1"/>
  <c r="C41" i="6" s="1"/>
  <c r="E41" i="6"/>
  <c r="A42" i="6"/>
  <c r="B42" i="6" s="1"/>
  <c r="C42" i="6" s="1"/>
  <c r="E42" i="6"/>
  <c r="B19" i="6" l="1"/>
  <c r="B20" i="6"/>
  <c r="B48" i="6"/>
  <c r="C48" i="6" s="1"/>
  <c r="B6" i="3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A3" i="6"/>
  <c r="A4" i="6"/>
  <c r="A5" i="6"/>
  <c r="B22" i="6" s="1"/>
  <c r="A6" i="6"/>
  <c r="A7" i="6"/>
  <c r="A8" i="6"/>
  <c r="A9" i="6"/>
  <c r="A10" i="6"/>
  <c r="A11" i="6"/>
  <c r="A12" i="6"/>
  <c r="B12" i="6" s="1"/>
  <c r="A13" i="6"/>
  <c r="A14" i="6"/>
  <c r="A15" i="6"/>
  <c r="A16" i="6"/>
  <c r="A17" i="6"/>
  <c r="A2" i="6"/>
  <c r="E2" i="6"/>
  <c r="B4" i="6" l="1"/>
  <c r="B5" i="6"/>
  <c r="B21" i="6"/>
  <c r="B18" i="6"/>
  <c r="B23" i="6"/>
  <c r="B11" i="6"/>
  <c r="B3" i="6"/>
  <c r="B15" i="6"/>
  <c r="B14" i="6"/>
  <c r="B8" i="6"/>
  <c r="B2" i="6"/>
  <c r="B17" i="6"/>
  <c r="B10" i="6"/>
  <c r="B7" i="6"/>
  <c r="B9" i="6"/>
  <c r="B16" i="6"/>
  <c r="B6" i="6"/>
  <c r="B13" i="6"/>
  <c r="C24" i="6" l="1"/>
  <c r="C23" i="6"/>
  <c r="C22" i="6"/>
  <c r="C21" i="6"/>
  <c r="F48" i="6"/>
  <c r="G49" i="6"/>
  <c r="H50" i="6"/>
  <c r="F43" i="6"/>
  <c r="F45" i="6"/>
  <c r="G47" i="6"/>
  <c r="G45" i="6"/>
  <c r="H47" i="6"/>
  <c r="F51" i="6"/>
  <c r="F47" i="6"/>
  <c r="H44" i="6"/>
  <c r="H48" i="6"/>
  <c r="H46" i="6"/>
  <c r="G51" i="6"/>
  <c r="F46" i="6"/>
  <c r="F44" i="6"/>
  <c r="H43" i="6"/>
  <c r="H49" i="6"/>
  <c r="H45" i="6"/>
  <c r="H51" i="6"/>
  <c r="F50" i="6"/>
  <c r="G50" i="6"/>
  <c r="G48" i="6"/>
  <c r="G44" i="6"/>
  <c r="G46" i="6"/>
  <c r="G43" i="6"/>
  <c r="F49" i="6"/>
  <c r="G20" i="6"/>
  <c r="F23" i="6"/>
  <c r="H25" i="6"/>
  <c r="G28" i="6"/>
  <c r="F31" i="6"/>
  <c r="H33" i="6"/>
  <c r="F35" i="6"/>
  <c r="G36" i="6"/>
  <c r="H37" i="6"/>
  <c r="F39" i="6"/>
  <c r="G40" i="6"/>
  <c r="H41" i="6"/>
  <c r="F19" i="6"/>
  <c r="H21" i="6"/>
  <c r="G24" i="6"/>
  <c r="F27" i="6"/>
  <c r="H29" i="6"/>
  <c r="G32" i="6"/>
  <c r="C19" i="6"/>
  <c r="C18" i="6"/>
  <c r="H34" i="6"/>
  <c r="F28" i="6"/>
  <c r="F41" i="6"/>
  <c r="H31" i="6"/>
  <c r="G26" i="6"/>
  <c r="F21" i="6"/>
  <c r="F40" i="6"/>
  <c r="H22" i="6"/>
  <c r="H39" i="6"/>
  <c r="H40" i="6"/>
  <c r="G35" i="6"/>
  <c r="F30" i="6"/>
  <c r="H24" i="6"/>
  <c r="G19" i="6"/>
  <c r="F36" i="6"/>
  <c r="H27" i="6"/>
  <c r="H18" i="6"/>
  <c r="F26" i="6"/>
  <c r="G33" i="6"/>
  <c r="H42" i="6"/>
  <c r="F32" i="6"/>
  <c r="H26" i="6"/>
  <c r="G38" i="6"/>
  <c r="G30" i="6"/>
  <c r="F25" i="6"/>
  <c r="H19" i="6"/>
  <c r="G37" i="6"/>
  <c r="F37" i="6"/>
  <c r="G39" i="6"/>
  <c r="F34" i="6"/>
  <c r="H28" i="6"/>
  <c r="G23" i="6"/>
  <c r="G29" i="6"/>
  <c r="F33" i="6"/>
  <c r="G41" i="6"/>
  <c r="F42" i="6"/>
  <c r="G31" i="6"/>
  <c r="F18" i="6"/>
  <c r="H38" i="6"/>
  <c r="H30" i="6"/>
  <c r="G21" i="6"/>
  <c r="G34" i="6"/>
  <c r="F29" i="6"/>
  <c r="H23" i="6"/>
  <c r="G18" i="6"/>
  <c r="G25" i="6"/>
  <c r="F20" i="6"/>
  <c r="H35" i="6"/>
  <c r="F38" i="6"/>
  <c r="H32" i="6"/>
  <c r="G27" i="6"/>
  <c r="F22" i="6"/>
  <c r="C20" i="6"/>
  <c r="G42" i="6"/>
  <c r="G22" i="6"/>
  <c r="F24" i="6"/>
  <c r="H36" i="6"/>
  <c r="H20" i="6"/>
  <c r="H66" i="6"/>
  <c r="H117" i="6"/>
  <c r="H149" i="6"/>
  <c r="F4" i="6"/>
  <c r="F90" i="6"/>
  <c r="F190" i="6"/>
  <c r="F141" i="6"/>
  <c r="G137" i="6"/>
  <c r="G69" i="6"/>
  <c r="G56" i="6"/>
  <c r="G148" i="6"/>
  <c r="G171" i="6"/>
  <c r="G169" i="6"/>
  <c r="H93" i="6"/>
  <c r="H144" i="6"/>
  <c r="G127" i="6"/>
  <c r="F154" i="6"/>
  <c r="F82" i="6"/>
  <c r="H176" i="6"/>
  <c r="H99" i="6"/>
  <c r="F67" i="6"/>
  <c r="G91" i="6"/>
  <c r="G124" i="6"/>
  <c r="F80" i="6"/>
  <c r="G180" i="6"/>
  <c r="G131" i="6"/>
  <c r="H153" i="6"/>
  <c r="F100" i="6"/>
  <c r="H165" i="6"/>
  <c r="F66" i="6"/>
  <c r="H113" i="6"/>
  <c r="G162" i="6"/>
  <c r="H112" i="6"/>
  <c r="F151" i="6"/>
  <c r="F130" i="6"/>
  <c r="H106" i="6"/>
  <c r="F64" i="6"/>
  <c r="H70" i="6"/>
  <c r="H101" i="6"/>
  <c r="G82" i="6"/>
  <c r="G155" i="6"/>
  <c r="H100" i="6"/>
  <c r="G114" i="6"/>
  <c r="H188" i="6"/>
  <c r="H114" i="6"/>
  <c r="F97" i="6"/>
  <c r="H128" i="6"/>
  <c r="G183" i="6"/>
  <c r="F166" i="6"/>
  <c r="F138" i="6"/>
  <c r="F106" i="6"/>
  <c r="H55" i="6"/>
  <c r="H184" i="6"/>
  <c r="F98" i="6"/>
  <c r="F118" i="6"/>
  <c r="G94" i="6"/>
  <c r="H86" i="6"/>
  <c r="F119" i="6"/>
  <c r="F55" i="6"/>
  <c r="H143" i="6"/>
  <c r="G101" i="6"/>
  <c r="G113" i="6"/>
  <c r="G67" i="6"/>
  <c r="G157" i="6"/>
  <c r="G98" i="6"/>
  <c r="G190" i="6"/>
  <c r="G165" i="6"/>
  <c r="H69" i="6"/>
  <c r="G106" i="6"/>
  <c r="G138" i="6"/>
  <c r="G166" i="6"/>
  <c r="H94" i="6"/>
  <c r="F165" i="6"/>
  <c r="H2" i="6"/>
  <c r="H148" i="6"/>
  <c r="H74" i="6"/>
  <c r="H173" i="6"/>
  <c r="C16" i="6"/>
  <c r="F174" i="6"/>
  <c r="G64" i="6"/>
  <c r="G123" i="6"/>
  <c r="G144" i="6"/>
  <c r="G176" i="6"/>
  <c r="H59" i="6"/>
  <c r="G119" i="6"/>
  <c r="F158" i="6"/>
  <c r="F52" i="6"/>
  <c r="F117" i="6"/>
  <c r="F164" i="6"/>
  <c r="F56" i="6"/>
  <c r="F143" i="6"/>
  <c r="G193" i="6"/>
  <c r="G70" i="6"/>
  <c r="F114" i="6"/>
  <c r="F9" i="6"/>
  <c r="H13" i="6"/>
  <c r="H116" i="6"/>
  <c r="F96" i="6"/>
  <c r="F8" i="6"/>
  <c r="F188" i="6"/>
  <c r="H133" i="6"/>
  <c r="F126" i="6"/>
  <c r="H141" i="6"/>
  <c r="H152" i="6"/>
  <c r="F84" i="6"/>
  <c r="G145" i="6"/>
  <c r="H54" i="6"/>
  <c r="G158" i="6"/>
  <c r="G83" i="6"/>
  <c r="F79" i="6"/>
  <c r="G63" i="6"/>
  <c r="G184" i="6"/>
  <c r="H181" i="6"/>
  <c r="G99" i="6"/>
  <c r="H104" i="6"/>
  <c r="G90" i="6"/>
  <c r="H57" i="6"/>
  <c r="H175" i="6"/>
  <c r="H7" i="6"/>
  <c r="F99" i="6"/>
  <c r="H85" i="6"/>
  <c r="H90" i="6"/>
  <c r="H76" i="6"/>
  <c r="G15" i="6"/>
  <c r="G121" i="6"/>
  <c r="G10" i="6"/>
  <c r="F69" i="6"/>
  <c r="F129" i="6"/>
  <c r="H12" i="6"/>
  <c r="G174" i="6"/>
  <c r="F17" i="6"/>
  <c r="C3" i="6"/>
  <c r="H88" i="6"/>
  <c r="F176" i="6"/>
  <c r="F178" i="6"/>
  <c r="H186" i="6"/>
  <c r="H163" i="6"/>
  <c r="G125" i="6"/>
  <c r="H58" i="6"/>
  <c r="H78" i="6"/>
  <c r="G116" i="6"/>
  <c r="G187" i="6"/>
  <c r="F187" i="6"/>
  <c r="F108" i="6"/>
  <c r="F70" i="6"/>
  <c r="F77" i="6"/>
  <c r="F53" i="6"/>
  <c r="F146" i="6"/>
  <c r="G3" i="6"/>
  <c r="G129" i="6"/>
  <c r="H96" i="6"/>
  <c r="H97" i="6"/>
  <c r="G154" i="6"/>
  <c r="F193" i="6"/>
  <c r="F71" i="6"/>
  <c r="H129" i="6"/>
  <c r="G12" i="6"/>
  <c r="G105" i="6"/>
  <c r="H121" i="6"/>
  <c r="F83" i="6"/>
  <c r="G108" i="6"/>
  <c r="G71" i="6"/>
  <c r="F155" i="6"/>
  <c r="F6" i="6"/>
  <c r="F175" i="6"/>
  <c r="F189" i="6"/>
  <c r="G17" i="6"/>
  <c r="G149" i="6"/>
  <c r="F179" i="6"/>
  <c r="F128" i="6"/>
  <c r="H65" i="6"/>
  <c r="G118" i="6"/>
  <c r="H125" i="6"/>
  <c r="F112" i="6"/>
  <c r="G102" i="6"/>
  <c r="F124" i="6"/>
  <c r="F160" i="6"/>
  <c r="H98" i="6"/>
  <c r="G194" i="6"/>
  <c r="H4" i="6"/>
  <c r="C9" i="6"/>
  <c r="F105" i="6"/>
  <c r="F167" i="6"/>
  <c r="H166" i="6"/>
  <c r="H190" i="6"/>
  <c r="G175" i="6"/>
  <c r="G16" i="6"/>
  <c r="F149" i="6"/>
  <c r="H60" i="6"/>
  <c r="G182" i="6"/>
  <c r="H192" i="6"/>
  <c r="F122" i="6"/>
  <c r="G163" i="6"/>
  <c r="F68" i="6"/>
  <c r="F10" i="6"/>
  <c r="F173" i="6"/>
  <c r="H137" i="6"/>
  <c r="H136" i="6"/>
  <c r="G81" i="6"/>
  <c r="H155" i="6"/>
  <c r="G93" i="6"/>
  <c r="C4" i="6"/>
  <c r="G188" i="6"/>
  <c r="F184" i="6"/>
  <c r="H115" i="6"/>
  <c r="H15" i="6"/>
  <c r="H95" i="6"/>
  <c r="H162" i="6"/>
  <c r="H185" i="6"/>
  <c r="H150" i="6"/>
  <c r="F95" i="6"/>
  <c r="H132" i="6"/>
  <c r="F54" i="6"/>
  <c r="H145" i="6"/>
  <c r="G150" i="6"/>
  <c r="H108" i="6"/>
  <c r="G79" i="6"/>
  <c r="F109" i="6"/>
  <c r="G54" i="6"/>
  <c r="F150" i="6"/>
  <c r="F91" i="6"/>
  <c r="C8" i="6"/>
  <c r="H10" i="6"/>
  <c r="H122" i="6"/>
  <c r="G9" i="6"/>
  <c r="F72" i="6"/>
  <c r="G152" i="6"/>
  <c r="G185" i="6"/>
  <c r="G186" i="6"/>
  <c r="F168" i="6"/>
  <c r="F85" i="6"/>
  <c r="G151" i="6"/>
  <c r="C6" i="6"/>
  <c r="C12" i="6"/>
  <c r="G136" i="6"/>
  <c r="F133" i="6"/>
  <c r="G141" i="6"/>
  <c r="F123" i="6"/>
  <c r="H63" i="6"/>
  <c r="F144" i="6"/>
  <c r="G134" i="6"/>
  <c r="G55" i="6"/>
  <c r="H73" i="6"/>
  <c r="H171" i="6"/>
  <c r="H64" i="6"/>
  <c r="H14" i="6"/>
  <c r="F148" i="6"/>
  <c r="F132" i="6"/>
  <c r="F171" i="6"/>
  <c r="H167" i="6"/>
  <c r="F172" i="6"/>
  <c r="G88" i="6"/>
  <c r="G172" i="6"/>
  <c r="G103" i="6"/>
  <c r="G80" i="6"/>
  <c r="F110" i="6"/>
  <c r="C13" i="6"/>
  <c r="G75" i="6"/>
  <c r="H170" i="6"/>
  <c r="H160" i="6"/>
  <c r="G58" i="6"/>
  <c r="H11" i="6"/>
  <c r="G147" i="6"/>
  <c r="G120" i="6"/>
  <c r="F159" i="6"/>
  <c r="G5" i="6"/>
  <c r="G164" i="6"/>
  <c r="G122" i="6"/>
  <c r="H193" i="6"/>
  <c r="F163" i="6"/>
  <c r="F57" i="6"/>
  <c r="G181" i="6"/>
  <c r="G52" i="6"/>
  <c r="F104" i="6"/>
  <c r="H67" i="6"/>
  <c r="G135" i="6"/>
  <c r="G111" i="6"/>
  <c r="H169" i="6"/>
  <c r="G73" i="6"/>
  <c r="F113" i="6"/>
  <c r="H82" i="6"/>
  <c r="F78" i="6"/>
  <c r="G160" i="6"/>
  <c r="H157" i="6"/>
  <c r="F125" i="6"/>
  <c r="H8" i="6"/>
  <c r="C17" i="6"/>
  <c r="F162" i="6"/>
  <c r="H183" i="6"/>
  <c r="F76" i="6"/>
  <c r="F131" i="6"/>
  <c r="F102" i="6"/>
  <c r="H194" i="6"/>
  <c r="H91" i="6"/>
  <c r="F88" i="6"/>
  <c r="F63" i="6"/>
  <c r="H164" i="6"/>
  <c r="G178" i="6"/>
  <c r="F14" i="6"/>
  <c r="H174" i="6"/>
  <c r="F61" i="6"/>
  <c r="F134" i="6"/>
  <c r="F103" i="6"/>
  <c r="F111" i="6"/>
  <c r="H105" i="6"/>
  <c r="H178" i="6"/>
  <c r="H126" i="6"/>
  <c r="H79" i="6"/>
  <c r="F16" i="6"/>
  <c r="C5" i="6"/>
  <c r="H127" i="6"/>
  <c r="H123" i="6"/>
  <c r="F183" i="6"/>
  <c r="G66" i="6"/>
  <c r="H92" i="6"/>
  <c r="G72" i="6"/>
  <c r="F7" i="6"/>
  <c r="F120" i="6"/>
  <c r="H61" i="6"/>
  <c r="F87" i="6"/>
  <c r="G65" i="6"/>
  <c r="G156" i="6"/>
  <c r="H52" i="6"/>
  <c r="H75" i="6"/>
  <c r="F135" i="6"/>
  <c r="F156" i="6"/>
  <c r="G62" i="6"/>
  <c r="G189" i="6"/>
  <c r="G7" i="6"/>
  <c r="G77" i="6"/>
  <c r="F81" i="6"/>
  <c r="G11" i="6"/>
  <c r="G92" i="6"/>
  <c r="H146" i="6"/>
  <c r="G104" i="6"/>
  <c r="H16" i="6"/>
  <c r="H120" i="6"/>
  <c r="G173" i="6"/>
  <c r="H71" i="6"/>
  <c r="F74" i="6"/>
  <c r="H135" i="6"/>
  <c r="G133" i="6"/>
  <c r="G177" i="6"/>
  <c r="H83" i="6"/>
  <c r="G85" i="6"/>
  <c r="H87" i="6"/>
  <c r="F65" i="6"/>
  <c r="F2" i="6"/>
  <c r="G139" i="6"/>
  <c r="F153" i="6"/>
  <c r="G112" i="6"/>
  <c r="G78" i="6"/>
  <c r="F73" i="6"/>
  <c r="F191" i="6"/>
  <c r="F142" i="6"/>
  <c r="F93" i="6"/>
  <c r="H187" i="6"/>
  <c r="H81" i="6"/>
  <c r="H107" i="6"/>
  <c r="H62" i="6"/>
  <c r="F139" i="6"/>
  <c r="H5" i="6"/>
  <c r="G107" i="6"/>
  <c r="G13" i="6"/>
  <c r="H103" i="6"/>
  <c r="G132" i="6"/>
  <c r="H191" i="6"/>
  <c r="G192" i="6"/>
  <c r="G8" i="6"/>
  <c r="F136" i="6"/>
  <c r="G76" i="6"/>
  <c r="G86" i="6"/>
  <c r="H80" i="6"/>
  <c r="G159" i="6"/>
  <c r="H138" i="6"/>
  <c r="F107" i="6"/>
  <c r="G87" i="6"/>
  <c r="F192" i="6"/>
  <c r="F101" i="6"/>
  <c r="H179" i="6"/>
  <c r="C15" i="6"/>
  <c r="G97" i="6"/>
  <c r="F58" i="6"/>
  <c r="H154" i="6"/>
  <c r="G117" i="6"/>
  <c r="G126" i="6"/>
  <c r="H151" i="6"/>
  <c r="F3" i="6"/>
  <c r="H139" i="6"/>
  <c r="G61" i="6"/>
  <c r="H180" i="6"/>
  <c r="H6" i="6"/>
  <c r="F121" i="6"/>
  <c r="G6" i="6"/>
  <c r="C11" i="6"/>
  <c r="H118" i="6"/>
  <c r="H156" i="6"/>
  <c r="H130" i="6"/>
  <c r="G168" i="6"/>
  <c r="H119" i="6"/>
  <c r="H147" i="6"/>
  <c r="H109" i="6"/>
  <c r="H159" i="6"/>
  <c r="F86" i="6"/>
  <c r="G74" i="6"/>
  <c r="F137" i="6"/>
  <c r="F140" i="6"/>
  <c r="G140" i="6"/>
  <c r="H53" i="6"/>
  <c r="F152" i="6"/>
  <c r="H189" i="6"/>
  <c r="G115" i="6"/>
  <c r="G109" i="6"/>
  <c r="F180" i="6"/>
  <c r="G53" i="6"/>
  <c r="G95" i="6"/>
  <c r="G153" i="6"/>
  <c r="H111" i="6"/>
  <c r="G59" i="6"/>
  <c r="G146" i="6"/>
  <c r="G161" i="6"/>
  <c r="G167" i="6"/>
  <c r="G110" i="6"/>
  <c r="H84" i="6"/>
  <c r="F127" i="6"/>
  <c r="C10" i="6"/>
  <c r="H124" i="6"/>
  <c r="G89" i="6"/>
  <c r="G14" i="6"/>
  <c r="G128" i="6"/>
  <c r="F115" i="6"/>
  <c r="G57" i="6"/>
  <c r="G4" i="6"/>
  <c r="H102" i="6"/>
  <c r="F161" i="6"/>
  <c r="H142" i="6"/>
  <c r="G68" i="6"/>
  <c r="H140" i="6"/>
  <c r="H131" i="6"/>
  <c r="F116" i="6"/>
  <c r="G130" i="6"/>
  <c r="H110" i="6"/>
  <c r="H161" i="6"/>
  <c r="H72" i="6"/>
  <c r="F186" i="6"/>
  <c r="F13" i="6"/>
  <c r="H172" i="6"/>
  <c r="H3" i="6"/>
  <c r="F62" i="6"/>
  <c r="F5" i="6"/>
  <c r="G100" i="6"/>
  <c r="G191" i="6"/>
  <c r="G84" i="6"/>
  <c r="F169" i="6"/>
  <c r="F194" i="6"/>
  <c r="F157" i="6"/>
  <c r="G60" i="6"/>
  <c r="F15" i="6"/>
  <c r="H56" i="6"/>
  <c r="H158" i="6"/>
  <c r="G170" i="6"/>
  <c r="C2" i="6"/>
  <c r="F11" i="6"/>
  <c r="F147" i="6"/>
  <c r="G142" i="6"/>
  <c r="G143" i="6"/>
  <c r="C7" i="6"/>
  <c r="H182" i="6"/>
  <c r="H17" i="6"/>
  <c r="F181" i="6"/>
  <c r="F89" i="6"/>
  <c r="G2" i="6"/>
  <c r="H89" i="6"/>
  <c r="F12" i="6"/>
  <c r="F170" i="6"/>
  <c r="G96" i="6"/>
  <c r="F59" i="6"/>
  <c r="C14" i="6"/>
  <c r="H77" i="6"/>
  <c r="H68" i="6"/>
  <c r="H168" i="6"/>
  <c r="F182" i="6"/>
  <c r="F185" i="6"/>
  <c r="H9" i="6"/>
  <c r="F60" i="6"/>
  <c r="F94" i="6"/>
  <c r="H177" i="6"/>
  <c r="F75" i="6"/>
  <c r="F145" i="6"/>
  <c r="G179" i="6"/>
  <c r="F92" i="6"/>
  <c r="H134" i="6"/>
  <c r="F177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MONATTE Francois PM</author>
  </authors>
  <commentList>
    <comment ref="D4" authorId="0" shapeId="0" xr:uid="{00000000-0006-0000-0100-000001000000}">
      <text>
        <r>
          <rPr>
            <b/>
            <sz val="14"/>
            <color indexed="81"/>
            <rFont val="Tahoma"/>
            <family val="2"/>
          </rPr>
          <t>Inscrire la date de retour prévue ou "Rendu"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<sst xmlns="http://schemas.openxmlformats.org/spreadsheetml/2006/main" count="88" uniqueCount="74">
  <si>
    <t>Titre</t>
  </si>
  <si>
    <t>Auteur</t>
  </si>
  <si>
    <t>Editeur</t>
  </si>
  <si>
    <t>Année</t>
  </si>
  <si>
    <t>Numéro</t>
  </si>
  <si>
    <t>NOM</t>
  </si>
  <si>
    <t>Prénom</t>
  </si>
  <si>
    <t>Code Postal</t>
  </si>
  <si>
    <t>Commune</t>
  </si>
  <si>
    <t>Tél.portable</t>
  </si>
  <si>
    <t>Tél. fixe</t>
  </si>
  <si>
    <t>e-mail</t>
  </si>
  <si>
    <t>Date d'entrée</t>
  </si>
  <si>
    <t>Date de sortie</t>
  </si>
  <si>
    <t>Emprunteur</t>
  </si>
  <si>
    <t>01</t>
  </si>
  <si>
    <t>Livre</t>
  </si>
  <si>
    <t>02</t>
  </si>
  <si>
    <t>03</t>
  </si>
  <si>
    <t>04</t>
  </si>
  <si>
    <t>Adérents</t>
  </si>
  <si>
    <t>Liste_Adhérents</t>
  </si>
  <si>
    <t>Adhérents</t>
  </si>
  <si>
    <t>=DECALER(Liste!$A$2;;;EQUIV(RECHERCHE("zzz";Liste!$A:$A);Liste!$A:$A;0)-2)</t>
  </si>
  <si>
    <t>Cote_BDD</t>
  </si>
  <si>
    <t>=DECALER('Base de donnée - Livres'!$A$4;;;NBVAL('Base de donnée - Livres'!$A:$A)-1)</t>
  </si>
  <si>
    <t>Cote_Gestion</t>
  </si>
  <si>
    <t>=DECALER('Gestion des Sorties-Retour'!$B$4;;;NBVAL('Gestion des Sorties-Retour'!$B:$B)-1)</t>
  </si>
  <si>
    <t>=DECALER(Liste!$C$2;;;NB.SI(Adhérents;"&gt;&lt;"))</t>
  </si>
  <si>
    <t>Ordre</t>
  </si>
  <si>
    <t>=DECALER(Liste!$B$2;;;NB.SI(Adhérents;"&gt;&lt;"))</t>
  </si>
  <si>
    <t>ordre</t>
  </si>
  <si>
    <t>n° de ligne</t>
  </si>
  <si>
    <t>utilisation de LIGNES()</t>
  </si>
  <si>
    <t>Nom correspondant au n° de ligne</t>
  </si>
  <si>
    <t>JULIEN</t>
  </si>
  <si>
    <t>CODE</t>
  </si>
  <si>
    <t>Date de retour prévue</t>
  </si>
  <si>
    <t>AF_TLN_01</t>
  </si>
  <si>
    <t>AF_TLN_02</t>
  </si>
  <si>
    <t>AF_TLN_03</t>
  </si>
  <si>
    <t>Propriétaire du livre</t>
  </si>
  <si>
    <t>JEAN</t>
  </si>
  <si>
    <t>MARCEL</t>
  </si>
  <si>
    <t>MAURICE</t>
  </si>
  <si>
    <t>EXEMPLE 1</t>
  </si>
  <si>
    <t>EXEMPLE 2</t>
  </si>
  <si>
    <t>EXEMPLE 3</t>
  </si>
  <si>
    <t>EDITEUR 1</t>
  </si>
  <si>
    <t>EDITEUR 2</t>
  </si>
  <si>
    <t>EDITEUR 3</t>
  </si>
  <si>
    <t>UNTEL</t>
  </si>
  <si>
    <t>MARTIN</t>
  </si>
  <si>
    <t>ADRESSE</t>
  </si>
  <si>
    <t>45000</t>
  </si>
  <si>
    <t>VILLE</t>
  </si>
  <si>
    <t>MAISON</t>
  </si>
  <si>
    <t>APPARTEMENT</t>
  </si>
  <si>
    <t>25000</t>
  </si>
  <si>
    <t>VILLAGE</t>
  </si>
  <si>
    <t>TANGUY</t>
  </si>
  <si>
    <t>UNTEL MARTIN</t>
  </si>
  <si>
    <t>JEAN TANGUY</t>
  </si>
  <si>
    <t>FAURE</t>
  </si>
  <si>
    <t>CABANNE</t>
  </si>
  <si>
    <t>30000</t>
  </si>
  <si>
    <t>BOURG</t>
  </si>
  <si>
    <t>DAVID</t>
  </si>
  <si>
    <t>CHÂTEAU</t>
  </si>
  <si>
    <t>71000</t>
  </si>
  <si>
    <t>MARTIN DAVID</t>
  </si>
  <si>
    <t>FAURE JULIEN</t>
  </si>
  <si>
    <t>Date de retour réelle</t>
  </si>
  <si>
    <t>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</si>
</sst>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 mmmm\ yyyy"/>
    <numFmt numFmtId="165" formatCode="d\ mmm\ yyyy"/>
    <numFmt numFmtId="166" formatCode="0#&quot; &quot;##&quot; &quot;##&quot; &quot;##&quot; &quot;##"/>
  </numFmts>
  <fonts count="9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10"/>
      <name val="Arial"/>
      <family val="2"/>
    </font>
    <font>
      <b/>
      <sz val="14"/>
      <color indexed="81"/>
      <name val="Tahoma"/>
      <family val="2"/>
    </font>
    <font>
      <b/>
      <i/>
      <sz val="14"/>
      <color rgb="FF00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70C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/>
      <right style="thick">
        <color indexed="64"/>
      </right>
      <top/>
      <bottom style="thin">
        <color indexed="55"/>
      </bottom>
      <diagonal/>
    </border>
    <border>
      <left/>
      <right style="thick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ck">
        <color indexed="64"/>
      </right>
      <top/>
      <bottom style="thin">
        <color indexed="55"/>
      </bottom>
      <diagonal/>
    </border>
    <border>
      <left style="thick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n">
        <color indexed="55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n">
        <color indexed="55"/>
      </bottom>
      <diagonal/>
    </border>
    <border>
      <left style="thick">
        <color indexed="64"/>
      </left>
      <right style="dotted">
        <color indexed="64"/>
      </right>
      <top style="thin">
        <color indexed="55"/>
      </top>
      <bottom style="thin">
        <color indexed="55"/>
      </bottom>
      <diagonal/>
    </border>
    <border>
      <left style="dotted">
        <color indexed="64"/>
      </left>
      <right style="dotted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thick">
        <color indexed="64"/>
      </top>
      <bottom style="thin">
        <color indexed="55"/>
      </bottom>
      <diagonal/>
    </border>
    <border>
      <left style="dotted">
        <color indexed="64"/>
      </left>
      <right/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2" fillId="0" borderId="0" xfId="0" applyFont="1" applyFill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3" fillId="0" borderId="0" xfId="0" applyFont="1" applyFill="1" applyAlignment="1" applyProtection="1">
      <alignment horizont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164" fontId="3" fillId="0" borderId="1" xfId="0" applyNumberFormat="1" applyFont="1" applyFill="1" applyBorder="1" applyAlignment="1" applyProtection="1">
      <alignment horizontal="center" wrapText="1"/>
      <protection locked="0"/>
    </xf>
    <xf numFmtId="165" fontId="3" fillId="0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49" fontId="0" fillId="0" borderId="3" xfId="0" applyNumberFormat="1" applyBorder="1" applyAlignment="1">
      <alignment horizontal="center" vertical="center"/>
    </xf>
    <xf numFmtId="0" fontId="3" fillId="0" borderId="0" xfId="0" applyFont="1" applyFill="1" applyAlignment="1" applyProtection="1">
      <alignment horizontal="left" wrapText="1"/>
      <protection locked="0"/>
    </xf>
    <xf numFmtId="0" fontId="2" fillId="0" borderId="0" xfId="0" applyFont="1"/>
    <xf numFmtId="0" fontId="2" fillId="2" borderId="0" xfId="0" applyFont="1" applyFill="1"/>
    <xf numFmtId="0" fontId="0" fillId="0" borderId="0" xfId="0" applyNumberFormat="1"/>
    <xf numFmtId="0" fontId="2" fillId="3" borderId="0" xfId="0" applyFont="1" applyFill="1"/>
    <xf numFmtId="0" fontId="0" fillId="3" borderId="0" xfId="0" applyFill="1"/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1" fillId="0" borderId="0" xfId="1" applyFill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wrapText="1"/>
      <protection locked="0"/>
    </xf>
    <xf numFmtId="0" fontId="2" fillId="0" borderId="0" xfId="0" applyFont="1" applyFill="1" applyBorder="1" applyAlignment="1" applyProtection="1">
      <alignment horizontal="center" wrapText="1"/>
      <protection locked="0"/>
    </xf>
    <xf numFmtId="0" fontId="2" fillId="0" borderId="8" xfId="0" applyFont="1" applyFill="1" applyBorder="1" applyAlignment="1" applyProtection="1">
      <alignment horizontal="center" wrapText="1"/>
      <protection locked="0"/>
    </xf>
    <xf numFmtId="165" fontId="2" fillId="0" borderId="9" xfId="0" applyNumberFormat="1" applyFont="1" applyFill="1" applyBorder="1" applyAlignment="1" applyProtection="1">
      <alignment horizontal="center" wrapText="1"/>
      <protection locked="0"/>
    </xf>
    <xf numFmtId="0" fontId="2" fillId="0" borderId="7" xfId="0" applyFont="1" applyFill="1" applyBorder="1" applyAlignment="1" applyProtection="1">
      <alignment horizontal="left" wrapText="1"/>
      <protection locked="0"/>
    </xf>
    <xf numFmtId="0" fontId="2" fillId="0" borderId="8" xfId="0" applyFont="1" applyFill="1" applyBorder="1" applyAlignment="1" applyProtection="1">
      <alignment horizontal="left" wrapText="1"/>
      <protection locked="0"/>
    </xf>
    <xf numFmtId="0" fontId="2" fillId="0" borderId="8" xfId="0" applyFont="1" applyFill="1" applyBorder="1" applyAlignment="1" applyProtection="1">
      <alignment wrapText="1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2" fillId="0" borderId="10" xfId="0" applyFont="1" applyFill="1" applyBorder="1" applyAlignment="1" applyProtection="1">
      <alignment horizontal="center" wrapText="1"/>
      <protection locked="0"/>
    </xf>
    <xf numFmtId="165" fontId="2" fillId="0" borderId="11" xfId="0" applyNumberFormat="1" applyFont="1" applyFill="1" applyBorder="1" applyAlignment="1" applyProtection="1">
      <alignment horizontal="center" wrapText="1"/>
      <protection locked="0"/>
    </xf>
    <xf numFmtId="0" fontId="2" fillId="0" borderId="12" xfId="0" applyFont="1" applyFill="1" applyBorder="1" applyAlignment="1" applyProtection="1">
      <alignment horizontal="left" wrapText="1"/>
      <protection locked="0"/>
    </xf>
    <xf numFmtId="0" fontId="2" fillId="0" borderId="10" xfId="0" applyFont="1" applyFill="1" applyBorder="1" applyAlignment="1" applyProtection="1">
      <alignment horizontal="left" wrapText="1"/>
      <protection locked="0"/>
    </xf>
    <xf numFmtId="0" fontId="2" fillId="0" borderId="10" xfId="0" applyFont="1" applyFill="1" applyBorder="1" applyAlignment="1" applyProtection="1">
      <alignment wrapText="1"/>
      <protection locked="0"/>
    </xf>
    <xf numFmtId="0" fontId="2" fillId="0" borderId="13" xfId="0" applyFont="1" applyFill="1" applyBorder="1" applyAlignment="1" applyProtection="1">
      <alignment wrapText="1"/>
      <protection locked="0"/>
    </xf>
    <xf numFmtId="0" fontId="0" fillId="4" borderId="0" xfId="0" applyFill="1"/>
    <xf numFmtId="0" fontId="1" fillId="4" borderId="0" xfId="1" applyFont="1" applyFill="1" applyAlignment="1" applyProtection="1"/>
    <xf numFmtId="0" fontId="4" fillId="4" borderId="0" xfId="0" applyFont="1" applyFill="1"/>
    <xf numFmtId="0" fontId="1" fillId="4" borderId="0" xfId="1" applyFill="1" applyAlignment="1" applyProtection="1"/>
    <xf numFmtId="0" fontId="8" fillId="4" borderId="14" xfId="0" applyFont="1" applyFill="1" applyBorder="1" applyAlignment="1" applyProtection="1">
      <alignment horizontal="center" vertical="center" wrapText="1"/>
      <protection locked="0"/>
    </xf>
    <xf numFmtId="0" fontId="8" fillId="4" borderId="15" xfId="0" applyFont="1" applyFill="1" applyBorder="1" applyAlignment="1" applyProtection="1">
      <alignment horizontal="center" vertical="center" wrapText="1"/>
      <protection locked="0"/>
    </xf>
    <xf numFmtId="0" fontId="8" fillId="4" borderId="1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4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49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NumberFormat="1" applyFont="1"/>
    <xf numFmtId="0" fontId="3" fillId="0" borderId="0" xfId="0" applyFont="1" applyFill="1" applyAlignment="1" applyProtection="1">
      <alignment horizontal="left" vertical="center" wrapText="1"/>
      <protection locked="0"/>
    </xf>
    <xf numFmtId="0" fontId="3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Fill="1" applyBorder="1" applyAlignment="1" applyProtection="1">
      <alignment horizontal="center" wrapText="1"/>
      <protection hidden="1"/>
    </xf>
    <xf numFmtId="0" fontId="3" fillId="0" borderId="1" xfId="0" applyFont="1" applyFill="1" applyBorder="1" applyAlignment="1" applyProtection="1">
      <alignment horizontal="left" vertical="center" wrapText="1"/>
      <protection hidden="1"/>
    </xf>
    <xf numFmtId="166" fontId="2" fillId="0" borderId="20" xfId="0" applyNumberFormat="1" applyFon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164" fontId="3" fillId="0" borderId="23" xfId="0" applyNumberFormat="1" applyFont="1" applyFill="1" applyBorder="1" applyAlignment="1" applyProtection="1">
      <alignment horizontal="center"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0" fontId="1" fillId="0" borderId="0" xfId="1" applyFill="1" applyBorder="1" applyAlignment="1" applyProtection="1">
      <alignment wrapText="1"/>
      <protection locked="0"/>
    </xf>
    <xf numFmtId="0" fontId="1" fillId="0" borderId="0" xfId="1" applyFill="1" applyAlignment="1" applyProtection="1">
      <alignment wrapText="1"/>
      <protection locked="0"/>
    </xf>
    <xf numFmtId="0" fontId="7" fillId="4" borderId="24" xfId="0" applyFont="1" applyFill="1" applyBorder="1" applyAlignment="1" applyProtection="1">
      <alignment horizontal="center" vertical="center" wrapText="1"/>
      <protection locked="0"/>
    </xf>
    <xf numFmtId="0" fontId="7" fillId="4" borderId="25" xfId="0" applyFont="1" applyFill="1" applyBorder="1" applyAlignment="1" applyProtection="1">
      <alignment horizontal="center" vertical="center" wrapText="1"/>
      <protection locked="0"/>
    </xf>
    <xf numFmtId="0" fontId="7" fillId="4" borderId="26" xfId="0" applyFont="1" applyFill="1" applyBorder="1" applyAlignment="1" applyProtection="1">
      <alignment horizontal="center" vertical="center" wrapText="1"/>
      <protection locked="0"/>
    </xf>
    <xf numFmtId="0" fontId="7" fillId="4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left" vertical="center" wrapText="1"/>
      <protection hidden="1"/>
    </xf>
    <xf numFmtId="165" fontId="3" fillId="0" borderId="29" xfId="0" applyNumberFormat="1" applyFont="1" applyFill="1" applyBorder="1" applyAlignment="1" applyProtection="1">
      <alignment horizontal="center" wrapText="1"/>
      <protection locked="0"/>
    </xf>
    <xf numFmtId="164" fontId="3" fillId="0" borderId="29" xfId="0" applyNumberFormat="1" applyFont="1" applyFill="1" applyBorder="1" applyAlignment="1" applyProtection="1">
      <alignment horizontal="center" wrapText="1"/>
      <protection locked="0"/>
    </xf>
    <xf numFmtId="164" fontId="3" fillId="0" borderId="30" xfId="0" applyNumberFormat="1" applyFont="1" applyFill="1" applyBorder="1" applyAlignment="1" applyProtection="1">
      <alignment horizontal="center" wrapText="1"/>
      <protection locked="0"/>
    </xf>
    <xf numFmtId="0" fontId="3" fillId="0" borderId="31" xfId="0" applyFont="1" applyFill="1" applyBorder="1" applyAlignment="1" applyProtection="1">
      <alignment horizontal="left" vertical="center" wrapText="1"/>
      <protection locked="0"/>
    </xf>
    <xf numFmtId="0" fontId="8" fillId="4" borderId="18" xfId="0" applyFont="1" applyFill="1" applyBorder="1" applyAlignment="1" applyProtection="1">
      <alignment horizontal="center" vertical="center" wrapText="1"/>
      <protection locked="0"/>
    </xf>
    <xf numFmtId="0" fontId="2" fillId="0" borderId="32" xfId="0" applyFont="1" applyFill="1" applyBorder="1" applyAlignment="1" applyProtection="1">
      <alignment horizontal="center" wrapText="1"/>
      <protection locked="0"/>
    </xf>
    <xf numFmtId="165" fontId="2" fillId="0" borderId="33" xfId="0" applyNumberFormat="1" applyFont="1" applyFill="1" applyBorder="1" applyAlignment="1" applyProtection="1">
      <alignment horizontal="center" wrapText="1"/>
      <protection locked="0"/>
    </xf>
    <xf numFmtId="0" fontId="2" fillId="0" borderId="34" xfId="0" applyFont="1" applyFill="1" applyBorder="1" applyAlignment="1" applyProtection="1">
      <alignment horizontal="left" wrapText="1"/>
      <protection locked="0"/>
    </xf>
    <xf numFmtId="0" fontId="2" fillId="0" borderId="32" xfId="0" applyFont="1" applyFill="1" applyBorder="1" applyAlignment="1" applyProtection="1">
      <alignment horizontal="left" wrapText="1"/>
      <protection locked="0"/>
    </xf>
    <xf numFmtId="0" fontId="2" fillId="0" borderId="32" xfId="0" applyFont="1" applyFill="1" applyBorder="1" applyAlignment="1" applyProtection="1">
      <alignment wrapText="1"/>
      <protection locked="0"/>
    </xf>
    <xf numFmtId="0" fontId="2" fillId="0" borderId="35" xfId="0" applyFont="1" applyFill="1" applyBorder="1" applyAlignment="1" applyProtection="1">
      <alignment wrapText="1"/>
      <protection locked="0"/>
    </xf>
    <xf numFmtId="0" fontId="1" fillId="0" borderId="36" xfId="1" applyBorder="1" applyAlignment="1" applyProtection="1">
      <alignment horizontal="center" vertical="center"/>
    </xf>
    <xf numFmtId="0" fontId="1" fillId="0" borderId="37" xfId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/>
        <bottom style="thin">
          <color indexed="55"/>
        </bottom>
        <vertical/>
        <horizontal/>
      </border>
      <protection locked="1" hidden="0"/>
    </dxf>
    <dxf>
      <numFmt numFmtId="166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numFmt numFmtId="166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ck">
          <color indexed="64"/>
        </left>
        <right style="dotted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55"/>
        </top>
        <bottom style="thin">
          <color indexed="55"/>
        </bottom>
        <vertical/>
        <horizontal/>
      </border>
    </dxf>
    <dxf>
      <border outline="0">
        <bottom style="thick">
          <color indexed="64"/>
        </bottom>
      </border>
    </dxf>
    <dxf>
      <border outline="0">
        <right style="thick">
          <color indexed="64"/>
        </right>
        <bottom style="thin">
          <color indexed="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\ mmm\ 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bottom style="thick">
          <color indexed="64"/>
        </bottom>
      </border>
    </dxf>
    <dxf>
      <border outline="0">
        <right style="thick">
          <color indexed="64"/>
        </right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/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d\ mmmm\ 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d\ mmmm\ 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d\ mmm\ 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55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55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55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CC99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152400</xdr:rowOff>
        </xdr:from>
        <xdr:to>
          <xdr:col>9</xdr:col>
          <xdr:colOff>342900</xdr:colOff>
          <xdr:row>8</xdr:row>
          <xdr:rowOff>121920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754380</xdr:colOff>
          <xdr:row>12</xdr:row>
          <xdr:rowOff>0</xdr:rowOff>
        </xdr:from>
        <xdr:to>
          <xdr:col>9</xdr:col>
          <xdr:colOff>312420</xdr:colOff>
          <xdr:row>18</xdr:row>
          <xdr:rowOff>137160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9</xdr:col>
          <xdr:colOff>342900</xdr:colOff>
          <xdr:row>29</xdr:row>
          <xdr:rowOff>137160</xdr:rowOff>
        </xdr:to>
        <xdr:sp macro="" textlink="">
          <xdr:nvSpPr>
            <xdr:cNvPr id="3078" name="CommandButton3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68580</xdr:rowOff>
        </xdr:from>
        <xdr:to>
          <xdr:col>1</xdr:col>
          <xdr:colOff>289560</xdr:colOff>
          <xdr:row>2</xdr:row>
          <xdr:rowOff>106680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563880</xdr:colOff>
          <xdr:row>0</xdr:row>
          <xdr:rowOff>53340</xdr:rowOff>
        </xdr:from>
        <xdr:to>
          <xdr:col>2</xdr:col>
          <xdr:colOff>1226820</xdr:colOff>
          <xdr:row>2</xdr:row>
          <xdr:rowOff>106680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EF140675-998B-46D5-9534-60BA3BA3D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SORTIE ET PAR CODE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0</xdr:row>
          <xdr:rowOff>68580</xdr:rowOff>
        </xdr:from>
        <xdr:to>
          <xdr:col>1</xdr:col>
          <xdr:colOff>830580</xdr:colOff>
          <xdr:row>2</xdr:row>
          <xdr:rowOff>106680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0</xdr:row>
          <xdr:rowOff>68580</xdr:rowOff>
        </xdr:from>
        <xdr:to>
          <xdr:col>2</xdr:col>
          <xdr:colOff>45720</xdr:colOff>
          <xdr:row>2</xdr:row>
          <xdr:rowOff>106680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CC06C3-73C3-44F0-89D7-B6E494E1B5BB}" name="t_Gestion" displayName="t_Gestion" ref="A4:F8" totalsRowShown="0" headerRowDxfId="35" headerRowBorderDxfId="42" tableBorderDxfId="43">
  <autoFilter ref="A4:F8" xr:uid="{91CC06C3-73C3-44F0-89D7-B6E494E1B5BB}"/>
  <sortState xmlns:xlrd2="http://schemas.microsoft.com/office/spreadsheetml/2017/richdata2" ref="A5:F8">
    <sortCondition ref="C5:C8"/>
    <sortCondition ref="A5:A8"/>
  </sortState>
  <tableColumns count="6">
    <tableColumn id="1" xr3:uid="{8072C743-FBEC-41CC-9CB4-8F9AF00F3A26}" name="CODE" dataDxfId="41"/>
    <tableColumn id="2" xr3:uid="{A74F0376-7B3B-40F1-B459-5B0C9B8E0ACD}" name="Livre" dataDxfId="40">
      <calculatedColumnFormula>IF(A5="","",VLOOKUP(A5,'Base de données - Livres'!$A$5:$D$7,4,1)&amp;" ("&amp;VLOOKUP(A5,'Base de données - Livres'!$A$5:$D$7,3,1)&amp;")")</calculatedColumnFormula>
    </tableColumn>
    <tableColumn id="3" xr3:uid="{BC9E2FD4-5007-4118-A60E-9BCF58D16C36}" name="Date de sortie" dataDxfId="39"/>
    <tableColumn id="4" xr3:uid="{7E7C7901-81D4-4935-80C1-D802FEA90706}" name="Date de retour prévue" dataDxfId="38"/>
    <tableColumn id="5" xr3:uid="{6211E5E7-13BF-4AFB-8C57-82B1257A3271}" name="Date de retour réelle" dataDxfId="37"/>
    <tableColumn id="6" xr3:uid="{04B8794D-51A0-4BEF-9817-0047EC12DAD6}" name="Emprunteur" dataDxfId="3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AFB2EC-75C5-459C-B08B-E7067743A8B8}" name="t_BdLivres" displayName="t_BdLivres" ref="A4:I7" totalsRowShown="0" headerRowDxfId="23" headerRowBorderDxfId="33" tableBorderDxfId="34">
  <autoFilter ref="A4:I7" xr:uid="{D4AFB2EC-75C5-459C-B08B-E7067743A8B8}"/>
  <tableColumns count="9">
    <tableColumn id="1" xr3:uid="{AF41BB3B-D325-4C5B-B858-408CF17582D1}" name="CODE" dataDxfId="32"/>
    <tableColumn id="2" xr3:uid="{D2F9C0C0-05A4-44C9-8364-DF23F4A7807A}" name="Date d'entrée" dataDxfId="31"/>
    <tableColumn id="3" xr3:uid="{103004C0-C6C7-46B3-A1C6-A32DE5EF4EEF}" name="Auteur" dataDxfId="30"/>
    <tableColumn id="4" xr3:uid="{813668AE-7CBF-4F54-9940-FEF8294CEF3C}" name="Titre" dataDxfId="29"/>
    <tableColumn id="5" xr3:uid="{B8A444F5-FBCE-4563-8117-BEFC988D2A99}" name="Editeur" dataDxfId="28"/>
    <tableColumn id="6" xr3:uid="{878DA7AC-37BB-4004-A676-EF8052F4672C}" name="Année" dataDxfId="27"/>
    <tableColumn id="7" xr3:uid="{33B21D71-8A12-4395-911B-A3C434777957}" name="Propriétaire du livre" dataDxfId="26"/>
    <tableColumn id="8" xr3:uid="{0767146F-EA69-4596-BA4A-019560100D1B}" name="Situation" dataDxfId="25">
      <calculatedColumnFormula array="1">SituationLivre(t_BdLivres[[#This Row],[CODE]],"Sit")</calculatedColumnFormula>
    </tableColumn>
    <tableColumn id="9" xr3:uid="{43F4D62C-264A-42AC-95D0-892DE909BF77}" name="Emprunteur" dataDxfId="24">
      <calculatedColumnFormula array="1">SituationLivre(t_BdLivres[[#This Row],[CODE]],"Qui")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FE9F36-49CA-48EA-AE1D-EA2114CB256F}" name="t_Adherents" displayName="t_Adherents" ref="A4:I8" totalsRowShown="0" headerRowDxfId="10" dataDxfId="11" headerRowBorderDxfId="21" tableBorderDxfId="22">
  <autoFilter ref="A4:I8" xr:uid="{8AFE9F36-49CA-48EA-AE1D-EA2114CB256F}"/>
  <tableColumns count="9">
    <tableColumn id="1" xr3:uid="{E8D4047C-9DB7-4BA7-B68A-6DE43D694DA8}" name="Numéro" dataDxfId="20"/>
    <tableColumn id="2" xr3:uid="{590FB0DF-9766-4DF0-AB07-5E0BCF21FC8F}" name="NOM" dataDxfId="19"/>
    <tableColumn id="3" xr3:uid="{04E9E8AF-191A-4A2A-B827-15E489AD562A}" name="Prénom" dataDxfId="18"/>
    <tableColumn id="4" xr3:uid="{218E05C6-1C41-4D5C-BEBD-7B8D9FDD5276}" name="ADRESSE" dataDxfId="17"/>
    <tableColumn id="5" xr3:uid="{1F7E9DD4-C872-4E56-A0C3-153C1B8579E8}" name="Code Postal" dataDxfId="16"/>
    <tableColumn id="6" xr3:uid="{D4BB3AD2-7C53-44E5-BA62-77CF75AD18D0}" name="Commune" dataDxfId="15"/>
    <tableColumn id="7" xr3:uid="{90329074-3309-43EA-AA50-7BD8DF407BBF}" name="Tél. fixe" dataDxfId="14"/>
    <tableColumn id="8" xr3:uid="{090CBC94-F7CE-421E-97A7-EF7B2CE41EBA}" name="Tél.portable" dataDxfId="13"/>
    <tableColumn id="9" xr3:uid="{C3A018CD-3C2B-4CE0-B9F0-B48CDD951D28}" name="e-mail" dataDxfId="12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3:G21"/>
  <sheetViews>
    <sheetView showGridLines="0" workbookViewId="0"/>
  </sheetViews>
  <sheetFormatPr baseColWidth="10" defaultColWidth="11.44140625" defaultRowHeight="13.2" x14ac:dyDescent="0.25"/>
  <cols>
    <col min="1" max="5" width="11.44140625" style="36"/>
    <col min="6" max="6" width="47.44140625" style="36" customWidth="1"/>
    <col min="7" max="16384" width="11.44140625" style="36"/>
  </cols>
  <sheetData>
    <row r="13" spans="6:7" x14ac:dyDescent="0.25">
      <c r="F13" s="37"/>
      <c r="G13" s="38"/>
    </row>
    <row r="19" spans="6:7" x14ac:dyDescent="0.25">
      <c r="F19" s="37"/>
      <c r="G19" s="38"/>
    </row>
    <row r="21" spans="6:7" x14ac:dyDescent="0.25">
      <c r="F21" s="39"/>
      <c r="G21" s="38"/>
    </row>
  </sheetData>
  <phoneticPr fontId="0" type="noConversion"/>
  <pageMargins left="0.78740157499999996" right="0.78740157499999996" top="0.984251969" bottom="0.984251969" header="0.4921259845" footer="0.4921259845"/>
  <pageSetup paperSize="481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7" r:id="rId4" name="CommandButton2">
          <controlPr defaultSize="0" autoLine="0" r:id="rId5">
            <anchor moveWithCells="1">
              <from>
                <xdr:col>3</xdr:col>
                <xdr:colOff>754380</xdr:colOff>
                <xdr:row>12</xdr:row>
                <xdr:rowOff>0</xdr:rowOff>
              </from>
              <to>
                <xdr:col>9</xdr:col>
                <xdr:colOff>312420</xdr:colOff>
                <xdr:row>18</xdr:row>
                <xdr:rowOff>137160</xdr:rowOff>
              </to>
            </anchor>
          </controlPr>
        </control>
      </mc:Choice>
      <mc:Fallback>
        <control shapeId="3077" r:id="rId4" name="CommandButton2"/>
      </mc:Fallback>
    </mc:AlternateContent>
    <mc:AlternateContent xmlns:mc="http://schemas.openxmlformats.org/markup-compatibility/2006">
      <mc:Choice Requires="x14">
        <control shapeId="3076" r:id="rId6" name="CommandButton1">
          <controlPr defaultSize="0" autoLine="0" r:id="rId7">
            <anchor moveWithCells="1">
              <from>
                <xdr:col>4</xdr:col>
                <xdr:colOff>0</xdr:colOff>
                <xdr:row>1</xdr:row>
                <xdr:rowOff>152400</xdr:rowOff>
              </from>
              <to>
                <xdr:col>9</xdr:col>
                <xdr:colOff>342900</xdr:colOff>
                <xdr:row>8</xdr:row>
                <xdr:rowOff>121920</xdr:rowOff>
              </to>
            </anchor>
          </controlPr>
        </control>
      </mc:Choice>
      <mc:Fallback>
        <control shapeId="3076" r:id="rId6" name="CommandButton1"/>
      </mc:Fallback>
    </mc:AlternateContent>
    <mc:AlternateContent xmlns:mc="http://schemas.openxmlformats.org/markup-compatibility/2006">
      <mc:Choice Requires="x14">
        <control shapeId="3078" r:id="rId8" name="CommandButton3">
          <controlPr defaultSize="0" autoLine="0" r:id="rId9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9</xdr:col>
                <xdr:colOff>342900</xdr:colOff>
                <xdr:row>29</xdr:row>
                <xdr:rowOff>137160</xdr:rowOff>
              </to>
            </anchor>
          </controlPr>
        </control>
      </mc:Choice>
      <mc:Fallback>
        <control shapeId="3078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8"/>
  <sheetViews>
    <sheetView showGridLines="0" tabSelected="1" workbookViewId="0">
      <pane ySplit="4" topLeftCell="A5" activePane="bottomLeft" state="frozen"/>
      <selection pane="bottomLeft" activeCell="D2" sqref="D2"/>
    </sheetView>
  </sheetViews>
  <sheetFormatPr baseColWidth="10" defaultColWidth="11.44140625" defaultRowHeight="13.2" x14ac:dyDescent="0.25"/>
  <cols>
    <col min="1" max="1" width="20.6640625" customWidth="1"/>
    <col min="2" max="2" width="33.21875" customWidth="1"/>
    <col min="3" max="3" width="25.6640625" customWidth="1"/>
    <col min="4" max="4" width="25.77734375" customWidth="1"/>
    <col min="5" max="6" width="25.6640625" customWidth="1"/>
    <col min="16" max="16" width="32.5546875" customWidth="1"/>
  </cols>
  <sheetData>
    <row r="1" spans="1:16" s="4" customFormat="1" ht="18" customHeight="1" x14ac:dyDescent="0.25">
      <c r="A1" s="18"/>
      <c r="B1" s="20"/>
      <c r="F1" s="56"/>
      <c r="P1" s="12"/>
    </row>
    <row r="2" spans="1:16" s="4" customFormat="1" ht="18" customHeight="1" x14ac:dyDescent="0.25">
      <c r="A2" s="18"/>
      <c r="B2" s="21"/>
      <c r="F2" s="56"/>
      <c r="P2" s="12"/>
    </row>
    <row r="3" spans="1:16" s="4" customFormat="1" ht="18" customHeight="1" x14ac:dyDescent="0.25">
      <c r="A3" s="18"/>
      <c r="B3" s="20"/>
      <c r="F3" s="56"/>
      <c r="P3" s="12"/>
    </row>
    <row r="4" spans="1:16" s="3" customFormat="1" ht="30" customHeight="1" thickBot="1" x14ac:dyDescent="0.3">
      <c r="A4" s="68" t="s">
        <v>36</v>
      </c>
      <c r="B4" s="69" t="s">
        <v>16</v>
      </c>
      <c r="C4" s="69" t="s">
        <v>13</v>
      </c>
      <c r="D4" s="69" t="s">
        <v>37</v>
      </c>
      <c r="E4" s="70" t="s">
        <v>72</v>
      </c>
      <c r="F4" s="71" t="s">
        <v>14</v>
      </c>
      <c r="P4" s="12"/>
    </row>
    <row r="5" spans="1:16" s="4" customFormat="1" ht="15.6" x14ac:dyDescent="0.3">
      <c r="A5" s="19" t="s">
        <v>38</v>
      </c>
      <c r="B5" s="59" t="str">
        <f>IF(A5="","",VLOOKUP(A5,'Base de données - Livres'!$A$5:$D$7,4,1)&amp;" ("&amp;VLOOKUP(A5,'Base de données - Livres'!$A$5:$D$7,3,1)&amp;")")</f>
        <v>EXEMPLE 1 (JEAN)</v>
      </c>
      <c r="C5" s="6">
        <v>44607</v>
      </c>
      <c r="D5" s="5">
        <v>44635</v>
      </c>
      <c r="E5" s="64">
        <v>44634</v>
      </c>
      <c r="F5" s="57" t="s">
        <v>70</v>
      </c>
      <c r="P5" s="12"/>
    </row>
    <row r="6" spans="1:16" s="4" customFormat="1" ht="15.6" x14ac:dyDescent="0.3">
      <c r="A6" s="19" t="s">
        <v>40</v>
      </c>
      <c r="B6" s="59" t="str">
        <f>IF(A6="","",VLOOKUP(A6,'Base de données - Livres'!$A$5:$D$7,4,1)&amp;" ("&amp;VLOOKUP(A6,'Base de données - Livres'!$A$5:$D$7,3,1)&amp;")")</f>
        <v>EXEMPLE 3 (MAURICE)</v>
      </c>
      <c r="C6" s="6">
        <v>44638</v>
      </c>
      <c r="D6" s="5">
        <v>44650</v>
      </c>
      <c r="E6" s="64"/>
      <c r="F6" s="57" t="s">
        <v>71</v>
      </c>
      <c r="P6" s="12"/>
    </row>
    <row r="7" spans="1:16" s="4" customFormat="1" ht="15.6" x14ac:dyDescent="0.3">
      <c r="A7" s="19" t="s">
        <v>38</v>
      </c>
      <c r="B7" s="59" t="str">
        <f>IF(A7="","",VLOOKUP(A7,'Base de données - Livres'!$A$5:$D$7,4,1)&amp;" ("&amp;VLOOKUP(A7,'Base de données - Livres'!$A$5:$D$7,3,1)&amp;")")</f>
        <v>EXEMPLE 1 (JEAN)</v>
      </c>
      <c r="C7" s="6">
        <v>44640</v>
      </c>
      <c r="D7" s="5">
        <v>44643</v>
      </c>
      <c r="E7" s="64"/>
      <c r="F7" s="57" t="s">
        <v>62</v>
      </c>
      <c r="P7" s="12"/>
    </row>
    <row r="8" spans="1:16" s="4" customFormat="1" ht="15.6" x14ac:dyDescent="0.3">
      <c r="A8" s="72" t="s">
        <v>39</v>
      </c>
      <c r="B8" s="73" t="str">
        <f>IF(A8="","",VLOOKUP(A8,'Base de données - Livres'!$A$5:$D$7,4,1)&amp;" ("&amp;VLOOKUP(A8,'Base de données - Livres'!$A$5:$D$7,3,1)&amp;")")</f>
        <v>EXEMPLE 2 (MARCEL)</v>
      </c>
      <c r="C8" s="74">
        <v>44640</v>
      </c>
      <c r="D8" s="75">
        <v>44671</v>
      </c>
      <c r="E8" s="76">
        <v>44642</v>
      </c>
      <c r="F8" s="77" t="s">
        <v>61</v>
      </c>
      <c r="P8" s="12"/>
    </row>
  </sheetData>
  <dataConsolidate/>
  <phoneticPr fontId="0" type="noConversion"/>
  <conditionalFormatting sqref="D8:E8">
    <cfRule type="cellIs" dxfId="9" priority="4" stopIfTrue="1" operator="equal">
      <formula>"Rendu"</formula>
    </cfRule>
    <cfRule type="cellIs" dxfId="8" priority="5" stopIfTrue="1" operator="greaterThan">
      <formula>TODAY()</formula>
    </cfRule>
    <cfRule type="cellIs" dxfId="7" priority="6" stopIfTrue="1" operator="lessThanOrEqual">
      <formula>TODAY()</formula>
    </cfRule>
  </conditionalFormatting>
  <conditionalFormatting sqref="D5:E7">
    <cfRule type="cellIs" dxfId="6" priority="1" stopIfTrue="1" operator="equal">
      <formula>"Rendu"</formula>
    </cfRule>
    <cfRule type="cellIs" dxfId="5" priority="2" stopIfTrue="1" operator="greaterThan">
      <formula>TODAY()</formula>
    </cfRule>
    <cfRule type="cellIs" dxfId="4" priority="3" stopIfTrue="1" operator="lessThanOrEqual">
      <formula>TODAY()</formula>
    </cfRule>
  </conditionalFormatting>
  <dataValidations count="2">
    <dataValidation type="list" showErrorMessage="1" promptTitle="Choisir un membre" sqref="F5:F8" xr:uid="{00000000-0002-0000-0100-000000000000}">
      <formula1>Liste_Adhérents</formula1>
    </dataValidation>
    <dataValidation type="list" allowBlank="1" showInputMessage="1" showErrorMessage="1" sqref="A5:A8" xr:uid="{00000000-0002-0000-0100-000001000000}">
      <formula1>Cote_BDD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481" scale="55" fitToHeight="0" orientation="portrait" horizontalDpi="300" verticalDpi="300" r:id="rId1"/>
  <headerFooter alignWithMargins="0">
    <oddHeader>&amp;R&amp;D</oddHeader>
    <oddFooter>&amp;C&amp;P / &amp;N&amp;R&amp;A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RETOUR_MENU">
                <anchor moveWithCells="1" sizeWithCells="1">
                  <from>
                    <xdr:col>0</xdr:col>
                    <xdr:colOff>30480</xdr:colOff>
                    <xdr:row>0</xdr:row>
                    <xdr:rowOff>68580</xdr:rowOff>
                  </from>
                  <to>
                    <xdr:col>1</xdr:col>
                    <xdr:colOff>289560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erLaBaseGestion">
                <anchor moveWithCells="1" sizeWithCells="1">
                  <from>
                    <xdr:col>1</xdr:col>
                    <xdr:colOff>563880</xdr:colOff>
                    <xdr:row>0</xdr:row>
                    <xdr:rowOff>53340</xdr:rowOff>
                  </from>
                  <to>
                    <xdr:col>2</xdr:col>
                    <xdr:colOff>1226820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I7"/>
  <sheetViews>
    <sheetView showGridLines="0" workbookViewId="0">
      <pane ySplit="4" topLeftCell="A5" activePane="bottomLeft" state="frozen"/>
      <selection pane="bottomLeft" activeCell="C17" sqref="C17"/>
    </sheetView>
  </sheetViews>
  <sheetFormatPr baseColWidth="10" defaultColWidth="11.44140625" defaultRowHeight="13.2" x14ac:dyDescent="0.25"/>
  <cols>
    <col min="1" max="1" width="14" customWidth="1"/>
    <col min="2" max="2" width="15.33203125" customWidth="1"/>
    <col min="3" max="4" width="11.109375" bestFit="1" customWidth="1"/>
    <col min="5" max="5" width="28.88671875" customWidth="1"/>
    <col min="6" max="6" width="8.6640625" customWidth="1"/>
    <col min="7" max="7" width="22.6640625" bestFit="1" customWidth="1"/>
    <col min="8" max="9" width="19.5546875" bestFit="1" customWidth="1"/>
  </cols>
  <sheetData>
    <row r="1" spans="1:9" s="1" customFormat="1" ht="18" customHeight="1" x14ac:dyDescent="0.25">
      <c r="A1" s="29"/>
      <c r="B1" s="29"/>
      <c r="C1" s="29"/>
      <c r="D1" s="29"/>
      <c r="E1" s="29"/>
      <c r="F1" s="29"/>
      <c r="G1" s="29"/>
      <c r="H1" s="23"/>
      <c r="I1" s="23"/>
    </row>
    <row r="2" spans="1:9" s="1" customFormat="1" ht="18" customHeight="1" x14ac:dyDescent="0.25">
      <c r="A2" s="29"/>
      <c r="B2" s="29"/>
      <c r="C2" s="66"/>
      <c r="D2" s="66"/>
      <c r="E2" s="29"/>
      <c r="F2" s="29"/>
      <c r="G2" s="29"/>
      <c r="H2" s="23"/>
      <c r="I2" s="23"/>
    </row>
    <row r="3" spans="1:9" s="1" customFormat="1" ht="18" customHeight="1" x14ac:dyDescent="0.25">
      <c r="A3" s="29"/>
      <c r="B3" s="29"/>
      <c r="C3" s="29"/>
      <c r="D3" s="29"/>
      <c r="E3" s="29"/>
      <c r="F3" s="29"/>
      <c r="G3" s="29"/>
      <c r="H3" s="23"/>
      <c r="I3" s="23"/>
    </row>
    <row r="4" spans="1:9" s="43" customFormat="1" ht="24.9" customHeight="1" thickBot="1" x14ac:dyDescent="0.3">
      <c r="A4" s="40" t="s">
        <v>36</v>
      </c>
      <c r="B4" s="41" t="s">
        <v>12</v>
      </c>
      <c r="C4" s="40" t="s">
        <v>1</v>
      </c>
      <c r="D4" s="42" t="s">
        <v>0</v>
      </c>
      <c r="E4" s="42" t="s">
        <v>2</v>
      </c>
      <c r="F4" s="42" t="s">
        <v>3</v>
      </c>
      <c r="G4" s="41" t="s">
        <v>41</v>
      </c>
      <c r="H4" s="65" t="s">
        <v>73</v>
      </c>
      <c r="I4" s="78" t="s">
        <v>14</v>
      </c>
    </row>
    <row r="5" spans="1:9" s="1" customFormat="1" ht="18" customHeight="1" thickTop="1" x14ac:dyDescent="0.25">
      <c r="A5" s="30" t="s">
        <v>38</v>
      </c>
      <c r="B5" s="31">
        <v>44621</v>
      </c>
      <c r="C5" s="32" t="s">
        <v>42</v>
      </c>
      <c r="D5" s="33" t="s">
        <v>45</v>
      </c>
      <c r="E5" s="34" t="s">
        <v>48</v>
      </c>
      <c r="F5" s="30">
        <v>2021</v>
      </c>
      <c r="G5" s="35" t="s">
        <v>61</v>
      </c>
      <c r="H5" s="58" t="str" cm="1">
        <f t="array" aca="1" ref="H5" ca="1">SituationLivre(t_BdLivres[[#This Row],[CODE]],"Sit")</f>
        <v>En retard</v>
      </c>
      <c r="I5" s="58" t="str" cm="1">
        <f t="array" aca="1" ref="I5" ca="1">SituationLivre(t_BdLivres[[#This Row],[CODE]],"Qui")</f>
        <v>JEAN TANGUY</v>
      </c>
    </row>
    <row r="6" spans="1:9" s="1" customFormat="1" ht="18" customHeight="1" x14ac:dyDescent="0.25">
      <c r="A6" s="24" t="s">
        <v>39</v>
      </c>
      <c r="B6" s="25">
        <v>44621</v>
      </c>
      <c r="C6" s="26" t="s">
        <v>43</v>
      </c>
      <c r="D6" s="27" t="s">
        <v>46</v>
      </c>
      <c r="E6" s="28" t="s">
        <v>49</v>
      </c>
      <c r="F6" s="24">
        <v>2014</v>
      </c>
      <c r="G6" s="22" t="s">
        <v>62</v>
      </c>
      <c r="H6" s="58" t="str" cm="1">
        <f t="array" aca="1" ref="H6" ca="1">SituationLivre(t_BdLivres[[#This Row],[CODE]],"Sit")</f>
        <v>Disponible</v>
      </c>
      <c r="I6" s="58" t="str" cm="1">
        <f t="array" aca="1" ref="I6" ca="1">SituationLivre(t_BdLivres[[#This Row],[CODE]],"Qui")</f>
        <v/>
      </c>
    </row>
    <row r="7" spans="1:9" s="1" customFormat="1" ht="18" customHeight="1" x14ac:dyDescent="0.25">
      <c r="A7" s="79" t="s">
        <v>40</v>
      </c>
      <c r="B7" s="80">
        <v>44621</v>
      </c>
      <c r="C7" s="81" t="s">
        <v>44</v>
      </c>
      <c r="D7" s="82" t="s">
        <v>47</v>
      </c>
      <c r="E7" s="83" t="s">
        <v>50</v>
      </c>
      <c r="F7" s="79">
        <v>2010</v>
      </c>
      <c r="G7" s="84" t="s">
        <v>61</v>
      </c>
      <c r="H7" s="58" t="str" cm="1">
        <f t="array" aca="1" ref="H7" ca="1">SituationLivre(t_BdLivres[[#This Row],[CODE]],"Sit")</f>
        <v>Non disponible</v>
      </c>
      <c r="I7" s="58" t="str" cm="1">
        <f t="array" aca="1" ref="I7" ca="1">SituationLivre(t_BdLivres[[#This Row],[CODE]],"Qui")</f>
        <v>FAURE JULIEN</v>
      </c>
    </row>
  </sheetData>
  <mergeCells count="1">
    <mergeCell ref="C2:D2"/>
  </mergeCells>
  <phoneticPr fontId="0" type="noConversion"/>
  <conditionalFormatting sqref="I5:I7 H1:H7">
    <cfRule type="containsText" dxfId="3" priority="4" stopIfTrue="1" operator="containsText" text="En retard">
      <formula>NOT(ISERROR(SEARCH("En retard",H1)))</formula>
    </cfRule>
  </conditionalFormatting>
  <conditionalFormatting sqref="I5:I7 H1:H7">
    <cfRule type="containsText" dxfId="2" priority="3" stopIfTrue="1" operator="containsText" text="En retard">
      <formula>NOT(ISERROR(SEARCH("En retard",H1)))</formula>
    </cfRule>
  </conditionalFormatting>
  <conditionalFormatting sqref="I1:I4">
    <cfRule type="containsText" dxfId="1" priority="2" stopIfTrue="1" operator="containsText" text="En retard">
      <formula>NOT(ISERROR(SEARCH("En retard",I1)))</formula>
    </cfRule>
  </conditionalFormatting>
  <conditionalFormatting sqref="I1:I4">
    <cfRule type="containsText" dxfId="0" priority="1" stopIfTrue="1" operator="containsText" text="En retard">
      <formula>NOT(ISERROR(SEARCH("En retard",I1)))</formula>
    </cfRule>
  </conditionalFormatting>
  <dataValidations count="1">
    <dataValidation type="list" allowBlank="1" showInputMessage="1" showErrorMessage="1" sqref="G5:G7" xr:uid="{00000000-0002-0000-0200-000000000000}">
      <formula1>Liste_Adhérents</formula1>
    </dataValidation>
  </dataValidations>
  <printOptions horizontalCentered="1"/>
  <pageMargins left="0.27559055118110237" right="0.27559055118110237" top="0.39370078740157483" bottom="0.39370078740157483" header="0" footer="0"/>
  <pageSetup paperSize="8" scale="96" fitToHeight="0" orientation="portrait" horizontalDpi="4294967293" verticalDpi="300" r:id="rId1"/>
  <headerFooter alignWithMargins="0">
    <oddHeader>&amp;R&amp;D</oddHeader>
    <oddFooter>&amp;C&amp;P / &amp;N&amp;R&amp;A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RETOUR_MENU">
                <anchor moveWithCells="1" sizeWithCells="1">
                  <from>
                    <xdr:col>0</xdr:col>
                    <xdr:colOff>121920</xdr:colOff>
                    <xdr:row>0</xdr:row>
                    <xdr:rowOff>68580</xdr:rowOff>
                  </from>
                  <to>
                    <xdr:col>1</xdr:col>
                    <xdr:colOff>830580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P8"/>
  <sheetViews>
    <sheetView showGridLines="0" workbookViewId="0">
      <pane ySplit="4" topLeftCell="A5" activePane="bottomLeft" state="frozen"/>
      <selection pane="bottomLeft" activeCell="C2" sqref="C2:D2"/>
    </sheetView>
  </sheetViews>
  <sheetFormatPr baseColWidth="10" defaultRowHeight="13.2" x14ac:dyDescent="0.25"/>
  <cols>
    <col min="1" max="1" width="10.109375" style="2" customWidth="1"/>
    <col min="2" max="2" width="15.88671875" bestFit="1" customWidth="1"/>
    <col min="3" max="3" width="18.5546875" customWidth="1"/>
    <col min="4" max="4" width="59.109375" customWidth="1"/>
    <col min="5" max="5" width="13.33203125" customWidth="1"/>
    <col min="6" max="6" width="22.88671875" style="2" bestFit="1" customWidth="1"/>
    <col min="7" max="8" width="15.44140625" customWidth="1"/>
    <col min="9" max="9" width="34.44140625" customWidth="1"/>
    <col min="10" max="10" width="3.109375" customWidth="1"/>
    <col min="11" max="11" width="27.6640625" customWidth="1"/>
    <col min="12" max="15" width="21.88671875" customWidth="1"/>
    <col min="16" max="16" width="28.109375" customWidth="1"/>
  </cols>
  <sheetData>
    <row r="1" spans="1:16" ht="18" customHeight="1" x14ac:dyDescent="0.25"/>
    <row r="2" spans="1:16" ht="18" customHeight="1" x14ac:dyDescent="0.25">
      <c r="C2" s="67"/>
      <c r="D2" s="67"/>
    </row>
    <row r="3" spans="1:16" ht="18" customHeight="1" x14ac:dyDescent="0.25"/>
    <row r="4" spans="1:16" s="7" customFormat="1" ht="22.5" customHeight="1" thickBot="1" x14ac:dyDescent="0.3">
      <c r="A4" s="44" t="s">
        <v>4</v>
      </c>
      <c r="B4" s="45" t="s">
        <v>5</v>
      </c>
      <c r="C4" s="45" t="s">
        <v>6</v>
      </c>
      <c r="D4" s="45" t="s">
        <v>53</v>
      </c>
      <c r="E4" s="45" t="s">
        <v>7</v>
      </c>
      <c r="F4" s="45" t="s">
        <v>8</v>
      </c>
      <c r="G4" s="45" t="s">
        <v>10</v>
      </c>
      <c r="H4" s="45" t="s">
        <v>9</v>
      </c>
      <c r="I4" s="45" t="s">
        <v>11</v>
      </c>
    </row>
    <row r="5" spans="1:16" s="9" customFormat="1" ht="15.6" thickTop="1" x14ac:dyDescent="0.25">
      <c r="A5" s="8" t="s">
        <v>15</v>
      </c>
      <c r="B5" s="46" t="s">
        <v>51</v>
      </c>
      <c r="C5" s="47" t="s">
        <v>52</v>
      </c>
      <c r="D5" s="47" t="s">
        <v>56</v>
      </c>
      <c r="E5" s="48" t="s">
        <v>54</v>
      </c>
      <c r="F5" s="49" t="s">
        <v>55</v>
      </c>
      <c r="G5" s="60"/>
      <c r="H5" s="61"/>
      <c r="I5" s="85"/>
      <c r="P5" s="10"/>
    </row>
    <row r="6" spans="1:16" s="9" customFormat="1" ht="15" x14ac:dyDescent="0.25">
      <c r="A6" s="11" t="s">
        <v>17</v>
      </c>
      <c r="B6" s="50" t="s">
        <v>42</v>
      </c>
      <c r="C6" s="51" t="s">
        <v>60</v>
      </c>
      <c r="D6" s="51" t="s">
        <v>57</v>
      </c>
      <c r="E6" s="52" t="s">
        <v>58</v>
      </c>
      <c r="F6" s="53" t="s">
        <v>59</v>
      </c>
      <c r="G6" s="62"/>
      <c r="H6" s="63"/>
      <c r="I6" s="86"/>
      <c r="P6" s="10"/>
    </row>
    <row r="7" spans="1:16" s="9" customFormat="1" ht="15" x14ac:dyDescent="0.25">
      <c r="A7" s="11" t="s">
        <v>18</v>
      </c>
      <c r="B7" s="50" t="s">
        <v>63</v>
      </c>
      <c r="C7" s="51" t="s">
        <v>35</v>
      </c>
      <c r="D7" s="51" t="s">
        <v>64</v>
      </c>
      <c r="E7" s="52" t="s">
        <v>65</v>
      </c>
      <c r="F7" s="53" t="s">
        <v>66</v>
      </c>
      <c r="G7" s="62"/>
      <c r="H7" s="63"/>
      <c r="I7" s="86"/>
      <c r="P7" s="10"/>
    </row>
    <row r="8" spans="1:16" s="9" customFormat="1" ht="15" x14ac:dyDescent="0.25">
      <c r="A8" s="11" t="s">
        <v>19</v>
      </c>
      <c r="B8" s="54" t="s">
        <v>52</v>
      </c>
      <c r="C8" s="51" t="s">
        <v>67</v>
      </c>
      <c r="D8" s="51" t="s">
        <v>68</v>
      </c>
      <c r="E8" s="52" t="s">
        <v>69</v>
      </c>
      <c r="F8" s="53" t="s">
        <v>55</v>
      </c>
      <c r="G8" s="62"/>
      <c r="H8" s="63"/>
      <c r="I8" s="86"/>
      <c r="P8" s="10"/>
    </row>
  </sheetData>
  <mergeCells count="1">
    <mergeCell ref="C2:D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4" fitToHeight="0" orientation="landscape" r:id="rId1"/>
  <headerFooter alignWithMargins="0">
    <oddHeader>&amp;R&amp;D</oddHeader>
    <oddFooter>&amp;C&amp;P / &amp;N 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RETOUR_MENU">
                <anchor moveWithCells="1" sizeWithCells="1">
                  <from>
                    <xdr:col>0</xdr:col>
                    <xdr:colOff>121920</xdr:colOff>
                    <xdr:row>0</xdr:row>
                    <xdr:rowOff>68580</xdr:rowOff>
                  </from>
                  <to>
                    <xdr:col>2</xdr:col>
                    <xdr:colOff>45720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P200"/>
  <sheetViews>
    <sheetView topLeftCell="B1" workbookViewId="0">
      <selection activeCell="C1" sqref="C1"/>
    </sheetView>
  </sheetViews>
  <sheetFormatPr baseColWidth="10" defaultRowHeight="13.2" outlineLevelCol="2" x14ac:dyDescent="0.25"/>
  <cols>
    <col min="1" max="1" width="20.5546875" bestFit="1" customWidth="1"/>
    <col min="2" max="2" width="5.5546875" bestFit="1" customWidth="1"/>
    <col min="3" max="3" width="20.5546875" bestFit="1" customWidth="1"/>
    <col min="4" max="4" width="4" customWidth="1"/>
    <col min="5" max="5" width="20" bestFit="1" customWidth="1"/>
    <col min="7" max="7" width="10.5546875" bestFit="1" customWidth="1"/>
    <col min="8" max="8" width="29.44140625" bestFit="1" customWidth="1"/>
    <col min="14" max="14" width="14.44140625" hidden="1" customWidth="1" outlineLevel="2"/>
    <col min="15" max="15" width="87.44140625" hidden="1" customWidth="1" outlineLevel="2"/>
    <col min="16" max="16" width="11.44140625" collapsed="1"/>
  </cols>
  <sheetData>
    <row r="1" spans="1:16" x14ac:dyDescent="0.25">
      <c r="A1" s="13" t="s">
        <v>20</v>
      </c>
      <c r="B1" s="13" t="s">
        <v>29</v>
      </c>
      <c r="C1" s="14" t="s">
        <v>21</v>
      </c>
      <c r="E1" s="13" t="s">
        <v>33</v>
      </c>
      <c r="F1" s="16" t="s">
        <v>31</v>
      </c>
      <c r="G1" s="16" t="s">
        <v>32</v>
      </c>
      <c r="H1" s="16" t="s">
        <v>34</v>
      </c>
      <c r="I1" s="17"/>
      <c r="N1" s="15" t="s">
        <v>22</v>
      </c>
      <c r="O1" s="15" t="s">
        <v>23</v>
      </c>
    </row>
    <row r="2" spans="1:16" x14ac:dyDescent="0.25">
      <c r="A2" t="str">
        <f>'Base de données - Adhérents'!B5&amp;" "&amp;'Base de données - Adhérents'!C5</f>
        <v>UNTEL MARTIN</v>
      </c>
      <c r="B2">
        <f ca="1">IF(LEN(A2)&gt;1,COUNTIF(Adhérents,"&lt;"&amp;A2),"")</f>
        <v>2</v>
      </c>
      <c r="C2" t="str">
        <f ca="1">IF(B2&lt;&gt;"",INDEX(Adhérents,MATCH(SMALL(Ordre,ROWS($1:1)),Ordre,0)),"")</f>
        <v>FAURE JULIEN</v>
      </c>
      <c r="E2">
        <f>ROWS($1:1)</f>
        <v>1</v>
      </c>
      <c r="F2">
        <f ca="1">IFERROR(SMALL(Ordre,ROWS($1:1)),"")</f>
        <v>0</v>
      </c>
      <c r="G2">
        <f ca="1">IFERROR(MATCH(SMALL(Ordre,ROWS($1:1)),Ordre,0),"")</f>
        <v>3</v>
      </c>
      <c r="H2" t="str">
        <f ca="1">IFERROR(INDEX(Adhérents,MATCH(SMALL(Ordre,ROWS($1:1)),Ordre,0)),"")</f>
        <v>FAURE JULIEN</v>
      </c>
      <c r="N2" s="55" t="s">
        <v>24</v>
      </c>
      <c r="O2" s="15" t="s">
        <v>25</v>
      </c>
      <c r="P2" s="15"/>
    </row>
    <row r="3" spans="1:16" x14ac:dyDescent="0.25">
      <c r="A3" t="str">
        <f>'Base de données - Adhérents'!B6&amp;" "&amp;'Base de données - Adhérents'!C6</f>
        <v>JEAN TANGUY</v>
      </c>
      <c r="B3">
        <f t="shared" ref="B3:B17" ca="1" si="0">IF(LEN(A3)&gt;1,COUNTIF(Adhérents,"&lt;"&amp;A3),"")</f>
        <v>1</v>
      </c>
      <c r="C3" t="str">
        <f ca="1">IF(B3&lt;&gt;"",INDEX(Adhérents,MATCH(SMALL(Ordre,ROWS($1:2)),Ordre,0)),"")</f>
        <v>JEAN TANGUY</v>
      </c>
      <c r="E3">
        <f>ROWS($1:2)</f>
        <v>2</v>
      </c>
      <c r="F3">
        <f ca="1">IFERROR(SMALL(Ordre,ROWS($1:2)),"")</f>
        <v>1</v>
      </c>
      <c r="G3">
        <f ca="1">IFERROR(MATCH(SMALL(Ordre,ROWS($1:2)),Ordre,0),"")</f>
        <v>2</v>
      </c>
      <c r="H3" t="str">
        <f ca="1">IFERROR(INDEX(Adhérents,MATCH(SMALL(Ordre,ROWS($1:2)),Ordre,0)),"")</f>
        <v>JEAN TANGUY</v>
      </c>
      <c r="N3" s="55" t="s">
        <v>26</v>
      </c>
      <c r="O3" s="15" t="s">
        <v>27</v>
      </c>
      <c r="P3" s="15"/>
    </row>
    <row r="4" spans="1:16" x14ac:dyDescent="0.25">
      <c r="A4" t="str">
        <f>'Base de données - Adhérents'!B7&amp;" "&amp;'Base de données - Adhérents'!C7</f>
        <v>FAURE JULIEN</v>
      </c>
      <c r="B4">
        <f t="shared" ca="1" si="0"/>
        <v>0</v>
      </c>
      <c r="C4" t="str">
        <f ca="1">IF(B4&lt;&gt;"",INDEX(Adhérents,MATCH(SMALL(Ordre,ROWS($1:3)),Ordre,0)),"")</f>
        <v>UNTEL MARTIN</v>
      </c>
      <c r="E4">
        <f>ROWS($1:3)</f>
        <v>3</v>
      </c>
      <c r="F4">
        <f ca="1">IFERROR(SMALL(Ordre,ROWS($1:3)),"")</f>
        <v>2</v>
      </c>
      <c r="G4">
        <f ca="1">IFERROR(MATCH(SMALL(Ordre,ROWS($1:3)),Ordre,0),"")</f>
        <v>1</v>
      </c>
      <c r="H4" t="str">
        <f ca="1">IFERROR(INDEX(Adhérents,MATCH(SMALL(Ordre,ROWS($1:3)),Ordre,0)),"")</f>
        <v>UNTEL MARTIN</v>
      </c>
      <c r="N4" s="15" t="s">
        <v>21</v>
      </c>
      <c r="O4" s="15" t="s">
        <v>28</v>
      </c>
      <c r="P4" s="15"/>
    </row>
    <row r="5" spans="1:16" x14ac:dyDescent="0.25">
      <c r="A5" t="str">
        <f>'Base de données - Adhérents'!B8&amp;" "&amp;'Base de données - Adhérents'!C8</f>
        <v>MARTIN DAVID</v>
      </c>
      <c r="B5">
        <f t="shared" ca="1" si="0"/>
        <v>2</v>
      </c>
      <c r="C5" t="e">
        <f ca="1">IF(B5&lt;&gt;"",INDEX(Adhérents,MATCH(SMALL(Ordre,ROWS($1:4)),Ordre,0)),"")</f>
        <v>#NUM!</v>
      </c>
      <c r="E5">
        <f>ROWS($1:4)</f>
        <v>4</v>
      </c>
      <c r="F5" t="str">
        <f ca="1">IFERROR(SMALL(Ordre,ROWS($1:4)),"")</f>
        <v/>
      </c>
      <c r="G5" t="str">
        <f ca="1">IFERROR(MATCH(SMALL(Ordre,ROWS($1:4)),Ordre,0),"")</f>
        <v/>
      </c>
      <c r="H5" t="str">
        <f ca="1">IFERROR(INDEX(Adhérents,MATCH(SMALL(Ordre,ROWS($1:4)),Ordre,0)),"")</f>
        <v/>
      </c>
      <c r="N5" s="15" t="s">
        <v>29</v>
      </c>
      <c r="O5" s="15" t="s">
        <v>30</v>
      </c>
      <c r="P5" s="15"/>
    </row>
    <row r="6" spans="1:16" x14ac:dyDescent="0.25">
      <c r="A6" t="e">
        <f>'Base de données - Adhérents'!#REF!&amp;" "&amp;'Base de données - Adhérents'!#REF!</f>
        <v>#REF!</v>
      </c>
      <c r="B6" t="e">
        <f t="shared" si="0"/>
        <v>#REF!</v>
      </c>
      <c r="C6" t="e">
        <f>IF(B6&lt;&gt;"",INDEX(Adhérents,MATCH(SMALL(Ordre,ROWS($1:5)),Ordre,0)),"")</f>
        <v>#REF!</v>
      </c>
      <c r="E6">
        <f>ROWS($1:5)</f>
        <v>5</v>
      </c>
      <c r="F6" t="str">
        <f ca="1">IFERROR(SMALL(Ordre,ROWS($1:5)),"")</f>
        <v/>
      </c>
      <c r="G6" t="str">
        <f ca="1">IFERROR(MATCH(SMALL(Ordre,ROWS($1:5)),Ordre,0),"")</f>
        <v/>
      </c>
      <c r="H6" t="str">
        <f ca="1">IFERROR(INDEX(Adhérents,MATCH(SMALL(Ordre,ROWS($1:5)),Ordre,0)),"")</f>
        <v/>
      </c>
      <c r="N6" s="15"/>
      <c r="O6" s="15"/>
      <c r="P6" s="15"/>
    </row>
    <row r="7" spans="1:16" x14ac:dyDescent="0.25">
      <c r="A7" t="e">
        <f>'Base de données - Adhérents'!#REF!&amp;" "&amp;'Base de données - Adhérents'!#REF!</f>
        <v>#REF!</v>
      </c>
      <c r="B7" t="e">
        <f t="shared" si="0"/>
        <v>#REF!</v>
      </c>
      <c r="C7" t="e">
        <f>IF(B7&lt;&gt;"",INDEX(Adhérents,MATCH(SMALL(Ordre,ROWS($1:6)),Ordre,0)),"")</f>
        <v>#REF!</v>
      </c>
      <c r="E7">
        <f>ROWS($1:6)</f>
        <v>6</v>
      </c>
      <c r="F7" t="str">
        <f ca="1">IFERROR(SMALL(Ordre,ROWS($1:6)),"")</f>
        <v/>
      </c>
      <c r="G7" t="str">
        <f ca="1">IFERROR(MATCH(SMALL(Ordre,ROWS($1:6)),Ordre,0),"")</f>
        <v/>
      </c>
      <c r="H7" t="str">
        <f ca="1">IFERROR(INDEX(Adhérents,MATCH(SMALL(Ordre,ROWS($1:6)),Ordre,0)),"")</f>
        <v/>
      </c>
      <c r="O7" s="15"/>
    </row>
    <row r="8" spans="1:16" x14ac:dyDescent="0.25">
      <c r="A8" t="e">
        <f>'Base de données - Adhérents'!#REF!&amp;" "&amp;'Base de données - Adhérents'!#REF!</f>
        <v>#REF!</v>
      </c>
      <c r="B8" t="e">
        <f t="shared" si="0"/>
        <v>#REF!</v>
      </c>
      <c r="C8" t="e">
        <f>IF(B8&lt;&gt;"",INDEX(Adhérents,MATCH(SMALL(Ordre,ROWS($1:7)),Ordre,0)),"")</f>
        <v>#REF!</v>
      </c>
      <c r="E8">
        <f>ROWS($1:7)</f>
        <v>7</v>
      </c>
      <c r="F8" t="str">
        <f ca="1">IFERROR(SMALL(Ordre,ROWS($1:7)),"")</f>
        <v/>
      </c>
      <c r="G8" t="str">
        <f ca="1">IFERROR(MATCH(SMALL(Ordre,ROWS($1:7)),Ordre,0),"")</f>
        <v/>
      </c>
      <c r="H8" t="str">
        <f ca="1">IFERROR(INDEX(Adhérents,MATCH(SMALL(Ordre,ROWS($1:7)),Ordre,0)),"")</f>
        <v/>
      </c>
      <c r="N8" s="15"/>
      <c r="O8" s="15"/>
    </row>
    <row r="9" spans="1:16" x14ac:dyDescent="0.25">
      <c r="A9" t="e">
        <f>'Base de données - Adhérents'!#REF!&amp;" "&amp;'Base de données - Adhérents'!#REF!</f>
        <v>#REF!</v>
      </c>
      <c r="B9" t="e">
        <f t="shared" si="0"/>
        <v>#REF!</v>
      </c>
      <c r="C9" t="e">
        <f>IF(B9&lt;&gt;"",INDEX(Adhérents,MATCH(SMALL(Ordre,ROWS($1:8)),Ordre,0)),"")</f>
        <v>#REF!</v>
      </c>
      <c r="E9">
        <f>ROWS($1:8)</f>
        <v>8</v>
      </c>
      <c r="F9" t="str">
        <f ca="1">IFERROR(SMALL(Ordre,ROWS($1:8)),"")</f>
        <v/>
      </c>
      <c r="G9" t="str">
        <f ca="1">IFERROR(MATCH(SMALL(Ordre,ROWS($1:8)),Ordre,0),"")</f>
        <v/>
      </c>
      <c r="H9" t="str">
        <f ca="1">IFERROR(INDEX(Adhérents,MATCH(SMALL(Ordre,ROWS($1:8)),Ordre,0)),"")</f>
        <v/>
      </c>
      <c r="N9" s="15"/>
      <c r="O9" s="15"/>
    </row>
    <row r="10" spans="1:16" x14ac:dyDescent="0.25">
      <c r="A10" t="e">
        <f>'Base de données - Adhérents'!#REF!&amp;" "&amp;'Base de données - Adhérents'!#REF!</f>
        <v>#REF!</v>
      </c>
      <c r="B10" t="e">
        <f t="shared" si="0"/>
        <v>#REF!</v>
      </c>
      <c r="C10" t="e">
        <f>IF(B10&lt;&gt;"",INDEX(Adhérents,MATCH(SMALL(Ordre,ROWS($1:9)),Ordre,0)),"")</f>
        <v>#REF!</v>
      </c>
      <c r="E10">
        <f>ROWS($1:9)</f>
        <v>9</v>
      </c>
      <c r="F10" t="str">
        <f ca="1">IFERROR(SMALL(Ordre,ROWS($1:9)),"")</f>
        <v/>
      </c>
      <c r="G10" t="str">
        <f ca="1">IFERROR(MATCH(SMALL(Ordre,ROWS($1:9)),Ordre,0),"")</f>
        <v/>
      </c>
      <c r="H10" t="str">
        <f ca="1">IFERROR(INDEX(Adhérents,MATCH(SMALL(Ordre,ROWS($1:9)),Ordre,0)),"")</f>
        <v/>
      </c>
      <c r="N10" s="15"/>
      <c r="O10" s="15"/>
    </row>
    <row r="11" spans="1:16" x14ac:dyDescent="0.25">
      <c r="A11" t="e">
        <f>'Base de données - Adhérents'!#REF!&amp;" "&amp;'Base de données - Adhérents'!#REF!</f>
        <v>#REF!</v>
      </c>
      <c r="B11" t="e">
        <f t="shared" si="0"/>
        <v>#REF!</v>
      </c>
      <c r="C11" t="e">
        <f>IF(B11&lt;&gt;"",INDEX(Adhérents,MATCH(SMALL(Ordre,ROWS($1:10)),Ordre,0)),"")</f>
        <v>#REF!</v>
      </c>
      <c r="E11">
        <f>ROWS($1:10)</f>
        <v>10</v>
      </c>
      <c r="F11" t="str">
        <f ca="1">IFERROR(SMALL(Ordre,ROWS($1:10)),"")</f>
        <v/>
      </c>
      <c r="G11" t="str">
        <f ca="1">IFERROR(MATCH(SMALL(Ordre,ROWS($1:10)),Ordre,0),"")</f>
        <v/>
      </c>
      <c r="H11" t="str">
        <f ca="1">IFERROR(INDEX(Adhérents,MATCH(SMALL(Ordre,ROWS($1:10)),Ordre,0)),"")</f>
        <v/>
      </c>
      <c r="N11" s="15"/>
      <c r="O11" s="15"/>
    </row>
    <row r="12" spans="1:16" x14ac:dyDescent="0.25">
      <c r="A12" t="e">
        <f>'Base de données - Adhérents'!#REF!&amp;" "&amp;'Base de données - Adhérents'!#REF!</f>
        <v>#REF!</v>
      </c>
      <c r="B12" t="e">
        <f t="shared" si="0"/>
        <v>#REF!</v>
      </c>
      <c r="C12" t="e">
        <f>IF(B12&lt;&gt;"",INDEX(Adhérents,MATCH(SMALL(Ordre,ROWS($1:11)),Ordre,0)),"")</f>
        <v>#REF!</v>
      </c>
      <c r="E12">
        <f>ROWS($1:11)</f>
        <v>11</v>
      </c>
      <c r="F12" t="str">
        <f ca="1">IFERROR(SMALL(Ordre,ROWS($1:11)),"")</f>
        <v/>
      </c>
      <c r="G12" t="str">
        <f ca="1">IFERROR(MATCH(SMALL(Ordre,ROWS($1:11)),Ordre,0),"")</f>
        <v/>
      </c>
      <c r="H12" t="str">
        <f ca="1">IFERROR(INDEX(Adhérents,MATCH(SMALL(Ordre,ROWS($1:11)),Ordre,0)),"")</f>
        <v/>
      </c>
      <c r="N12" s="15"/>
      <c r="O12" s="15"/>
    </row>
    <row r="13" spans="1:16" x14ac:dyDescent="0.25">
      <c r="A13" t="e">
        <f>'Base de données - Adhérents'!#REF!&amp;" "&amp;'Base de données - Adhérents'!#REF!</f>
        <v>#REF!</v>
      </c>
      <c r="B13" t="e">
        <f t="shared" si="0"/>
        <v>#REF!</v>
      </c>
      <c r="C13" t="e">
        <f>IF(B13&lt;&gt;"",INDEX(Adhérents,MATCH(SMALL(Ordre,ROWS($1:12)),Ordre,0)),"")</f>
        <v>#REF!</v>
      </c>
      <c r="E13">
        <f>ROWS($1:12)</f>
        <v>12</v>
      </c>
      <c r="F13" t="str">
        <f ca="1">IFERROR(SMALL(Ordre,ROWS($1:12)),"")</f>
        <v/>
      </c>
      <c r="G13" t="str">
        <f ca="1">IFERROR(MATCH(SMALL(Ordre,ROWS($1:12)),Ordre,0),"")</f>
        <v/>
      </c>
      <c r="H13" t="str">
        <f ca="1">IFERROR(INDEX(Adhérents,MATCH(SMALL(Ordre,ROWS($1:12)),Ordre,0)),"")</f>
        <v/>
      </c>
      <c r="N13" s="15"/>
      <c r="O13" s="15"/>
    </row>
    <row r="14" spans="1:16" x14ac:dyDescent="0.25">
      <c r="A14" t="e">
        <f>'Base de données - Adhérents'!#REF!&amp;" "&amp;'Base de données - Adhérents'!#REF!</f>
        <v>#REF!</v>
      </c>
      <c r="B14" t="e">
        <f t="shared" si="0"/>
        <v>#REF!</v>
      </c>
      <c r="C14" t="e">
        <f>IF(B14&lt;&gt;"",INDEX(Adhérents,MATCH(SMALL(Ordre,ROWS($1:13)),Ordre,0)),"")</f>
        <v>#REF!</v>
      </c>
      <c r="E14">
        <f>ROWS($1:13)</f>
        <v>13</v>
      </c>
      <c r="F14" t="str">
        <f ca="1">IFERROR(SMALL(Ordre,ROWS($1:13)),"")</f>
        <v/>
      </c>
      <c r="G14" t="str">
        <f ca="1">IFERROR(MATCH(SMALL(Ordre,ROWS($1:13)),Ordre,0),"")</f>
        <v/>
      </c>
      <c r="H14" t="str">
        <f ca="1">IFERROR(INDEX(Adhérents,MATCH(SMALL(Ordre,ROWS($1:13)),Ordre,0)),"")</f>
        <v/>
      </c>
      <c r="N14" s="15"/>
      <c r="O14" s="15"/>
    </row>
    <row r="15" spans="1:16" x14ac:dyDescent="0.25">
      <c r="A15" t="e">
        <f>'Base de données - Adhérents'!#REF!&amp;" "&amp;'Base de données - Adhérents'!#REF!</f>
        <v>#REF!</v>
      </c>
      <c r="B15" t="e">
        <f t="shared" si="0"/>
        <v>#REF!</v>
      </c>
      <c r="C15" t="e">
        <f>IF(B15&lt;&gt;"",INDEX(Adhérents,MATCH(SMALL(Ordre,ROWS($1:14)),Ordre,0)),"")</f>
        <v>#REF!</v>
      </c>
      <c r="E15">
        <f>ROWS($1:14)</f>
        <v>14</v>
      </c>
      <c r="F15" t="str">
        <f ca="1">IFERROR(SMALL(Ordre,ROWS($1:14)),"")</f>
        <v/>
      </c>
      <c r="G15" t="str">
        <f ca="1">IFERROR(MATCH(SMALL(Ordre,ROWS($1:14)),Ordre,0),"")</f>
        <v/>
      </c>
      <c r="H15" t="str">
        <f ca="1">IFERROR(INDEX(Adhérents,MATCH(SMALL(Ordre,ROWS($1:14)),Ordre,0)),"")</f>
        <v/>
      </c>
      <c r="N15" s="15"/>
      <c r="O15" s="15"/>
    </row>
    <row r="16" spans="1:16" x14ac:dyDescent="0.25">
      <c r="A16" t="e">
        <f>'Base de données - Adhérents'!#REF!&amp;" "&amp;'Base de données - Adhérents'!#REF!</f>
        <v>#REF!</v>
      </c>
      <c r="B16" t="e">
        <f t="shared" si="0"/>
        <v>#REF!</v>
      </c>
      <c r="C16" t="e">
        <f>IF(B16&lt;&gt;"",INDEX(Adhérents,MATCH(SMALL(Ordre,ROWS($1:15)),Ordre,0)),"")</f>
        <v>#REF!</v>
      </c>
      <c r="E16">
        <f>ROWS($1:15)</f>
        <v>15</v>
      </c>
      <c r="F16" t="str">
        <f ca="1">IFERROR(SMALL(Ordre,ROWS($1:15)),"")</f>
        <v/>
      </c>
      <c r="G16" t="str">
        <f ca="1">IFERROR(MATCH(SMALL(Ordre,ROWS($1:15)),Ordre,0),"")</f>
        <v/>
      </c>
      <c r="H16" t="str">
        <f ca="1">IFERROR(INDEX(Adhérents,MATCH(SMALL(Ordre,ROWS($1:15)),Ordre,0)),"")</f>
        <v/>
      </c>
      <c r="N16" s="15"/>
      <c r="O16" s="15"/>
    </row>
    <row r="17" spans="1:15" x14ac:dyDescent="0.25">
      <c r="A17" t="e">
        <f>'Base de données - Adhérents'!#REF!&amp;" "&amp;'Base de données - Adhérents'!#REF!</f>
        <v>#REF!</v>
      </c>
      <c r="B17" t="e">
        <f t="shared" si="0"/>
        <v>#REF!</v>
      </c>
      <c r="C17" t="e">
        <f>IF(B17&lt;&gt;"",INDEX(Adhérents,MATCH(SMALL(Ordre,ROWS($1:16)),Ordre,0)),"")</f>
        <v>#REF!</v>
      </c>
      <c r="E17">
        <f>ROWS($1:16)</f>
        <v>16</v>
      </c>
      <c r="F17" t="str">
        <f ca="1">IFERROR(SMALL(Ordre,ROWS($1:16)),"")</f>
        <v/>
      </c>
      <c r="G17" t="str">
        <f ca="1">IFERROR(MATCH(SMALL(Ordre,ROWS($1:16)),Ordre,0),"")</f>
        <v/>
      </c>
      <c r="H17" t="str">
        <f ca="1">IFERROR(INDEX(Adhérents,MATCH(SMALL(Ordre,ROWS($1:16)),Ordre,0)),"")</f>
        <v/>
      </c>
      <c r="N17" s="15"/>
      <c r="O17" s="15"/>
    </row>
    <row r="18" spans="1:15" x14ac:dyDescent="0.25">
      <c r="A18" t="e">
        <f>'Base de données - Adhérents'!#REF!&amp;" "&amp;'Base de données - Adhérents'!#REF!</f>
        <v>#REF!</v>
      </c>
      <c r="B18" t="e">
        <f t="shared" ref="B18:B43" si="1">IF(LEN(A18)&gt;1,COUNTIF(Adhérents,"&lt;"&amp;A18),"")</f>
        <v>#REF!</v>
      </c>
      <c r="C18" t="e">
        <f>IF(B18&lt;&gt;"",INDEX(Adhérents,MATCH(SMALL(Ordre,ROWS($1:17)),Ordre,0)),"")</f>
        <v>#REF!</v>
      </c>
      <c r="E18">
        <f>ROWS($1:17)</f>
        <v>17</v>
      </c>
      <c r="F18" t="str">
        <f ca="1">IFERROR(SMALL(Ordre,ROWS($1:17)),"")</f>
        <v/>
      </c>
      <c r="G18" t="str">
        <f ca="1">IFERROR(MATCH(SMALL(Ordre,ROWS($1:17)),Ordre,0),"")</f>
        <v/>
      </c>
      <c r="H18" t="str">
        <f ca="1">IFERROR(INDEX(Adhérents,MATCH(SMALL(Ordre,ROWS($1:17)),Ordre,0)),"")</f>
        <v/>
      </c>
      <c r="N18" s="15"/>
      <c r="O18" s="15"/>
    </row>
    <row r="19" spans="1:15" x14ac:dyDescent="0.25">
      <c r="A19" t="e">
        <f>'Base de données - Adhérents'!#REF!&amp;" "&amp;'Base de données - Adhérents'!#REF!</f>
        <v>#REF!</v>
      </c>
      <c r="B19" t="e">
        <f t="shared" si="1"/>
        <v>#REF!</v>
      </c>
      <c r="C19" t="e">
        <f>IF(B19&lt;&gt;"",INDEX(Adhérents,MATCH(SMALL(Ordre,ROWS($1:18)),Ordre,0)),"")</f>
        <v>#REF!</v>
      </c>
      <c r="E19">
        <f>ROWS($1:18)</f>
        <v>18</v>
      </c>
      <c r="F19" t="str">
        <f ca="1">IFERROR(SMALL(Ordre,ROWS($1:18)),"")</f>
        <v/>
      </c>
      <c r="G19" t="str">
        <f ca="1">IFERROR(MATCH(SMALL(Ordre,ROWS($1:18)),Ordre,0),"")</f>
        <v/>
      </c>
      <c r="H19" t="str">
        <f ca="1">IFERROR(INDEX(Adhérents,MATCH(SMALL(Ordre,ROWS($1:18)),Ordre,0)),"")</f>
        <v/>
      </c>
      <c r="N19" s="15"/>
      <c r="O19" s="15"/>
    </row>
    <row r="20" spans="1:15" x14ac:dyDescent="0.25">
      <c r="A20" t="e">
        <f>'Base de données - Adhérents'!#REF!&amp;" "&amp;'Base de données - Adhérents'!#REF!</f>
        <v>#REF!</v>
      </c>
      <c r="B20" t="e">
        <f t="shared" si="1"/>
        <v>#REF!</v>
      </c>
      <c r="C20" t="e">
        <f>IF(B20&lt;&gt;"",INDEX(Adhérents,MATCH(SMALL(Ordre,ROWS($1:19)),Ordre,0)),"")</f>
        <v>#REF!</v>
      </c>
      <c r="E20">
        <f>ROWS($1:19)</f>
        <v>19</v>
      </c>
      <c r="F20" t="str">
        <f ca="1">IFERROR(SMALL(Ordre,ROWS($1:19)),"")</f>
        <v/>
      </c>
      <c r="G20" t="str">
        <f ca="1">IFERROR(MATCH(SMALL(Ordre,ROWS($1:19)),Ordre,0),"")</f>
        <v/>
      </c>
      <c r="H20" t="str">
        <f ca="1">IFERROR(INDEX(Adhérents,MATCH(SMALL(Ordre,ROWS($1:19)),Ordre,0)),"")</f>
        <v/>
      </c>
      <c r="N20" s="15"/>
      <c r="O20" s="15"/>
    </row>
    <row r="21" spans="1:15" x14ac:dyDescent="0.25">
      <c r="A21" t="e">
        <f>'Base de données - Adhérents'!#REF!&amp;" "&amp;'Base de données - Adhérents'!#REF!</f>
        <v>#REF!</v>
      </c>
      <c r="B21" t="e">
        <f t="shared" si="1"/>
        <v>#REF!</v>
      </c>
      <c r="C21" t="e">
        <f>IF(B21&lt;&gt;"",INDEX(Adhérents,MATCH(SMALL(Ordre,ROWS($1:20)),Ordre,0)),"")</f>
        <v>#REF!</v>
      </c>
      <c r="E21">
        <f>ROWS($1:20)</f>
        <v>20</v>
      </c>
      <c r="F21" t="str">
        <f ca="1">IFERROR(SMALL(Ordre,ROWS($1:20)),"")</f>
        <v/>
      </c>
      <c r="G21" t="str">
        <f ca="1">IFERROR(MATCH(SMALL(Ordre,ROWS($1:20)),Ordre,0),"")</f>
        <v/>
      </c>
      <c r="H21" t="str">
        <f ca="1">IFERROR(INDEX(Adhérents,MATCH(SMALL(Ordre,ROWS($1:20)),Ordre,0)),"")</f>
        <v/>
      </c>
      <c r="N21" s="15"/>
      <c r="O21" s="15"/>
    </row>
    <row r="22" spans="1:15" x14ac:dyDescent="0.25">
      <c r="A22" t="e">
        <f>'Base de données - Adhérents'!#REF!&amp;" "&amp;'Base de données - Adhérents'!#REF!</f>
        <v>#REF!</v>
      </c>
      <c r="B22" t="e">
        <f t="shared" si="1"/>
        <v>#REF!</v>
      </c>
      <c r="C22" t="e">
        <f>IF(B22&lt;&gt;"",INDEX(Adhérents,MATCH(SMALL(Ordre,ROWS($1:21)),Ordre,0)),"")</f>
        <v>#REF!</v>
      </c>
      <c r="E22">
        <f>ROWS($1:21)</f>
        <v>21</v>
      </c>
      <c r="F22" t="str">
        <f ca="1">IFERROR(SMALL(Ordre,ROWS($1:21)),"")</f>
        <v/>
      </c>
      <c r="G22" t="str">
        <f ca="1">IFERROR(MATCH(SMALL(Ordre,ROWS($1:21)),Ordre,0),"")</f>
        <v/>
      </c>
      <c r="H22" t="str">
        <f ca="1">IFERROR(INDEX(Adhérents,MATCH(SMALL(Ordre,ROWS($1:21)),Ordre,0)),"")</f>
        <v/>
      </c>
      <c r="N22" s="15"/>
      <c r="O22" s="15"/>
    </row>
    <row r="23" spans="1:15" x14ac:dyDescent="0.25">
      <c r="A23" t="e">
        <f>'Base de données - Adhérents'!#REF!&amp;" "&amp;'Base de données - Adhérents'!#REF!</f>
        <v>#REF!</v>
      </c>
      <c r="B23" t="e">
        <f t="shared" si="1"/>
        <v>#REF!</v>
      </c>
      <c r="C23" t="e">
        <f>IF(B23&lt;&gt;"",INDEX(Adhérents,MATCH(SMALL(Ordre,ROWS($1:22)),Ordre,0)),"")</f>
        <v>#REF!</v>
      </c>
      <c r="E23">
        <f>ROWS($1:22)</f>
        <v>22</v>
      </c>
      <c r="F23" t="str">
        <f ca="1">IFERROR(SMALL(Ordre,ROWS($1:22)),"")</f>
        <v/>
      </c>
      <c r="G23" t="str">
        <f ca="1">IFERROR(MATCH(SMALL(Ordre,ROWS($1:22)),Ordre,0),"")</f>
        <v/>
      </c>
      <c r="H23" t="str">
        <f ca="1">IFERROR(INDEX(Adhérents,MATCH(SMALL(Ordre,ROWS($1:22)),Ordre,0)),"")</f>
        <v/>
      </c>
      <c r="N23" s="15"/>
      <c r="O23" s="15"/>
    </row>
    <row r="24" spans="1:15" x14ac:dyDescent="0.25">
      <c r="A24" t="e">
        <f>'Base de données - Adhérents'!#REF!&amp;" "&amp;'Base de données - Adhérents'!#REF!</f>
        <v>#REF!</v>
      </c>
      <c r="B24" t="e">
        <f t="shared" si="1"/>
        <v>#REF!</v>
      </c>
      <c r="C24" t="e">
        <f>IF(B24&lt;&gt;"",INDEX(Adhérents,MATCH(SMALL(Ordre,ROWS($1:23)),Ordre,0)),"")</f>
        <v>#REF!</v>
      </c>
      <c r="E24">
        <f>ROWS($1:23)</f>
        <v>23</v>
      </c>
      <c r="F24" t="str">
        <f ca="1">IFERROR(SMALL(Ordre,ROWS($1:23)),"")</f>
        <v/>
      </c>
      <c r="G24" t="str">
        <f ca="1">IFERROR(MATCH(SMALL(Ordre,ROWS($1:23)),Ordre,0),"")</f>
        <v/>
      </c>
      <c r="H24" t="str">
        <f ca="1">IFERROR(INDEX(Adhérents,MATCH(SMALL(Ordre,ROWS($1:23)),Ordre,0)),"")</f>
        <v/>
      </c>
      <c r="N24" s="15"/>
      <c r="O24" s="15"/>
    </row>
    <row r="25" spans="1:15" x14ac:dyDescent="0.25">
      <c r="A25" t="e">
        <f>'Base de données - Adhérents'!#REF!&amp;" "&amp;'Base de données - Adhérents'!#REF!</f>
        <v>#REF!</v>
      </c>
      <c r="B25" t="e">
        <f t="shared" si="1"/>
        <v>#REF!</v>
      </c>
      <c r="C25" t="e">
        <f>IF(B25&lt;&gt;"",INDEX(Adhérents,MATCH(SMALL(Ordre,ROWS($1:24)),Ordre,0)),"")</f>
        <v>#REF!</v>
      </c>
      <c r="E25">
        <f>ROWS($1:24)</f>
        <v>24</v>
      </c>
      <c r="F25" t="str">
        <f ca="1">IFERROR(SMALL(Ordre,ROWS($1:24)),"")</f>
        <v/>
      </c>
      <c r="G25" t="str">
        <f ca="1">IFERROR(MATCH(SMALL(Ordre,ROWS($1:24)),Ordre,0),"")</f>
        <v/>
      </c>
      <c r="H25" t="str">
        <f ca="1">IFERROR(INDEX(Adhérents,MATCH(SMALL(Ordre,ROWS($1:24)),Ordre,0)),"")</f>
        <v/>
      </c>
      <c r="N25" s="15"/>
      <c r="O25" s="15"/>
    </row>
    <row r="26" spans="1:15" x14ac:dyDescent="0.25">
      <c r="A26" t="e">
        <f>'Base de données - Adhérents'!#REF!&amp;" "&amp;'Base de données - Adhérents'!#REF!</f>
        <v>#REF!</v>
      </c>
      <c r="B26" t="e">
        <f t="shared" si="1"/>
        <v>#REF!</v>
      </c>
      <c r="C26" t="e">
        <f>IF(B26&lt;&gt;"",INDEX(Adhérents,MATCH(SMALL(Ordre,ROWS($1:25)),Ordre,0)),"")</f>
        <v>#REF!</v>
      </c>
      <c r="E26">
        <f>ROWS($1:25)</f>
        <v>25</v>
      </c>
      <c r="F26" t="str">
        <f ca="1">IFERROR(SMALL(Ordre,ROWS($1:25)),"")</f>
        <v/>
      </c>
      <c r="G26" t="str">
        <f ca="1">IFERROR(MATCH(SMALL(Ordre,ROWS($1:25)),Ordre,0),"")</f>
        <v/>
      </c>
      <c r="H26" t="str">
        <f ca="1">IFERROR(INDEX(Adhérents,MATCH(SMALL(Ordre,ROWS($1:25)),Ordre,0)),"")</f>
        <v/>
      </c>
      <c r="N26" s="15"/>
      <c r="O26" s="15"/>
    </row>
    <row r="27" spans="1:15" x14ac:dyDescent="0.25">
      <c r="A27" t="e">
        <f>'Base de données - Adhérents'!#REF!&amp;" "&amp;'Base de données - Adhérents'!#REF!</f>
        <v>#REF!</v>
      </c>
      <c r="B27" t="e">
        <f t="shared" si="1"/>
        <v>#REF!</v>
      </c>
      <c r="C27" t="e">
        <f>IF(B27&lt;&gt;"",INDEX(Adhérents,MATCH(SMALL(Ordre,ROWS($1:26)),Ordre,0)),"")</f>
        <v>#REF!</v>
      </c>
      <c r="E27">
        <f>ROWS($1:26)</f>
        <v>26</v>
      </c>
      <c r="F27" t="str">
        <f ca="1">IFERROR(SMALL(Ordre,ROWS($1:26)),"")</f>
        <v/>
      </c>
      <c r="G27" t="str">
        <f ca="1">IFERROR(MATCH(SMALL(Ordre,ROWS($1:26)),Ordre,0),"")</f>
        <v/>
      </c>
      <c r="H27" t="str">
        <f ca="1">IFERROR(INDEX(Adhérents,MATCH(SMALL(Ordre,ROWS($1:26)),Ordre,0)),"")</f>
        <v/>
      </c>
      <c r="N27" s="15"/>
      <c r="O27" s="15"/>
    </row>
    <row r="28" spans="1:15" x14ac:dyDescent="0.25">
      <c r="A28" t="e">
        <f>'Base de données - Adhérents'!#REF!&amp;" "&amp;'Base de données - Adhérents'!#REF!</f>
        <v>#REF!</v>
      </c>
      <c r="B28" t="e">
        <f t="shared" si="1"/>
        <v>#REF!</v>
      </c>
      <c r="C28" t="e">
        <f>IF(B28&lt;&gt;"",INDEX(Adhérents,MATCH(SMALL(Ordre,ROWS($1:27)),Ordre,0)),"")</f>
        <v>#REF!</v>
      </c>
      <c r="E28">
        <f>ROWS($1:27)</f>
        <v>27</v>
      </c>
      <c r="F28" t="str">
        <f ca="1">IFERROR(SMALL(Ordre,ROWS($1:27)),"")</f>
        <v/>
      </c>
      <c r="G28" t="str">
        <f ca="1">IFERROR(MATCH(SMALL(Ordre,ROWS($1:27)),Ordre,0),"")</f>
        <v/>
      </c>
      <c r="H28" t="str">
        <f ca="1">IFERROR(INDEX(Adhérents,MATCH(SMALL(Ordre,ROWS($1:27)),Ordre,0)),"")</f>
        <v/>
      </c>
      <c r="N28" s="15"/>
      <c r="O28" s="15"/>
    </row>
    <row r="29" spans="1:15" x14ac:dyDescent="0.25">
      <c r="A29" t="e">
        <f>'Base de données - Adhérents'!#REF!&amp;" "&amp;'Base de données - Adhérents'!#REF!</f>
        <v>#REF!</v>
      </c>
      <c r="B29" t="e">
        <f t="shared" si="1"/>
        <v>#REF!</v>
      </c>
      <c r="C29" t="e">
        <f>IF(B29&lt;&gt;"",INDEX(Adhérents,MATCH(SMALL(Ordre,ROWS($1:28)),Ordre,0)),"")</f>
        <v>#REF!</v>
      </c>
      <c r="E29">
        <f>ROWS($1:28)</f>
        <v>28</v>
      </c>
      <c r="F29" t="str">
        <f ca="1">IFERROR(SMALL(Ordre,ROWS($1:28)),"")</f>
        <v/>
      </c>
      <c r="G29" t="str">
        <f ca="1">IFERROR(MATCH(SMALL(Ordre,ROWS($1:28)),Ordre,0),"")</f>
        <v/>
      </c>
      <c r="H29" t="str">
        <f ca="1">IFERROR(INDEX(Adhérents,MATCH(SMALL(Ordre,ROWS($1:28)),Ordre,0)),"")</f>
        <v/>
      </c>
      <c r="N29" s="15"/>
      <c r="O29" s="15"/>
    </row>
    <row r="30" spans="1:15" x14ac:dyDescent="0.25">
      <c r="A30" t="e">
        <f>'Base de données - Adhérents'!#REF!&amp;" "&amp;'Base de données - Adhérents'!#REF!</f>
        <v>#REF!</v>
      </c>
      <c r="B30" t="e">
        <f t="shared" si="1"/>
        <v>#REF!</v>
      </c>
      <c r="C30" t="e">
        <f>IF(B30&lt;&gt;"",INDEX(Adhérents,MATCH(SMALL(Ordre,ROWS($1:29)),Ordre,0)),"")</f>
        <v>#REF!</v>
      </c>
      <c r="E30">
        <f>ROWS($1:29)</f>
        <v>29</v>
      </c>
      <c r="F30" t="str">
        <f ca="1">IFERROR(SMALL(Ordre,ROWS($1:29)),"")</f>
        <v/>
      </c>
      <c r="G30" t="str">
        <f ca="1">IFERROR(MATCH(SMALL(Ordre,ROWS($1:29)),Ordre,0),"")</f>
        <v/>
      </c>
      <c r="H30" t="str">
        <f ca="1">IFERROR(INDEX(Adhérents,MATCH(SMALL(Ordre,ROWS($1:29)),Ordre,0)),"")</f>
        <v/>
      </c>
      <c r="N30" s="15"/>
      <c r="O30" s="15"/>
    </row>
    <row r="31" spans="1:15" x14ac:dyDescent="0.25">
      <c r="A31" t="e">
        <f>'Base de données - Adhérents'!#REF!&amp;" "&amp;'Base de données - Adhérents'!#REF!</f>
        <v>#REF!</v>
      </c>
      <c r="B31" t="e">
        <f t="shared" si="1"/>
        <v>#REF!</v>
      </c>
      <c r="C31" t="e">
        <f>IF(B31&lt;&gt;"",INDEX(Adhérents,MATCH(SMALL(Ordre,ROWS($1:30)),Ordre,0)),"")</f>
        <v>#REF!</v>
      </c>
      <c r="E31">
        <f>ROWS($1:30)</f>
        <v>30</v>
      </c>
      <c r="F31" t="str">
        <f ca="1">IFERROR(SMALL(Ordre,ROWS($1:30)),"")</f>
        <v/>
      </c>
      <c r="G31" t="str">
        <f ca="1">IFERROR(MATCH(SMALL(Ordre,ROWS($1:30)),Ordre,0),"")</f>
        <v/>
      </c>
      <c r="H31" t="str">
        <f ca="1">IFERROR(INDEX(Adhérents,MATCH(SMALL(Ordre,ROWS($1:30)),Ordre,0)),"")</f>
        <v/>
      </c>
      <c r="N31" s="15"/>
      <c r="O31" s="15"/>
    </row>
    <row r="32" spans="1:15" x14ac:dyDescent="0.25">
      <c r="A32" t="e">
        <f>'Base de données - Adhérents'!#REF!&amp;" "&amp;'Base de données - Adhérents'!#REF!</f>
        <v>#REF!</v>
      </c>
      <c r="B32" t="e">
        <f t="shared" si="1"/>
        <v>#REF!</v>
      </c>
      <c r="C32" t="e">
        <f>IF(B32&lt;&gt;"",INDEX(Adhérents,MATCH(SMALL(Ordre,ROWS($1:31)),Ordre,0)),"")</f>
        <v>#REF!</v>
      </c>
      <c r="E32">
        <f>ROWS($1:31)</f>
        <v>31</v>
      </c>
      <c r="F32" t="str">
        <f ca="1">IFERROR(SMALL(Ordre,ROWS($1:31)),"")</f>
        <v/>
      </c>
      <c r="G32" t="str">
        <f ca="1">IFERROR(MATCH(SMALL(Ordre,ROWS($1:31)),Ordre,0),"")</f>
        <v/>
      </c>
      <c r="H32" t="str">
        <f ca="1">IFERROR(INDEX(Adhérents,MATCH(SMALL(Ordre,ROWS($1:31)),Ordre,0)),"")</f>
        <v/>
      </c>
      <c r="N32" s="15"/>
      <c r="O32" s="15"/>
    </row>
    <row r="33" spans="1:15" x14ac:dyDescent="0.25">
      <c r="A33" t="e">
        <f>'Base de données - Adhérents'!#REF!&amp;" "&amp;'Base de données - Adhérents'!#REF!</f>
        <v>#REF!</v>
      </c>
      <c r="B33" t="e">
        <f t="shared" si="1"/>
        <v>#REF!</v>
      </c>
      <c r="C33" t="e">
        <f>IF(B33&lt;&gt;"",INDEX(Adhérents,MATCH(SMALL(Ordre,ROWS($1:32)),Ordre,0)),"")</f>
        <v>#REF!</v>
      </c>
      <c r="E33">
        <f>ROWS($1:32)</f>
        <v>32</v>
      </c>
      <c r="F33" t="str">
        <f ca="1">IFERROR(SMALL(Ordre,ROWS($1:32)),"")</f>
        <v/>
      </c>
      <c r="G33" t="str">
        <f ca="1">IFERROR(MATCH(SMALL(Ordre,ROWS($1:32)),Ordre,0),"")</f>
        <v/>
      </c>
      <c r="H33" t="str">
        <f ca="1">IFERROR(INDEX(Adhérents,MATCH(SMALL(Ordre,ROWS($1:32)),Ordre,0)),"")</f>
        <v/>
      </c>
      <c r="N33" s="15"/>
      <c r="O33" s="15"/>
    </row>
    <row r="34" spans="1:15" x14ac:dyDescent="0.25">
      <c r="A34" t="e">
        <f>'Base de données - Adhérents'!#REF!&amp;" "&amp;'Base de données - Adhérents'!#REF!</f>
        <v>#REF!</v>
      </c>
      <c r="B34" t="e">
        <f t="shared" si="1"/>
        <v>#REF!</v>
      </c>
      <c r="C34" t="e">
        <f>IF(B34&lt;&gt;"",INDEX(Adhérents,MATCH(SMALL(Ordre,ROWS($1:33)),Ordre,0)),"")</f>
        <v>#REF!</v>
      </c>
      <c r="E34">
        <f>ROWS($1:33)</f>
        <v>33</v>
      </c>
      <c r="F34" t="str">
        <f ca="1">IFERROR(SMALL(Ordre,ROWS($1:33)),"")</f>
        <v/>
      </c>
      <c r="G34" t="str">
        <f ca="1">IFERROR(MATCH(SMALL(Ordre,ROWS($1:33)),Ordre,0),"")</f>
        <v/>
      </c>
      <c r="H34" t="str">
        <f ca="1">IFERROR(INDEX(Adhérents,MATCH(SMALL(Ordre,ROWS($1:33)),Ordre,0)),"")</f>
        <v/>
      </c>
      <c r="N34" s="15"/>
      <c r="O34" s="15"/>
    </row>
    <row r="35" spans="1:15" x14ac:dyDescent="0.25">
      <c r="A35" t="e">
        <f>'Base de données - Adhérents'!#REF!&amp;" "&amp;'Base de données - Adhérents'!#REF!</f>
        <v>#REF!</v>
      </c>
      <c r="B35" t="e">
        <f t="shared" si="1"/>
        <v>#REF!</v>
      </c>
      <c r="C35" t="e">
        <f>IF(B35&lt;&gt;"",INDEX(Adhérents,MATCH(SMALL(Ordre,ROWS($1:34)),Ordre,0)),"")</f>
        <v>#REF!</v>
      </c>
      <c r="E35">
        <f>ROWS($1:34)</f>
        <v>34</v>
      </c>
      <c r="F35" t="str">
        <f ca="1">IFERROR(SMALL(Ordre,ROWS($1:34)),"")</f>
        <v/>
      </c>
      <c r="G35" t="str">
        <f ca="1">IFERROR(MATCH(SMALL(Ordre,ROWS($1:34)),Ordre,0),"")</f>
        <v/>
      </c>
      <c r="H35" t="str">
        <f ca="1">IFERROR(INDEX(Adhérents,MATCH(SMALL(Ordre,ROWS($1:34)),Ordre,0)),"")</f>
        <v/>
      </c>
      <c r="N35" s="15"/>
      <c r="O35" s="15"/>
    </row>
    <row r="36" spans="1:15" x14ac:dyDescent="0.25">
      <c r="A36" t="e">
        <f>'Base de données - Adhérents'!#REF!&amp;" "&amp;'Base de données - Adhérents'!#REF!</f>
        <v>#REF!</v>
      </c>
      <c r="B36" t="e">
        <f t="shared" si="1"/>
        <v>#REF!</v>
      </c>
      <c r="C36" t="e">
        <f>IF(B36&lt;&gt;"",INDEX(Adhérents,MATCH(SMALL(Ordre,ROWS($1:35)),Ordre,0)),"")</f>
        <v>#REF!</v>
      </c>
      <c r="E36">
        <f>ROWS($1:35)</f>
        <v>35</v>
      </c>
      <c r="F36" t="str">
        <f ca="1">IFERROR(SMALL(Ordre,ROWS($1:35)),"")</f>
        <v/>
      </c>
      <c r="G36" t="str">
        <f ca="1">IFERROR(MATCH(SMALL(Ordre,ROWS($1:35)),Ordre,0),"")</f>
        <v/>
      </c>
      <c r="H36" t="str">
        <f ca="1">IFERROR(INDEX(Adhérents,MATCH(SMALL(Ordre,ROWS($1:35)),Ordre,0)),"")</f>
        <v/>
      </c>
      <c r="N36" s="15"/>
      <c r="O36" s="15"/>
    </row>
    <row r="37" spans="1:15" x14ac:dyDescent="0.25">
      <c r="A37" t="e">
        <f>'Base de données - Adhérents'!#REF!&amp;" "&amp;'Base de données - Adhérents'!#REF!</f>
        <v>#REF!</v>
      </c>
      <c r="B37" t="e">
        <f t="shared" si="1"/>
        <v>#REF!</v>
      </c>
      <c r="C37" t="e">
        <f>IF(B37&lt;&gt;"",INDEX(Adhérents,MATCH(SMALL(Ordre,ROWS($1:36)),Ordre,0)),"")</f>
        <v>#REF!</v>
      </c>
      <c r="E37">
        <f>ROWS($1:36)</f>
        <v>36</v>
      </c>
      <c r="F37" t="str">
        <f ca="1">IFERROR(SMALL(Ordre,ROWS($1:36)),"")</f>
        <v/>
      </c>
      <c r="G37" t="str">
        <f ca="1">IFERROR(MATCH(SMALL(Ordre,ROWS($1:36)),Ordre,0),"")</f>
        <v/>
      </c>
      <c r="H37" t="str">
        <f ca="1">IFERROR(INDEX(Adhérents,MATCH(SMALL(Ordre,ROWS($1:36)),Ordre,0)),"")</f>
        <v/>
      </c>
      <c r="N37" s="15"/>
      <c r="O37" s="15"/>
    </row>
    <row r="38" spans="1:15" x14ac:dyDescent="0.25">
      <c r="A38" t="e">
        <f>'Base de données - Adhérents'!#REF!&amp;" "&amp;'Base de données - Adhérents'!#REF!</f>
        <v>#REF!</v>
      </c>
      <c r="B38" t="e">
        <f t="shared" si="1"/>
        <v>#REF!</v>
      </c>
      <c r="C38" t="e">
        <f>IF(B38&lt;&gt;"",INDEX(Adhérents,MATCH(SMALL(Ordre,ROWS($1:37)),Ordre,0)),"")</f>
        <v>#REF!</v>
      </c>
      <c r="E38">
        <f>ROWS($1:37)</f>
        <v>37</v>
      </c>
      <c r="F38" t="str">
        <f ca="1">IFERROR(SMALL(Ordre,ROWS($1:37)),"")</f>
        <v/>
      </c>
      <c r="G38" t="str">
        <f ca="1">IFERROR(MATCH(SMALL(Ordre,ROWS($1:37)),Ordre,0),"")</f>
        <v/>
      </c>
      <c r="H38" t="str">
        <f ca="1">IFERROR(INDEX(Adhérents,MATCH(SMALL(Ordre,ROWS($1:37)),Ordre,0)),"")</f>
        <v/>
      </c>
      <c r="N38" s="15"/>
      <c r="O38" s="15"/>
    </row>
    <row r="39" spans="1:15" x14ac:dyDescent="0.25">
      <c r="A39" t="e">
        <f>'Base de données - Adhérents'!#REF!&amp;" "&amp;'Base de données - Adhérents'!#REF!</f>
        <v>#REF!</v>
      </c>
      <c r="B39" t="e">
        <f t="shared" si="1"/>
        <v>#REF!</v>
      </c>
      <c r="C39" t="e">
        <f>IF(B39&lt;&gt;"",INDEX(Adhérents,MATCH(SMALL(Ordre,ROWS($1:38)),Ordre,0)),"")</f>
        <v>#REF!</v>
      </c>
      <c r="E39">
        <f>ROWS($1:38)</f>
        <v>38</v>
      </c>
      <c r="F39" t="str">
        <f ca="1">IFERROR(SMALL(Ordre,ROWS($1:38)),"")</f>
        <v/>
      </c>
      <c r="G39" t="str">
        <f ca="1">IFERROR(MATCH(SMALL(Ordre,ROWS($1:38)),Ordre,0),"")</f>
        <v/>
      </c>
      <c r="H39" t="str">
        <f ca="1">IFERROR(INDEX(Adhérents,MATCH(SMALL(Ordre,ROWS($1:38)),Ordre,0)),"")</f>
        <v/>
      </c>
      <c r="N39" s="15"/>
      <c r="O39" s="15"/>
    </row>
    <row r="40" spans="1:15" x14ac:dyDescent="0.25">
      <c r="A40" t="e">
        <f>'Base de données - Adhérents'!#REF!&amp;" "&amp;'Base de données - Adhérents'!#REF!</f>
        <v>#REF!</v>
      </c>
      <c r="B40" t="e">
        <f t="shared" si="1"/>
        <v>#REF!</v>
      </c>
      <c r="C40" t="e">
        <f>IF(B40&lt;&gt;"",INDEX(Adhérents,MATCH(SMALL(Ordre,ROWS($1:39)),Ordre,0)),"")</f>
        <v>#REF!</v>
      </c>
      <c r="E40">
        <f>ROWS($1:39)</f>
        <v>39</v>
      </c>
      <c r="F40" t="str">
        <f ca="1">IFERROR(SMALL(Ordre,ROWS($1:39)),"")</f>
        <v/>
      </c>
      <c r="G40" t="str">
        <f ca="1">IFERROR(MATCH(SMALL(Ordre,ROWS($1:39)),Ordre,0),"")</f>
        <v/>
      </c>
      <c r="H40" t="str">
        <f ca="1">IFERROR(INDEX(Adhérents,MATCH(SMALL(Ordre,ROWS($1:39)),Ordre,0)),"")</f>
        <v/>
      </c>
      <c r="N40" s="15"/>
      <c r="O40" s="15"/>
    </row>
    <row r="41" spans="1:15" x14ac:dyDescent="0.25">
      <c r="A41" t="e">
        <f>'Base de données - Adhérents'!#REF!&amp;" "&amp;'Base de données - Adhérents'!#REF!</f>
        <v>#REF!</v>
      </c>
      <c r="B41" t="e">
        <f t="shared" si="1"/>
        <v>#REF!</v>
      </c>
      <c r="C41" t="e">
        <f>IF(B41&lt;&gt;"",INDEX(Adhérents,MATCH(SMALL(Ordre,ROWS($1:40)),Ordre,0)),"")</f>
        <v>#REF!</v>
      </c>
      <c r="E41">
        <f>ROWS($1:40)</f>
        <v>40</v>
      </c>
      <c r="F41" t="str">
        <f ca="1">IFERROR(SMALL(Ordre,ROWS($1:40)),"")</f>
        <v/>
      </c>
      <c r="G41" t="str">
        <f ca="1">IFERROR(MATCH(SMALL(Ordre,ROWS($1:40)),Ordre,0),"")</f>
        <v/>
      </c>
      <c r="H41" t="str">
        <f ca="1">IFERROR(INDEX(Adhérents,MATCH(SMALL(Ordre,ROWS($1:40)),Ordre,0)),"")</f>
        <v/>
      </c>
      <c r="N41" s="15"/>
      <c r="O41" s="15"/>
    </row>
    <row r="42" spans="1:15" x14ac:dyDescent="0.25">
      <c r="A42" t="e">
        <f>'Base de données - Adhérents'!#REF!&amp;" "&amp;'Base de données - Adhérents'!#REF!</f>
        <v>#REF!</v>
      </c>
      <c r="B42" t="e">
        <f t="shared" si="1"/>
        <v>#REF!</v>
      </c>
      <c r="C42" t="e">
        <f>IF(B42&lt;&gt;"",INDEX(Adhérents,MATCH(SMALL(Ordre,ROWS($1:41)),Ordre,0)),"")</f>
        <v>#REF!</v>
      </c>
      <c r="E42">
        <f>ROWS($1:41)</f>
        <v>41</v>
      </c>
      <c r="F42" t="str">
        <f ca="1">IFERROR(SMALL(Ordre,ROWS($1:41)),"")</f>
        <v/>
      </c>
      <c r="G42" t="str">
        <f ca="1">IFERROR(MATCH(SMALL(Ordre,ROWS($1:41)),Ordre,0),"")</f>
        <v/>
      </c>
      <c r="H42" t="str">
        <f ca="1">IFERROR(INDEX(Adhérents,MATCH(SMALL(Ordre,ROWS($1:41)),Ordre,0)),"")</f>
        <v/>
      </c>
      <c r="N42" s="15"/>
      <c r="O42" s="15"/>
    </row>
    <row r="43" spans="1:15" x14ac:dyDescent="0.25">
      <c r="A43" t="e">
        <f>'Base de données - Adhérents'!#REF!&amp;" "&amp;'Base de données - Adhérents'!#REF!</f>
        <v>#REF!</v>
      </c>
      <c r="B43" t="e">
        <f t="shared" si="1"/>
        <v>#REF!</v>
      </c>
      <c r="C43" t="e">
        <f>IF(B43&lt;&gt;"",INDEX(Adhérents,MATCH(SMALL(Ordre,ROWS($1:42)),Ordre,0)),"")</f>
        <v>#REF!</v>
      </c>
      <c r="E43">
        <f>ROWS($1:42)</f>
        <v>42</v>
      </c>
      <c r="F43" t="str">
        <f ca="1">IFERROR(SMALL(Ordre,ROWS($1:42)),"")</f>
        <v/>
      </c>
      <c r="G43" t="str">
        <f ca="1">IFERROR(MATCH(SMALL(Ordre,ROWS($1:42)),Ordre,0),"")</f>
        <v/>
      </c>
      <c r="H43" t="str">
        <f ca="1">IFERROR(INDEX(Adhérents,MATCH(SMALL(Ordre,ROWS($1:42)),Ordre,0)),"")</f>
        <v/>
      </c>
      <c r="N43" s="15"/>
      <c r="O43" s="15"/>
    </row>
    <row r="44" spans="1:15" x14ac:dyDescent="0.25">
      <c r="A44" t="e">
        <f>'Base de données - Adhérents'!#REF!&amp;" "&amp;'Base de données - Adhérents'!#REF!</f>
        <v>#REF!</v>
      </c>
      <c r="B44" t="e">
        <f t="shared" ref="B44:B51" si="2">IF(LEN(A44)&gt;1,COUNTIF(Adhérents,"&lt;"&amp;A44),"")</f>
        <v>#REF!</v>
      </c>
      <c r="C44" t="e">
        <f>IF(B44&lt;&gt;"",INDEX(Adhérents,MATCH(SMALL(Ordre,ROWS($1:43)),Ordre,0)),"")</f>
        <v>#REF!</v>
      </c>
      <c r="E44">
        <f>ROWS($1:43)</f>
        <v>43</v>
      </c>
      <c r="F44" t="str">
        <f ca="1">IFERROR(SMALL(Ordre,ROWS($1:43)),"")</f>
        <v/>
      </c>
      <c r="G44" t="str">
        <f ca="1">IFERROR(MATCH(SMALL(Ordre,ROWS($1:43)),Ordre,0),"")</f>
        <v/>
      </c>
      <c r="H44" t="str">
        <f ca="1">IFERROR(INDEX(Adhérents,MATCH(SMALL(Ordre,ROWS($1:43)),Ordre,0)),"")</f>
        <v/>
      </c>
      <c r="N44" s="15"/>
      <c r="O44" s="15"/>
    </row>
    <row r="45" spans="1:15" x14ac:dyDescent="0.25">
      <c r="A45" t="e">
        <f>'Base de données - Adhérents'!#REF!&amp;" "&amp;'Base de données - Adhérents'!#REF!</f>
        <v>#REF!</v>
      </c>
      <c r="B45" t="e">
        <f t="shared" si="2"/>
        <v>#REF!</v>
      </c>
      <c r="C45" t="e">
        <f>IF(B45&lt;&gt;"",INDEX(Adhérents,MATCH(SMALL(Ordre,ROWS($1:44)),Ordre,0)),"")</f>
        <v>#REF!</v>
      </c>
      <c r="E45">
        <f>ROWS($1:44)</f>
        <v>44</v>
      </c>
      <c r="F45" t="str">
        <f ca="1">IFERROR(SMALL(Ordre,ROWS($1:44)),"")</f>
        <v/>
      </c>
      <c r="G45" t="str">
        <f ca="1">IFERROR(MATCH(SMALL(Ordre,ROWS($1:44)),Ordre,0),"")</f>
        <v/>
      </c>
      <c r="H45" t="str">
        <f ca="1">IFERROR(INDEX(Adhérents,MATCH(SMALL(Ordre,ROWS($1:44)),Ordre,0)),"")</f>
        <v/>
      </c>
      <c r="N45" s="15"/>
      <c r="O45" s="15"/>
    </row>
    <row r="46" spans="1:15" x14ac:dyDescent="0.25">
      <c r="A46" t="e">
        <f>'Base de données - Adhérents'!#REF!&amp;" "&amp;'Base de données - Adhérents'!#REF!</f>
        <v>#REF!</v>
      </c>
      <c r="B46" t="e">
        <f t="shared" si="2"/>
        <v>#REF!</v>
      </c>
      <c r="C46" t="e">
        <f>IF(B46&lt;&gt;"",INDEX(Adhérents,MATCH(SMALL(Ordre,ROWS($1:45)),Ordre,0)),"")</f>
        <v>#REF!</v>
      </c>
      <c r="E46">
        <f>ROWS($1:45)</f>
        <v>45</v>
      </c>
      <c r="F46" t="str">
        <f ca="1">IFERROR(SMALL(Ordre,ROWS($1:45)),"")</f>
        <v/>
      </c>
      <c r="G46" t="str">
        <f ca="1">IFERROR(MATCH(SMALL(Ordre,ROWS($1:45)),Ordre,0),"")</f>
        <v/>
      </c>
      <c r="H46" t="str">
        <f ca="1">IFERROR(INDEX(Adhérents,MATCH(SMALL(Ordre,ROWS($1:45)),Ordre,0)),"")</f>
        <v/>
      </c>
      <c r="N46" s="15"/>
      <c r="O46" s="15"/>
    </row>
    <row r="47" spans="1:15" x14ac:dyDescent="0.25">
      <c r="A47" t="e">
        <f>'Base de données - Adhérents'!#REF!&amp;" "&amp;'Base de données - Adhérents'!#REF!</f>
        <v>#REF!</v>
      </c>
      <c r="B47" t="e">
        <f t="shared" si="2"/>
        <v>#REF!</v>
      </c>
      <c r="C47" t="e">
        <f>IF(B47&lt;&gt;"",INDEX(Adhérents,MATCH(SMALL(Ordre,ROWS($1:46)),Ordre,0)),"")</f>
        <v>#REF!</v>
      </c>
      <c r="E47">
        <f>ROWS($1:46)</f>
        <v>46</v>
      </c>
      <c r="F47" t="str">
        <f ca="1">IFERROR(SMALL(Ordre,ROWS($1:46)),"")</f>
        <v/>
      </c>
      <c r="G47" t="str">
        <f ca="1">IFERROR(MATCH(SMALL(Ordre,ROWS($1:46)),Ordre,0),"")</f>
        <v/>
      </c>
      <c r="H47" t="str">
        <f ca="1">IFERROR(INDEX(Adhérents,MATCH(SMALL(Ordre,ROWS($1:46)),Ordre,0)),"")</f>
        <v/>
      </c>
      <c r="N47" s="15"/>
      <c r="O47" s="15"/>
    </row>
    <row r="48" spans="1:15" x14ac:dyDescent="0.25">
      <c r="A48" t="e">
        <f>'Base de données - Adhérents'!#REF!&amp;" "&amp;'Base de données - Adhérents'!#REF!</f>
        <v>#REF!</v>
      </c>
      <c r="B48" t="e">
        <f t="shared" si="2"/>
        <v>#REF!</v>
      </c>
      <c r="C48" t="e">
        <f>IF(B48&lt;&gt;"",INDEX(Adhérents,MATCH(SMALL(Ordre,ROWS($1:47)),Ordre,0)),"")</f>
        <v>#REF!</v>
      </c>
      <c r="E48">
        <f>ROWS($1:47)</f>
        <v>47</v>
      </c>
      <c r="F48" t="str">
        <f ca="1">IFERROR(SMALL(Ordre,ROWS($1:47)),"")</f>
        <v/>
      </c>
      <c r="G48" t="str">
        <f ca="1">IFERROR(MATCH(SMALL(Ordre,ROWS($1:47)),Ordre,0),"")</f>
        <v/>
      </c>
      <c r="H48" t="str">
        <f ca="1">IFERROR(INDEX(Adhérents,MATCH(SMALL(Ordre,ROWS($1:47)),Ordre,0)),"")</f>
        <v/>
      </c>
      <c r="N48" s="15"/>
      <c r="O48" s="15"/>
    </row>
    <row r="49" spans="1:15" x14ac:dyDescent="0.25">
      <c r="A49" t="e">
        <f>'Base de données - Adhérents'!#REF!&amp;" "&amp;'Base de données - Adhérents'!#REF!</f>
        <v>#REF!</v>
      </c>
      <c r="B49" t="e">
        <f t="shared" si="2"/>
        <v>#REF!</v>
      </c>
      <c r="C49" t="e">
        <f>IF(B49&lt;&gt;"",INDEX(Adhérents,MATCH(SMALL(Ordre,ROWS($1:48)),Ordre,0)),"")</f>
        <v>#REF!</v>
      </c>
      <c r="E49">
        <f>ROWS($1:48)</f>
        <v>48</v>
      </c>
      <c r="F49" t="str">
        <f ca="1">IFERROR(SMALL(Ordre,ROWS($1:48)),"")</f>
        <v/>
      </c>
      <c r="G49" t="str">
        <f ca="1">IFERROR(MATCH(SMALL(Ordre,ROWS($1:48)),Ordre,0),"")</f>
        <v/>
      </c>
      <c r="H49" t="str">
        <f ca="1">IFERROR(INDEX(Adhérents,MATCH(SMALL(Ordre,ROWS($1:48)),Ordre,0)),"")</f>
        <v/>
      </c>
      <c r="N49" s="15"/>
      <c r="O49" s="15"/>
    </row>
    <row r="50" spans="1:15" x14ac:dyDescent="0.25">
      <c r="A50" t="e">
        <f>'Base de données - Adhérents'!#REF!&amp;" "&amp;'Base de données - Adhérents'!#REF!</f>
        <v>#REF!</v>
      </c>
      <c r="B50" t="e">
        <f t="shared" si="2"/>
        <v>#REF!</v>
      </c>
      <c r="C50" t="e">
        <f>IF(B50&lt;&gt;"",INDEX(Adhérents,MATCH(SMALL(Ordre,ROWS($1:49)),Ordre,0)),"")</f>
        <v>#REF!</v>
      </c>
      <c r="E50">
        <f>ROWS($1:49)</f>
        <v>49</v>
      </c>
      <c r="F50" t="str">
        <f ca="1">IFERROR(SMALL(Ordre,ROWS($1:49)),"")</f>
        <v/>
      </c>
      <c r="G50" t="str">
        <f ca="1">IFERROR(MATCH(SMALL(Ordre,ROWS($1:49)),Ordre,0),"")</f>
        <v/>
      </c>
      <c r="H50" t="str">
        <f ca="1">IFERROR(INDEX(Adhérents,MATCH(SMALL(Ordre,ROWS($1:49)),Ordre,0)),"")</f>
        <v/>
      </c>
      <c r="N50" s="15"/>
      <c r="O50" s="15"/>
    </row>
    <row r="51" spans="1:15" x14ac:dyDescent="0.25">
      <c r="A51" t="e">
        <f>'Base de données - Adhérents'!#REF!&amp;" "&amp;'Base de données - Adhérents'!#REF!</f>
        <v>#REF!</v>
      </c>
      <c r="B51" t="e">
        <f t="shared" si="2"/>
        <v>#REF!</v>
      </c>
      <c r="C51" t="e">
        <f>IF(B51&lt;&gt;"",INDEX(Adhérents,MATCH(SMALL(Ordre,ROWS($1:50)),Ordre,0)),"")</f>
        <v>#REF!</v>
      </c>
      <c r="E51">
        <f>ROWS($1:50)</f>
        <v>50</v>
      </c>
      <c r="F51" t="str">
        <f ca="1">IFERROR(SMALL(Ordre,ROWS($1:50)),"")</f>
        <v/>
      </c>
      <c r="G51" t="str">
        <f ca="1">IFERROR(MATCH(SMALL(Ordre,ROWS($1:50)),Ordre,0),"")</f>
        <v/>
      </c>
      <c r="H51" t="str">
        <f ca="1">IFERROR(INDEX(Adhérents,MATCH(SMALL(Ordre,ROWS($1:50)),Ordre,0)),"")</f>
        <v/>
      </c>
      <c r="N51" s="15"/>
      <c r="O51" s="15"/>
    </row>
    <row r="52" spans="1:15" x14ac:dyDescent="0.25">
      <c r="F52" t="str">
        <f ca="1">IFERROR(SMALL(Ordre,ROWS($1:51)),"")</f>
        <v/>
      </c>
      <c r="G52" t="str">
        <f ca="1">IFERROR(MATCH(SMALL(Ordre,ROWS($1:51)),Ordre,0),"")</f>
        <v/>
      </c>
      <c r="H52" t="str">
        <f ca="1">IFERROR(INDEX(Adhérents,MATCH(SMALL(Ordre,ROWS($1:51)),Ordre,0)),"")</f>
        <v/>
      </c>
      <c r="N52" s="15"/>
      <c r="O52" s="15"/>
    </row>
    <row r="53" spans="1:15" x14ac:dyDescent="0.25">
      <c r="F53" t="str">
        <f ca="1">IFERROR(SMALL(Ordre,ROWS($1:52)),"")</f>
        <v/>
      </c>
      <c r="G53" t="str">
        <f ca="1">IFERROR(MATCH(SMALL(Ordre,ROWS($1:52)),Ordre,0),"")</f>
        <v/>
      </c>
      <c r="H53" t="str">
        <f ca="1">IFERROR(INDEX(Adhérents,MATCH(SMALL(Ordre,ROWS($1:52)),Ordre,0)),"")</f>
        <v/>
      </c>
      <c r="N53" s="15"/>
      <c r="O53" s="15"/>
    </row>
    <row r="54" spans="1:15" x14ac:dyDescent="0.25">
      <c r="F54" t="str">
        <f ca="1">IFERROR(SMALL(Ordre,ROWS($1:53)),"")</f>
        <v/>
      </c>
      <c r="G54" t="str">
        <f ca="1">IFERROR(MATCH(SMALL(Ordre,ROWS($1:53)),Ordre,0),"")</f>
        <v/>
      </c>
      <c r="H54" t="str">
        <f ca="1">IFERROR(INDEX(Adhérents,MATCH(SMALL(Ordre,ROWS($1:53)),Ordre,0)),"")</f>
        <v/>
      </c>
      <c r="N54" s="15"/>
      <c r="O54" s="15"/>
    </row>
    <row r="55" spans="1:15" x14ac:dyDescent="0.25">
      <c r="F55" t="str">
        <f ca="1">IFERROR(SMALL(Ordre,ROWS($1:54)),"")</f>
        <v/>
      </c>
      <c r="G55" t="str">
        <f ca="1">IFERROR(MATCH(SMALL(Ordre,ROWS($1:54)),Ordre,0),"")</f>
        <v/>
      </c>
      <c r="H55" t="str">
        <f ca="1">IFERROR(INDEX(Adhérents,MATCH(SMALL(Ordre,ROWS($1:54)),Ordre,0)),"")</f>
        <v/>
      </c>
      <c r="N55" s="15"/>
      <c r="O55" s="15"/>
    </row>
    <row r="56" spans="1:15" x14ac:dyDescent="0.25">
      <c r="F56" t="str">
        <f ca="1">IFERROR(SMALL(Ordre,ROWS($1:55)),"")</f>
        <v/>
      </c>
      <c r="G56" t="str">
        <f ca="1">IFERROR(MATCH(SMALL(Ordre,ROWS($1:55)),Ordre,0),"")</f>
        <v/>
      </c>
      <c r="H56" t="str">
        <f ca="1">IFERROR(INDEX(Adhérents,MATCH(SMALL(Ordre,ROWS($1:55)),Ordre,0)),"")</f>
        <v/>
      </c>
      <c r="N56" s="15"/>
      <c r="O56" s="15"/>
    </row>
    <row r="57" spans="1:15" x14ac:dyDescent="0.25">
      <c r="F57" t="str">
        <f ca="1">IFERROR(SMALL(Ordre,ROWS($1:56)),"")</f>
        <v/>
      </c>
      <c r="G57" t="str">
        <f ca="1">IFERROR(MATCH(SMALL(Ordre,ROWS($1:56)),Ordre,0),"")</f>
        <v/>
      </c>
      <c r="H57" t="str">
        <f ca="1">IFERROR(INDEX(Adhérents,MATCH(SMALL(Ordre,ROWS($1:56)),Ordre,0)),"")</f>
        <v/>
      </c>
      <c r="N57" s="15"/>
      <c r="O57" s="15"/>
    </row>
    <row r="58" spans="1:15" x14ac:dyDescent="0.25">
      <c r="F58" t="str">
        <f ca="1">IFERROR(SMALL(Ordre,ROWS($1:57)),"")</f>
        <v/>
      </c>
      <c r="G58" t="str">
        <f ca="1">IFERROR(MATCH(SMALL(Ordre,ROWS($1:57)),Ordre,0),"")</f>
        <v/>
      </c>
      <c r="H58" t="str">
        <f ca="1">IFERROR(INDEX(Adhérents,MATCH(SMALL(Ordre,ROWS($1:57)),Ordre,0)),"")</f>
        <v/>
      </c>
      <c r="N58" s="15"/>
      <c r="O58" s="15"/>
    </row>
    <row r="59" spans="1:15" x14ac:dyDescent="0.25">
      <c r="F59" t="str">
        <f ca="1">IFERROR(SMALL(Ordre,ROWS($1:58)),"")</f>
        <v/>
      </c>
      <c r="G59" t="str">
        <f ca="1">IFERROR(MATCH(SMALL(Ordre,ROWS($1:58)),Ordre,0),"")</f>
        <v/>
      </c>
      <c r="H59" t="str">
        <f ca="1">IFERROR(INDEX(Adhérents,MATCH(SMALL(Ordre,ROWS($1:58)),Ordre,0)),"")</f>
        <v/>
      </c>
      <c r="N59" s="15"/>
      <c r="O59" s="15"/>
    </row>
    <row r="60" spans="1:15" x14ac:dyDescent="0.25">
      <c r="F60" t="str">
        <f ca="1">IFERROR(SMALL(Ordre,ROWS($1:59)),"")</f>
        <v/>
      </c>
      <c r="G60" t="str">
        <f ca="1">IFERROR(MATCH(SMALL(Ordre,ROWS($1:59)),Ordre,0),"")</f>
        <v/>
      </c>
      <c r="H60" t="str">
        <f ca="1">IFERROR(INDEX(Adhérents,MATCH(SMALL(Ordre,ROWS($1:59)),Ordre,0)),"")</f>
        <v/>
      </c>
      <c r="N60" s="15"/>
      <c r="O60" s="15"/>
    </row>
    <row r="61" spans="1:15" x14ac:dyDescent="0.25">
      <c r="F61" t="str">
        <f ca="1">IFERROR(SMALL(Ordre,ROWS($1:60)),"")</f>
        <v/>
      </c>
      <c r="G61" t="str">
        <f ca="1">IFERROR(MATCH(SMALL(Ordre,ROWS($1:60)),Ordre,0),"")</f>
        <v/>
      </c>
      <c r="H61" t="str">
        <f ca="1">IFERROR(INDEX(Adhérents,MATCH(SMALL(Ordre,ROWS($1:60)),Ordre,0)),"")</f>
        <v/>
      </c>
      <c r="N61" s="15"/>
      <c r="O61" s="15"/>
    </row>
    <row r="62" spans="1:15" x14ac:dyDescent="0.25">
      <c r="F62" t="str">
        <f ca="1">IFERROR(SMALL(Ordre,ROWS($1:61)),"")</f>
        <v/>
      </c>
      <c r="G62" t="str">
        <f ca="1">IFERROR(MATCH(SMALL(Ordre,ROWS($1:61)),Ordre,0),"")</f>
        <v/>
      </c>
      <c r="H62" t="str">
        <f ca="1">IFERROR(INDEX(Adhérents,MATCH(SMALL(Ordre,ROWS($1:61)),Ordre,0)),"")</f>
        <v/>
      </c>
      <c r="N62" s="15"/>
      <c r="O62" s="15"/>
    </row>
    <row r="63" spans="1:15" x14ac:dyDescent="0.25">
      <c r="F63" t="str">
        <f ca="1">IFERROR(SMALL(Ordre,ROWS($1:62)),"")</f>
        <v/>
      </c>
      <c r="G63" t="str">
        <f ca="1">IFERROR(MATCH(SMALL(Ordre,ROWS($1:62)),Ordre,0),"")</f>
        <v/>
      </c>
      <c r="H63" t="str">
        <f ca="1">IFERROR(INDEX(Adhérents,MATCH(SMALL(Ordre,ROWS($1:62)),Ordre,0)),"")</f>
        <v/>
      </c>
      <c r="N63" s="15"/>
      <c r="O63" s="15"/>
    </row>
    <row r="64" spans="1:15" x14ac:dyDescent="0.25">
      <c r="F64" t="str">
        <f ca="1">IFERROR(SMALL(Ordre,ROWS($1:63)),"")</f>
        <v/>
      </c>
      <c r="G64" t="str">
        <f ca="1">IFERROR(MATCH(SMALL(Ordre,ROWS($1:63)),Ordre,0),"")</f>
        <v/>
      </c>
      <c r="H64" t="str">
        <f ca="1">IFERROR(INDEX(Adhérents,MATCH(SMALL(Ordre,ROWS($1:63)),Ordre,0)),"")</f>
        <v/>
      </c>
      <c r="N64" s="15"/>
      <c r="O64" s="15"/>
    </row>
    <row r="65" spans="6:15" x14ac:dyDescent="0.25">
      <c r="F65" t="str">
        <f ca="1">IFERROR(SMALL(Ordre,ROWS($1:64)),"")</f>
        <v/>
      </c>
      <c r="G65" t="str">
        <f ca="1">IFERROR(MATCH(SMALL(Ordre,ROWS($1:64)),Ordre,0),"")</f>
        <v/>
      </c>
      <c r="H65" t="str">
        <f ca="1">IFERROR(INDEX(Adhérents,MATCH(SMALL(Ordre,ROWS($1:64)),Ordre,0)),"")</f>
        <v/>
      </c>
      <c r="N65" s="15"/>
      <c r="O65" s="15"/>
    </row>
    <row r="66" spans="6:15" x14ac:dyDescent="0.25">
      <c r="F66" t="str">
        <f ca="1">IFERROR(SMALL(Ordre,ROWS($1:65)),"")</f>
        <v/>
      </c>
      <c r="G66" t="str">
        <f ca="1">IFERROR(MATCH(SMALL(Ordre,ROWS($1:65)),Ordre,0),"")</f>
        <v/>
      </c>
      <c r="H66" t="str">
        <f ca="1">IFERROR(INDEX(Adhérents,MATCH(SMALL(Ordre,ROWS($1:65)),Ordre,0)),"")</f>
        <v/>
      </c>
      <c r="N66" s="15"/>
      <c r="O66" s="15"/>
    </row>
    <row r="67" spans="6:15" x14ac:dyDescent="0.25">
      <c r="F67" t="str">
        <f ca="1">IFERROR(SMALL(Ordre,ROWS($1:66)),"")</f>
        <v/>
      </c>
      <c r="G67" t="str">
        <f ca="1">IFERROR(MATCH(SMALL(Ordre,ROWS($1:66)),Ordre,0),"")</f>
        <v/>
      </c>
      <c r="H67" t="str">
        <f ca="1">IFERROR(INDEX(Adhérents,MATCH(SMALL(Ordre,ROWS($1:66)),Ordre,0)),"")</f>
        <v/>
      </c>
      <c r="N67" s="15"/>
      <c r="O67" s="15"/>
    </row>
    <row r="68" spans="6:15" x14ac:dyDescent="0.25">
      <c r="F68" t="str">
        <f ca="1">IFERROR(SMALL(Ordre,ROWS($1:67)),"")</f>
        <v/>
      </c>
      <c r="G68" t="str">
        <f ca="1">IFERROR(MATCH(SMALL(Ordre,ROWS($1:67)),Ordre,0),"")</f>
        <v/>
      </c>
      <c r="H68" t="str">
        <f ca="1">IFERROR(INDEX(Adhérents,MATCH(SMALL(Ordre,ROWS($1:67)),Ordre,0)),"")</f>
        <v/>
      </c>
      <c r="N68" s="15"/>
      <c r="O68" s="15"/>
    </row>
    <row r="69" spans="6:15" x14ac:dyDescent="0.25">
      <c r="F69" t="str">
        <f ca="1">IFERROR(SMALL(Ordre,ROWS($1:68)),"")</f>
        <v/>
      </c>
      <c r="G69" t="str">
        <f ca="1">IFERROR(MATCH(SMALL(Ordre,ROWS($1:68)),Ordre,0),"")</f>
        <v/>
      </c>
      <c r="H69" t="str">
        <f ca="1">IFERROR(INDEX(Adhérents,MATCH(SMALL(Ordre,ROWS($1:68)),Ordre,0)),"")</f>
        <v/>
      </c>
      <c r="N69" s="15"/>
      <c r="O69" s="15"/>
    </row>
    <row r="70" spans="6:15" x14ac:dyDescent="0.25">
      <c r="F70" t="str">
        <f ca="1">IFERROR(SMALL(Ordre,ROWS($1:69)),"")</f>
        <v/>
      </c>
      <c r="G70" t="str">
        <f ca="1">IFERROR(MATCH(SMALL(Ordre,ROWS($1:69)),Ordre,0),"")</f>
        <v/>
      </c>
      <c r="H70" t="str">
        <f ca="1">IFERROR(INDEX(Adhérents,MATCH(SMALL(Ordre,ROWS($1:69)),Ordre,0)),"")</f>
        <v/>
      </c>
      <c r="N70" s="15"/>
      <c r="O70" s="15"/>
    </row>
    <row r="71" spans="6:15" x14ac:dyDescent="0.25">
      <c r="F71" t="str">
        <f ca="1">IFERROR(SMALL(Ordre,ROWS($1:70)),"")</f>
        <v/>
      </c>
      <c r="G71" t="str">
        <f ca="1">IFERROR(MATCH(SMALL(Ordre,ROWS($1:70)),Ordre,0),"")</f>
        <v/>
      </c>
      <c r="H71" t="str">
        <f ca="1">IFERROR(INDEX(Adhérents,MATCH(SMALL(Ordre,ROWS($1:70)),Ordre,0)),"")</f>
        <v/>
      </c>
      <c r="N71" s="15"/>
      <c r="O71" s="15"/>
    </row>
    <row r="72" spans="6:15" x14ac:dyDescent="0.25">
      <c r="F72" t="str">
        <f ca="1">IFERROR(SMALL(Ordre,ROWS($1:71)),"")</f>
        <v/>
      </c>
      <c r="G72" t="str">
        <f ca="1">IFERROR(MATCH(SMALL(Ordre,ROWS($1:71)),Ordre,0),"")</f>
        <v/>
      </c>
      <c r="H72" t="str">
        <f ca="1">IFERROR(INDEX(Adhérents,MATCH(SMALL(Ordre,ROWS($1:71)),Ordre,0)),"")</f>
        <v/>
      </c>
      <c r="N72" s="15"/>
      <c r="O72" s="15"/>
    </row>
    <row r="73" spans="6:15" x14ac:dyDescent="0.25">
      <c r="F73" t="str">
        <f ca="1">IFERROR(SMALL(Ordre,ROWS($1:72)),"")</f>
        <v/>
      </c>
      <c r="G73" t="str">
        <f ca="1">IFERROR(MATCH(SMALL(Ordre,ROWS($1:72)),Ordre,0),"")</f>
        <v/>
      </c>
      <c r="H73" t="str">
        <f ca="1">IFERROR(INDEX(Adhérents,MATCH(SMALL(Ordre,ROWS($1:72)),Ordre,0)),"")</f>
        <v/>
      </c>
      <c r="N73" s="15"/>
      <c r="O73" s="15"/>
    </row>
    <row r="74" spans="6:15" x14ac:dyDescent="0.25">
      <c r="F74" t="str">
        <f ca="1">IFERROR(SMALL(Ordre,ROWS($1:73)),"")</f>
        <v/>
      </c>
      <c r="G74" t="str">
        <f ca="1">IFERROR(MATCH(SMALL(Ordre,ROWS($1:73)),Ordre,0),"")</f>
        <v/>
      </c>
      <c r="H74" t="str">
        <f ca="1">IFERROR(INDEX(Adhérents,MATCH(SMALL(Ordre,ROWS($1:73)),Ordre,0)),"")</f>
        <v/>
      </c>
      <c r="N74" s="15"/>
      <c r="O74" s="15"/>
    </row>
    <row r="75" spans="6:15" x14ac:dyDescent="0.25">
      <c r="F75" t="str">
        <f ca="1">IFERROR(SMALL(Ordre,ROWS($1:74)),"")</f>
        <v/>
      </c>
      <c r="G75" t="str">
        <f ca="1">IFERROR(MATCH(SMALL(Ordre,ROWS($1:74)),Ordre,0),"")</f>
        <v/>
      </c>
      <c r="H75" t="str">
        <f ca="1">IFERROR(INDEX(Adhérents,MATCH(SMALL(Ordre,ROWS($1:74)),Ordre,0)),"")</f>
        <v/>
      </c>
      <c r="N75" s="15"/>
      <c r="O75" s="15"/>
    </row>
    <row r="76" spans="6:15" x14ac:dyDescent="0.25">
      <c r="F76" t="str">
        <f ca="1">IFERROR(SMALL(Ordre,ROWS($1:75)),"")</f>
        <v/>
      </c>
      <c r="G76" t="str">
        <f ca="1">IFERROR(MATCH(SMALL(Ordre,ROWS($1:75)),Ordre,0),"")</f>
        <v/>
      </c>
      <c r="H76" t="str">
        <f ca="1">IFERROR(INDEX(Adhérents,MATCH(SMALL(Ordre,ROWS($1:75)),Ordre,0)),"")</f>
        <v/>
      </c>
      <c r="N76" s="15"/>
      <c r="O76" s="15"/>
    </row>
    <row r="77" spans="6:15" x14ac:dyDescent="0.25">
      <c r="F77" t="str">
        <f ca="1">IFERROR(SMALL(Ordre,ROWS($1:76)),"")</f>
        <v/>
      </c>
      <c r="G77" t="str">
        <f ca="1">IFERROR(MATCH(SMALL(Ordre,ROWS($1:76)),Ordre,0),"")</f>
        <v/>
      </c>
      <c r="H77" t="str">
        <f ca="1">IFERROR(INDEX(Adhérents,MATCH(SMALL(Ordre,ROWS($1:76)),Ordre,0)),"")</f>
        <v/>
      </c>
      <c r="N77" s="15"/>
      <c r="O77" s="15"/>
    </row>
    <row r="78" spans="6:15" x14ac:dyDescent="0.25">
      <c r="F78" t="str">
        <f ca="1">IFERROR(SMALL(Ordre,ROWS($1:77)),"")</f>
        <v/>
      </c>
      <c r="G78" t="str">
        <f ca="1">IFERROR(MATCH(SMALL(Ordre,ROWS($1:77)),Ordre,0),"")</f>
        <v/>
      </c>
      <c r="H78" t="str">
        <f ca="1">IFERROR(INDEX(Adhérents,MATCH(SMALL(Ordre,ROWS($1:77)),Ordre,0)),"")</f>
        <v/>
      </c>
      <c r="N78" s="15"/>
      <c r="O78" s="15"/>
    </row>
    <row r="79" spans="6:15" x14ac:dyDescent="0.25">
      <c r="F79" t="str">
        <f ca="1">IFERROR(SMALL(Ordre,ROWS($1:78)),"")</f>
        <v/>
      </c>
      <c r="G79" t="str">
        <f ca="1">IFERROR(MATCH(SMALL(Ordre,ROWS($1:78)),Ordre,0),"")</f>
        <v/>
      </c>
      <c r="H79" t="str">
        <f ca="1">IFERROR(INDEX(Adhérents,MATCH(SMALL(Ordre,ROWS($1:78)),Ordre,0)),"")</f>
        <v/>
      </c>
      <c r="N79" s="15"/>
      <c r="O79" s="15"/>
    </row>
    <row r="80" spans="6:15" x14ac:dyDescent="0.25">
      <c r="F80" t="str">
        <f ca="1">IFERROR(SMALL(Ordre,ROWS($1:79)),"")</f>
        <v/>
      </c>
      <c r="G80" t="str">
        <f ca="1">IFERROR(MATCH(SMALL(Ordre,ROWS($1:79)),Ordre,0),"")</f>
        <v/>
      </c>
      <c r="H80" t="str">
        <f ca="1">IFERROR(INDEX(Adhérents,MATCH(SMALL(Ordre,ROWS($1:79)),Ordre,0)),"")</f>
        <v/>
      </c>
      <c r="N80" s="15"/>
      <c r="O80" s="15"/>
    </row>
    <row r="81" spans="6:15" x14ac:dyDescent="0.25">
      <c r="F81" t="str">
        <f ca="1">IFERROR(SMALL(Ordre,ROWS($1:80)),"")</f>
        <v/>
      </c>
      <c r="G81" t="str">
        <f ca="1">IFERROR(MATCH(SMALL(Ordre,ROWS($1:80)),Ordre,0),"")</f>
        <v/>
      </c>
      <c r="H81" t="str">
        <f ca="1">IFERROR(INDEX(Adhérents,MATCH(SMALL(Ordre,ROWS($1:80)),Ordre,0)),"")</f>
        <v/>
      </c>
      <c r="N81" s="15"/>
      <c r="O81" s="15"/>
    </row>
    <row r="82" spans="6:15" x14ac:dyDescent="0.25">
      <c r="F82" t="str">
        <f ca="1">IFERROR(SMALL(Ordre,ROWS($1:81)),"")</f>
        <v/>
      </c>
      <c r="G82" t="str">
        <f ca="1">IFERROR(MATCH(SMALL(Ordre,ROWS($1:81)),Ordre,0),"")</f>
        <v/>
      </c>
      <c r="H82" t="str">
        <f ca="1">IFERROR(INDEX(Adhérents,MATCH(SMALL(Ordre,ROWS($1:81)),Ordre,0)),"")</f>
        <v/>
      </c>
      <c r="N82" s="15"/>
      <c r="O82" s="15"/>
    </row>
    <row r="83" spans="6:15" x14ac:dyDescent="0.25">
      <c r="F83" t="str">
        <f ca="1">IFERROR(SMALL(Ordre,ROWS($1:82)),"")</f>
        <v/>
      </c>
      <c r="G83" t="str">
        <f ca="1">IFERROR(MATCH(SMALL(Ordre,ROWS($1:82)),Ordre,0),"")</f>
        <v/>
      </c>
      <c r="H83" t="str">
        <f ca="1">IFERROR(INDEX(Adhérents,MATCH(SMALL(Ordre,ROWS($1:82)),Ordre,0)),"")</f>
        <v/>
      </c>
      <c r="N83" s="15"/>
      <c r="O83" s="15"/>
    </row>
    <row r="84" spans="6:15" x14ac:dyDescent="0.25">
      <c r="F84" t="str">
        <f ca="1">IFERROR(SMALL(Ordre,ROWS($1:83)),"")</f>
        <v/>
      </c>
      <c r="G84" t="str">
        <f ca="1">IFERROR(MATCH(SMALL(Ordre,ROWS($1:83)),Ordre,0),"")</f>
        <v/>
      </c>
      <c r="H84" t="str">
        <f ca="1">IFERROR(INDEX(Adhérents,MATCH(SMALL(Ordre,ROWS($1:83)),Ordre,0)),"")</f>
        <v/>
      </c>
      <c r="N84" s="15"/>
      <c r="O84" s="15"/>
    </row>
    <row r="85" spans="6:15" x14ac:dyDescent="0.25">
      <c r="F85" t="str">
        <f ca="1">IFERROR(SMALL(Ordre,ROWS($1:84)),"")</f>
        <v/>
      </c>
      <c r="G85" t="str">
        <f ca="1">IFERROR(MATCH(SMALL(Ordre,ROWS($1:84)),Ordre,0),"")</f>
        <v/>
      </c>
      <c r="H85" t="str">
        <f ca="1">IFERROR(INDEX(Adhérents,MATCH(SMALL(Ordre,ROWS($1:84)),Ordre,0)),"")</f>
        <v/>
      </c>
      <c r="N85" s="15"/>
      <c r="O85" s="15"/>
    </row>
    <row r="86" spans="6:15" x14ac:dyDescent="0.25">
      <c r="F86" t="str">
        <f ca="1">IFERROR(SMALL(Ordre,ROWS($1:85)),"")</f>
        <v/>
      </c>
      <c r="G86" t="str">
        <f ca="1">IFERROR(MATCH(SMALL(Ordre,ROWS($1:85)),Ordre,0),"")</f>
        <v/>
      </c>
      <c r="H86" t="str">
        <f ca="1">IFERROR(INDEX(Adhérents,MATCH(SMALL(Ordre,ROWS($1:85)),Ordre,0)),"")</f>
        <v/>
      </c>
      <c r="N86" s="15"/>
      <c r="O86" s="15"/>
    </row>
    <row r="87" spans="6:15" x14ac:dyDescent="0.25">
      <c r="F87" t="str">
        <f ca="1">IFERROR(SMALL(Ordre,ROWS($1:86)),"")</f>
        <v/>
      </c>
      <c r="G87" t="str">
        <f ca="1">IFERROR(MATCH(SMALL(Ordre,ROWS($1:86)),Ordre,0),"")</f>
        <v/>
      </c>
      <c r="H87" t="str">
        <f ca="1">IFERROR(INDEX(Adhérents,MATCH(SMALL(Ordre,ROWS($1:86)),Ordre,0)),"")</f>
        <v/>
      </c>
      <c r="N87" s="15"/>
      <c r="O87" s="15"/>
    </row>
    <row r="88" spans="6:15" x14ac:dyDescent="0.25">
      <c r="F88" t="str">
        <f ca="1">IFERROR(SMALL(Ordre,ROWS($1:87)),"")</f>
        <v/>
      </c>
      <c r="G88" t="str">
        <f ca="1">IFERROR(MATCH(SMALL(Ordre,ROWS($1:87)),Ordre,0),"")</f>
        <v/>
      </c>
      <c r="H88" t="str">
        <f ca="1">IFERROR(INDEX(Adhérents,MATCH(SMALL(Ordre,ROWS($1:87)),Ordre,0)),"")</f>
        <v/>
      </c>
      <c r="N88" s="15"/>
      <c r="O88" s="15"/>
    </row>
    <row r="89" spans="6:15" x14ac:dyDescent="0.25">
      <c r="F89" t="str">
        <f ca="1">IFERROR(SMALL(Ordre,ROWS($1:88)),"")</f>
        <v/>
      </c>
      <c r="G89" t="str">
        <f ca="1">IFERROR(MATCH(SMALL(Ordre,ROWS($1:88)),Ordre,0),"")</f>
        <v/>
      </c>
      <c r="H89" t="str">
        <f ca="1">IFERROR(INDEX(Adhérents,MATCH(SMALL(Ordre,ROWS($1:88)),Ordre,0)),"")</f>
        <v/>
      </c>
      <c r="N89" s="15"/>
      <c r="O89" s="15"/>
    </row>
    <row r="90" spans="6:15" x14ac:dyDescent="0.25">
      <c r="F90" t="str">
        <f ca="1">IFERROR(SMALL(Ordre,ROWS($1:89)),"")</f>
        <v/>
      </c>
      <c r="G90" t="str">
        <f ca="1">IFERROR(MATCH(SMALL(Ordre,ROWS($1:89)),Ordre,0),"")</f>
        <v/>
      </c>
      <c r="H90" t="str">
        <f ca="1">IFERROR(INDEX(Adhérents,MATCH(SMALL(Ordre,ROWS($1:89)),Ordre,0)),"")</f>
        <v/>
      </c>
      <c r="N90" s="15"/>
      <c r="O90" s="15"/>
    </row>
    <row r="91" spans="6:15" x14ac:dyDescent="0.25">
      <c r="F91" t="str">
        <f ca="1">IFERROR(SMALL(Ordre,ROWS($1:90)),"")</f>
        <v/>
      </c>
      <c r="G91" t="str">
        <f ca="1">IFERROR(MATCH(SMALL(Ordre,ROWS($1:90)),Ordre,0),"")</f>
        <v/>
      </c>
      <c r="H91" t="str">
        <f ca="1">IFERROR(INDEX(Adhérents,MATCH(SMALL(Ordre,ROWS($1:90)),Ordre,0)),"")</f>
        <v/>
      </c>
      <c r="N91" s="15"/>
      <c r="O91" s="15"/>
    </row>
    <row r="92" spans="6:15" x14ac:dyDescent="0.25">
      <c r="F92" t="str">
        <f ca="1">IFERROR(SMALL(Ordre,ROWS($1:91)),"")</f>
        <v/>
      </c>
      <c r="G92" t="str">
        <f ca="1">IFERROR(MATCH(SMALL(Ordre,ROWS($1:91)),Ordre,0),"")</f>
        <v/>
      </c>
      <c r="H92" t="str">
        <f ca="1">IFERROR(INDEX(Adhérents,MATCH(SMALL(Ordre,ROWS($1:91)),Ordre,0)),"")</f>
        <v/>
      </c>
      <c r="N92" s="15"/>
      <c r="O92" s="15"/>
    </row>
    <row r="93" spans="6:15" x14ac:dyDescent="0.25">
      <c r="F93" t="str">
        <f ca="1">IFERROR(SMALL(Ordre,ROWS($1:92)),"")</f>
        <v/>
      </c>
      <c r="G93" t="str">
        <f ca="1">IFERROR(MATCH(SMALL(Ordre,ROWS($1:92)),Ordre,0),"")</f>
        <v/>
      </c>
      <c r="H93" t="str">
        <f ca="1">IFERROR(INDEX(Adhérents,MATCH(SMALL(Ordre,ROWS($1:92)),Ordre,0)),"")</f>
        <v/>
      </c>
      <c r="N93" s="15"/>
      <c r="O93" s="15"/>
    </row>
    <row r="94" spans="6:15" x14ac:dyDescent="0.25">
      <c r="F94" t="str">
        <f ca="1">IFERROR(SMALL(Ordre,ROWS($1:93)),"")</f>
        <v/>
      </c>
      <c r="G94" t="str">
        <f ca="1">IFERROR(MATCH(SMALL(Ordre,ROWS($1:93)),Ordre,0),"")</f>
        <v/>
      </c>
      <c r="H94" t="str">
        <f ca="1">IFERROR(INDEX(Adhérents,MATCH(SMALL(Ordre,ROWS($1:93)),Ordre,0)),"")</f>
        <v/>
      </c>
      <c r="N94" s="15"/>
      <c r="O94" s="15"/>
    </row>
    <row r="95" spans="6:15" x14ac:dyDescent="0.25">
      <c r="F95" t="str">
        <f ca="1">IFERROR(SMALL(Ordre,ROWS($1:94)),"")</f>
        <v/>
      </c>
      <c r="G95" t="str">
        <f ca="1">IFERROR(MATCH(SMALL(Ordre,ROWS($1:94)),Ordre,0),"")</f>
        <v/>
      </c>
      <c r="H95" t="str">
        <f ca="1">IFERROR(INDEX(Adhérents,MATCH(SMALL(Ordre,ROWS($1:94)),Ordre,0)),"")</f>
        <v/>
      </c>
      <c r="N95" s="15"/>
      <c r="O95" s="15"/>
    </row>
    <row r="96" spans="6:15" x14ac:dyDescent="0.25">
      <c r="F96" t="str">
        <f ca="1">IFERROR(SMALL(Ordre,ROWS($1:95)),"")</f>
        <v/>
      </c>
      <c r="G96" t="str">
        <f ca="1">IFERROR(MATCH(SMALL(Ordre,ROWS($1:95)),Ordre,0),"")</f>
        <v/>
      </c>
      <c r="H96" t="str">
        <f ca="1">IFERROR(INDEX(Adhérents,MATCH(SMALL(Ordre,ROWS($1:95)),Ordre,0)),"")</f>
        <v/>
      </c>
      <c r="N96" s="15"/>
      <c r="O96" s="15"/>
    </row>
    <row r="97" spans="6:15" x14ac:dyDescent="0.25">
      <c r="F97" t="str">
        <f ca="1">IFERROR(SMALL(Ordre,ROWS($1:96)),"")</f>
        <v/>
      </c>
      <c r="G97" t="str">
        <f ca="1">IFERROR(MATCH(SMALL(Ordre,ROWS($1:96)),Ordre,0),"")</f>
        <v/>
      </c>
      <c r="H97" t="str">
        <f ca="1">IFERROR(INDEX(Adhérents,MATCH(SMALL(Ordre,ROWS($1:96)),Ordre,0)),"")</f>
        <v/>
      </c>
      <c r="N97" s="15"/>
      <c r="O97" s="15"/>
    </row>
    <row r="98" spans="6:15" x14ac:dyDescent="0.25">
      <c r="F98" t="str">
        <f ca="1">IFERROR(SMALL(Ordre,ROWS($1:97)),"")</f>
        <v/>
      </c>
      <c r="G98" t="str">
        <f ca="1">IFERROR(MATCH(SMALL(Ordre,ROWS($1:97)),Ordre,0),"")</f>
        <v/>
      </c>
      <c r="H98" t="str">
        <f ca="1">IFERROR(INDEX(Adhérents,MATCH(SMALL(Ordre,ROWS($1:97)),Ordre,0)),"")</f>
        <v/>
      </c>
      <c r="N98" s="15"/>
      <c r="O98" s="15"/>
    </row>
    <row r="99" spans="6:15" x14ac:dyDescent="0.25">
      <c r="F99" t="str">
        <f ca="1">IFERROR(SMALL(Ordre,ROWS($1:98)),"")</f>
        <v/>
      </c>
      <c r="G99" t="str">
        <f ca="1">IFERROR(MATCH(SMALL(Ordre,ROWS($1:98)),Ordre,0),"")</f>
        <v/>
      </c>
      <c r="H99" t="str">
        <f ca="1">IFERROR(INDEX(Adhérents,MATCH(SMALL(Ordre,ROWS($1:98)),Ordre,0)),"")</f>
        <v/>
      </c>
      <c r="N99" s="15"/>
      <c r="O99" s="15"/>
    </row>
    <row r="100" spans="6:15" x14ac:dyDescent="0.25">
      <c r="F100" t="str">
        <f ca="1">IFERROR(SMALL(Ordre,ROWS($1:99)),"")</f>
        <v/>
      </c>
      <c r="G100" t="str">
        <f ca="1">IFERROR(MATCH(SMALL(Ordre,ROWS($1:99)),Ordre,0),"")</f>
        <v/>
      </c>
      <c r="H100" t="str">
        <f ca="1">IFERROR(INDEX(Adhérents,MATCH(SMALL(Ordre,ROWS($1:99)),Ordre,0)),"")</f>
        <v/>
      </c>
      <c r="N100" s="15"/>
      <c r="O100" s="15"/>
    </row>
    <row r="101" spans="6:15" x14ac:dyDescent="0.25">
      <c r="F101" t="str">
        <f ca="1">IFERROR(SMALL(Ordre,ROWS($1:100)),"")</f>
        <v/>
      </c>
      <c r="G101" t="str">
        <f ca="1">IFERROR(MATCH(SMALL(Ordre,ROWS($1:100)),Ordre,0),"")</f>
        <v/>
      </c>
      <c r="H101" t="str">
        <f ca="1">IFERROR(INDEX(Adhérents,MATCH(SMALL(Ordre,ROWS($1:100)),Ordre,0)),"")</f>
        <v/>
      </c>
      <c r="N101" s="15"/>
      <c r="O101" s="15"/>
    </row>
    <row r="102" spans="6:15" x14ac:dyDescent="0.25">
      <c r="F102" t="str">
        <f ca="1">IFERROR(SMALL(Ordre,ROWS($1:101)),"")</f>
        <v/>
      </c>
      <c r="G102" t="str">
        <f ca="1">IFERROR(MATCH(SMALL(Ordre,ROWS($1:101)),Ordre,0),"")</f>
        <v/>
      </c>
      <c r="H102" t="str">
        <f ca="1">IFERROR(INDEX(Adhérents,MATCH(SMALL(Ordre,ROWS($1:101)),Ordre,0)),"")</f>
        <v/>
      </c>
      <c r="N102" s="15"/>
      <c r="O102" s="15"/>
    </row>
    <row r="103" spans="6:15" x14ac:dyDescent="0.25">
      <c r="F103" t="str">
        <f ca="1">IFERROR(SMALL(Ordre,ROWS($1:102)),"")</f>
        <v/>
      </c>
      <c r="G103" t="str">
        <f ca="1">IFERROR(MATCH(SMALL(Ordre,ROWS($1:102)),Ordre,0),"")</f>
        <v/>
      </c>
      <c r="H103" t="str">
        <f ca="1">IFERROR(INDEX(Adhérents,MATCH(SMALL(Ordre,ROWS($1:102)),Ordre,0)),"")</f>
        <v/>
      </c>
      <c r="N103" s="15"/>
      <c r="O103" s="15"/>
    </row>
    <row r="104" spans="6:15" x14ac:dyDescent="0.25">
      <c r="F104" t="str">
        <f ca="1">IFERROR(SMALL(Ordre,ROWS($1:103)),"")</f>
        <v/>
      </c>
      <c r="G104" t="str">
        <f ca="1">IFERROR(MATCH(SMALL(Ordre,ROWS($1:103)),Ordre,0),"")</f>
        <v/>
      </c>
      <c r="H104" t="str">
        <f ca="1">IFERROR(INDEX(Adhérents,MATCH(SMALL(Ordre,ROWS($1:103)),Ordre,0)),"")</f>
        <v/>
      </c>
      <c r="N104" s="15"/>
      <c r="O104" s="15"/>
    </row>
    <row r="105" spans="6:15" x14ac:dyDescent="0.25">
      <c r="F105" t="str">
        <f ca="1">IFERROR(SMALL(Ordre,ROWS($1:104)),"")</f>
        <v/>
      </c>
      <c r="G105" t="str">
        <f ca="1">IFERROR(MATCH(SMALL(Ordre,ROWS($1:104)),Ordre,0),"")</f>
        <v/>
      </c>
      <c r="H105" t="str">
        <f ca="1">IFERROR(INDEX(Adhérents,MATCH(SMALL(Ordre,ROWS($1:104)),Ordre,0)),"")</f>
        <v/>
      </c>
      <c r="N105" s="15"/>
      <c r="O105" s="15"/>
    </row>
    <row r="106" spans="6:15" x14ac:dyDescent="0.25">
      <c r="F106" t="str">
        <f ca="1">IFERROR(SMALL(Ordre,ROWS($1:105)),"")</f>
        <v/>
      </c>
      <c r="G106" t="str">
        <f ca="1">IFERROR(MATCH(SMALL(Ordre,ROWS($1:105)),Ordre,0),"")</f>
        <v/>
      </c>
      <c r="H106" t="str">
        <f ca="1">IFERROR(INDEX(Adhérents,MATCH(SMALL(Ordre,ROWS($1:105)),Ordre,0)),"")</f>
        <v/>
      </c>
      <c r="N106" s="15"/>
      <c r="O106" s="15"/>
    </row>
    <row r="107" spans="6:15" x14ac:dyDescent="0.25">
      <c r="F107" t="str">
        <f ca="1">IFERROR(SMALL(Ordre,ROWS($1:106)),"")</f>
        <v/>
      </c>
      <c r="G107" t="str">
        <f ca="1">IFERROR(MATCH(SMALL(Ordre,ROWS($1:106)),Ordre,0),"")</f>
        <v/>
      </c>
      <c r="H107" t="str">
        <f ca="1">IFERROR(INDEX(Adhérents,MATCH(SMALL(Ordre,ROWS($1:106)),Ordre,0)),"")</f>
        <v/>
      </c>
      <c r="N107" s="15"/>
      <c r="O107" s="15"/>
    </row>
    <row r="108" spans="6:15" x14ac:dyDescent="0.25">
      <c r="F108" t="str">
        <f ca="1">IFERROR(SMALL(Ordre,ROWS($1:107)),"")</f>
        <v/>
      </c>
      <c r="G108" t="str">
        <f ca="1">IFERROR(MATCH(SMALL(Ordre,ROWS($1:107)),Ordre,0),"")</f>
        <v/>
      </c>
      <c r="H108" t="str">
        <f ca="1">IFERROR(INDEX(Adhérents,MATCH(SMALL(Ordre,ROWS($1:107)),Ordre,0)),"")</f>
        <v/>
      </c>
      <c r="N108" s="15"/>
      <c r="O108" s="15"/>
    </row>
    <row r="109" spans="6:15" x14ac:dyDescent="0.25">
      <c r="F109" t="str">
        <f ca="1">IFERROR(SMALL(Ordre,ROWS($1:108)),"")</f>
        <v/>
      </c>
      <c r="G109" t="str">
        <f ca="1">IFERROR(MATCH(SMALL(Ordre,ROWS($1:108)),Ordre,0),"")</f>
        <v/>
      </c>
      <c r="H109" t="str">
        <f ca="1">IFERROR(INDEX(Adhérents,MATCH(SMALL(Ordre,ROWS($1:108)),Ordre,0)),"")</f>
        <v/>
      </c>
      <c r="N109" s="15"/>
      <c r="O109" s="15"/>
    </row>
    <row r="110" spans="6:15" x14ac:dyDescent="0.25">
      <c r="F110" t="str">
        <f ca="1">IFERROR(SMALL(Ordre,ROWS($1:109)),"")</f>
        <v/>
      </c>
      <c r="G110" t="str">
        <f ca="1">IFERROR(MATCH(SMALL(Ordre,ROWS($1:109)),Ordre,0),"")</f>
        <v/>
      </c>
      <c r="H110" t="str">
        <f ca="1">IFERROR(INDEX(Adhérents,MATCH(SMALL(Ordre,ROWS($1:109)),Ordre,0)),"")</f>
        <v/>
      </c>
      <c r="N110" s="15"/>
      <c r="O110" s="15"/>
    </row>
    <row r="111" spans="6:15" x14ac:dyDescent="0.25">
      <c r="F111" t="str">
        <f ca="1">IFERROR(SMALL(Ordre,ROWS($1:110)),"")</f>
        <v/>
      </c>
      <c r="G111" t="str">
        <f ca="1">IFERROR(MATCH(SMALL(Ordre,ROWS($1:110)),Ordre,0),"")</f>
        <v/>
      </c>
      <c r="H111" t="str">
        <f ca="1">IFERROR(INDEX(Adhérents,MATCH(SMALL(Ordre,ROWS($1:110)),Ordre,0)),"")</f>
        <v/>
      </c>
      <c r="N111" s="15"/>
      <c r="O111" s="15"/>
    </row>
    <row r="112" spans="6:15" x14ac:dyDescent="0.25">
      <c r="F112" t="str">
        <f ca="1">IFERROR(SMALL(Ordre,ROWS($1:111)),"")</f>
        <v/>
      </c>
      <c r="G112" t="str">
        <f ca="1">IFERROR(MATCH(SMALL(Ordre,ROWS($1:111)),Ordre,0),"")</f>
        <v/>
      </c>
      <c r="H112" t="str">
        <f ca="1">IFERROR(INDEX(Adhérents,MATCH(SMALL(Ordre,ROWS($1:111)),Ordre,0)),"")</f>
        <v/>
      </c>
      <c r="N112" s="15"/>
      <c r="O112" s="15"/>
    </row>
    <row r="113" spans="6:15" x14ac:dyDescent="0.25">
      <c r="F113" t="str">
        <f ca="1">IFERROR(SMALL(Ordre,ROWS($1:112)),"")</f>
        <v/>
      </c>
      <c r="G113" t="str">
        <f ca="1">IFERROR(MATCH(SMALL(Ordre,ROWS($1:112)),Ordre,0),"")</f>
        <v/>
      </c>
      <c r="H113" t="str">
        <f ca="1">IFERROR(INDEX(Adhérents,MATCH(SMALL(Ordre,ROWS($1:112)),Ordre,0)),"")</f>
        <v/>
      </c>
      <c r="N113" s="15"/>
      <c r="O113" s="15"/>
    </row>
    <row r="114" spans="6:15" x14ac:dyDescent="0.25">
      <c r="F114" t="str">
        <f ca="1">IFERROR(SMALL(Ordre,ROWS($1:113)),"")</f>
        <v/>
      </c>
      <c r="G114" t="str">
        <f ca="1">IFERROR(MATCH(SMALL(Ordre,ROWS($1:113)),Ordre,0),"")</f>
        <v/>
      </c>
      <c r="H114" t="str">
        <f ca="1">IFERROR(INDEX(Adhérents,MATCH(SMALL(Ordre,ROWS($1:113)),Ordre,0)),"")</f>
        <v/>
      </c>
      <c r="N114" s="15"/>
      <c r="O114" s="15"/>
    </row>
    <row r="115" spans="6:15" x14ac:dyDescent="0.25">
      <c r="F115" t="str">
        <f ca="1">IFERROR(SMALL(Ordre,ROWS($1:114)),"")</f>
        <v/>
      </c>
      <c r="G115" t="str">
        <f ca="1">IFERROR(MATCH(SMALL(Ordre,ROWS($1:114)),Ordre,0),"")</f>
        <v/>
      </c>
      <c r="H115" t="str">
        <f ca="1">IFERROR(INDEX(Adhérents,MATCH(SMALL(Ordre,ROWS($1:114)),Ordre,0)),"")</f>
        <v/>
      </c>
      <c r="N115" s="15"/>
      <c r="O115" s="15"/>
    </row>
    <row r="116" spans="6:15" x14ac:dyDescent="0.25">
      <c r="F116" t="str">
        <f ca="1">IFERROR(SMALL(Ordre,ROWS($1:115)),"")</f>
        <v/>
      </c>
      <c r="G116" t="str">
        <f ca="1">IFERROR(MATCH(SMALL(Ordre,ROWS($1:115)),Ordre,0),"")</f>
        <v/>
      </c>
      <c r="H116" t="str">
        <f ca="1">IFERROR(INDEX(Adhérents,MATCH(SMALL(Ordre,ROWS($1:115)),Ordre,0)),"")</f>
        <v/>
      </c>
      <c r="N116" s="15"/>
      <c r="O116" s="15"/>
    </row>
    <row r="117" spans="6:15" x14ac:dyDescent="0.25">
      <c r="F117" t="str">
        <f ca="1">IFERROR(SMALL(Ordre,ROWS($1:116)),"")</f>
        <v/>
      </c>
      <c r="G117" t="str">
        <f ca="1">IFERROR(MATCH(SMALL(Ordre,ROWS($1:116)),Ordre,0),"")</f>
        <v/>
      </c>
      <c r="H117" t="str">
        <f ca="1">IFERROR(INDEX(Adhérents,MATCH(SMALL(Ordre,ROWS($1:116)),Ordre,0)),"")</f>
        <v/>
      </c>
      <c r="N117" s="15"/>
      <c r="O117" s="15"/>
    </row>
    <row r="118" spans="6:15" x14ac:dyDescent="0.25">
      <c r="F118" t="str">
        <f ca="1">IFERROR(SMALL(Ordre,ROWS($1:117)),"")</f>
        <v/>
      </c>
      <c r="G118" t="str">
        <f ca="1">IFERROR(MATCH(SMALL(Ordre,ROWS($1:117)),Ordre,0),"")</f>
        <v/>
      </c>
      <c r="H118" t="str">
        <f ca="1">IFERROR(INDEX(Adhérents,MATCH(SMALL(Ordre,ROWS($1:117)),Ordre,0)),"")</f>
        <v/>
      </c>
      <c r="N118" s="15"/>
      <c r="O118" s="15"/>
    </row>
    <row r="119" spans="6:15" x14ac:dyDescent="0.25">
      <c r="F119" t="str">
        <f ca="1">IFERROR(SMALL(Ordre,ROWS($1:118)),"")</f>
        <v/>
      </c>
      <c r="G119" t="str">
        <f ca="1">IFERROR(MATCH(SMALL(Ordre,ROWS($1:118)),Ordre,0),"")</f>
        <v/>
      </c>
      <c r="H119" t="str">
        <f ca="1">IFERROR(INDEX(Adhérents,MATCH(SMALL(Ordre,ROWS($1:118)),Ordre,0)),"")</f>
        <v/>
      </c>
      <c r="N119" s="15"/>
      <c r="O119" s="15"/>
    </row>
    <row r="120" spans="6:15" x14ac:dyDescent="0.25">
      <c r="F120" t="str">
        <f ca="1">IFERROR(SMALL(Ordre,ROWS($1:119)),"")</f>
        <v/>
      </c>
      <c r="G120" t="str">
        <f ca="1">IFERROR(MATCH(SMALL(Ordre,ROWS($1:119)),Ordre,0),"")</f>
        <v/>
      </c>
      <c r="H120" t="str">
        <f ca="1">IFERROR(INDEX(Adhérents,MATCH(SMALL(Ordre,ROWS($1:119)),Ordre,0)),"")</f>
        <v/>
      </c>
      <c r="N120" s="15"/>
      <c r="O120" s="15"/>
    </row>
    <row r="121" spans="6:15" x14ac:dyDescent="0.25">
      <c r="F121" t="str">
        <f ca="1">IFERROR(SMALL(Ordre,ROWS($1:120)),"")</f>
        <v/>
      </c>
      <c r="G121" t="str">
        <f ca="1">IFERROR(MATCH(SMALL(Ordre,ROWS($1:120)),Ordre,0),"")</f>
        <v/>
      </c>
      <c r="H121" t="str">
        <f ca="1">IFERROR(INDEX(Adhérents,MATCH(SMALL(Ordre,ROWS($1:120)),Ordre,0)),"")</f>
        <v/>
      </c>
      <c r="N121" s="15"/>
      <c r="O121" s="15"/>
    </row>
    <row r="122" spans="6:15" x14ac:dyDescent="0.25">
      <c r="F122" t="str">
        <f ca="1">IFERROR(SMALL(Ordre,ROWS($1:121)),"")</f>
        <v/>
      </c>
      <c r="G122" t="str">
        <f ca="1">IFERROR(MATCH(SMALL(Ordre,ROWS($1:121)),Ordre,0),"")</f>
        <v/>
      </c>
      <c r="H122" t="str">
        <f ca="1">IFERROR(INDEX(Adhérents,MATCH(SMALL(Ordre,ROWS($1:121)),Ordre,0)),"")</f>
        <v/>
      </c>
      <c r="N122" s="15"/>
      <c r="O122" s="15"/>
    </row>
    <row r="123" spans="6:15" x14ac:dyDescent="0.25">
      <c r="F123" t="str">
        <f ca="1">IFERROR(SMALL(Ordre,ROWS($1:122)),"")</f>
        <v/>
      </c>
      <c r="G123" t="str">
        <f ca="1">IFERROR(MATCH(SMALL(Ordre,ROWS($1:122)),Ordre,0),"")</f>
        <v/>
      </c>
      <c r="H123" t="str">
        <f ca="1">IFERROR(INDEX(Adhérents,MATCH(SMALL(Ordre,ROWS($1:122)),Ordre,0)),"")</f>
        <v/>
      </c>
      <c r="N123" s="15"/>
      <c r="O123" s="15"/>
    </row>
    <row r="124" spans="6:15" x14ac:dyDescent="0.25">
      <c r="F124" t="str">
        <f ca="1">IFERROR(SMALL(Ordre,ROWS($1:123)),"")</f>
        <v/>
      </c>
      <c r="G124" t="str">
        <f ca="1">IFERROR(MATCH(SMALL(Ordre,ROWS($1:123)),Ordre,0),"")</f>
        <v/>
      </c>
      <c r="H124" t="str">
        <f ca="1">IFERROR(INDEX(Adhérents,MATCH(SMALL(Ordre,ROWS($1:123)),Ordre,0)),"")</f>
        <v/>
      </c>
      <c r="N124" s="15"/>
      <c r="O124" s="15"/>
    </row>
    <row r="125" spans="6:15" x14ac:dyDescent="0.25">
      <c r="F125" t="str">
        <f ca="1">IFERROR(SMALL(Ordre,ROWS($1:124)),"")</f>
        <v/>
      </c>
      <c r="G125" t="str">
        <f ca="1">IFERROR(MATCH(SMALL(Ordre,ROWS($1:124)),Ordre,0),"")</f>
        <v/>
      </c>
      <c r="H125" t="str">
        <f ca="1">IFERROR(INDEX(Adhérents,MATCH(SMALL(Ordre,ROWS($1:124)),Ordre,0)),"")</f>
        <v/>
      </c>
      <c r="N125" s="15"/>
      <c r="O125" s="15"/>
    </row>
    <row r="126" spans="6:15" x14ac:dyDescent="0.25">
      <c r="F126" t="str">
        <f ca="1">IFERROR(SMALL(Ordre,ROWS($1:125)),"")</f>
        <v/>
      </c>
      <c r="G126" t="str">
        <f ca="1">IFERROR(MATCH(SMALL(Ordre,ROWS($1:125)),Ordre,0),"")</f>
        <v/>
      </c>
      <c r="H126" t="str">
        <f ca="1">IFERROR(INDEX(Adhérents,MATCH(SMALL(Ordre,ROWS($1:125)),Ordre,0)),"")</f>
        <v/>
      </c>
      <c r="N126" s="15"/>
      <c r="O126" s="15"/>
    </row>
    <row r="127" spans="6:15" x14ac:dyDescent="0.25">
      <c r="F127" t="str">
        <f ca="1">IFERROR(SMALL(Ordre,ROWS($1:126)),"")</f>
        <v/>
      </c>
      <c r="G127" t="str">
        <f ca="1">IFERROR(MATCH(SMALL(Ordre,ROWS($1:126)),Ordre,0),"")</f>
        <v/>
      </c>
      <c r="H127" t="str">
        <f ca="1">IFERROR(INDEX(Adhérents,MATCH(SMALL(Ordre,ROWS($1:126)),Ordre,0)),"")</f>
        <v/>
      </c>
      <c r="N127" s="15"/>
      <c r="O127" s="15"/>
    </row>
    <row r="128" spans="6:15" x14ac:dyDescent="0.25">
      <c r="F128" t="str">
        <f ca="1">IFERROR(SMALL(Ordre,ROWS($1:127)),"")</f>
        <v/>
      </c>
      <c r="G128" t="str">
        <f ca="1">IFERROR(MATCH(SMALL(Ordre,ROWS($1:127)),Ordre,0),"")</f>
        <v/>
      </c>
      <c r="H128" t="str">
        <f ca="1">IFERROR(INDEX(Adhérents,MATCH(SMALL(Ordre,ROWS($1:127)),Ordre,0)),"")</f>
        <v/>
      </c>
      <c r="N128" s="15"/>
      <c r="O128" s="15"/>
    </row>
    <row r="129" spans="6:15" x14ac:dyDescent="0.25">
      <c r="F129" t="str">
        <f ca="1">IFERROR(SMALL(Ordre,ROWS($1:128)),"")</f>
        <v/>
      </c>
      <c r="G129" t="str">
        <f ca="1">IFERROR(MATCH(SMALL(Ordre,ROWS($1:128)),Ordre,0),"")</f>
        <v/>
      </c>
      <c r="H129" t="str">
        <f ca="1">IFERROR(INDEX(Adhérents,MATCH(SMALL(Ordre,ROWS($1:128)),Ordre,0)),"")</f>
        <v/>
      </c>
      <c r="N129" s="15"/>
      <c r="O129" s="15"/>
    </row>
    <row r="130" spans="6:15" x14ac:dyDescent="0.25">
      <c r="F130" t="str">
        <f ca="1">IFERROR(SMALL(Ordre,ROWS($1:129)),"")</f>
        <v/>
      </c>
      <c r="G130" t="str">
        <f ca="1">IFERROR(MATCH(SMALL(Ordre,ROWS($1:129)),Ordre,0),"")</f>
        <v/>
      </c>
      <c r="H130" t="str">
        <f ca="1">IFERROR(INDEX(Adhérents,MATCH(SMALL(Ordre,ROWS($1:129)),Ordre,0)),"")</f>
        <v/>
      </c>
      <c r="N130" s="15"/>
      <c r="O130" s="15"/>
    </row>
    <row r="131" spans="6:15" x14ac:dyDescent="0.25">
      <c r="F131" t="str">
        <f ca="1">IFERROR(SMALL(Ordre,ROWS($1:130)),"")</f>
        <v/>
      </c>
      <c r="G131" t="str">
        <f ca="1">IFERROR(MATCH(SMALL(Ordre,ROWS($1:130)),Ordre,0),"")</f>
        <v/>
      </c>
      <c r="H131" t="str">
        <f ca="1">IFERROR(INDEX(Adhérents,MATCH(SMALL(Ordre,ROWS($1:130)),Ordre,0)),"")</f>
        <v/>
      </c>
      <c r="N131" s="15"/>
      <c r="O131" s="15"/>
    </row>
    <row r="132" spans="6:15" x14ac:dyDescent="0.25">
      <c r="F132" t="str">
        <f ca="1">IFERROR(SMALL(Ordre,ROWS($1:131)),"")</f>
        <v/>
      </c>
      <c r="G132" t="str">
        <f ca="1">IFERROR(MATCH(SMALL(Ordre,ROWS($1:131)),Ordre,0),"")</f>
        <v/>
      </c>
      <c r="H132" t="str">
        <f ca="1">IFERROR(INDEX(Adhérents,MATCH(SMALL(Ordre,ROWS($1:131)),Ordre,0)),"")</f>
        <v/>
      </c>
      <c r="N132" s="15"/>
      <c r="O132" s="15"/>
    </row>
    <row r="133" spans="6:15" x14ac:dyDescent="0.25">
      <c r="F133" t="str">
        <f ca="1">IFERROR(SMALL(Ordre,ROWS($1:132)),"")</f>
        <v/>
      </c>
      <c r="G133" t="str">
        <f ca="1">IFERROR(MATCH(SMALL(Ordre,ROWS($1:132)),Ordre,0),"")</f>
        <v/>
      </c>
      <c r="H133" t="str">
        <f ca="1">IFERROR(INDEX(Adhérents,MATCH(SMALL(Ordre,ROWS($1:132)),Ordre,0)),"")</f>
        <v/>
      </c>
      <c r="N133" s="15"/>
      <c r="O133" s="15"/>
    </row>
    <row r="134" spans="6:15" x14ac:dyDescent="0.25">
      <c r="F134" t="str">
        <f ca="1">IFERROR(SMALL(Ordre,ROWS($1:133)),"")</f>
        <v/>
      </c>
      <c r="G134" t="str">
        <f ca="1">IFERROR(MATCH(SMALL(Ordre,ROWS($1:133)),Ordre,0),"")</f>
        <v/>
      </c>
      <c r="H134" t="str">
        <f ca="1">IFERROR(INDEX(Adhérents,MATCH(SMALL(Ordre,ROWS($1:133)),Ordre,0)),"")</f>
        <v/>
      </c>
      <c r="N134" s="15"/>
      <c r="O134" s="15"/>
    </row>
    <row r="135" spans="6:15" x14ac:dyDescent="0.25">
      <c r="F135" t="str">
        <f ca="1">IFERROR(SMALL(Ordre,ROWS($1:134)),"")</f>
        <v/>
      </c>
      <c r="G135" t="str">
        <f ca="1">IFERROR(MATCH(SMALL(Ordre,ROWS($1:134)),Ordre,0),"")</f>
        <v/>
      </c>
      <c r="H135" t="str">
        <f ca="1">IFERROR(INDEX(Adhérents,MATCH(SMALL(Ordre,ROWS($1:134)),Ordre,0)),"")</f>
        <v/>
      </c>
      <c r="N135" s="15"/>
      <c r="O135" s="15"/>
    </row>
    <row r="136" spans="6:15" x14ac:dyDescent="0.25">
      <c r="F136" t="str">
        <f ca="1">IFERROR(SMALL(Ordre,ROWS($1:135)),"")</f>
        <v/>
      </c>
      <c r="G136" t="str">
        <f ca="1">IFERROR(MATCH(SMALL(Ordre,ROWS($1:135)),Ordre,0),"")</f>
        <v/>
      </c>
      <c r="H136" t="str">
        <f ca="1">IFERROR(INDEX(Adhérents,MATCH(SMALL(Ordre,ROWS($1:135)),Ordre,0)),"")</f>
        <v/>
      </c>
      <c r="N136" s="15"/>
      <c r="O136" s="15"/>
    </row>
    <row r="137" spans="6:15" x14ac:dyDescent="0.25">
      <c r="F137" t="str">
        <f ca="1">IFERROR(SMALL(Ordre,ROWS($1:136)),"")</f>
        <v/>
      </c>
      <c r="G137" t="str">
        <f ca="1">IFERROR(MATCH(SMALL(Ordre,ROWS($1:136)),Ordre,0),"")</f>
        <v/>
      </c>
      <c r="H137" t="str">
        <f ca="1">IFERROR(INDEX(Adhérents,MATCH(SMALL(Ordre,ROWS($1:136)),Ordre,0)),"")</f>
        <v/>
      </c>
      <c r="N137" s="15"/>
      <c r="O137" s="15"/>
    </row>
    <row r="138" spans="6:15" x14ac:dyDescent="0.25">
      <c r="F138" t="str">
        <f ca="1">IFERROR(SMALL(Ordre,ROWS($1:137)),"")</f>
        <v/>
      </c>
      <c r="G138" t="str">
        <f ca="1">IFERROR(MATCH(SMALL(Ordre,ROWS($1:137)),Ordre,0),"")</f>
        <v/>
      </c>
      <c r="H138" t="str">
        <f ca="1">IFERROR(INDEX(Adhérents,MATCH(SMALL(Ordre,ROWS($1:137)),Ordre,0)),"")</f>
        <v/>
      </c>
      <c r="N138" s="15"/>
      <c r="O138" s="15"/>
    </row>
    <row r="139" spans="6:15" x14ac:dyDescent="0.25">
      <c r="F139" t="str">
        <f ca="1">IFERROR(SMALL(Ordre,ROWS($1:138)),"")</f>
        <v/>
      </c>
      <c r="G139" t="str">
        <f ca="1">IFERROR(MATCH(SMALL(Ordre,ROWS($1:138)),Ordre,0),"")</f>
        <v/>
      </c>
      <c r="H139" t="str">
        <f ca="1">IFERROR(INDEX(Adhérents,MATCH(SMALL(Ordre,ROWS($1:138)),Ordre,0)),"")</f>
        <v/>
      </c>
      <c r="N139" s="15"/>
      <c r="O139" s="15"/>
    </row>
    <row r="140" spans="6:15" x14ac:dyDescent="0.25">
      <c r="F140" t="str">
        <f ca="1">IFERROR(SMALL(Ordre,ROWS($1:139)),"")</f>
        <v/>
      </c>
      <c r="G140" t="str">
        <f ca="1">IFERROR(MATCH(SMALL(Ordre,ROWS($1:139)),Ordre,0),"")</f>
        <v/>
      </c>
      <c r="H140" t="str">
        <f ca="1">IFERROR(INDEX(Adhérents,MATCH(SMALL(Ordre,ROWS($1:139)),Ordre,0)),"")</f>
        <v/>
      </c>
      <c r="N140" s="15"/>
      <c r="O140" s="15"/>
    </row>
    <row r="141" spans="6:15" x14ac:dyDescent="0.25">
      <c r="F141" t="str">
        <f ca="1">IFERROR(SMALL(Ordre,ROWS($1:140)),"")</f>
        <v/>
      </c>
      <c r="G141" t="str">
        <f ca="1">IFERROR(MATCH(SMALL(Ordre,ROWS($1:140)),Ordre,0),"")</f>
        <v/>
      </c>
      <c r="H141" t="str">
        <f ca="1">IFERROR(INDEX(Adhérents,MATCH(SMALL(Ordre,ROWS($1:140)),Ordre,0)),"")</f>
        <v/>
      </c>
      <c r="N141" s="15"/>
      <c r="O141" s="15"/>
    </row>
    <row r="142" spans="6:15" x14ac:dyDescent="0.25">
      <c r="F142" t="str">
        <f ca="1">IFERROR(SMALL(Ordre,ROWS($1:141)),"")</f>
        <v/>
      </c>
      <c r="G142" t="str">
        <f ca="1">IFERROR(MATCH(SMALL(Ordre,ROWS($1:141)),Ordre,0),"")</f>
        <v/>
      </c>
      <c r="H142" t="str">
        <f ca="1">IFERROR(INDEX(Adhérents,MATCH(SMALL(Ordre,ROWS($1:141)),Ordre,0)),"")</f>
        <v/>
      </c>
      <c r="N142" s="15"/>
      <c r="O142" s="15"/>
    </row>
    <row r="143" spans="6:15" x14ac:dyDescent="0.25">
      <c r="F143" t="str">
        <f ca="1">IFERROR(SMALL(Ordre,ROWS($1:142)),"")</f>
        <v/>
      </c>
      <c r="G143" t="str">
        <f ca="1">IFERROR(MATCH(SMALL(Ordre,ROWS($1:142)),Ordre,0),"")</f>
        <v/>
      </c>
      <c r="H143" t="str">
        <f ca="1">IFERROR(INDEX(Adhérents,MATCH(SMALL(Ordre,ROWS($1:142)),Ordre,0)),"")</f>
        <v/>
      </c>
      <c r="N143" s="15"/>
      <c r="O143" s="15"/>
    </row>
    <row r="144" spans="6:15" x14ac:dyDescent="0.25">
      <c r="F144" t="str">
        <f ca="1">IFERROR(SMALL(Ordre,ROWS($1:143)),"")</f>
        <v/>
      </c>
      <c r="G144" t="str">
        <f ca="1">IFERROR(MATCH(SMALL(Ordre,ROWS($1:143)),Ordre,0),"")</f>
        <v/>
      </c>
      <c r="H144" t="str">
        <f ca="1">IFERROR(INDEX(Adhérents,MATCH(SMALL(Ordre,ROWS($1:143)),Ordre,0)),"")</f>
        <v/>
      </c>
      <c r="N144" s="15"/>
      <c r="O144" s="15"/>
    </row>
    <row r="145" spans="6:15" x14ac:dyDescent="0.25">
      <c r="F145" t="str">
        <f ca="1">IFERROR(SMALL(Ordre,ROWS($1:144)),"")</f>
        <v/>
      </c>
      <c r="G145" t="str">
        <f ca="1">IFERROR(MATCH(SMALL(Ordre,ROWS($1:144)),Ordre,0),"")</f>
        <v/>
      </c>
      <c r="H145" t="str">
        <f ca="1">IFERROR(INDEX(Adhérents,MATCH(SMALL(Ordre,ROWS($1:144)),Ordre,0)),"")</f>
        <v/>
      </c>
      <c r="N145" s="15"/>
      <c r="O145" s="15"/>
    </row>
    <row r="146" spans="6:15" x14ac:dyDescent="0.25">
      <c r="F146" t="str">
        <f ca="1">IFERROR(SMALL(Ordre,ROWS($1:145)),"")</f>
        <v/>
      </c>
      <c r="G146" t="str">
        <f ca="1">IFERROR(MATCH(SMALL(Ordre,ROWS($1:145)),Ordre,0),"")</f>
        <v/>
      </c>
      <c r="H146" t="str">
        <f ca="1">IFERROR(INDEX(Adhérents,MATCH(SMALL(Ordre,ROWS($1:145)),Ordre,0)),"")</f>
        <v/>
      </c>
      <c r="N146" s="15"/>
      <c r="O146" s="15"/>
    </row>
    <row r="147" spans="6:15" x14ac:dyDescent="0.25">
      <c r="F147" t="str">
        <f ca="1">IFERROR(SMALL(Ordre,ROWS($1:146)),"")</f>
        <v/>
      </c>
      <c r="G147" t="str">
        <f ca="1">IFERROR(MATCH(SMALL(Ordre,ROWS($1:146)),Ordre,0),"")</f>
        <v/>
      </c>
      <c r="H147" t="str">
        <f ca="1">IFERROR(INDEX(Adhérents,MATCH(SMALL(Ordre,ROWS($1:146)),Ordre,0)),"")</f>
        <v/>
      </c>
      <c r="N147" s="15"/>
      <c r="O147" s="15"/>
    </row>
    <row r="148" spans="6:15" x14ac:dyDescent="0.25">
      <c r="F148" t="str">
        <f ca="1">IFERROR(SMALL(Ordre,ROWS($1:147)),"")</f>
        <v/>
      </c>
      <c r="G148" t="str">
        <f ca="1">IFERROR(MATCH(SMALL(Ordre,ROWS($1:147)),Ordre,0),"")</f>
        <v/>
      </c>
      <c r="H148" t="str">
        <f ca="1">IFERROR(INDEX(Adhérents,MATCH(SMALL(Ordre,ROWS($1:147)),Ordre,0)),"")</f>
        <v/>
      </c>
      <c r="N148" s="15"/>
      <c r="O148" s="15"/>
    </row>
    <row r="149" spans="6:15" x14ac:dyDescent="0.25">
      <c r="F149" t="str">
        <f ca="1">IFERROR(SMALL(Ordre,ROWS($1:148)),"")</f>
        <v/>
      </c>
      <c r="G149" t="str">
        <f ca="1">IFERROR(MATCH(SMALL(Ordre,ROWS($1:148)),Ordre,0),"")</f>
        <v/>
      </c>
      <c r="H149" t="str">
        <f ca="1">IFERROR(INDEX(Adhérents,MATCH(SMALL(Ordre,ROWS($1:148)),Ordre,0)),"")</f>
        <v/>
      </c>
      <c r="N149" s="15"/>
      <c r="O149" s="15"/>
    </row>
    <row r="150" spans="6:15" x14ac:dyDescent="0.25">
      <c r="F150" t="str">
        <f ca="1">IFERROR(SMALL(Ordre,ROWS($1:149)),"")</f>
        <v/>
      </c>
      <c r="G150" t="str">
        <f ca="1">IFERROR(MATCH(SMALL(Ordre,ROWS($1:149)),Ordre,0),"")</f>
        <v/>
      </c>
      <c r="H150" t="str">
        <f ca="1">IFERROR(INDEX(Adhérents,MATCH(SMALL(Ordre,ROWS($1:149)),Ordre,0)),"")</f>
        <v/>
      </c>
      <c r="N150" s="15"/>
      <c r="O150" s="15"/>
    </row>
    <row r="151" spans="6:15" x14ac:dyDescent="0.25">
      <c r="F151" t="str">
        <f ca="1">IFERROR(SMALL(Ordre,ROWS($1:150)),"")</f>
        <v/>
      </c>
      <c r="G151" t="str">
        <f ca="1">IFERROR(MATCH(SMALL(Ordre,ROWS($1:150)),Ordre,0),"")</f>
        <v/>
      </c>
      <c r="H151" t="str">
        <f ca="1">IFERROR(INDEX(Adhérents,MATCH(SMALL(Ordre,ROWS($1:150)),Ordre,0)),"")</f>
        <v/>
      </c>
      <c r="N151" s="15"/>
      <c r="O151" s="15"/>
    </row>
    <row r="152" spans="6:15" x14ac:dyDescent="0.25">
      <c r="F152" t="str">
        <f ca="1">IFERROR(SMALL(Ordre,ROWS($1:151)),"")</f>
        <v/>
      </c>
      <c r="G152" t="str">
        <f ca="1">IFERROR(MATCH(SMALL(Ordre,ROWS($1:151)),Ordre,0),"")</f>
        <v/>
      </c>
      <c r="H152" t="str">
        <f ca="1">IFERROR(INDEX(Adhérents,MATCH(SMALL(Ordre,ROWS($1:151)),Ordre,0)),"")</f>
        <v/>
      </c>
      <c r="N152" s="15"/>
      <c r="O152" s="15"/>
    </row>
    <row r="153" spans="6:15" x14ac:dyDescent="0.25">
      <c r="F153" t="str">
        <f ca="1">IFERROR(SMALL(Ordre,ROWS($1:152)),"")</f>
        <v/>
      </c>
      <c r="G153" t="str">
        <f ca="1">IFERROR(MATCH(SMALL(Ordre,ROWS($1:152)),Ordre,0),"")</f>
        <v/>
      </c>
      <c r="H153" t="str">
        <f ca="1">IFERROR(INDEX(Adhérents,MATCH(SMALL(Ordre,ROWS($1:152)),Ordre,0)),"")</f>
        <v/>
      </c>
      <c r="N153" s="15"/>
      <c r="O153" s="15"/>
    </row>
    <row r="154" spans="6:15" x14ac:dyDescent="0.25">
      <c r="F154" t="str">
        <f ca="1">IFERROR(SMALL(Ordre,ROWS($1:153)),"")</f>
        <v/>
      </c>
      <c r="G154" t="str">
        <f ca="1">IFERROR(MATCH(SMALL(Ordre,ROWS($1:153)),Ordre,0),"")</f>
        <v/>
      </c>
      <c r="H154" t="str">
        <f ca="1">IFERROR(INDEX(Adhérents,MATCH(SMALL(Ordre,ROWS($1:153)),Ordre,0)),"")</f>
        <v/>
      </c>
      <c r="N154" s="15"/>
      <c r="O154" s="15"/>
    </row>
    <row r="155" spans="6:15" x14ac:dyDescent="0.25">
      <c r="F155" t="str">
        <f ca="1">IFERROR(SMALL(Ordre,ROWS($1:154)),"")</f>
        <v/>
      </c>
      <c r="G155" t="str">
        <f ca="1">IFERROR(MATCH(SMALL(Ordre,ROWS($1:154)),Ordre,0),"")</f>
        <v/>
      </c>
      <c r="H155" t="str">
        <f ca="1">IFERROR(INDEX(Adhérents,MATCH(SMALL(Ordre,ROWS($1:154)),Ordre,0)),"")</f>
        <v/>
      </c>
      <c r="N155" s="15"/>
      <c r="O155" s="15"/>
    </row>
    <row r="156" spans="6:15" x14ac:dyDescent="0.25">
      <c r="F156" t="str">
        <f ca="1">IFERROR(SMALL(Ordre,ROWS($1:155)),"")</f>
        <v/>
      </c>
      <c r="G156" t="str">
        <f ca="1">IFERROR(MATCH(SMALL(Ordre,ROWS($1:155)),Ordre,0),"")</f>
        <v/>
      </c>
      <c r="H156" t="str">
        <f ca="1">IFERROR(INDEX(Adhérents,MATCH(SMALL(Ordre,ROWS($1:155)),Ordre,0)),"")</f>
        <v/>
      </c>
      <c r="N156" s="15"/>
      <c r="O156" s="15"/>
    </row>
    <row r="157" spans="6:15" x14ac:dyDescent="0.25">
      <c r="F157" t="str">
        <f ca="1">IFERROR(SMALL(Ordre,ROWS($1:156)),"")</f>
        <v/>
      </c>
      <c r="G157" t="str">
        <f ca="1">IFERROR(MATCH(SMALL(Ordre,ROWS($1:156)),Ordre,0),"")</f>
        <v/>
      </c>
      <c r="H157" t="str">
        <f ca="1">IFERROR(INDEX(Adhérents,MATCH(SMALL(Ordre,ROWS($1:156)),Ordre,0)),"")</f>
        <v/>
      </c>
      <c r="N157" s="15"/>
      <c r="O157" s="15"/>
    </row>
    <row r="158" spans="6:15" x14ac:dyDescent="0.25">
      <c r="F158" t="str">
        <f ca="1">IFERROR(SMALL(Ordre,ROWS($1:157)),"")</f>
        <v/>
      </c>
      <c r="G158" t="str">
        <f ca="1">IFERROR(MATCH(SMALL(Ordre,ROWS($1:157)),Ordre,0),"")</f>
        <v/>
      </c>
      <c r="H158" t="str">
        <f ca="1">IFERROR(INDEX(Adhérents,MATCH(SMALL(Ordre,ROWS($1:157)),Ordre,0)),"")</f>
        <v/>
      </c>
      <c r="N158" s="15"/>
      <c r="O158" s="15"/>
    </row>
    <row r="159" spans="6:15" x14ac:dyDescent="0.25">
      <c r="F159" t="str">
        <f ca="1">IFERROR(SMALL(Ordre,ROWS($1:158)),"")</f>
        <v/>
      </c>
      <c r="G159" t="str">
        <f ca="1">IFERROR(MATCH(SMALL(Ordre,ROWS($1:158)),Ordre,0),"")</f>
        <v/>
      </c>
      <c r="H159" t="str">
        <f ca="1">IFERROR(INDEX(Adhérents,MATCH(SMALL(Ordre,ROWS($1:158)),Ordre,0)),"")</f>
        <v/>
      </c>
      <c r="N159" s="15"/>
      <c r="O159" s="15"/>
    </row>
    <row r="160" spans="6:15" x14ac:dyDescent="0.25">
      <c r="F160" t="str">
        <f ca="1">IFERROR(SMALL(Ordre,ROWS($1:159)),"")</f>
        <v/>
      </c>
      <c r="G160" t="str">
        <f ca="1">IFERROR(MATCH(SMALL(Ordre,ROWS($1:159)),Ordre,0),"")</f>
        <v/>
      </c>
      <c r="H160" t="str">
        <f ca="1">IFERROR(INDEX(Adhérents,MATCH(SMALL(Ordre,ROWS($1:159)),Ordre,0)),"")</f>
        <v/>
      </c>
      <c r="N160" s="15"/>
      <c r="O160" s="15"/>
    </row>
    <row r="161" spans="6:15" x14ac:dyDescent="0.25">
      <c r="F161" t="str">
        <f ca="1">IFERROR(SMALL(Ordre,ROWS($1:160)),"")</f>
        <v/>
      </c>
      <c r="G161" t="str">
        <f ca="1">IFERROR(MATCH(SMALL(Ordre,ROWS($1:160)),Ordre,0),"")</f>
        <v/>
      </c>
      <c r="H161" t="str">
        <f ca="1">IFERROR(INDEX(Adhérents,MATCH(SMALL(Ordre,ROWS($1:160)),Ordre,0)),"")</f>
        <v/>
      </c>
      <c r="N161" s="15"/>
      <c r="O161" s="15"/>
    </row>
    <row r="162" spans="6:15" x14ac:dyDescent="0.25">
      <c r="F162" t="str">
        <f ca="1">IFERROR(SMALL(Ordre,ROWS($1:161)),"")</f>
        <v/>
      </c>
      <c r="G162" t="str">
        <f ca="1">IFERROR(MATCH(SMALL(Ordre,ROWS($1:161)),Ordre,0),"")</f>
        <v/>
      </c>
      <c r="H162" t="str">
        <f ca="1">IFERROR(INDEX(Adhérents,MATCH(SMALL(Ordre,ROWS($1:161)),Ordre,0)),"")</f>
        <v/>
      </c>
      <c r="N162" s="15"/>
      <c r="O162" s="15"/>
    </row>
    <row r="163" spans="6:15" x14ac:dyDescent="0.25">
      <c r="F163" t="str">
        <f ca="1">IFERROR(SMALL(Ordre,ROWS($1:162)),"")</f>
        <v/>
      </c>
      <c r="G163" t="str">
        <f ca="1">IFERROR(MATCH(SMALL(Ordre,ROWS($1:162)),Ordre,0),"")</f>
        <v/>
      </c>
      <c r="H163" t="str">
        <f ca="1">IFERROR(INDEX(Adhérents,MATCH(SMALL(Ordre,ROWS($1:162)),Ordre,0)),"")</f>
        <v/>
      </c>
      <c r="N163" s="15"/>
      <c r="O163" s="15"/>
    </row>
    <row r="164" spans="6:15" x14ac:dyDescent="0.25">
      <c r="F164" t="str">
        <f ca="1">IFERROR(SMALL(Ordre,ROWS($1:163)),"")</f>
        <v/>
      </c>
      <c r="G164" t="str">
        <f ca="1">IFERROR(MATCH(SMALL(Ordre,ROWS($1:163)),Ordre,0),"")</f>
        <v/>
      </c>
      <c r="H164" t="str">
        <f ca="1">IFERROR(INDEX(Adhérents,MATCH(SMALL(Ordre,ROWS($1:163)),Ordre,0)),"")</f>
        <v/>
      </c>
      <c r="N164" s="15"/>
      <c r="O164" s="15"/>
    </row>
    <row r="165" spans="6:15" x14ac:dyDescent="0.25">
      <c r="F165" t="str">
        <f ca="1">IFERROR(SMALL(Ordre,ROWS($1:164)),"")</f>
        <v/>
      </c>
      <c r="G165" t="str">
        <f ca="1">IFERROR(MATCH(SMALL(Ordre,ROWS($1:164)),Ordre,0),"")</f>
        <v/>
      </c>
      <c r="H165" t="str">
        <f ca="1">IFERROR(INDEX(Adhérents,MATCH(SMALL(Ordre,ROWS($1:164)),Ordre,0)),"")</f>
        <v/>
      </c>
      <c r="N165" s="15"/>
      <c r="O165" s="15"/>
    </row>
    <row r="166" spans="6:15" x14ac:dyDescent="0.25">
      <c r="F166" t="str">
        <f ca="1">IFERROR(SMALL(Ordre,ROWS($1:165)),"")</f>
        <v/>
      </c>
      <c r="G166" t="str">
        <f ca="1">IFERROR(MATCH(SMALL(Ordre,ROWS($1:165)),Ordre,0),"")</f>
        <v/>
      </c>
      <c r="H166" t="str">
        <f ca="1">IFERROR(INDEX(Adhérents,MATCH(SMALL(Ordre,ROWS($1:165)),Ordre,0)),"")</f>
        <v/>
      </c>
      <c r="N166" s="15"/>
      <c r="O166" s="15"/>
    </row>
    <row r="167" spans="6:15" x14ac:dyDescent="0.25">
      <c r="F167" t="str">
        <f ca="1">IFERROR(SMALL(Ordre,ROWS($1:166)),"")</f>
        <v/>
      </c>
      <c r="G167" t="str">
        <f ca="1">IFERROR(MATCH(SMALL(Ordre,ROWS($1:166)),Ordre,0),"")</f>
        <v/>
      </c>
      <c r="H167" t="str">
        <f ca="1">IFERROR(INDEX(Adhérents,MATCH(SMALL(Ordre,ROWS($1:166)),Ordre,0)),"")</f>
        <v/>
      </c>
      <c r="N167" s="15"/>
      <c r="O167" s="15"/>
    </row>
    <row r="168" spans="6:15" x14ac:dyDescent="0.25">
      <c r="F168" t="str">
        <f ca="1">IFERROR(SMALL(Ordre,ROWS($1:167)),"")</f>
        <v/>
      </c>
      <c r="G168" t="str">
        <f ca="1">IFERROR(MATCH(SMALL(Ordre,ROWS($1:167)),Ordre,0),"")</f>
        <v/>
      </c>
      <c r="H168" t="str">
        <f ca="1">IFERROR(INDEX(Adhérents,MATCH(SMALL(Ordre,ROWS($1:167)),Ordre,0)),"")</f>
        <v/>
      </c>
      <c r="N168" s="15"/>
      <c r="O168" s="15"/>
    </row>
    <row r="169" spans="6:15" x14ac:dyDescent="0.25">
      <c r="F169" t="str">
        <f ca="1">IFERROR(SMALL(Ordre,ROWS($1:168)),"")</f>
        <v/>
      </c>
      <c r="G169" t="str">
        <f ca="1">IFERROR(MATCH(SMALL(Ordre,ROWS($1:168)),Ordre,0),"")</f>
        <v/>
      </c>
      <c r="H169" t="str">
        <f ca="1">IFERROR(INDEX(Adhérents,MATCH(SMALL(Ordre,ROWS($1:168)),Ordre,0)),"")</f>
        <v/>
      </c>
      <c r="N169" s="15"/>
      <c r="O169" s="15"/>
    </row>
    <row r="170" spans="6:15" x14ac:dyDescent="0.25">
      <c r="F170" t="str">
        <f ca="1">IFERROR(SMALL(Ordre,ROWS($1:169)),"")</f>
        <v/>
      </c>
      <c r="G170" t="str">
        <f ca="1">IFERROR(MATCH(SMALL(Ordre,ROWS($1:169)),Ordre,0),"")</f>
        <v/>
      </c>
      <c r="H170" t="str">
        <f ca="1">IFERROR(INDEX(Adhérents,MATCH(SMALL(Ordre,ROWS($1:169)),Ordre,0)),"")</f>
        <v/>
      </c>
      <c r="N170" s="15"/>
      <c r="O170" s="15"/>
    </row>
    <row r="171" spans="6:15" x14ac:dyDescent="0.25">
      <c r="F171" t="str">
        <f ca="1">IFERROR(SMALL(Ordre,ROWS($1:170)),"")</f>
        <v/>
      </c>
      <c r="G171" t="str">
        <f ca="1">IFERROR(MATCH(SMALL(Ordre,ROWS($1:170)),Ordre,0),"")</f>
        <v/>
      </c>
      <c r="H171" t="str">
        <f ca="1">IFERROR(INDEX(Adhérents,MATCH(SMALL(Ordre,ROWS($1:170)),Ordre,0)),"")</f>
        <v/>
      </c>
      <c r="N171" s="15"/>
      <c r="O171" s="15"/>
    </row>
    <row r="172" spans="6:15" x14ac:dyDescent="0.25">
      <c r="F172" t="str">
        <f ca="1">IFERROR(SMALL(Ordre,ROWS($1:171)),"")</f>
        <v/>
      </c>
      <c r="G172" t="str">
        <f ca="1">IFERROR(MATCH(SMALL(Ordre,ROWS($1:171)),Ordre,0),"")</f>
        <v/>
      </c>
      <c r="H172" t="str">
        <f ca="1">IFERROR(INDEX(Adhérents,MATCH(SMALL(Ordre,ROWS($1:171)),Ordre,0)),"")</f>
        <v/>
      </c>
      <c r="N172" s="15"/>
      <c r="O172" s="15"/>
    </row>
    <row r="173" spans="6:15" x14ac:dyDescent="0.25">
      <c r="F173" t="str">
        <f ca="1">IFERROR(SMALL(Ordre,ROWS($1:172)),"")</f>
        <v/>
      </c>
      <c r="G173" t="str">
        <f ca="1">IFERROR(MATCH(SMALL(Ordre,ROWS($1:172)),Ordre,0),"")</f>
        <v/>
      </c>
      <c r="H173" t="str">
        <f ca="1">IFERROR(INDEX(Adhérents,MATCH(SMALL(Ordre,ROWS($1:172)),Ordre,0)),"")</f>
        <v/>
      </c>
      <c r="N173" s="15"/>
      <c r="O173" s="15"/>
    </row>
    <row r="174" spans="6:15" x14ac:dyDescent="0.25">
      <c r="F174" t="str">
        <f ca="1">IFERROR(SMALL(Ordre,ROWS($1:173)),"")</f>
        <v/>
      </c>
      <c r="G174" t="str">
        <f ca="1">IFERROR(MATCH(SMALL(Ordre,ROWS($1:173)),Ordre,0),"")</f>
        <v/>
      </c>
      <c r="H174" t="str">
        <f ca="1">IFERROR(INDEX(Adhérents,MATCH(SMALL(Ordre,ROWS($1:173)),Ordre,0)),"")</f>
        <v/>
      </c>
      <c r="N174" s="15"/>
      <c r="O174" s="15"/>
    </row>
    <row r="175" spans="6:15" x14ac:dyDescent="0.25">
      <c r="F175" t="str">
        <f ca="1">IFERROR(SMALL(Ordre,ROWS($1:174)),"")</f>
        <v/>
      </c>
      <c r="G175" t="str">
        <f ca="1">IFERROR(MATCH(SMALL(Ordre,ROWS($1:174)),Ordre,0),"")</f>
        <v/>
      </c>
      <c r="H175" t="str">
        <f ca="1">IFERROR(INDEX(Adhérents,MATCH(SMALL(Ordre,ROWS($1:174)),Ordre,0)),"")</f>
        <v/>
      </c>
      <c r="N175" s="15"/>
      <c r="O175" s="15"/>
    </row>
    <row r="176" spans="6:15" x14ac:dyDescent="0.25">
      <c r="F176" t="str">
        <f ca="1">IFERROR(SMALL(Ordre,ROWS($1:175)),"")</f>
        <v/>
      </c>
      <c r="G176" t="str">
        <f ca="1">IFERROR(MATCH(SMALL(Ordre,ROWS($1:175)),Ordre,0),"")</f>
        <v/>
      </c>
      <c r="H176" t="str">
        <f ca="1">IFERROR(INDEX(Adhérents,MATCH(SMALL(Ordre,ROWS($1:175)),Ordre,0)),"")</f>
        <v/>
      </c>
      <c r="N176" s="15"/>
      <c r="O176" s="15"/>
    </row>
    <row r="177" spans="6:15" x14ac:dyDescent="0.25">
      <c r="F177" t="str">
        <f ca="1">IFERROR(SMALL(Ordre,ROWS($1:176)),"")</f>
        <v/>
      </c>
      <c r="G177" t="str">
        <f ca="1">IFERROR(MATCH(SMALL(Ordre,ROWS($1:176)),Ordre,0),"")</f>
        <v/>
      </c>
      <c r="H177" t="str">
        <f ca="1">IFERROR(INDEX(Adhérents,MATCH(SMALL(Ordre,ROWS($1:176)),Ordre,0)),"")</f>
        <v/>
      </c>
      <c r="N177" s="15"/>
      <c r="O177" s="15"/>
    </row>
    <row r="178" spans="6:15" x14ac:dyDescent="0.25">
      <c r="F178" t="str">
        <f ca="1">IFERROR(SMALL(Ordre,ROWS($1:177)),"")</f>
        <v/>
      </c>
      <c r="G178" t="str">
        <f ca="1">IFERROR(MATCH(SMALL(Ordre,ROWS($1:177)),Ordre,0),"")</f>
        <v/>
      </c>
      <c r="H178" t="str">
        <f ca="1">IFERROR(INDEX(Adhérents,MATCH(SMALL(Ordre,ROWS($1:177)),Ordre,0)),"")</f>
        <v/>
      </c>
      <c r="N178" s="15"/>
      <c r="O178" s="15"/>
    </row>
    <row r="179" spans="6:15" x14ac:dyDescent="0.25">
      <c r="F179" t="str">
        <f ca="1">IFERROR(SMALL(Ordre,ROWS($1:178)),"")</f>
        <v/>
      </c>
      <c r="G179" t="str">
        <f ca="1">IFERROR(MATCH(SMALL(Ordre,ROWS($1:178)),Ordre,0),"")</f>
        <v/>
      </c>
      <c r="H179" t="str">
        <f ca="1">IFERROR(INDEX(Adhérents,MATCH(SMALL(Ordre,ROWS($1:178)),Ordre,0)),"")</f>
        <v/>
      </c>
      <c r="N179" s="15"/>
      <c r="O179" s="15"/>
    </row>
    <row r="180" spans="6:15" x14ac:dyDescent="0.25">
      <c r="F180" t="str">
        <f ca="1">IFERROR(SMALL(Ordre,ROWS($1:179)),"")</f>
        <v/>
      </c>
      <c r="G180" t="str">
        <f ca="1">IFERROR(MATCH(SMALL(Ordre,ROWS($1:179)),Ordre,0),"")</f>
        <v/>
      </c>
      <c r="H180" t="str">
        <f ca="1">IFERROR(INDEX(Adhérents,MATCH(SMALL(Ordre,ROWS($1:179)),Ordre,0)),"")</f>
        <v/>
      </c>
      <c r="N180" s="15"/>
      <c r="O180" s="15"/>
    </row>
    <row r="181" spans="6:15" x14ac:dyDescent="0.25">
      <c r="F181" t="str">
        <f ca="1">IFERROR(SMALL(Ordre,ROWS($1:180)),"")</f>
        <v/>
      </c>
      <c r="G181" t="str">
        <f ca="1">IFERROR(MATCH(SMALL(Ordre,ROWS($1:180)),Ordre,0),"")</f>
        <v/>
      </c>
      <c r="H181" t="str">
        <f ca="1">IFERROR(INDEX(Adhérents,MATCH(SMALL(Ordre,ROWS($1:180)),Ordre,0)),"")</f>
        <v/>
      </c>
      <c r="N181" s="15"/>
      <c r="O181" s="15"/>
    </row>
    <row r="182" spans="6:15" x14ac:dyDescent="0.25">
      <c r="F182" t="str">
        <f ca="1">IFERROR(SMALL(Ordre,ROWS($1:181)),"")</f>
        <v/>
      </c>
      <c r="G182" t="str">
        <f ca="1">IFERROR(MATCH(SMALL(Ordre,ROWS($1:181)),Ordre,0),"")</f>
        <v/>
      </c>
      <c r="H182" t="str">
        <f ca="1">IFERROR(INDEX(Adhérents,MATCH(SMALL(Ordre,ROWS($1:181)),Ordre,0)),"")</f>
        <v/>
      </c>
      <c r="N182" s="15"/>
      <c r="O182" s="15"/>
    </row>
    <row r="183" spans="6:15" x14ac:dyDescent="0.25">
      <c r="F183" t="str">
        <f ca="1">IFERROR(SMALL(Ordre,ROWS($1:182)),"")</f>
        <v/>
      </c>
      <c r="G183" t="str">
        <f ca="1">IFERROR(MATCH(SMALL(Ordre,ROWS($1:182)),Ordre,0),"")</f>
        <v/>
      </c>
      <c r="H183" t="str">
        <f ca="1">IFERROR(INDEX(Adhérents,MATCH(SMALL(Ordre,ROWS($1:182)),Ordre,0)),"")</f>
        <v/>
      </c>
      <c r="N183" s="15"/>
      <c r="O183" s="15"/>
    </row>
    <row r="184" spans="6:15" x14ac:dyDescent="0.25">
      <c r="F184" t="str">
        <f ca="1">IFERROR(SMALL(Ordre,ROWS($1:183)),"")</f>
        <v/>
      </c>
      <c r="G184" t="str">
        <f ca="1">IFERROR(MATCH(SMALL(Ordre,ROWS($1:183)),Ordre,0),"")</f>
        <v/>
      </c>
      <c r="H184" t="str">
        <f ca="1">IFERROR(INDEX(Adhérents,MATCH(SMALL(Ordre,ROWS($1:183)),Ordre,0)),"")</f>
        <v/>
      </c>
      <c r="N184" s="15"/>
      <c r="O184" s="15"/>
    </row>
    <row r="185" spans="6:15" x14ac:dyDescent="0.25">
      <c r="F185" t="str">
        <f ca="1">IFERROR(SMALL(Ordre,ROWS($1:184)),"")</f>
        <v/>
      </c>
      <c r="G185" t="str">
        <f ca="1">IFERROR(MATCH(SMALL(Ordre,ROWS($1:184)),Ordre,0),"")</f>
        <v/>
      </c>
      <c r="H185" t="str">
        <f ca="1">IFERROR(INDEX(Adhérents,MATCH(SMALL(Ordre,ROWS($1:184)),Ordre,0)),"")</f>
        <v/>
      </c>
      <c r="N185" s="15"/>
      <c r="O185" s="15"/>
    </row>
    <row r="186" spans="6:15" x14ac:dyDescent="0.25">
      <c r="F186" t="str">
        <f ca="1">IFERROR(SMALL(Ordre,ROWS($1:185)),"")</f>
        <v/>
      </c>
      <c r="G186" t="str">
        <f ca="1">IFERROR(MATCH(SMALL(Ordre,ROWS($1:185)),Ordre,0),"")</f>
        <v/>
      </c>
      <c r="H186" t="str">
        <f ca="1">IFERROR(INDEX(Adhérents,MATCH(SMALL(Ordre,ROWS($1:185)),Ordre,0)),"")</f>
        <v/>
      </c>
      <c r="N186" s="15"/>
      <c r="O186" s="15"/>
    </row>
    <row r="187" spans="6:15" x14ac:dyDescent="0.25">
      <c r="F187" t="str">
        <f ca="1">IFERROR(SMALL(Ordre,ROWS($1:186)),"")</f>
        <v/>
      </c>
      <c r="G187" t="str">
        <f ca="1">IFERROR(MATCH(SMALL(Ordre,ROWS($1:186)),Ordre,0),"")</f>
        <v/>
      </c>
      <c r="H187" t="str">
        <f ca="1">IFERROR(INDEX(Adhérents,MATCH(SMALL(Ordre,ROWS($1:186)),Ordre,0)),"")</f>
        <v/>
      </c>
      <c r="N187" s="15"/>
      <c r="O187" s="15"/>
    </row>
    <row r="188" spans="6:15" x14ac:dyDescent="0.25">
      <c r="F188" t="str">
        <f ca="1">IFERROR(SMALL(Ordre,ROWS($1:187)),"")</f>
        <v/>
      </c>
      <c r="G188" t="str">
        <f ca="1">IFERROR(MATCH(SMALL(Ordre,ROWS($1:187)),Ordre,0),"")</f>
        <v/>
      </c>
      <c r="H188" t="str">
        <f ca="1">IFERROR(INDEX(Adhérents,MATCH(SMALL(Ordre,ROWS($1:187)),Ordre,0)),"")</f>
        <v/>
      </c>
      <c r="N188" s="15"/>
      <c r="O188" s="15"/>
    </row>
    <row r="189" spans="6:15" x14ac:dyDescent="0.25">
      <c r="F189" t="str">
        <f ca="1">IFERROR(SMALL(Ordre,ROWS($1:188)),"")</f>
        <v/>
      </c>
      <c r="G189" t="str">
        <f ca="1">IFERROR(MATCH(SMALL(Ordre,ROWS($1:188)),Ordre,0),"")</f>
        <v/>
      </c>
      <c r="H189" t="str">
        <f ca="1">IFERROR(INDEX(Adhérents,MATCH(SMALL(Ordre,ROWS($1:188)),Ordre,0)),"")</f>
        <v/>
      </c>
      <c r="N189" s="15"/>
      <c r="O189" s="15"/>
    </row>
    <row r="190" spans="6:15" x14ac:dyDescent="0.25">
      <c r="F190" t="str">
        <f ca="1">IFERROR(SMALL(Ordre,ROWS($1:189)),"")</f>
        <v/>
      </c>
      <c r="G190" t="str">
        <f ca="1">IFERROR(MATCH(SMALL(Ordre,ROWS($1:189)),Ordre,0),"")</f>
        <v/>
      </c>
      <c r="H190" t="str">
        <f ca="1">IFERROR(INDEX(Adhérents,MATCH(SMALL(Ordre,ROWS($1:189)),Ordre,0)),"")</f>
        <v/>
      </c>
      <c r="N190" s="15"/>
      <c r="O190" s="15"/>
    </row>
    <row r="191" spans="6:15" x14ac:dyDescent="0.25">
      <c r="F191" t="str">
        <f ca="1">IFERROR(SMALL(Ordre,ROWS($1:190)),"")</f>
        <v/>
      </c>
      <c r="G191" t="str">
        <f ca="1">IFERROR(MATCH(SMALL(Ordre,ROWS($1:190)),Ordre,0),"")</f>
        <v/>
      </c>
      <c r="H191" t="str">
        <f ca="1">IFERROR(INDEX(Adhérents,MATCH(SMALL(Ordre,ROWS($1:190)),Ordre,0)),"")</f>
        <v/>
      </c>
      <c r="N191" s="15"/>
      <c r="O191" s="15"/>
    </row>
    <row r="192" spans="6:15" x14ac:dyDescent="0.25">
      <c r="F192" t="str">
        <f ca="1">IFERROR(SMALL(Ordre,ROWS($1:191)),"")</f>
        <v/>
      </c>
      <c r="G192" t="str">
        <f ca="1">IFERROR(MATCH(SMALL(Ordre,ROWS($1:191)),Ordre,0),"")</f>
        <v/>
      </c>
      <c r="H192" t="str">
        <f ca="1">IFERROR(INDEX(Adhérents,MATCH(SMALL(Ordre,ROWS($1:191)),Ordre,0)),"")</f>
        <v/>
      </c>
      <c r="N192" s="15"/>
      <c r="O192" s="15"/>
    </row>
    <row r="193" spans="6:15" x14ac:dyDescent="0.25">
      <c r="F193" t="str">
        <f ca="1">IFERROR(SMALL(Ordre,ROWS($1:192)),"")</f>
        <v/>
      </c>
      <c r="G193" t="str">
        <f ca="1">IFERROR(MATCH(SMALL(Ordre,ROWS($1:192)),Ordre,0),"")</f>
        <v/>
      </c>
      <c r="H193" t="str">
        <f ca="1">IFERROR(INDEX(Adhérents,MATCH(SMALL(Ordre,ROWS($1:192)),Ordre,0)),"")</f>
        <v/>
      </c>
      <c r="N193" s="15"/>
      <c r="O193" s="15"/>
    </row>
    <row r="194" spans="6:15" x14ac:dyDescent="0.25">
      <c r="F194" t="str">
        <f ca="1">IFERROR(SMALL(Ordre,ROWS($1:193)),"")</f>
        <v/>
      </c>
      <c r="G194" t="str">
        <f ca="1">IFERROR(MATCH(SMALL(Ordre,ROWS($1:193)),Ordre,0),"")</f>
        <v/>
      </c>
      <c r="H194" t="str">
        <f ca="1">IFERROR(INDEX(Adhérents,MATCH(SMALL(Ordre,ROWS($1:193)),Ordre,0)),"")</f>
        <v/>
      </c>
      <c r="N194" s="15"/>
      <c r="O194" s="15"/>
    </row>
    <row r="195" spans="6:15" x14ac:dyDescent="0.25">
      <c r="N195" s="15"/>
      <c r="O195" s="15"/>
    </row>
    <row r="196" spans="6:15" x14ac:dyDescent="0.25">
      <c r="N196" s="15"/>
      <c r="O196" s="15"/>
    </row>
    <row r="197" spans="6:15" x14ac:dyDescent="0.25">
      <c r="N197" s="15"/>
      <c r="O197" s="15"/>
    </row>
    <row r="198" spans="6:15" x14ac:dyDescent="0.25">
      <c r="N198" s="15"/>
      <c r="O198" s="15"/>
    </row>
    <row r="199" spans="6:15" x14ac:dyDescent="0.25">
      <c r="N199" s="15"/>
      <c r="O199" s="15"/>
    </row>
    <row r="200" spans="6:15" x14ac:dyDescent="0.25">
      <c r="N200" s="15"/>
      <c r="O200" s="15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Gestion des Sorties-Retours</vt:lpstr>
      <vt:lpstr>Base de données - Livres</vt:lpstr>
      <vt:lpstr>Base de données - Adhérents</vt:lpstr>
      <vt:lpstr>Liste_TATC</vt:lpstr>
      <vt:lpstr>'Base de données - Adhérents'!Impression_des_titres</vt:lpstr>
      <vt:lpstr>'Base de données - Livres'!Impression_des_titres</vt:lpstr>
      <vt:lpstr>'Gestion des Sorties-Retours'!Impression_des_titres</vt:lpstr>
      <vt:lpstr>'Base de données - Adhérents'!Zone_d_impression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Eric Kergresse</cp:lastModifiedBy>
  <cp:lastPrinted>2022-03-24T15:18:29Z</cp:lastPrinted>
  <dcterms:created xsi:type="dcterms:W3CDTF">2005-06-06T21:35:46Z</dcterms:created>
  <dcterms:modified xsi:type="dcterms:W3CDTF">2022-03-24T15:22:20Z</dcterms:modified>
</cp:coreProperties>
</file>