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27"/>
  <workbookPr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erick\Downloads\"/>
    </mc:Choice>
  </mc:AlternateContent>
  <xr:revisionPtr revIDLastSave="0" documentId="13_ncr:1_{6743FB9E-6849-4693-A9A8-174281E07E9C}" xr6:coauthVersionLast="47" xr6:coauthVersionMax="47" xr10:uidLastSave="{00000000-0000-0000-0000-000000000000}"/>
  <bookViews>
    <workbookView xWindow="-108" yWindow="-108" windowWidth="23256" windowHeight="12576" xr2:uid="{AE35E337-A4EB-4942-AEB2-1A88E5B446D9}"/>
  </bookViews>
  <sheets>
    <sheet name="Ventes" sheetId="1" r:id="rId1"/>
    <sheet name="Analyse" sheetId="3" r:id="rId2"/>
    <sheet name="Paramètres" sheetId="2" r:id="rId3"/>
  </sheets>
  <definedNames>
    <definedName name="_xlnm.Print_Titles" localSheetId="0">Ventes!$10:$10</definedName>
  </definedNames>
  <calcPr calcId="191029"/>
  <pivotCaches>
    <pivotCache cacheId="5" r:id="rId4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9" i="1" l="1"/>
  <c r="E12" i="1"/>
  <c r="E13" i="1"/>
  <c r="E14" i="1"/>
  <c r="E15" i="1"/>
  <c r="E16" i="1"/>
  <c r="E17" i="1"/>
  <c r="E11" i="1"/>
  <c r="C8" i="3" l="1" a="1"/>
  <c r="C8" i="3" s="1"/>
  <c r="C5" i="3" a="1"/>
  <c r="C5" i="3" s="1"/>
  <c r="C6" i="3" a="1"/>
  <c r="C6" i="3" s="1"/>
  <c r="C7" i="3" a="1"/>
  <c r="C7" i="3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<sst xmlns="http://schemas.openxmlformats.org/spreadsheetml/2006/main" count="56" uniqueCount="34">
  <si>
    <t>Date</t>
  </si>
  <si>
    <t>Article / Prestation</t>
  </si>
  <si>
    <t>Montant</t>
  </si>
  <si>
    <t>Photo</t>
  </si>
  <si>
    <t>Accessoire</t>
  </si>
  <si>
    <t>Illustration</t>
  </si>
  <si>
    <t>Atelier</t>
  </si>
  <si>
    <t>Porte-clé</t>
  </si>
  <si>
    <t>Dessin au crayon</t>
  </si>
  <si>
    <t>Atelier numérique</t>
  </si>
  <si>
    <t>Peinture aquarelle</t>
  </si>
  <si>
    <t>Photo St-Malo</t>
  </si>
  <si>
    <t>Photo Rennes</t>
  </si>
  <si>
    <t>Année</t>
  </si>
  <si>
    <t>Type de prestation</t>
  </si>
  <si>
    <t>Catégorie d'activité</t>
  </si>
  <si>
    <t>Activité commerciale</t>
  </si>
  <si>
    <t>Activité libérale</t>
  </si>
  <si>
    <t>Montant total</t>
  </si>
  <si>
    <t>Montant total par catégorie d'activité :</t>
  </si>
  <si>
    <t>Catégorie</t>
  </si>
  <si>
    <t>Catégorie d'activité par type de prestation</t>
  </si>
  <si>
    <t>Total général</t>
  </si>
  <si>
    <t>2020</t>
  </si>
  <si>
    <t>2021</t>
  </si>
  <si>
    <t>Trimestre1</t>
  </si>
  <si>
    <t>Trimestre2</t>
  </si>
  <si>
    <t>Trimestre3</t>
  </si>
  <si>
    <t>Trimestre4</t>
  </si>
  <si>
    <t>Somme de Montant</t>
  </si>
  <si>
    <t>Années</t>
  </si>
  <si>
    <t>Trimestres</t>
  </si>
  <si>
    <t>Total Activité commerciale</t>
  </si>
  <si>
    <t>Total Activité libérale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</si>
</sst>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1" fillId="0" borderId="0" xfId="0" applyFont="1" applyAlignment="1">
      <alignment horizontal="left"/>
    </xf>
    <xf numFmtId="164" fontId="0" fillId="2" borderId="0" xfId="0" applyNumberFormat="1" applyFill="1" applyAlignment="1">
      <alignment horizontal="center"/>
    </xf>
    <xf numFmtId="0" fontId="0" fillId="0" borderId="0" xfId="0" pivotButton="1"/>
    <xf numFmtId="0" fontId="0" fillId="0" borderId="0" xfId="0" applyNumberFormat="1"/>
    <xf numFmtId="0" fontId="1" fillId="0" borderId="0" xfId="0" applyFont="1" applyAlignment="1">
      <alignment horizontal="left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14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top" wrapText="1"/>
    </xf>
    <xf numFmtId="0" fontId="0" fillId="0" borderId="0" xfId="0" applyAlignment="1">
      <alignment horizontal="left" vertical="top" wrapText="1"/>
    </xf>
    <xf numFmtId="0" fontId="0" fillId="0" borderId="0" xfId="0" applyAlignment="1">
      <alignment vertical="top" wrapText="1"/>
    </xf>
    <xf numFmtId="0" fontId="0" fillId="0" borderId="0" xfId="0" applyAlignment="1">
      <alignment horizontal="center" vertical="top"/>
    </xf>
    <xf numFmtId="0" fontId="0" fillId="0" borderId="0" xfId="0" applyAlignment="1">
      <alignment vertical="top"/>
    </xf>
  </cellXfs>
  <cellStyles count="1">
    <cellStyle name="Normal" xfId="0" builtinId="0"/>
  </cellStyles>
  <dxfs count="16">
    <dxf>
      <alignment horizontal="center" vertical="top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numFmt numFmtId="164" formatCode="#,##0.00\ &quot;€&quot;"/>
      <fill>
        <patternFill patternType="solid">
          <fgColor indexed="64"/>
          <bgColor theme="7" tint="0.59999389629810485"/>
        </patternFill>
      </fill>
      <alignment horizontal="center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4" formatCode="#,##0.00\ &quot;€&quot;"/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alignment vertical="center" textRotation="0" indent="0" justifyLastLine="0" shrinkToFit="0" readingOrder="0"/>
    </dxf>
    <dxf>
      <alignment vertical="top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Relationship Id="rId9" Type="http://schemas.openxmlformats.org/officeDocument/2006/relationships/calcChain" Target="calcChain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[2022-02-10 Ex-P Mat35 formule index equiv.xlsx]Analyse!Tableau croisé dynamique1</c:name>
    <c:fmtId val="0"/>
  </c:pivotSource>
  <c:chart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Analyse!$G$4:$G$6</c:f>
              <c:strCache>
                <c:ptCount val="1"/>
                <c:pt idx="0">
                  <c:v>Trimestre1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multiLvlStrRef>
              <c:f>Analyse!$E$7:$F$12</c:f>
              <c:multiLvlStrCache>
                <c:ptCount val="3"/>
                <c:lvl>
                  <c:pt idx="0">
                    <c:v>2020</c:v>
                  </c:pt>
                  <c:pt idx="1">
                    <c:v>2021</c:v>
                  </c:pt>
                  <c:pt idx="2">
                    <c:v>2021</c:v>
                  </c:pt>
                </c:lvl>
                <c:lvl>
                  <c:pt idx="0">
                    <c:v>Activité commerciale</c:v>
                  </c:pt>
                  <c:pt idx="2">
                    <c:v>Activité libérale</c:v>
                  </c:pt>
                </c:lvl>
              </c:multiLvlStrCache>
            </c:multiLvlStrRef>
          </c:cat>
          <c:val>
            <c:numRef>
              <c:f>Analyse!$G$7:$G$12</c:f>
              <c:numCache>
                <c:formatCode>General</c:formatCode>
                <c:ptCount val="3"/>
                <c:pt idx="0">
                  <c:v>40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14B2-41FF-B5D5-C89F22F06FE3}"/>
            </c:ext>
          </c:extLst>
        </c:ser>
        <c:ser>
          <c:idx val="1"/>
          <c:order val="1"/>
          <c:tx>
            <c:strRef>
              <c:f>Analyse!$H$4:$H$6</c:f>
              <c:strCache>
                <c:ptCount val="1"/>
                <c:pt idx="0">
                  <c:v>Trimestre2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multiLvlStrRef>
              <c:f>Analyse!$E$7:$F$12</c:f>
              <c:multiLvlStrCache>
                <c:ptCount val="3"/>
                <c:lvl>
                  <c:pt idx="0">
                    <c:v>2020</c:v>
                  </c:pt>
                  <c:pt idx="1">
                    <c:v>2021</c:v>
                  </c:pt>
                  <c:pt idx="2">
                    <c:v>2021</c:v>
                  </c:pt>
                </c:lvl>
                <c:lvl>
                  <c:pt idx="0">
                    <c:v>Activité commerciale</c:v>
                  </c:pt>
                  <c:pt idx="2">
                    <c:v>Activité libérale</c:v>
                  </c:pt>
                </c:lvl>
              </c:multiLvlStrCache>
            </c:multiLvlStrRef>
          </c:cat>
          <c:val>
            <c:numRef>
              <c:f>Analyse!$H$7:$H$12</c:f>
              <c:numCache>
                <c:formatCode>General</c:formatCode>
                <c:ptCount val="3"/>
                <c:pt idx="0">
                  <c:v>25</c:v>
                </c:pt>
                <c:pt idx="1">
                  <c:v>40</c:v>
                </c:pt>
                <c:pt idx="2">
                  <c:v>15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14B2-41FF-B5D5-C89F22F06FE3}"/>
            </c:ext>
          </c:extLst>
        </c:ser>
        <c:ser>
          <c:idx val="2"/>
          <c:order val="2"/>
          <c:tx>
            <c:strRef>
              <c:f>Analyse!$I$4:$I$6</c:f>
              <c:strCache>
                <c:ptCount val="1"/>
                <c:pt idx="0">
                  <c:v>Trimestre3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multiLvlStrRef>
              <c:f>Analyse!$E$7:$F$12</c:f>
              <c:multiLvlStrCache>
                <c:ptCount val="3"/>
                <c:lvl>
                  <c:pt idx="0">
                    <c:v>2020</c:v>
                  </c:pt>
                  <c:pt idx="1">
                    <c:v>2021</c:v>
                  </c:pt>
                  <c:pt idx="2">
                    <c:v>2021</c:v>
                  </c:pt>
                </c:lvl>
                <c:lvl>
                  <c:pt idx="0">
                    <c:v>Activité commerciale</c:v>
                  </c:pt>
                  <c:pt idx="2">
                    <c:v>Activité libérale</c:v>
                  </c:pt>
                </c:lvl>
              </c:multiLvlStrCache>
            </c:multiLvlStrRef>
          </c:cat>
          <c:val>
            <c:numRef>
              <c:f>Analyse!$I$7:$I$12</c:f>
              <c:numCache>
                <c:formatCode>General</c:formatCode>
                <c:ptCount val="3"/>
                <c:pt idx="1">
                  <c:v>20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14B2-41FF-B5D5-C89F22F06FE3}"/>
            </c:ext>
          </c:extLst>
        </c:ser>
        <c:ser>
          <c:idx val="3"/>
          <c:order val="3"/>
          <c:tx>
            <c:strRef>
              <c:f>Analyse!$J$4:$J$6</c:f>
              <c:strCache>
                <c:ptCount val="1"/>
                <c:pt idx="0">
                  <c:v>Trimestre4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cat>
            <c:multiLvlStrRef>
              <c:f>Analyse!$E$7:$F$12</c:f>
              <c:multiLvlStrCache>
                <c:ptCount val="3"/>
                <c:lvl>
                  <c:pt idx="0">
                    <c:v>2020</c:v>
                  </c:pt>
                  <c:pt idx="1">
                    <c:v>2021</c:v>
                  </c:pt>
                  <c:pt idx="2">
                    <c:v>2021</c:v>
                  </c:pt>
                </c:lvl>
                <c:lvl>
                  <c:pt idx="0">
                    <c:v>Activité commerciale</c:v>
                  </c:pt>
                  <c:pt idx="2">
                    <c:v>Activité libérale</c:v>
                  </c:pt>
                </c:lvl>
              </c:multiLvlStrCache>
            </c:multiLvlStrRef>
          </c:cat>
          <c:val>
            <c:numRef>
              <c:f>Analyse!$J$7:$J$12</c:f>
              <c:numCache>
                <c:formatCode>General</c:formatCode>
                <c:ptCount val="3"/>
                <c:pt idx="2">
                  <c:v>15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14B2-41FF-B5D5-C89F22F06FE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725461904"/>
        <c:axId val="725464856"/>
      </c:barChart>
      <c:catAx>
        <c:axId val="72546190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25464856"/>
        <c:crosses val="autoZero"/>
        <c:auto val="1"/>
        <c:lblAlgn val="ctr"/>
        <c:lblOffset val="100"/>
        <c:noMultiLvlLbl val="0"/>
      </c:catAx>
      <c:valAx>
        <c:axId val="72546485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2546190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281940</xdr:colOff>
      <xdr:row>0</xdr:row>
      <xdr:rowOff>99060</xdr:rowOff>
    </xdr:from>
    <xdr:to>
      <xdr:col>14</xdr:col>
      <xdr:colOff>30480</xdr:colOff>
      <xdr:row>13</xdr:row>
      <xdr:rowOff>163830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E016483F-2D3D-40F0-80C7-166D983374AE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Eric Kergresse" refreshedDate="44602.186609837961" createdVersion="7" refreshedVersion="7" minRefreshableVersion="3" recordCount="7" xr:uid="{85A88EC3-4930-4108-8D93-98A2A3A4C9AF}">
  <cacheSource type="worksheet">
    <worksheetSource name="tabVentes"/>
  </cacheSource>
  <cacheFields count="7">
    <cacheField name="Date" numFmtId="14">
      <sharedItems containsSemiMixedTypes="0" containsNonDate="0" containsDate="1" containsString="0" minDate="2020-02-01T00:00:00" maxDate="2021-11-21T00:00:00" count="7">
        <d v="2020-02-01T00:00:00"/>
        <d v="2020-04-14T00:00:00"/>
        <d v="2021-04-25T00:00:00"/>
        <d v="2021-05-10T00:00:00"/>
        <d v="2021-06-14T00:00:00"/>
        <d v="2021-08-15T00:00:00"/>
        <d v="2021-11-20T00:00:00"/>
      </sharedItems>
      <fieldGroup par="6" base="0">
        <rangePr groupBy="months" startDate="2020-02-01T00:00:00" endDate="2021-11-21T00:00:00"/>
        <groupItems count="14">
          <s v="&lt;01/02/2020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21/11/2021"/>
        </groupItems>
      </fieldGroup>
    </cacheField>
    <cacheField name="Type de prestation" numFmtId="0">
      <sharedItems/>
    </cacheField>
    <cacheField name="Article / Prestation" numFmtId="0">
      <sharedItems/>
    </cacheField>
    <cacheField name="Montant" numFmtId="164">
      <sharedItems containsSemiMixedTypes="0" containsString="0" containsNumber="1" containsInteger="1" minValue="5" maxValue="40"/>
    </cacheField>
    <cacheField name="Catégorie" numFmtId="0">
      <sharedItems count="2">
        <s v="Activité commerciale"/>
        <s v="Activité libérale"/>
      </sharedItems>
    </cacheField>
    <cacheField name="Trimestres" numFmtId="0" databaseField="0">
      <fieldGroup base="0">
        <rangePr groupBy="quarters" startDate="2020-02-01T00:00:00" endDate="2021-11-21T00:00:00"/>
        <groupItems count="6">
          <s v="&lt;01/02/2020"/>
          <s v="Trimestre1"/>
          <s v="Trimestre2"/>
          <s v="Trimestre3"/>
          <s v="Trimestre4"/>
          <s v="&gt;21/11/2021"/>
        </groupItems>
      </fieldGroup>
    </cacheField>
    <cacheField name="Années" numFmtId="0" databaseField="0">
      <fieldGroup base="0">
        <rangePr groupBy="years" startDate="2020-02-01T00:00:00" endDate="2021-11-21T00:00:00"/>
        <groupItems count="4">
          <s v="&lt;01/02/2020"/>
          <s v="2020"/>
          <s v="2021"/>
          <s v="&gt;21/11/2021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7">
  <r>
    <x v="0"/>
    <s v="Photo"/>
    <s v="Photo St-Malo"/>
    <n v="40"/>
    <x v="0"/>
  </r>
  <r>
    <x v="1"/>
    <s v="Illustration"/>
    <s v="Peinture aquarelle"/>
    <n v="25"/>
    <x v="0"/>
  </r>
  <r>
    <x v="2"/>
    <s v="Atelier"/>
    <s v="Atelier numérique"/>
    <n v="15"/>
    <x v="1"/>
  </r>
  <r>
    <x v="3"/>
    <s v="Accessoire"/>
    <s v="Porte-clé"/>
    <n v="5"/>
    <x v="0"/>
  </r>
  <r>
    <x v="4"/>
    <s v="Photo"/>
    <s v="Photo Rennes"/>
    <n v="35"/>
    <x v="0"/>
  </r>
  <r>
    <x v="5"/>
    <s v="Illustration"/>
    <s v="Dessin au crayon"/>
    <n v="20"/>
    <x v="0"/>
  </r>
  <r>
    <x v="6"/>
    <s v="Atelier"/>
    <s v="Atelier numérique"/>
    <n v="15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E322994E-32FE-4358-B57E-0529A2C1CB09}" name="Tableau croisé dynamique1" cacheId="5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compact="0" compactData="0" gridDropZones="1" multipleFieldFilters="0" chartFormat="1">
  <location ref="E4:K12" firstHeaderRow="1" firstDataRow="3" firstDataCol="2"/>
  <pivotFields count="7">
    <pivotField axis="axisCol" compact="0" numFmtId="14" outline="0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compact="0" outline="0" showAll="0"/>
    <pivotField compact="0" outline="0" showAll="0"/>
    <pivotField dataField="1" compact="0" numFmtId="164" outline="0" showAll="0"/>
    <pivotField axis="axisRow" compact="0" outline="0" showAll="0">
      <items count="3">
        <item x="0"/>
        <item x="1"/>
        <item t="default"/>
      </items>
    </pivotField>
    <pivotField axis="axisCol" compact="0" outline="0" showAll="0">
      <items count="7">
        <item sd="0" x="0"/>
        <item sd="0" x="1"/>
        <item sd="0" x="2"/>
        <item sd="0" x="3"/>
        <item sd="0" x="4"/>
        <item sd="0" x="5"/>
        <item t="default"/>
      </items>
    </pivotField>
    <pivotField axis="axisRow" compact="0" outline="0" showAll="0">
      <items count="5">
        <item sd="0" x="0"/>
        <item x="1"/>
        <item sd="0" x="2"/>
        <item sd="0" x="3"/>
        <item t="default"/>
      </items>
    </pivotField>
  </pivotFields>
  <rowFields count="2">
    <field x="4"/>
    <field x="6"/>
  </rowFields>
  <rowItems count="6">
    <i>
      <x/>
      <x v="1"/>
    </i>
    <i r="1">
      <x v="2"/>
    </i>
    <i t="default">
      <x/>
    </i>
    <i>
      <x v="1"/>
      <x v="2"/>
    </i>
    <i t="default">
      <x v="1"/>
    </i>
    <i t="grand">
      <x/>
    </i>
  </rowItems>
  <colFields count="2">
    <field x="5"/>
    <field x="0"/>
  </colFields>
  <colItems count="5">
    <i>
      <x v="1"/>
    </i>
    <i>
      <x v="2"/>
    </i>
    <i>
      <x v="3"/>
    </i>
    <i>
      <x v="4"/>
    </i>
    <i t="grand">
      <x/>
    </i>
  </colItems>
  <dataFields count="1">
    <dataField name="Somme de Montant" fld="3" baseField="0" baseItem="0"/>
  </dataFields>
  <chartFormats count="4">
    <chartFormat chart="0" format="0" series="1">
      <pivotArea type="data" outline="0" fieldPosition="0">
        <references count="2">
          <reference field="4294967294" count="1" selected="0">
            <x v="0"/>
          </reference>
          <reference field="5" count="1" selected="0">
            <x v="1"/>
          </reference>
        </references>
      </pivotArea>
    </chartFormat>
    <chartFormat chart="0" format="1" series="1">
      <pivotArea type="data" outline="0" fieldPosition="0">
        <references count="2">
          <reference field="4294967294" count="1" selected="0">
            <x v="0"/>
          </reference>
          <reference field="5" count="1" selected="0">
            <x v="2"/>
          </reference>
        </references>
      </pivotArea>
    </chartFormat>
    <chartFormat chart="0" format="2" series="1">
      <pivotArea type="data" outline="0" fieldPosition="0">
        <references count="2">
          <reference field="4294967294" count="1" selected="0">
            <x v="0"/>
          </reference>
          <reference field="5" count="1" selected="0">
            <x v="3"/>
          </reference>
        </references>
      </pivotArea>
    </chartFormat>
    <chartFormat chart="0" format="3" series="1">
      <pivotArea type="data" outline="0" fieldPosition="0">
        <references count="2">
          <reference field="4294967294" count="1" selected="0">
            <x v="0"/>
          </reference>
          <reference field="5" count="1" selected="0">
            <x v="4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6B0421C-41CE-40DD-B74F-1DD9B9E4E79B}" name="tabVentes" displayName="tabVentes" ref="A10:E17" totalsRowShown="0" headerRowDxfId="15" dataDxfId="14">
  <autoFilter ref="A10:E17" xr:uid="{A6B0421C-41CE-40DD-B74F-1DD9B9E4E79B}"/>
  <tableColumns count="5">
    <tableColumn id="1" xr3:uid="{22A51C94-29DA-46C2-A21A-E5096C88640B}" name="Date" dataDxfId="13"/>
    <tableColumn id="2" xr3:uid="{E67DA3EB-49FA-4F82-BB0A-51A6A9E44C9D}" name="Type de prestation" dataDxfId="12"/>
    <tableColumn id="3" xr3:uid="{7DBC0D22-5921-4543-A980-0D16F41EAB78}" name="Article / Prestation" dataDxfId="11"/>
    <tableColumn id="4" xr3:uid="{DB9F0E7B-687E-44A3-B391-9E5833395DCA}" name="Montant" dataDxfId="10"/>
    <tableColumn id="6" xr3:uid="{D153D2FA-79D5-4EBF-A6A1-B60C8D0ECBC1}" name="Catégorie" dataDxfId="9">
      <calculatedColumnFormula>VLOOKUP(tabVentes[[#This Row],[Type de prestation]],tabActivités[#All],2,FALSE)</calculatedColumnFormula>
    </tableColumn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9CF5D68A-66BC-4850-8385-CAA19DDA854D}" name="tabMontantTotal" displayName="tabMontantTotal" ref="A4:C8" totalsRowShown="0" headerRowDxfId="8" dataDxfId="7">
  <autoFilter ref="A4:C8" xr:uid="{9CF5D68A-66BC-4850-8385-CAA19DDA854D}"/>
  <tableColumns count="3">
    <tableColumn id="1" xr3:uid="{8F04B1BA-8D86-499F-BFF0-7DB27888AD9E}" name="Année" dataDxfId="6"/>
    <tableColumn id="2" xr3:uid="{B517AB5D-DBA7-4EAB-85E6-016651A9EAE5}" name="Catégorie d'activité" dataDxfId="5"/>
    <tableColumn id="3" xr3:uid="{859949EC-7CB2-4E3B-AA58-2C43C34A83E1}" name="Montant total" dataDxfId="4">
      <calculatedColumnFormula array="1">SUMPRODUCT((YEAR(tabVentes[Date])=tabMontantTotal[[#This Row],[Année]])*(tabVentes[Montant])*(tabVentes[Catégorie]=$B5))</calculatedColumnFormula>
    </tableColumn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EB4E6110-750C-4208-A888-3A2AF1139DFA}" name="tabActivités" displayName="tabActivités" ref="A10:B14" totalsRowShown="0" headerRowDxfId="0" dataDxfId="1">
  <autoFilter ref="A10:B14" xr:uid="{EB4E6110-750C-4208-A888-3A2AF1139DFA}"/>
  <sortState xmlns:xlrd2="http://schemas.microsoft.com/office/spreadsheetml/2017/richdata2" ref="A11:B14">
    <sortCondition ref="A11:A14"/>
  </sortState>
  <tableColumns count="2">
    <tableColumn id="1" xr3:uid="{B451BAD9-C000-41ED-83B8-655C5E8C7236}" name="Type de prestation" dataDxfId="3"/>
    <tableColumn id="2" xr3:uid="{08875BC9-D795-4426-9A01-3F37D62DCE6B}" name="Catégorie d'activité" dataDxfId="2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2C4999F-855D-4FED-841C-54E8FB393295}">
  <sheetPr>
    <pageSetUpPr fitToPage="1"/>
  </sheetPr>
  <dimension ref="A6:E17"/>
  <sheetViews>
    <sheetView showGridLines="0" tabSelected="1" workbookViewId="0">
      <pane ySplit="10" topLeftCell="A11" activePane="bottomLeft" state="frozen"/>
      <selection pane="bottomLeft" activeCell="C7" sqref="C7"/>
    </sheetView>
  </sheetViews>
  <sheetFormatPr baseColWidth="10" defaultRowHeight="14.4" x14ac:dyDescent="0.3"/>
  <cols>
    <col min="1" max="1" width="20.6640625" style="9" customWidth="1"/>
    <col min="2" max="2" width="20" style="9" customWidth="1"/>
    <col min="3" max="3" width="20.44140625" style="9" customWidth="1"/>
    <col min="4" max="4" width="16.109375" style="8" customWidth="1"/>
    <col min="5" max="5" width="21.33203125" style="10" customWidth="1"/>
    <col min="6" max="6" width="11.5546875" style="10"/>
    <col min="7" max="7" width="18.21875" style="10" bestFit="1" customWidth="1"/>
    <col min="8" max="9" width="11.77734375" style="10" bestFit="1" customWidth="1"/>
    <col min="10" max="10" width="11.88671875" style="10" bestFit="1" customWidth="1"/>
    <col min="11" max="11" width="9.6640625" style="10" bestFit="1" customWidth="1"/>
    <col min="12" max="14" width="11.88671875" style="10" bestFit="1" customWidth="1"/>
    <col min="15" max="15" width="14.5546875" style="10" bestFit="1" customWidth="1"/>
    <col min="16" max="16" width="11.88671875" style="10" bestFit="1" customWidth="1"/>
    <col min="17" max="17" width="14.5546875" style="10" bestFit="1" customWidth="1"/>
    <col min="18" max="18" width="11.88671875" style="10" bestFit="1" customWidth="1"/>
    <col min="19" max="19" width="14.5546875" style="10" bestFit="1" customWidth="1"/>
    <col min="20" max="20" width="9.6640625" style="10" bestFit="1" customWidth="1"/>
    <col min="21" max="21" width="11.88671875" style="10" bestFit="1" customWidth="1"/>
    <col min="22" max="16384" width="11.5546875" style="10"/>
  </cols>
  <sheetData>
    <row r="6" spans="1:5" x14ac:dyDescent="0.3">
      <c r="A6" s="11"/>
    </row>
    <row r="9" spans="1:5" x14ac:dyDescent="0.3">
      <c r="A9" s="7"/>
      <c r="B9" s="8"/>
      <c r="D9" s="12">
        <f>SUBTOTAL(9,tabVentes[Montant])</f>
        <v>155</v>
      </c>
    </row>
    <row r="10" spans="1:5" s="15" customFormat="1" ht="31.8" customHeight="1" x14ac:dyDescent="0.3">
      <c r="A10" s="13" t="s">
        <v>0</v>
      </c>
      <c r="B10" s="13" t="s">
        <v>14</v>
      </c>
      <c r="C10" s="14" t="s">
        <v>1</v>
      </c>
      <c r="D10" s="13" t="s">
        <v>2</v>
      </c>
      <c r="E10" s="13" t="s">
        <v>20</v>
      </c>
    </row>
    <row r="11" spans="1:5" x14ac:dyDescent="0.3">
      <c r="A11" s="11">
        <v>43862</v>
      </c>
      <c r="B11" s="8" t="s">
        <v>3</v>
      </c>
      <c r="C11" s="8" t="s">
        <v>11</v>
      </c>
      <c r="D11" s="12">
        <v>40</v>
      </c>
      <c r="E11" s="8" t="str">
        <f>VLOOKUP(tabVentes[[#This Row],[Type de prestation]],tabActivités[#All],2,FALSE)</f>
        <v>Activité commerciale</v>
      </c>
    </row>
    <row r="12" spans="1:5" x14ac:dyDescent="0.3">
      <c r="A12" s="11">
        <v>43935</v>
      </c>
      <c r="B12" s="8" t="s">
        <v>5</v>
      </c>
      <c r="C12" s="8" t="s">
        <v>10</v>
      </c>
      <c r="D12" s="12">
        <v>25</v>
      </c>
      <c r="E12" s="8" t="str">
        <f>VLOOKUP(tabVentes[[#This Row],[Type de prestation]],tabActivités[#All],2,FALSE)</f>
        <v>Activité commerciale</v>
      </c>
    </row>
    <row r="13" spans="1:5" x14ac:dyDescent="0.3">
      <c r="A13" s="11">
        <v>44311</v>
      </c>
      <c r="B13" s="8" t="s">
        <v>6</v>
      </c>
      <c r="C13" s="8" t="s">
        <v>9</v>
      </c>
      <c r="D13" s="12">
        <v>15</v>
      </c>
      <c r="E13" s="8" t="str">
        <f>VLOOKUP(tabVentes[[#This Row],[Type de prestation]],tabActivités[#All],2,FALSE)</f>
        <v>Activité libérale</v>
      </c>
    </row>
    <row r="14" spans="1:5" x14ac:dyDescent="0.3">
      <c r="A14" s="11">
        <v>44326</v>
      </c>
      <c r="B14" s="8" t="s">
        <v>4</v>
      </c>
      <c r="C14" s="8" t="s">
        <v>7</v>
      </c>
      <c r="D14" s="12">
        <v>5</v>
      </c>
      <c r="E14" s="8" t="str">
        <f>VLOOKUP(tabVentes[[#This Row],[Type de prestation]],tabActivités[#All],2,FALSE)</f>
        <v>Activité commerciale</v>
      </c>
    </row>
    <row r="15" spans="1:5" x14ac:dyDescent="0.3">
      <c r="A15" s="11">
        <v>44361</v>
      </c>
      <c r="B15" s="8" t="s">
        <v>3</v>
      </c>
      <c r="C15" s="8" t="s">
        <v>12</v>
      </c>
      <c r="D15" s="12">
        <v>35</v>
      </c>
      <c r="E15" s="8" t="str">
        <f>VLOOKUP(tabVentes[[#This Row],[Type de prestation]],tabActivités[#All],2,FALSE)</f>
        <v>Activité commerciale</v>
      </c>
    </row>
    <row r="16" spans="1:5" x14ac:dyDescent="0.3">
      <c r="A16" s="11">
        <v>44423</v>
      </c>
      <c r="B16" s="8" t="s">
        <v>5</v>
      </c>
      <c r="C16" s="8" t="s">
        <v>8</v>
      </c>
      <c r="D16" s="12">
        <v>20</v>
      </c>
      <c r="E16" s="8" t="str">
        <f>VLOOKUP(tabVentes[[#This Row],[Type de prestation]],tabActivités[#All],2,FALSE)</f>
        <v>Activité commerciale</v>
      </c>
    </row>
    <row r="17" spans="1:5" x14ac:dyDescent="0.3">
      <c r="A17" s="11">
        <v>44520</v>
      </c>
      <c r="B17" s="8" t="s">
        <v>6</v>
      </c>
      <c r="C17" s="8" t="s">
        <v>9</v>
      </c>
      <c r="D17" s="12">
        <v>15</v>
      </c>
      <c r="E17" s="8" t="str">
        <f>VLOOKUP(tabVentes[[#This Row],[Type de prestation]],tabActivités[#All],2,FALSE)</f>
        <v>Activité libérale</v>
      </c>
    </row>
  </sheetData>
  <dataValidations count="1">
    <dataValidation type="list" allowBlank="1" showInputMessage="1" showErrorMessage="1" sqref="B11:B17" xr:uid="{F88AAA4D-6424-4B10-832E-E922EA2C3FFD}">
      <formula1>INDIRECT("TabActivités[Type de prestation]")</formula1>
    </dataValidation>
  </dataValidations>
  <pageMargins left="0.70866141732283472" right="0.70866141732283472" top="0.74803149606299213" bottom="0.74803149606299213" header="0.31496062992125984" footer="0.31496062992125984"/>
  <pageSetup paperSize="9" scale="88" fitToHeight="0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1CBC121-BFC5-421A-9222-98AE53DE4D74}">
  <dimension ref="A3:K12"/>
  <sheetViews>
    <sheetView showGridLines="0" workbookViewId="0">
      <selection activeCell="B24" sqref="B24"/>
    </sheetView>
  </sheetViews>
  <sheetFormatPr baseColWidth="10" defaultRowHeight="14.4" x14ac:dyDescent="0.3"/>
  <cols>
    <col min="1" max="1" width="12.77734375" customWidth="1"/>
    <col min="2" max="2" width="23.88671875" customWidth="1"/>
    <col min="4" max="4" width="6" customWidth="1"/>
    <col min="5" max="5" width="18.21875" bestFit="1" customWidth="1"/>
    <col min="6" max="6" width="9.33203125" bestFit="1" customWidth="1"/>
    <col min="7" max="11" width="11.88671875" bestFit="1" customWidth="1"/>
    <col min="12" max="13" width="18" bestFit="1" customWidth="1"/>
    <col min="14" max="14" width="22" bestFit="1" customWidth="1"/>
    <col min="15" max="15" width="22.77734375" bestFit="1" customWidth="1"/>
  </cols>
  <sheetData>
    <row r="3" spans="1:11" x14ac:dyDescent="0.3">
      <c r="A3" s="3" t="s">
        <v>19</v>
      </c>
      <c r="B3" s="1"/>
      <c r="C3" s="1"/>
    </row>
    <row r="4" spans="1:11" x14ac:dyDescent="0.3">
      <c r="A4" s="1" t="s">
        <v>13</v>
      </c>
      <c r="B4" s="1" t="s">
        <v>15</v>
      </c>
      <c r="C4" s="1" t="s">
        <v>18</v>
      </c>
      <c r="E4" s="5" t="s">
        <v>29</v>
      </c>
      <c r="G4" s="5" t="s">
        <v>31</v>
      </c>
      <c r="H4" s="5" t="s">
        <v>0</v>
      </c>
    </row>
    <row r="5" spans="1:11" x14ac:dyDescent="0.3">
      <c r="A5" s="1">
        <v>2020</v>
      </c>
      <c r="B5" s="2" t="s">
        <v>16</v>
      </c>
      <c r="C5" s="4" cm="1">
        <f t="array" ref="C5">SUMPRODUCT((YEAR(tabVentes[Date])=tabMontantTotal[[#This Row],[Année]])*(tabVentes[Montant])*(tabVentes[Catégorie]=$B5))</f>
        <v>65</v>
      </c>
      <c r="G5" t="s">
        <v>25</v>
      </c>
      <c r="H5" t="s">
        <v>26</v>
      </c>
      <c r="I5" t="s">
        <v>27</v>
      </c>
      <c r="J5" t="s">
        <v>28</v>
      </c>
      <c r="K5" t="s">
        <v>22</v>
      </c>
    </row>
    <row r="6" spans="1:11" x14ac:dyDescent="0.3">
      <c r="A6" s="1">
        <v>2020</v>
      </c>
      <c r="B6" s="2" t="s">
        <v>17</v>
      </c>
      <c r="C6" s="4" cm="1">
        <f t="array" ref="C6">SUMPRODUCT((YEAR(tabVentes[Date])=tabMontantTotal[[#This Row],[Année]])*(tabVentes[Montant])*(tabVentes[Catégorie]=$B6))</f>
        <v>0</v>
      </c>
      <c r="E6" s="5" t="s">
        <v>20</v>
      </c>
      <c r="F6" s="5" t="s">
        <v>30</v>
      </c>
    </row>
    <row r="7" spans="1:11" x14ac:dyDescent="0.3">
      <c r="A7" s="1">
        <v>2021</v>
      </c>
      <c r="B7" s="2" t="s">
        <v>16</v>
      </c>
      <c r="C7" s="4" cm="1">
        <f t="array" ref="C7">SUMPRODUCT((YEAR(tabVentes[Date])=tabMontantTotal[[#This Row],[Année]])*(tabVentes[Montant])*(tabVentes[Catégorie]=$B7))</f>
        <v>60</v>
      </c>
      <c r="E7" t="s">
        <v>16</v>
      </c>
      <c r="F7" t="s">
        <v>23</v>
      </c>
      <c r="G7" s="6">
        <v>40</v>
      </c>
      <c r="H7" s="6">
        <v>25</v>
      </c>
      <c r="I7" s="6"/>
      <c r="J7" s="6"/>
      <c r="K7" s="6">
        <v>65</v>
      </c>
    </row>
    <row r="8" spans="1:11" x14ac:dyDescent="0.3">
      <c r="A8" s="1">
        <v>2021</v>
      </c>
      <c r="B8" s="2" t="s">
        <v>17</v>
      </c>
      <c r="C8" s="4" cm="1">
        <f t="array" ref="C8">SUMPRODUCT((YEAR(tabVentes[Date])=tabMontantTotal[[#This Row],[Année]])*(tabVentes[Montant])*(tabVentes[Catégorie]=$B8))</f>
        <v>30</v>
      </c>
      <c r="F8" t="s">
        <v>24</v>
      </c>
      <c r="G8" s="6"/>
      <c r="H8" s="6">
        <v>40</v>
      </c>
      <c r="I8" s="6">
        <v>20</v>
      </c>
      <c r="J8" s="6"/>
      <c r="K8" s="6">
        <v>60</v>
      </c>
    </row>
    <row r="9" spans="1:11" x14ac:dyDescent="0.3">
      <c r="E9" t="s">
        <v>32</v>
      </c>
      <c r="G9" s="6">
        <v>40</v>
      </c>
      <c r="H9" s="6">
        <v>65</v>
      </c>
      <c r="I9" s="6">
        <v>20</v>
      </c>
      <c r="J9" s="6"/>
      <c r="K9" s="6">
        <v>125</v>
      </c>
    </row>
    <row r="10" spans="1:11" x14ac:dyDescent="0.3">
      <c r="E10" t="s">
        <v>17</v>
      </c>
      <c r="F10" t="s">
        <v>24</v>
      </c>
      <c r="G10" s="6"/>
      <c r="H10" s="6">
        <v>15</v>
      </c>
      <c r="I10" s="6"/>
      <c r="J10" s="6">
        <v>15</v>
      </c>
      <c r="K10" s="6">
        <v>30</v>
      </c>
    </row>
    <row r="11" spans="1:11" x14ac:dyDescent="0.3">
      <c r="E11" t="s">
        <v>33</v>
      </c>
      <c r="G11" s="6"/>
      <c r="H11" s="6">
        <v>15</v>
      </c>
      <c r="I11" s="6"/>
      <c r="J11" s="6">
        <v>15</v>
      </c>
      <c r="K11" s="6">
        <v>30</v>
      </c>
    </row>
    <row r="12" spans="1:11" x14ac:dyDescent="0.3">
      <c r="E12" t="s">
        <v>22</v>
      </c>
      <c r="G12" s="6">
        <v>40</v>
      </c>
      <c r="H12" s="6">
        <v>80</v>
      </c>
      <c r="I12" s="6">
        <v>20</v>
      </c>
      <c r="J12" s="6">
        <v>15</v>
      </c>
      <c r="K12" s="6">
        <v>155</v>
      </c>
    </row>
  </sheetData>
  <pageMargins left="0.7" right="0.7" top="0.75" bottom="0.75" header="0.3" footer="0.3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24F8A3CC-D64C-4308-8419-3649C142F380}">
          <x14:formula1>
            <xm:f>Paramètres!$B$11:$B$14</xm:f>
          </x14:formula1>
          <xm:sqref>B5:B8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1A8A2CC-9FCF-408F-9A3D-EB86559167FC}">
  <dimension ref="A9:B14"/>
  <sheetViews>
    <sheetView showGridLines="0" workbookViewId="0">
      <pane ySplit="10" topLeftCell="A11" activePane="bottomLeft" state="frozen"/>
      <selection pane="bottomLeft" activeCell="C4" sqref="C4"/>
    </sheetView>
  </sheetViews>
  <sheetFormatPr baseColWidth="10" defaultRowHeight="14.4" x14ac:dyDescent="0.3"/>
  <cols>
    <col min="1" max="1" width="23.44140625" style="10" customWidth="1"/>
    <col min="2" max="2" width="21.44140625" style="10" bestFit="1" customWidth="1"/>
    <col min="3" max="16384" width="11.5546875" style="10"/>
  </cols>
  <sheetData>
    <row r="9" spans="1:2" x14ac:dyDescent="0.3">
      <c r="A9" s="7" t="s">
        <v>21</v>
      </c>
      <c r="B9" s="9"/>
    </row>
    <row r="10" spans="1:2" s="17" customFormat="1" ht="27.6" customHeight="1" x14ac:dyDescent="0.3">
      <c r="A10" s="16" t="s">
        <v>14</v>
      </c>
      <c r="B10" s="16" t="s">
        <v>15</v>
      </c>
    </row>
    <row r="11" spans="1:2" x14ac:dyDescent="0.3">
      <c r="A11" s="8" t="s">
        <v>4</v>
      </c>
      <c r="B11" s="8" t="s">
        <v>16</v>
      </c>
    </row>
    <row r="12" spans="1:2" x14ac:dyDescent="0.3">
      <c r="A12" s="8" t="s">
        <v>6</v>
      </c>
      <c r="B12" s="8" t="s">
        <v>17</v>
      </c>
    </row>
    <row r="13" spans="1:2" x14ac:dyDescent="0.3">
      <c r="A13" s="8" t="s">
        <v>5</v>
      </c>
      <c r="B13" s="8" t="s">
        <v>16</v>
      </c>
    </row>
    <row r="14" spans="1:2" x14ac:dyDescent="0.3">
      <c r="A14" s="8" t="s">
        <v>3</v>
      </c>
      <c r="B14" s="8" t="s">
        <v>16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Ventes</vt:lpstr>
      <vt:lpstr>Analyse</vt:lpstr>
      <vt:lpstr>Paramètres</vt:lpstr>
      <vt:lpstr>Ventes!Impression_des_titres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Mathieu</dc:creator>
  <cp:lastModifiedBy>Eric Kergresse</cp:lastModifiedBy>
  <cp:lastPrinted>2022-02-10T03:48:03Z</cp:lastPrinted>
  <dcterms:created xsi:type="dcterms:W3CDTF">2022-02-09T22:43:33Z</dcterms:created>
  <dcterms:modified xsi:type="dcterms:W3CDTF">2022-02-10T03:48:50Z</dcterms:modified>
</cp:coreProperties>
</file>