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1835"/>
  </bookViews>
  <sheets>
    <sheet name="TOP4" sheetId="1" r:id="rId1"/>
    <sheet name="Trot" sheetId="2" r:id="rId2"/>
  </sheets>
  <calcPr calcId="125725"/>
</workbook>
</file>

<file path=xl/calcChain.xml><?xml version="1.0" encoding="utf-8"?>
<calcChain xmlns="http://schemas.openxmlformats.org/spreadsheetml/2006/main">
  <c r="AD2" i="2"/>
  <c r="AD3" s="1"/>
  <c r="AD4" s="1"/>
  <c r="AD5" s="1"/>
  <c r="AD6" s="1"/>
  <c r="AD7" s="1"/>
  <c r="AD8" s="1"/>
  <c r="AD9" s="1"/>
  <c r="AD10" s="1"/>
  <c r="AD11" s="1"/>
  <c r="AD12" s="1"/>
  <c r="AD13" s="1"/>
  <c r="AD14" s="1"/>
  <c r="AD15" s="1"/>
  <c r="AD16" s="1"/>
  <c r="AD17" s="1"/>
  <c r="AD18" s="1"/>
  <c r="AD19" s="1"/>
  <c r="AD20" s="1"/>
  <c r="AD21" s="1"/>
  <c r="AD22" s="1"/>
  <c r="AD23" s="1"/>
  <c r="AD24" s="1"/>
  <c r="AD25" s="1"/>
  <c r="AD26" s="1"/>
  <c r="AD27" s="1"/>
  <c r="AD28" s="1"/>
  <c r="AD29" s="1"/>
  <c r="AD30" s="1"/>
  <c r="AD31" s="1"/>
  <c r="AD32" s="1"/>
  <c r="AC2"/>
  <c r="AC3" s="1"/>
  <c r="AC4" s="1"/>
  <c r="AC5" s="1"/>
  <c r="AC6" s="1"/>
  <c r="AC7" s="1"/>
  <c r="AC8" s="1"/>
  <c r="AC9" s="1"/>
  <c r="AC10" s="1"/>
  <c r="AC11" s="1"/>
  <c r="AC12" s="1"/>
  <c r="AC13" s="1"/>
  <c r="AC14" s="1"/>
  <c r="AC15" s="1"/>
  <c r="AC16" s="1"/>
  <c r="AC17" s="1"/>
  <c r="AC18" s="1"/>
  <c r="AC19" s="1"/>
  <c r="AC20" s="1"/>
  <c r="AC21" s="1"/>
  <c r="AC22" s="1"/>
  <c r="AC23" s="1"/>
  <c r="AC24" s="1"/>
  <c r="AC25" s="1"/>
  <c r="AC26" s="1"/>
  <c r="AC27" s="1"/>
  <c r="AC28" s="1"/>
  <c r="AC29" s="1"/>
  <c r="AC30" s="1"/>
  <c r="AC31" s="1"/>
  <c r="AC32" s="1"/>
  <c r="X152" i="1" l="1"/>
  <c r="X151"/>
  <c r="AE143" l="1"/>
  <c r="AD143"/>
  <c r="AE141" l="1"/>
  <c r="AD141"/>
  <c r="X142" l="1"/>
  <c r="X141"/>
  <c r="AE140" l="1"/>
  <c r="AD140"/>
  <c r="AD139" l="1"/>
  <c r="AE139" s="1"/>
  <c r="AE138" l="1"/>
  <c r="AD138"/>
  <c r="AE137" l="1"/>
  <c r="AE136"/>
  <c r="AD137"/>
  <c r="AD136"/>
  <c r="AE135" l="1"/>
  <c r="AD135"/>
  <c r="X170" l="1"/>
  <c r="Y170"/>
  <c r="Z171" s="1"/>
  <c r="X171"/>
  <c r="Y171"/>
  <c r="Z172" s="1"/>
  <c r="X172"/>
  <c r="Y172"/>
  <c r="Z173" s="1"/>
  <c r="X173"/>
  <c r="Y173"/>
  <c r="Z174" s="1"/>
  <c r="X174"/>
  <c r="Y174"/>
  <c r="Z175" s="1"/>
  <c r="X175"/>
  <c r="Y175"/>
  <c r="Z176" s="1"/>
  <c r="X176"/>
  <c r="Y176"/>
  <c r="Z177" s="1"/>
  <c r="X177"/>
  <c r="Y177"/>
  <c r="Z178" s="1"/>
  <c r="X178"/>
  <c r="Y178"/>
  <c r="Z179" s="1"/>
  <c r="X179"/>
  <c r="Y179"/>
  <c r="Z180" s="1"/>
  <c r="X180"/>
  <c r="Y180"/>
  <c r="Z181" s="1"/>
  <c r="X181"/>
  <c r="Y181"/>
  <c r="Z182" s="1"/>
  <c r="X182"/>
  <c r="Y182"/>
  <c r="Z183" s="1"/>
  <c r="X183"/>
  <c r="Y183"/>
  <c r="Z184" s="1"/>
  <c r="X184"/>
  <c r="Y184"/>
  <c r="Z185" s="1"/>
  <c r="X185"/>
  <c r="Y185"/>
  <c r="Z186" s="1"/>
  <c r="X186"/>
  <c r="Y186"/>
  <c r="Z187" s="1"/>
  <c r="X187"/>
  <c r="Y187"/>
  <c r="Z188" s="1"/>
  <c r="X188"/>
  <c r="Y188"/>
  <c r="Z189" s="1"/>
  <c r="X189"/>
  <c r="Y189"/>
  <c r="Z190" s="1"/>
  <c r="X190"/>
  <c r="Y190"/>
  <c r="Z191" s="1"/>
  <c r="X191"/>
  <c r="Y191"/>
  <c r="Z192" s="1"/>
  <c r="X192"/>
  <c r="Y192"/>
  <c r="Z193" s="1"/>
  <c r="X193"/>
  <c r="Y193"/>
  <c r="Z194" s="1"/>
  <c r="X194"/>
  <c r="Y194"/>
  <c r="Z195" s="1"/>
  <c r="X195"/>
  <c r="Y195"/>
  <c r="Z196" s="1"/>
  <c r="X196"/>
  <c r="Y196"/>
  <c r="Z197" s="1"/>
  <c r="X197"/>
  <c r="Y197"/>
  <c r="Z198" s="1"/>
  <c r="X198"/>
  <c r="Y198"/>
  <c r="Z199" s="1"/>
  <c r="X199"/>
  <c r="Y199"/>
  <c r="Z200" s="1"/>
  <c r="X200"/>
  <c r="Y200"/>
  <c r="AE134"/>
  <c r="AD134"/>
  <c r="AE133" l="1"/>
  <c r="AD133" l="1"/>
  <c r="X133"/>
  <c r="AE132"/>
  <c r="AD132"/>
  <c r="AE131"/>
  <c r="AD131"/>
  <c r="Z3"/>
  <c r="Z2"/>
  <c r="AA2" s="1"/>
  <c r="Y169"/>
  <c r="Z170" s="1"/>
  <c r="Y168"/>
  <c r="Z169" s="1"/>
  <c r="Y167"/>
  <c r="Z168" s="1"/>
  <c r="Y166"/>
  <c r="Z167" s="1"/>
  <c r="Y165"/>
  <c r="Z166" s="1"/>
  <c r="Y164"/>
  <c r="Z165" s="1"/>
  <c r="Y163"/>
  <c r="Z164" s="1"/>
  <c r="Y162"/>
  <c r="Z163" s="1"/>
  <c r="Y161"/>
  <c r="Z162" s="1"/>
  <c r="Y160"/>
  <c r="Z161" s="1"/>
  <c r="Y159"/>
  <c r="Z160" s="1"/>
  <c r="Y158"/>
  <c r="Z159" s="1"/>
  <c r="Y157"/>
  <c r="Z158" s="1"/>
  <c r="Y156"/>
  <c r="Z157" s="1"/>
  <c r="Y155"/>
  <c r="Z156" s="1"/>
  <c r="X157"/>
  <c r="X158"/>
  <c r="X159"/>
  <c r="X160"/>
  <c r="X161"/>
  <c r="X162"/>
  <c r="X163"/>
  <c r="X164"/>
  <c r="X165"/>
  <c r="X166"/>
  <c r="X167"/>
  <c r="X168"/>
  <c r="X169"/>
  <c r="X134"/>
  <c r="X135"/>
  <c r="X136"/>
  <c r="X137"/>
  <c r="X138"/>
  <c r="X139"/>
  <c r="X140"/>
  <c r="X143"/>
  <c r="X144"/>
  <c r="X145"/>
  <c r="X146"/>
  <c r="X147"/>
  <c r="X148"/>
  <c r="X149"/>
  <c r="X150"/>
  <c r="X153"/>
  <c r="X154"/>
  <c r="X155"/>
  <c r="X156"/>
  <c r="Y2"/>
  <c r="Y3" s="1"/>
  <c r="X2"/>
  <c r="X128"/>
  <c r="X109"/>
  <c r="X101"/>
  <c r="X81"/>
  <c r="X68"/>
  <c r="X55"/>
  <c r="X38"/>
  <c r="X25"/>
  <c r="X14"/>
  <c r="X8"/>
  <c r="X4"/>
  <c r="X5" s="1"/>
  <c r="X6" s="1"/>
  <c r="X7" s="1"/>
  <c r="X3"/>
  <c r="Z4" l="1"/>
  <c r="Y4"/>
  <c r="AA4"/>
  <c r="AA3"/>
  <c r="X9"/>
  <c r="X10" s="1"/>
  <c r="X11" s="1"/>
  <c r="X12" s="1"/>
  <c r="Z5" l="1"/>
  <c r="Y5"/>
  <c r="X15"/>
  <c r="X16" s="1"/>
  <c r="X17" s="1"/>
  <c r="X18" s="1"/>
  <c r="X19" s="1"/>
  <c r="X20" s="1"/>
  <c r="X21" s="1"/>
  <c r="X22" s="1"/>
  <c r="X23" s="1"/>
  <c r="X13"/>
  <c r="AA5" l="1"/>
  <c r="AA6"/>
  <c r="Y6"/>
  <c r="Z6"/>
  <c r="X26"/>
  <c r="X27" s="1"/>
  <c r="X28" s="1"/>
  <c r="X29" s="1"/>
  <c r="X30" s="1"/>
  <c r="X31" s="1"/>
  <c r="X32" s="1"/>
  <c r="X33" s="1"/>
  <c r="X34" s="1"/>
  <c r="X35" s="1"/>
  <c r="X36" s="1"/>
  <c r="X24"/>
  <c r="Y7" l="1"/>
  <c r="Z7"/>
  <c r="X39"/>
  <c r="X40" s="1"/>
  <c r="X41" s="1"/>
  <c r="X42" s="1"/>
  <c r="X43" s="1"/>
  <c r="X44" s="1"/>
  <c r="X45" s="1"/>
  <c r="X46" s="1"/>
  <c r="X47" s="1"/>
  <c r="X48" s="1"/>
  <c r="X49" s="1"/>
  <c r="X50" s="1"/>
  <c r="X51" s="1"/>
  <c r="X52" s="1"/>
  <c r="X53" s="1"/>
  <c r="X37"/>
  <c r="Y8" l="1"/>
  <c r="Z8"/>
  <c r="AA7"/>
  <c r="X56"/>
  <c r="X57" s="1"/>
  <c r="X58" s="1"/>
  <c r="X59" s="1"/>
  <c r="X60" s="1"/>
  <c r="X61" s="1"/>
  <c r="X62" s="1"/>
  <c r="X63" s="1"/>
  <c r="X64" s="1"/>
  <c r="X65" s="1"/>
  <c r="X66" s="1"/>
  <c r="X54"/>
  <c r="AA8" l="1"/>
  <c r="Y9"/>
  <c r="Z9"/>
  <c r="X69"/>
  <c r="X70" s="1"/>
  <c r="X71" s="1"/>
  <c r="X72" s="1"/>
  <c r="X73" s="1"/>
  <c r="X74" s="1"/>
  <c r="X75" s="1"/>
  <c r="X76" s="1"/>
  <c r="X77" s="1"/>
  <c r="X78" s="1"/>
  <c r="X79" s="1"/>
  <c r="X67"/>
  <c r="AA9" l="1"/>
  <c r="Y10"/>
  <c r="Z10"/>
  <c r="X82"/>
  <c r="X83" s="1"/>
  <c r="X84" s="1"/>
  <c r="X85" s="1"/>
  <c r="X86" s="1"/>
  <c r="X87" s="1"/>
  <c r="X88" s="1"/>
  <c r="X89" s="1"/>
  <c r="X90" s="1"/>
  <c r="X91" s="1"/>
  <c r="X92" s="1"/>
  <c r="X93" s="1"/>
  <c r="X94" s="1"/>
  <c r="X95" s="1"/>
  <c r="X96" s="1"/>
  <c r="X97" s="1"/>
  <c r="X98" s="1"/>
  <c r="X99" s="1"/>
  <c r="X80"/>
  <c r="Y11" l="1"/>
  <c r="Z11"/>
  <c r="AA10"/>
  <c r="X102"/>
  <c r="X103" s="1"/>
  <c r="X104" s="1"/>
  <c r="X105" s="1"/>
  <c r="X106" s="1"/>
  <c r="X107" s="1"/>
  <c r="X100"/>
  <c r="Y12" l="1"/>
  <c r="Z12"/>
  <c r="AA11"/>
  <c r="X110"/>
  <c r="X111" s="1"/>
  <c r="X112" s="1"/>
  <c r="X113" s="1"/>
  <c r="X114" s="1"/>
  <c r="X115" s="1"/>
  <c r="X116" s="1"/>
  <c r="X117" s="1"/>
  <c r="X118" s="1"/>
  <c r="X119" s="1"/>
  <c r="X120" s="1"/>
  <c r="X121" s="1"/>
  <c r="X122" s="1"/>
  <c r="X123" s="1"/>
  <c r="X124" s="1"/>
  <c r="X125" s="1"/>
  <c r="X126" s="1"/>
  <c r="X108"/>
  <c r="Y13" l="1"/>
  <c r="Z13"/>
  <c r="AA13" s="1"/>
  <c r="AA12"/>
  <c r="X129"/>
  <c r="X130" s="1"/>
  <c r="X131" s="1"/>
  <c r="X132" s="1"/>
  <c r="X127"/>
  <c r="Y14" l="1"/>
  <c r="Z14"/>
  <c r="Y15" l="1"/>
  <c r="Z15"/>
  <c r="AA15" s="1"/>
  <c r="AA14"/>
  <c r="Y16" l="1"/>
  <c r="Z16"/>
  <c r="AA16" s="1"/>
  <c r="Y17" l="1"/>
  <c r="Z17"/>
  <c r="AA17" s="1"/>
  <c r="Y18" l="1"/>
  <c r="Z18"/>
  <c r="AA18" s="1"/>
  <c r="Y19" l="1"/>
  <c r="Z19"/>
  <c r="AA19" s="1"/>
  <c r="Y20" l="1"/>
  <c r="Z20"/>
  <c r="AA20" s="1"/>
  <c r="Y21" l="1"/>
  <c r="Z21"/>
  <c r="AA21" s="1"/>
  <c r="Y22" l="1"/>
  <c r="Z22"/>
  <c r="AA22" s="1"/>
  <c r="Y23" l="1"/>
  <c r="Z23"/>
  <c r="AA23" s="1"/>
  <c r="Y24" l="1"/>
  <c r="Z24"/>
  <c r="AA24" s="1"/>
  <c r="Y25" l="1"/>
  <c r="Z25"/>
  <c r="AA25" s="1"/>
  <c r="Y26" l="1"/>
  <c r="Z26"/>
  <c r="AA26" s="1"/>
  <c r="Y27" l="1"/>
  <c r="Z27"/>
  <c r="AA27" s="1"/>
  <c r="Y28" l="1"/>
  <c r="Z28"/>
  <c r="AA28" s="1"/>
  <c r="Y29" l="1"/>
  <c r="Z29"/>
  <c r="AA29" s="1"/>
  <c r="Y30" l="1"/>
  <c r="Z30"/>
  <c r="AA30" s="1"/>
  <c r="Y31" l="1"/>
  <c r="Z31"/>
  <c r="AA31" s="1"/>
  <c r="Y32" l="1"/>
  <c r="Z32"/>
  <c r="AA32" s="1"/>
  <c r="Y33" l="1"/>
  <c r="Z33"/>
  <c r="AA33" s="1"/>
  <c r="Y34" l="1"/>
  <c r="Z34"/>
  <c r="AA34" s="1"/>
  <c r="Y35" l="1"/>
  <c r="Z35"/>
  <c r="AA35" s="1"/>
  <c r="Y36" l="1"/>
  <c r="Z36"/>
  <c r="AA36" s="1"/>
  <c r="Y37" l="1"/>
  <c r="Z37"/>
  <c r="AA37" s="1"/>
  <c r="Y38" l="1"/>
  <c r="Z38"/>
  <c r="AA38" s="1"/>
  <c r="Y39" l="1"/>
  <c r="Z39"/>
  <c r="AA39" s="1"/>
  <c r="Y40" l="1"/>
  <c r="Z40"/>
  <c r="AA40" s="1"/>
  <c r="Y41" l="1"/>
  <c r="Z41"/>
  <c r="AA41" s="1"/>
  <c r="Y42" l="1"/>
  <c r="Z42"/>
  <c r="AA42" s="1"/>
  <c r="Y43" l="1"/>
  <c r="Z43"/>
  <c r="AA43" s="1"/>
  <c r="Y44" l="1"/>
  <c r="Z44"/>
  <c r="AA44" s="1"/>
  <c r="Y45" l="1"/>
  <c r="Z45"/>
  <c r="AA45" s="1"/>
  <c r="Y46" l="1"/>
  <c r="Z46"/>
  <c r="AA46" s="1"/>
  <c r="Y47" l="1"/>
  <c r="Z47"/>
  <c r="AA47" s="1"/>
  <c r="Y48" l="1"/>
  <c r="Z48"/>
  <c r="AA48" s="1"/>
  <c r="Y49" l="1"/>
  <c r="Z49"/>
  <c r="AA49" s="1"/>
  <c r="Y50" l="1"/>
  <c r="Z50"/>
  <c r="AA50" s="1"/>
  <c r="Y51" l="1"/>
  <c r="Z51"/>
  <c r="AA51" s="1"/>
  <c r="Y52" l="1"/>
  <c r="Z52"/>
  <c r="AA52" s="1"/>
  <c r="Y53" l="1"/>
  <c r="Z53"/>
  <c r="AA53" s="1"/>
  <c r="Y54" l="1"/>
  <c r="Z54"/>
  <c r="AA54" s="1"/>
  <c r="Y55" l="1"/>
  <c r="Z55"/>
  <c r="AA55" s="1"/>
  <c r="Y56" l="1"/>
  <c r="Z56"/>
  <c r="AA56" s="1"/>
  <c r="Y57" l="1"/>
  <c r="Z57"/>
  <c r="AA57" s="1"/>
  <c r="Y58" l="1"/>
  <c r="Z58"/>
  <c r="AA58" s="1"/>
  <c r="Y59" l="1"/>
  <c r="Z59"/>
  <c r="AA59" s="1"/>
  <c r="Y60" l="1"/>
  <c r="Z60"/>
  <c r="AA60" s="1"/>
  <c r="Y61" l="1"/>
  <c r="Z61"/>
  <c r="AA61" s="1"/>
  <c r="Y62" l="1"/>
  <c r="Z62"/>
  <c r="AA62" s="1"/>
  <c r="Y63" l="1"/>
  <c r="Z63"/>
  <c r="AA63" s="1"/>
  <c r="Y64" l="1"/>
  <c r="Z64"/>
  <c r="AA64" s="1"/>
  <c r="Y65" l="1"/>
  <c r="Z65"/>
  <c r="AA65" s="1"/>
  <c r="Y66" l="1"/>
  <c r="Z66"/>
  <c r="AA66" s="1"/>
  <c r="Y67" l="1"/>
  <c r="Z67"/>
  <c r="AA67" s="1"/>
  <c r="Y68" l="1"/>
  <c r="Z68"/>
  <c r="AA68" s="1"/>
  <c r="Y69" l="1"/>
  <c r="Z69"/>
  <c r="AA69" s="1"/>
  <c r="Y70" l="1"/>
  <c r="Z70"/>
  <c r="AA70" s="1"/>
  <c r="Y71" l="1"/>
  <c r="Z71"/>
  <c r="AA71" s="1"/>
  <c r="Y72" l="1"/>
  <c r="Z72"/>
  <c r="AA72" s="1"/>
  <c r="Y73" l="1"/>
  <c r="Z73"/>
  <c r="AA73" s="1"/>
  <c r="Y74" l="1"/>
  <c r="Z74"/>
  <c r="AA74" s="1"/>
  <c r="Y75" l="1"/>
  <c r="Z75"/>
  <c r="AA75" s="1"/>
  <c r="Y76" l="1"/>
  <c r="Z76"/>
  <c r="AA76" s="1"/>
  <c r="Y77" l="1"/>
  <c r="Z77"/>
  <c r="AA77" s="1"/>
  <c r="Y78" l="1"/>
  <c r="Z78"/>
  <c r="AA78" s="1"/>
  <c r="Y79" l="1"/>
  <c r="Z79"/>
  <c r="AA79" s="1"/>
  <c r="Y80" l="1"/>
  <c r="Z80"/>
  <c r="AA80" s="1"/>
  <c r="Y81" l="1"/>
  <c r="Z81"/>
  <c r="AA81" s="1"/>
  <c r="Y82" l="1"/>
  <c r="Z82"/>
  <c r="AA82" s="1"/>
  <c r="Y83" l="1"/>
  <c r="Z83"/>
  <c r="AA83" s="1"/>
  <c r="Y84" l="1"/>
  <c r="Z84"/>
  <c r="AA84" s="1"/>
  <c r="Y85" l="1"/>
  <c r="Z85"/>
  <c r="AA85" s="1"/>
  <c r="Y86" l="1"/>
  <c r="Z86"/>
  <c r="AA86" s="1"/>
  <c r="Y87" l="1"/>
  <c r="Z87"/>
  <c r="AA87" s="1"/>
  <c r="Y88" l="1"/>
  <c r="Z88"/>
  <c r="AA88" s="1"/>
  <c r="Y89" l="1"/>
  <c r="Z89"/>
  <c r="AA89" s="1"/>
  <c r="Y90" l="1"/>
  <c r="Z90"/>
  <c r="AA90" s="1"/>
  <c r="Y91" l="1"/>
  <c r="Z91"/>
  <c r="AA91" s="1"/>
  <c r="Y92" l="1"/>
  <c r="Z92"/>
  <c r="AA92" s="1"/>
  <c r="Y93" l="1"/>
  <c r="Z93"/>
  <c r="AA93" s="1"/>
  <c r="Y94" l="1"/>
  <c r="Z94"/>
  <c r="AA94" s="1"/>
  <c r="Y95" l="1"/>
  <c r="Z95"/>
  <c r="AA95" s="1"/>
  <c r="Y96" l="1"/>
  <c r="Z96"/>
  <c r="AA96" s="1"/>
  <c r="Y97" l="1"/>
  <c r="Z97"/>
  <c r="AA97" s="1"/>
  <c r="Y98" l="1"/>
  <c r="Z98"/>
  <c r="AA98" s="1"/>
  <c r="Y99" l="1"/>
  <c r="Z99"/>
  <c r="AA99" s="1"/>
  <c r="Y100" l="1"/>
  <c r="Z100"/>
  <c r="AA100" s="1"/>
  <c r="Y101" l="1"/>
  <c r="Z101"/>
  <c r="AA101" s="1"/>
  <c r="Y102" l="1"/>
  <c r="Z102"/>
  <c r="AA102" s="1"/>
  <c r="Y103" l="1"/>
  <c r="Z103"/>
  <c r="AA103" s="1"/>
  <c r="Y104" l="1"/>
  <c r="Z104"/>
  <c r="AA104" s="1"/>
  <c r="Y105" l="1"/>
  <c r="Z105"/>
  <c r="AA105" s="1"/>
  <c r="Y106" l="1"/>
  <c r="Z106"/>
  <c r="AA106" s="1"/>
  <c r="Y107" l="1"/>
  <c r="Z107"/>
  <c r="AA107" s="1"/>
  <c r="Y108" l="1"/>
  <c r="Z108"/>
  <c r="AA108" s="1"/>
  <c r="Y109" l="1"/>
  <c r="Z109"/>
  <c r="AA109" s="1"/>
  <c r="Y110" l="1"/>
  <c r="Z110"/>
  <c r="AA110" s="1"/>
  <c r="Y111" l="1"/>
  <c r="Z111"/>
  <c r="AA111" s="1"/>
  <c r="Y112" l="1"/>
  <c r="Z112"/>
  <c r="AA112" s="1"/>
  <c r="Y113" l="1"/>
  <c r="Z113"/>
  <c r="AA113" s="1"/>
  <c r="Y114" l="1"/>
  <c r="Z114"/>
  <c r="AA114" s="1"/>
  <c r="Y115" l="1"/>
  <c r="Z115"/>
  <c r="AA115" s="1"/>
  <c r="Y116" l="1"/>
  <c r="Z116"/>
  <c r="AA116" s="1"/>
  <c r="Y117" l="1"/>
  <c r="Z117"/>
  <c r="AA117" s="1"/>
  <c r="Y118" l="1"/>
  <c r="Z118"/>
  <c r="AA118" s="1"/>
  <c r="Y119" l="1"/>
  <c r="Z119"/>
  <c r="AA119" s="1"/>
  <c r="Y120" l="1"/>
  <c r="Z120"/>
  <c r="AA120" s="1"/>
  <c r="Y121" l="1"/>
  <c r="Z121"/>
  <c r="AA121" s="1"/>
  <c r="Y122" l="1"/>
  <c r="Z122"/>
  <c r="AA122" s="1"/>
  <c r="Y123" l="1"/>
  <c r="Z123"/>
  <c r="AA123" s="1"/>
  <c r="Y124" l="1"/>
  <c r="Z124"/>
  <c r="AA124" s="1"/>
  <c r="Y125" l="1"/>
  <c r="Z125"/>
  <c r="AA125" s="1"/>
  <c r="Y126" l="1"/>
  <c r="Z126"/>
  <c r="AA126" s="1"/>
  <c r="Y127" l="1"/>
  <c r="Z127"/>
  <c r="AA127" s="1"/>
  <c r="Y128" l="1"/>
  <c r="Z128"/>
  <c r="AA128" s="1"/>
  <c r="Y129" l="1"/>
  <c r="Z129"/>
  <c r="AA129" s="1"/>
  <c r="Y130" l="1"/>
  <c r="Z130"/>
  <c r="AA130" s="1"/>
  <c r="Y131" l="1"/>
  <c r="Z131"/>
  <c r="AA131" s="1"/>
  <c r="Z132" l="1"/>
  <c r="AA132" s="1"/>
  <c r="Y132"/>
  <c r="Z133" l="1"/>
  <c r="AA133" s="1"/>
  <c r="Y133"/>
  <c r="Z134" l="1"/>
  <c r="Y134"/>
  <c r="AA134" l="1"/>
  <c r="Z135"/>
  <c r="Y135"/>
  <c r="Z136" l="1"/>
  <c r="Y136"/>
  <c r="AA135"/>
  <c r="AA136" l="1"/>
  <c r="Z137"/>
  <c r="Y137"/>
  <c r="AA137" l="1"/>
  <c r="Z138"/>
  <c r="AA138" s="1"/>
  <c r="Y138"/>
  <c r="Z139" l="1"/>
  <c r="Y139"/>
  <c r="AA139" l="1"/>
  <c r="Z140"/>
  <c r="Y140"/>
  <c r="Z141" l="1"/>
  <c r="AA141" s="1"/>
  <c r="Y141"/>
  <c r="AA140"/>
  <c r="Z142" l="1"/>
  <c r="AA142" s="1"/>
  <c r="Y142"/>
  <c r="Z143" l="1"/>
  <c r="AA143" s="1"/>
  <c r="Y143"/>
  <c r="Z144" l="1"/>
  <c r="AA144" s="1"/>
  <c r="Y144"/>
  <c r="Z145" l="1"/>
  <c r="AA145" s="1"/>
  <c r="Y145"/>
  <c r="Z146" l="1"/>
  <c r="AA146" s="1"/>
  <c r="Y146"/>
  <c r="Z147" l="1"/>
  <c r="AA147" s="1"/>
  <c r="Y147"/>
  <c r="Z148" l="1"/>
  <c r="AA148" s="1"/>
  <c r="Y148"/>
  <c r="Z149" l="1"/>
  <c r="AA149" s="1"/>
  <c r="Y149"/>
  <c r="Z150" l="1"/>
  <c r="AA150" s="1"/>
  <c r="Y150"/>
  <c r="Z151" l="1"/>
  <c r="AA151" s="1"/>
  <c r="Y151"/>
  <c r="Z152" l="1"/>
  <c r="AA152" s="1"/>
  <c r="Y152"/>
  <c r="Z153" l="1"/>
  <c r="AA153" s="1"/>
  <c r="Y153"/>
  <c r="Z154" l="1"/>
  <c r="AA154" s="1"/>
  <c r="Y154"/>
  <c r="Z155" s="1"/>
  <c r="AA190" l="1"/>
  <c r="AA196"/>
  <c r="AA177"/>
  <c r="AA181"/>
  <c r="AA197"/>
  <c r="AA179"/>
  <c r="AA200"/>
  <c r="AA198"/>
  <c r="AA186"/>
  <c r="AA188"/>
  <c r="AA172"/>
  <c r="AA182"/>
  <c r="AA192"/>
  <c r="AA180"/>
  <c r="AA187"/>
  <c r="AA173"/>
  <c r="AA170"/>
  <c r="AA178"/>
  <c r="AA191"/>
  <c r="AA175"/>
  <c r="AA184"/>
  <c r="AA185"/>
  <c r="AA176"/>
  <c r="AA189"/>
  <c r="AA174"/>
  <c r="AA193"/>
  <c r="AA194"/>
  <c r="AA171"/>
  <c r="AA195"/>
  <c r="AA199"/>
  <c r="AA183"/>
  <c r="AA160"/>
  <c r="AA162"/>
  <c r="AA167"/>
  <c r="AA156"/>
  <c r="AA165"/>
  <c r="AA155"/>
  <c r="AA161"/>
  <c r="AA158"/>
  <c r="AA157"/>
  <c r="AA164"/>
  <c r="AA163"/>
  <c r="AA166"/>
  <c r="AA169"/>
  <c r="AA168"/>
  <c r="AA159"/>
</calcChain>
</file>

<file path=xl/sharedStrings.xml><?xml version="1.0" encoding="utf-8"?>
<sst xmlns="http://schemas.openxmlformats.org/spreadsheetml/2006/main" count="251" uniqueCount="63">
  <si>
    <t>Date</t>
  </si>
  <si>
    <t>Hippodrome</t>
  </si>
  <si>
    <t>Cv1</t>
  </si>
  <si>
    <t>Cv2</t>
  </si>
  <si>
    <t>Cv3</t>
  </si>
  <si>
    <t>Cv4</t>
  </si>
  <si>
    <t>Cv5</t>
  </si>
  <si>
    <t>Cv6</t>
  </si>
  <si>
    <t>Cv7</t>
  </si>
  <si>
    <t>Cv8</t>
  </si>
  <si>
    <t>Cv9</t>
  </si>
  <si>
    <t>Cv10</t>
  </si>
  <si>
    <t>Cv11</t>
  </si>
  <si>
    <t>Top4</t>
  </si>
  <si>
    <t>CB</t>
  </si>
  <si>
    <t>B</t>
  </si>
  <si>
    <t>Deauville</t>
  </si>
  <si>
    <t>Chantilly</t>
  </si>
  <si>
    <t>Cagnes-sur-Mer</t>
  </si>
  <si>
    <t>Saint-Cloud</t>
  </si>
  <si>
    <t>Fontainebleau</t>
  </si>
  <si>
    <t>Compiègne</t>
  </si>
  <si>
    <t>Longchamp</t>
  </si>
  <si>
    <t>Bordeaux</t>
  </si>
  <si>
    <t>Lyon</t>
  </si>
  <si>
    <t>Lyon P</t>
  </si>
  <si>
    <t>Marseille-Borély</t>
  </si>
  <si>
    <t>Strasbourg</t>
  </si>
  <si>
    <t>La Teste</t>
  </si>
  <si>
    <t>Clairefontaine</t>
  </si>
  <si>
    <t>Dieppe</t>
  </si>
  <si>
    <t>Vichy</t>
  </si>
  <si>
    <t>Auteuil</t>
  </si>
  <si>
    <t>Angers</t>
  </si>
  <si>
    <t>D</t>
  </si>
  <si>
    <t>DM</t>
  </si>
  <si>
    <t>Heure</t>
  </si>
  <si>
    <t>Solde GenyBet</t>
  </si>
  <si>
    <t>Gains/Perte GenyBet</t>
  </si>
  <si>
    <t>Cumul</t>
  </si>
  <si>
    <t>Toulouse</t>
  </si>
  <si>
    <t>R</t>
  </si>
  <si>
    <t>C</t>
  </si>
  <si>
    <t>Cv12</t>
  </si>
  <si>
    <t>Vincennes</t>
  </si>
  <si>
    <t>SP</t>
  </si>
  <si>
    <t>ZS</t>
  </si>
  <si>
    <t>ZC</t>
  </si>
  <si>
    <t>SG</t>
  </si>
  <si>
    <t>Pau</t>
  </si>
  <si>
    <t>les 3 1ers en JSG</t>
  </si>
  <si>
    <t>les 3 derniers</t>
  </si>
  <si>
    <t>NP</t>
  </si>
  <si>
    <t>Top 4</t>
  </si>
  <si>
    <t>Top 5</t>
  </si>
  <si>
    <t>C4</t>
  </si>
  <si>
    <t>C5</t>
  </si>
  <si>
    <t>Trio en 3 cvx</t>
  </si>
  <si>
    <t>A1</t>
  </si>
  <si>
    <t>A2</t>
  </si>
  <si>
    <t>A3</t>
  </si>
  <si>
    <t>A4</t>
  </si>
  <si>
    <t>A5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</si>
</sst>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164" formatCode="#,##0.0\ &quot;€&quot;"/>
    <numFmt numFmtId="165" formatCode="h:mm;@"/>
    <numFmt numFmtId="166" formatCode="#,##0.00\ &quot;€&quot;"/>
    <numFmt numFmtId="167" formatCode="0.0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FF"/>
      <name val="Tahoma"/>
      <family val="2"/>
    </font>
    <font>
      <sz val="10"/>
      <color rgb="FF0000FF"/>
      <name val="Calibri"/>
      <family val="2"/>
    </font>
    <font>
      <sz val="11"/>
      <color rgb="FF0000FF"/>
      <name val="Tahoma"/>
      <family val="2"/>
    </font>
    <font>
      <i/>
      <sz val="11"/>
      <color rgb="FF0000FF"/>
      <name val="Calibri"/>
      <family val="2"/>
      <scheme val="minor"/>
    </font>
    <font>
      <b/>
      <sz val="10"/>
      <color rgb="FF0000FF"/>
      <name val="Tahoma"/>
      <family val="2"/>
    </font>
    <font>
      <sz val="10"/>
      <name val="Tahoma"/>
      <family val="2"/>
    </font>
    <font>
      <b/>
      <sz val="10"/>
      <color rgb="FFFF0000"/>
      <name val="Tahoma"/>
      <family val="2"/>
    </font>
    <font>
      <sz val="11"/>
      <color rgb="FF0000FF"/>
      <name val="Comic Sans MS"/>
      <family val="4"/>
    </font>
    <font>
      <b/>
      <sz val="10"/>
      <color rgb="FF762C0E"/>
      <name val="Tahoma"/>
      <family val="2"/>
    </font>
    <font>
      <sz val="10"/>
      <color theme="1"/>
      <name val="Tahoma"/>
      <family val="2"/>
    </font>
    <font>
      <b/>
      <sz val="10"/>
      <color rgb="FFFF0000"/>
      <name val="Comic Sans MS"/>
      <family val="4"/>
    </font>
    <font>
      <b/>
      <sz val="10"/>
      <color rgb="FFFFFF00"/>
      <name val="Comic Sans MS"/>
      <family val="4"/>
    </font>
    <font>
      <b/>
      <sz val="10"/>
      <color rgb="FF00B050"/>
      <name val="Comic Sans MS"/>
      <family val="4"/>
    </font>
    <font>
      <b/>
      <sz val="10"/>
      <color rgb="FFFFFFFF"/>
      <name val="Comic Sans MS"/>
      <family val="4"/>
    </font>
    <font>
      <b/>
      <sz val="1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6">
    <xf numFmtId="0" fontId="0" fillId="0" borderId="0" xfId="0"/>
    <xf numFmtId="0" fontId="0" fillId="0" borderId="1" xfId="0" applyFill="1" applyBorder="1" applyAlignment="1">
      <alignment horizontal="center" vertical="center"/>
    </xf>
    <xf numFmtId="164" fontId="2" fillId="0" borderId="1" xfId="1" applyNumberFormat="1" applyFont="1" applyFill="1" applyBorder="1" applyAlignment="1">
      <alignment horizontal="center" vertical="center"/>
    </xf>
    <xf numFmtId="164" fontId="2" fillId="0" borderId="3" xfId="1" applyNumberFormat="1" applyFont="1" applyFill="1" applyBorder="1" applyAlignment="1">
      <alignment horizontal="center" vertical="center"/>
    </xf>
    <xf numFmtId="164" fontId="2" fillId="0" borderId="2" xfId="1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14" fontId="3" fillId="0" borderId="3" xfId="0" applyNumberFormat="1" applyFont="1" applyFill="1" applyBorder="1" applyAlignment="1">
      <alignment horizontal="center" vertical="center"/>
    </xf>
    <xf numFmtId="0" fontId="2" fillId="0" borderId="4" xfId="1" applyFont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/>
    <xf numFmtId="0" fontId="6" fillId="0" borderId="1" xfId="0" applyFont="1" applyFill="1" applyBorder="1" applyAlignment="1">
      <alignment horizontal="center" vertical="center" wrapText="1"/>
    </xf>
    <xf numFmtId="0" fontId="5" fillId="0" borderId="3" xfId="0" applyFont="1" applyBorder="1"/>
    <xf numFmtId="0" fontId="6" fillId="0" borderId="3" xfId="0" applyFont="1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/>
    </xf>
    <xf numFmtId="0" fontId="5" fillId="0" borderId="2" xfId="0" applyFont="1" applyBorder="1"/>
    <xf numFmtId="0" fontId="6" fillId="0" borderId="2" xfId="0" applyFont="1" applyFill="1" applyBorder="1" applyAlignment="1">
      <alignment horizontal="center" vertical="center" wrapText="1"/>
    </xf>
    <xf numFmtId="164" fontId="2" fillId="0" borderId="1" xfId="1" applyNumberFormat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164" fontId="2" fillId="0" borderId="3" xfId="1" applyNumberFormat="1" applyFont="1" applyBorder="1" applyAlignment="1">
      <alignment horizontal="center" vertical="center"/>
    </xf>
    <xf numFmtId="164" fontId="2" fillId="0" borderId="2" xfId="1" applyNumberFormat="1" applyFont="1" applyBorder="1" applyAlignment="1">
      <alignment horizontal="center" vertical="center"/>
    </xf>
    <xf numFmtId="164" fontId="2" fillId="0" borderId="5" xfId="1" applyNumberFormat="1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/>
    </xf>
    <xf numFmtId="0" fontId="2" fillId="0" borderId="6" xfId="1" applyFont="1" applyBorder="1" applyAlignment="1">
      <alignment horizontal="center" vertical="center" textRotation="90"/>
    </xf>
    <xf numFmtId="0" fontId="6" fillId="0" borderId="6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8" fontId="0" fillId="0" borderId="10" xfId="0" applyNumberFormat="1" applyBorder="1" applyAlignment="1">
      <alignment horizontal="center" vertical="center"/>
    </xf>
    <xf numFmtId="8" fontId="0" fillId="0" borderId="11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center" vertical="center"/>
    </xf>
    <xf numFmtId="166" fontId="2" fillId="0" borderId="1" xfId="1" applyNumberFormat="1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20" fontId="11" fillId="0" borderId="13" xfId="0" applyNumberFormat="1" applyFont="1" applyBorder="1" applyAlignment="1">
      <alignment horizontal="center" vertical="center"/>
    </xf>
    <xf numFmtId="20" fontId="11" fillId="0" borderId="14" xfId="0" applyNumberFormat="1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 wrapText="1"/>
    </xf>
    <xf numFmtId="0" fontId="13" fillId="2" borderId="16" xfId="0" applyFont="1" applyFill="1" applyBorder="1" applyAlignment="1">
      <alignment horizontal="center" vertical="center" wrapText="1"/>
    </xf>
    <xf numFmtId="0" fontId="13" fillId="4" borderId="15" xfId="0" applyFont="1" applyFill="1" applyBorder="1" applyAlignment="1">
      <alignment horizontal="center" vertical="center" wrapText="1"/>
    </xf>
    <xf numFmtId="0" fontId="14" fillId="5" borderId="15" xfId="0" applyFont="1" applyFill="1" applyBorder="1" applyAlignment="1">
      <alignment horizontal="center" vertical="center" wrapText="1"/>
    </xf>
    <xf numFmtId="167" fontId="2" fillId="0" borderId="1" xfId="0" applyNumberFormat="1" applyFont="1" applyFill="1" applyBorder="1" applyAlignment="1">
      <alignment horizontal="center" vertical="center" wrapText="1"/>
    </xf>
    <xf numFmtId="0" fontId="15" fillId="6" borderId="17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167" fontId="9" fillId="0" borderId="0" xfId="0" applyNumberFormat="1" applyFont="1" applyAlignment="1">
      <alignment horizontal="center" vertical="center"/>
    </xf>
    <xf numFmtId="0" fontId="16" fillId="0" borderId="1" xfId="0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textRotation="90"/>
    </xf>
    <xf numFmtId="0" fontId="2" fillId="7" borderId="18" xfId="1" applyFont="1" applyFill="1" applyBorder="1" applyAlignment="1">
      <alignment horizontal="center" vertical="center" textRotation="90"/>
    </xf>
    <xf numFmtId="0" fontId="7" fillId="7" borderId="18" xfId="0" applyFont="1" applyFill="1" applyBorder="1" applyAlignment="1">
      <alignment horizontal="center" vertical="center" wrapText="1"/>
    </xf>
    <xf numFmtId="0" fontId="7" fillId="7" borderId="19" xfId="0" applyFont="1" applyFill="1" applyBorder="1" applyAlignment="1">
      <alignment horizontal="center" vertical="center" wrapText="1"/>
    </xf>
    <xf numFmtId="0" fontId="7" fillId="7" borderId="20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/>
    </xf>
    <xf numFmtId="166" fontId="9" fillId="0" borderId="1" xfId="0" applyNumberFormat="1" applyFont="1" applyBorder="1" applyAlignment="1">
      <alignment horizontal="center" vertical="center"/>
    </xf>
    <xf numFmtId="0" fontId="2" fillId="0" borderId="21" xfId="1" applyFont="1" applyBorder="1" applyAlignment="1">
      <alignment horizontal="center" vertical="center" textRotation="90"/>
    </xf>
    <xf numFmtId="0" fontId="8" fillId="0" borderId="22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13" fillId="4" borderId="24" xfId="0" applyFont="1" applyFill="1" applyBorder="1" applyAlignment="1">
      <alignment horizontal="center" vertical="center" wrapText="1"/>
    </xf>
    <xf numFmtId="0" fontId="13" fillId="2" borderId="25" xfId="0" applyFont="1" applyFill="1" applyBorder="1" applyAlignment="1">
      <alignment horizontal="center" vertical="center" wrapText="1"/>
    </xf>
    <xf numFmtId="0" fontId="15" fillId="6" borderId="26" xfId="0" applyFont="1" applyFill="1" applyBorder="1" applyAlignment="1">
      <alignment horizontal="center" vertical="center" wrapText="1"/>
    </xf>
    <xf numFmtId="0" fontId="12" fillId="3" borderId="24" xfId="0" applyFont="1" applyFill="1" applyBorder="1" applyAlignment="1">
      <alignment horizontal="center" vertical="center" wrapText="1"/>
    </xf>
    <xf numFmtId="0" fontId="14" fillId="5" borderId="24" xfId="0" applyFont="1" applyFill="1" applyBorder="1" applyAlignment="1">
      <alignment horizontal="center" vertical="center" wrapText="1"/>
    </xf>
    <xf numFmtId="0" fontId="6" fillId="0" borderId="27" xfId="0" applyFont="1" applyFill="1" applyBorder="1" applyAlignment="1">
      <alignment horizontal="center" vertical="center" wrapText="1"/>
    </xf>
    <xf numFmtId="1" fontId="13" fillId="4" borderId="15" xfId="0" applyNumberFormat="1" applyFont="1" applyFill="1" applyBorder="1" applyAlignment="1">
      <alignment horizontal="center" vertical="center" wrapText="1"/>
    </xf>
    <xf numFmtId="1" fontId="6" fillId="0" borderId="1" xfId="0" applyNumberFormat="1" applyFont="1" applyFill="1" applyBorder="1" applyAlignment="1">
      <alignment horizontal="center" vertical="center" wrapText="1"/>
    </xf>
    <xf numFmtId="1" fontId="14" fillId="5" borderId="15" xfId="0" applyNumberFormat="1" applyFont="1" applyFill="1" applyBorder="1" applyAlignment="1">
      <alignment horizontal="center" vertical="center" wrapText="1"/>
    </xf>
    <xf numFmtId="1" fontId="13" fillId="2" borderId="16" xfId="0" applyNumberFormat="1" applyFont="1" applyFill="1" applyBorder="1" applyAlignment="1">
      <alignment horizontal="center" vertical="center" wrapText="1"/>
    </xf>
    <xf numFmtId="1" fontId="15" fillId="6" borderId="17" xfId="0" applyNumberFormat="1" applyFont="1" applyFill="1" applyBorder="1" applyAlignment="1">
      <alignment horizontal="center" vertical="center" wrapText="1"/>
    </xf>
    <xf numFmtId="1" fontId="10" fillId="0" borderId="15" xfId="0" applyNumberFormat="1" applyFont="1" applyFill="1" applyBorder="1" applyAlignment="1">
      <alignment horizontal="center" vertical="center" wrapText="1"/>
    </xf>
    <xf numFmtId="1" fontId="12" fillId="3" borderId="15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229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</font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</font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</font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</font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fgColor auto="1"/>
          <bgColor rgb="FFFF99CC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A5CAE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00"/>
  <sheetViews>
    <sheetView tabSelected="1" workbookViewId="0">
      <pane ySplit="1" topLeftCell="A68" activePane="bottomLeft" state="frozen"/>
      <selection pane="bottomLeft" activeCell="D68" sqref="D68"/>
    </sheetView>
  </sheetViews>
  <sheetFormatPr baseColWidth="10" defaultRowHeight="15"/>
  <cols>
    <col min="1" max="1" width="10.42578125" style="6" bestFit="1" customWidth="1"/>
    <col min="2" max="2" width="15.85546875" bestFit="1" customWidth="1"/>
    <col min="3" max="3" width="6.5703125" bestFit="1" customWidth="1"/>
    <col min="4" max="4" width="2.28515625" bestFit="1" customWidth="1"/>
    <col min="5" max="17" width="3.28515625" bestFit="1" customWidth="1"/>
    <col min="18" max="22" width="3.28515625" customWidth="1"/>
    <col min="23" max="23" width="8" bestFit="1" customWidth="1"/>
    <col min="24" max="25" width="7.85546875" bestFit="1" customWidth="1"/>
    <col min="26" max="27" width="7.140625" bestFit="1" customWidth="1"/>
    <col min="29" max="29" width="9" bestFit="1" customWidth="1"/>
    <col min="30" max="30" width="10.42578125" bestFit="1" customWidth="1"/>
    <col min="31" max="31" width="9" bestFit="1" customWidth="1"/>
  </cols>
  <sheetData>
    <row r="1" spans="1:32" ht="26.25">
      <c r="A1" s="5" t="s">
        <v>0</v>
      </c>
      <c r="B1" s="9" t="s">
        <v>1</v>
      </c>
      <c r="C1" s="22" t="s">
        <v>36</v>
      </c>
      <c r="D1" s="9" t="s">
        <v>41</v>
      </c>
      <c r="E1" s="22" t="s">
        <v>42</v>
      </c>
      <c r="F1" s="29" t="s">
        <v>2</v>
      </c>
      <c r="G1" s="8" t="s">
        <v>3</v>
      </c>
      <c r="H1" s="8" t="s">
        <v>4</v>
      </c>
      <c r="I1" s="8" t="s">
        <v>5</v>
      </c>
      <c r="J1" s="8" t="s">
        <v>6</v>
      </c>
      <c r="K1" s="8" t="s">
        <v>7</v>
      </c>
      <c r="L1" s="8" t="s">
        <v>8</v>
      </c>
      <c r="M1" s="8" t="s">
        <v>9</v>
      </c>
      <c r="N1" s="8" t="s">
        <v>10</v>
      </c>
      <c r="O1" s="8" t="s">
        <v>11</v>
      </c>
      <c r="P1" s="52" t="s">
        <v>12</v>
      </c>
      <c r="Q1" s="53" t="s">
        <v>43</v>
      </c>
      <c r="R1" s="59" t="s">
        <v>58</v>
      </c>
      <c r="S1" s="52" t="s">
        <v>59</v>
      </c>
      <c r="T1" s="52" t="s">
        <v>60</v>
      </c>
      <c r="U1" s="52" t="s">
        <v>61</v>
      </c>
      <c r="V1" s="52" t="s">
        <v>62</v>
      </c>
      <c r="W1" s="32" t="s">
        <v>13</v>
      </c>
      <c r="X1" s="1" t="s">
        <v>14</v>
      </c>
      <c r="Y1" s="1" t="s">
        <v>15</v>
      </c>
      <c r="Z1" s="17" t="s">
        <v>34</v>
      </c>
      <c r="AA1" s="18" t="s">
        <v>35</v>
      </c>
      <c r="AC1" s="26" t="s">
        <v>37</v>
      </c>
      <c r="AD1" s="27" t="s">
        <v>38</v>
      </c>
      <c r="AE1" s="27" t="s">
        <v>39</v>
      </c>
      <c r="AF1" s="27" t="s">
        <v>57</v>
      </c>
    </row>
    <row r="2" spans="1:32" ht="16.5">
      <c r="A2" s="7">
        <v>44204</v>
      </c>
      <c r="B2" s="10" t="s">
        <v>16</v>
      </c>
      <c r="C2" s="23"/>
      <c r="D2" s="11">
        <v>1</v>
      </c>
      <c r="E2" s="28">
        <v>4</v>
      </c>
      <c r="F2" s="45">
        <v>9</v>
      </c>
      <c r="G2" s="45">
        <v>8</v>
      </c>
      <c r="H2" s="11">
        <v>3</v>
      </c>
      <c r="I2" s="11">
        <v>16</v>
      </c>
      <c r="J2" s="11">
        <v>10</v>
      </c>
      <c r="K2" s="11">
        <v>1</v>
      </c>
      <c r="L2" s="46">
        <v>6</v>
      </c>
      <c r="M2" s="44">
        <v>14</v>
      </c>
      <c r="N2" s="11">
        <v>4</v>
      </c>
      <c r="O2" s="11">
        <v>13</v>
      </c>
      <c r="P2" s="48">
        <v>15</v>
      </c>
      <c r="Q2" s="54"/>
      <c r="R2" s="44">
        <v>14</v>
      </c>
      <c r="S2" s="43">
        <v>8</v>
      </c>
      <c r="T2" s="45">
        <v>9</v>
      </c>
      <c r="U2" s="46">
        <v>6</v>
      </c>
      <c r="V2" s="48">
        <v>15</v>
      </c>
      <c r="W2" s="33">
        <v>263.69400000000002</v>
      </c>
      <c r="X2" s="2">
        <f>W2-33</f>
        <v>230.69400000000002</v>
      </c>
      <c r="Y2" s="2">
        <f>W2-33</f>
        <v>230.69400000000002</v>
      </c>
      <c r="Z2" s="17">
        <f>33</f>
        <v>33</v>
      </c>
      <c r="AA2" s="17">
        <f>MAX(Z$2:Z2)</f>
        <v>33</v>
      </c>
    </row>
    <row r="3" spans="1:32" ht="16.5">
      <c r="A3" s="7">
        <v>44209</v>
      </c>
      <c r="B3" s="10" t="s">
        <v>17</v>
      </c>
      <c r="C3" s="23"/>
      <c r="D3" s="11">
        <v>1</v>
      </c>
      <c r="E3" s="28">
        <v>5</v>
      </c>
      <c r="F3" s="46">
        <v>15</v>
      </c>
      <c r="G3" s="11">
        <v>11</v>
      </c>
      <c r="H3" s="43">
        <v>3</v>
      </c>
      <c r="I3" s="11">
        <v>13</v>
      </c>
      <c r="J3" s="11">
        <v>10</v>
      </c>
      <c r="K3" s="11">
        <v>12</v>
      </c>
      <c r="L3" s="45">
        <v>16</v>
      </c>
      <c r="M3" s="11">
        <v>7</v>
      </c>
      <c r="N3" s="48">
        <v>4</v>
      </c>
      <c r="O3" s="44">
        <v>8</v>
      </c>
      <c r="P3" s="11">
        <v>14</v>
      </c>
      <c r="Q3" s="54"/>
      <c r="R3" s="44">
        <v>8</v>
      </c>
      <c r="S3" s="43">
        <v>3</v>
      </c>
      <c r="T3" s="45">
        <v>16</v>
      </c>
      <c r="U3" s="46">
        <v>15</v>
      </c>
      <c r="V3" s="48">
        <v>4</v>
      </c>
      <c r="W3" s="33">
        <v>17.728000000000002</v>
      </c>
      <c r="X3" s="2">
        <f>W3-33+X2</f>
        <v>215.42200000000003</v>
      </c>
      <c r="Y3" s="2">
        <f>IF(F3=0,0,IF(Y2&gt;0,W3-33,W3-33+Y2))</f>
        <v>-15.271999999999998</v>
      </c>
      <c r="Z3" s="17">
        <f>IF(Y2&gt;0,33,33-Y2)</f>
        <v>33</v>
      </c>
      <c r="AA3" s="17">
        <f>MAX(Z$2:Z3)</f>
        <v>33</v>
      </c>
    </row>
    <row r="4" spans="1:32" ht="16.5">
      <c r="A4" s="7">
        <v>44216</v>
      </c>
      <c r="B4" s="10" t="s">
        <v>18</v>
      </c>
      <c r="C4" s="23"/>
      <c r="D4" s="11">
        <v>1</v>
      </c>
      <c r="E4" s="28">
        <v>2</v>
      </c>
      <c r="F4" s="46">
        <v>13</v>
      </c>
      <c r="G4" s="43">
        <v>12</v>
      </c>
      <c r="H4" s="44">
        <v>2</v>
      </c>
      <c r="I4" s="11">
        <v>6</v>
      </c>
      <c r="J4" s="11">
        <v>8</v>
      </c>
      <c r="K4" s="11">
        <v>11</v>
      </c>
      <c r="L4" s="11">
        <v>4</v>
      </c>
      <c r="M4" s="11">
        <v>4</v>
      </c>
      <c r="N4" s="45">
        <v>1</v>
      </c>
      <c r="O4" s="11">
        <v>14</v>
      </c>
      <c r="P4" s="48">
        <v>5</v>
      </c>
      <c r="Q4" s="54"/>
      <c r="R4" s="44">
        <v>2</v>
      </c>
      <c r="S4" s="43">
        <v>12</v>
      </c>
      <c r="T4" s="45">
        <v>1</v>
      </c>
      <c r="U4" s="46">
        <v>13</v>
      </c>
      <c r="V4" s="48">
        <v>5</v>
      </c>
      <c r="W4" s="33">
        <v>15.421000000000001</v>
      </c>
      <c r="X4" s="2">
        <f t="shared" ref="X4:X67" si="0">W4-33+X3</f>
        <v>197.84300000000002</v>
      </c>
      <c r="Y4" s="2">
        <f t="shared" ref="Y4:Y67" si="1">IF(F4=0,0,IF(Y3&gt;0,W4-33,W4-33+Y3))</f>
        <v>-32.850999999999999</v>
      </c>
      <c r="Z4" s="17">
        <f t="shared" ref="Z4:Z67" si="2">IF(Y3&gt;0,33,33-Y3)</f>
        <v>48.271999999999998</v>
      </c>
      <c r="AA4" s="17">
        <f>MAX(Z$2:Z4)</f>
        <v>48.271999999999998</v>
      </c>
    </row>
    <row r="5" spans="1:32" ht="16.5">
      <c r="A5" s="7">
        <v>44218</v>
      </c>
      <c r="B5" s="10" t="s">
        <v>18</v>
      </c>
      <c r="C5" s="23"/>
      <c r="D5" s="11">
        <v>1</v>
      </c>
      <c r="E5" s="28">
        <v>5</v>
      </c>
      <c r="F5" s="30">
        <v>7</v>
      </c>
      <c r="G5" s="46">
        <v>14</v>
      </c>
      <c r="H5" s="48">
        <v>12</v>
      </c>
      <c r="I5" s="11">
        <v>3</v>
      </c>
      <c r="J5" s="11">
        <v>8</v>
      </c>
      <c r="K5" s="11">
        <v>9</v>
      </c>
      <c r="L5" s="45">
        <v>15</v>
      </c>
      <c r="M5" s="44">
        <v>10</v>
      </c>
      <c r="N5" s="11">
        <v>16</v>
      </c>
      <c r="O5" s="11">
        <v>13</v>
      </c>
      <c r="P5" s="11">
        <v>2</v>
      </c>
      <c r="Q5" s="54"/>
      <c r="R5" s="44">
        <v>10</v>
      </c>
      <c r="S5" s="43">
        <v>5</v>
      </c>
      <c r="T5" s="45">
        <v>15</v>
      </c>
      <c r="U5" s="46">
        <v>14</v>
      </c>
      <c r="V5" s="48">
        <v>12</v>
      </c>
      <c r="W5" s="33">
        <v>0</v>
      </c>
      <c r="X5" s="2">
        <f t="shared" si="0"/>
        <v>164.84300000000002</v>
      </c>
      <c r="Y5" s="2">
        <f t="shared" si="1"/>
        <v>-65.850999999999999</v>
      </c>
      <c r="Z5" s="17">
        <f t="shared" si="2"/>
        <v>65.850999999999999</v>
      </c>
      <c r="AA5" s="17">
        <f>MAX(Z$2:Z5)</f>
        <v>65.850999999999999</v>
      </c>
    </row>
    <row r="6" spans="1:32" ht="16.5">
      <c r="A6" s="7">
        <v>44221</v>
      </c>
      <c r="B6" s="10" t="s">
        <v>18</v>
      </c>
      <c r="C6" s="23"/>
      <c r="D6" s="11">
        <v>1</v>
      </c>
      <c r="E6" s="28">
        <v>5</v>
      </c>
      <c r="F6" s="46">
        <v>5</v>
      </c>
      <c r="G6" s="11">
        <v>8</v>
      </c>
      <c r="H6" s="11">
        <v>2</v>
      </c>
      <c r="I6" s="43">
        <v>3</v>
      </c>
      <c r="J6" s="44">
        <v>14</v>
      </c>
      <c r="K6" s="11">
        <v>7</v>
      </c>
      <c r="L6" s="11">
        <v>6</v>
      </c>
      <c r="M6" s="11">
        <v>16</v>
      </c>
      <c r="N6" s="45">
        <v>15</v>
      </c>
      <c r="O6" s="48">
        <v>1</v>
      </c>
      <c r="P6" s="11">
        <v>4</v>
      </c>
      <c r="Q6" s="54"/>
      <c r="R6" s="44">
        <v>14</v>
      </c>
      <c r="S6" s="43">
        <v>3</v>
      </c>
      <c r="T6" s="45">
        <v>15</v>
      </c>
      <c r="U6" s="46">
        <v>5</v>
      </c>
      <c r="V6" s="48">
        <v>1</v>
      </c>
      <c r="W6" s="33">
        <v>44.786000000000001</v>
      </c>
      <c r="X6" s="2">
        <f t="shared" si="0"/>
        <v>176.62900000000002</v>
      </c>
      <c r="Y6" s="2">
        <f t="shared" si="1"/>
        <v>-54.064999999999998</v>
      </c>
      <c r="Z6" s="17">
        <f t="shared" si="2"/>
        <v>98.850999999999999</v>
      </c>
      <c r="AA6" s="17">
        <f>MAX(Z$2:Z6)</f>
        <v>98.850999999999999</v>
      </c>
    </row>
    <row r="7" spans="1:32" ht="17.25" thickBot="1">
      <c r="A7" s="14">
        <v>44222</v>
      </c>
      <c r="B7" s="15" t="s">
        <v>18</v>
      </c>
      <c r="C7" s="25"/>
      <c r="D7" s="16">
        <v>1</v>
      </c>
      <c r="E7" s="62">
        <v>5</v>
      </c>
      <c r="F7" s="31">
        <v>14</v>
      </c>
      <c r="G7" s="16">
        <v>3</v>
      </c>
      <c r="H7" s="63">
        <v>2</v>
      </c>
      <c r="I7" s="16">
        <v>12</v>
      </c>
      <c r="J7" s="64">
        <v>8</v>
      </c>
      <c r="K7" s="16">
        <v>9</v>
      </c>
      <c r="L7" s="65">
        <v>1</v>
      </c>
      <c r="M7" s="16">
        <v>15</v>
      </c>
      <c r="N7" s="66">
        <v>16</v>
      </c>
      <c r="O7" s="16">
        <v>6</v>
      </c>
      <c r="P7" s="16">
        <v>11</v>
      </c>
      <c r="Q7" s="55"/>
      <c r="R7" s="64">
        <v>8</v>
      </c>
      <c r="S7" s="66">
        <v>16</v>
      </c>
      <c r="T7" s="63">
        <v>2</v>
      </c>
      <c r="U7" s="67">
        <v>7</v>
      </c>
      <c r="V7" s="65">
        <v>1</v>
      </c>
      <c r="W7" s="34">
        <v>0</v>
      </c>
      <c r="X7" s="4">
        <f t="shared" si="0"/>
        <v>143.62900000000002</v>
      </c>
      <c r="Y7" s="4">
        <f t="shared" si="1"/>
        <v>-87.064999999999998</v>
      </c>
      <c r="Z7" s="20">
        <f t="shared" si="2"/>
        <v>87.064999999999998</v>
      </c>
      <c r="AA7" s="20">
        <f>MAX(Z$2:Z7)</f>
        <v>98.850999999999999</v>
      </c>
    </row>
    <row r="8" spans="1:32" ht="16.5">
      <c r="A8" s="7">
        <v>44230</v>
      </c>
      <c r="B8" s="12" t="s">
        <v>18</v>
      </c>
      <c r="C8" s="24"/>
      <c r="D8" s="13">
        <v>1</v>
      </c>
      <c r="E8" s="37">
        <v>2</v>
      </c>
      <c r="F8" s="44">
        <v>11</v>
      </c>
      <c r="G8" s="48">
        <v>5</v>
      </c>
      <c r="H8" s="13">
        <v>6</v>
      </c>
      <c r="I8" s="13">
        <v>13</v>
      </c>
      <c r="J8" s="46">
        <v>10</v>
      </c>
      <c r="K8" s="13">
        <v>9</v>
      </c>
      <c r="L8" s="45">
        <v>3</v>
      </c>
      <c r="M8" s="13">
        <v>8</v>
      </c>
      <c r="N8" s="13">
        <v>14</v>
      </c>
      <c r="O8" s="13">
        <v>1</v>
      </c>
      <c r="P8" s="43">
        <v>2</v>
      </c>
      <c r="Q8" s="56"/>
      <c r="R8" s="44">
        <v>11</v>
      </c>
      <c r="S8" s="43">
        <v>2</v>
      </c>
      <c r="T8" s="45">
        <v>3</v>
      </c>
      <c r="U8" s="46">
        <v>10</v>
      </c>
      <c r="V8" s="48">
        <v>5</v>
      </c>
      <c r="W8" s="35">
        <v>53.796000000000006</v>
      </c>
      <c r="X8" s="3">
        <f>W8-33</f>
        <v>20.796000000000006</v>
      </c>
      <c r="Y8" s="3">
        <f t="shared" si="1"/>
        <v>-66.268999999999991</v>
      </c>
      <c r="Z8" s="19">
        <f t="shared" si="2"/>
        <v>120.065</v>
      </c>
      <c r="AA8" s="19">
        <f>MAX(Z$2:Z8)</f>
        <v>120.065</v>
      </c>
    </row>
    <row r="9" spans="1:32" ht="16.5">
      <c r="A9" s="7">
        <v>44239</v>
      </c>
      <c r="B9" s="10" t="s">
        <v>18</v>
      </c>
      <c r="C9" s="23"/>
      <c r="D9" s="11">
        <v>1</v>
      </c>
      <c r="E9" s="28">
        <v>1</v>
      </c>
      <c r="F9" s="46">
        <v>4</v>
      </c>
      <c r="G9" s="11">
        <v>10</v>
      </c>
      <c r="H9" s="11">
        <v>2</v>
      </c>
      <c r="I9" s="45">
        <v>11</v>
      </c>
      <c r="J9" s="11">
        <v>1</v>
      </c>
      <c r="K9" s="11">
        <v>3</v>
      </c>
      <c r="L9" s="11">
        <v>13</v>
      </c>
      <c r="M9" s="44">
        <v>12</v>
      </c>
      <c r="N9" s="48">
        <v>14</v>
      </c>
      <c r="O9" s="43">
        <v>15</v>
      </c>
      <c r="P9" s="11">
        <v>5</v>
      </c>
      <c r="Q9" s="54"/>
      <c r="R9" s="44">
        <v>12</v>
      </c>
      <c r="S9" s="43">
        <v>15</v>
      </c>
      <c r="T9" s="45">
        <v>11</v>
      </c>
      <c r="U9" s="46">
        <v>4</v>
      </c>
      <c r="V9" s="48">
        <v>14</v>
      </c>
      <c r="W9" s="33">
        <v>31.437999999999999</v>
      </c>
      <c r="X9" s="2">
        <f t="shared" si="0"/>
        <v>19.234000000000005</v>
      </c>
      <c r="Y9" s="2">
        <f t="shared" si="1"/>
        <v>-67.830999999999989</v>
      </c>
      <c r="Z9" s="17">
        <f t="shared" si="2"/>
        <v>99.268999999999991</v>
      </c>
      <c r="AA9" s="17">
        <f>MAX(Z$2:Z9)</f>
        <v>120.065</v>
      </c>
    </row>
    <row r="10" spans="1:32" ht="16.5">
      <c r="A10" s="7">
        <v>44244</v>
      </c>
      <c r="B10" s="10" t="s">
        <v>18</v>
      </c>
      <c r="C10" s="23"/>
      <c r="D10" s="11">
        <v>1</v>
      </c>
      <c r="E10" s="28">
        <v>1</v>
      </c>
      <c r="F10" s="30">
        <v>14</v>
      </c>
      <c r="G10" s="11">
        <v>2</v>
      </c>
      <c r="H10" s="48">
        <v>8</v>
      </c>
      <c r="I10" s="11">
        <v>16</v>
      </c>
      <c r="J10" s="11">
        <v>13</v>
      </c>
      <c r="K10" s="11">
        <v>9</v>
      </c>
      <c r="L10" s="11">
        <v>12</v>
      </c>
      <c r="M10" s="45">
        <v>6</v>
      </c>
      <c r="N10" s="44">
        <v>7</v>
      </c>
      <c r="O10" s="11">
        <v>11</v>
      </c>
      <c r="P10" s="46">
        <v>3</v>
      </c>
      <c r="Q10" s="54"/>
      <c r="R10" s="44">
        <v>7</v>
      </c>
      <c r="S10" s="43">
        <v>15</v>
      </c>
      <c r="T10" s="45">
        <v>6</v>
      </c>
      <c r="U10" s="46">
        <v>3</v>
      </c>
      <c r="V10" s="48">
        <v>8</v>
      </c>
      <c r="W10" s="33">
        <v>21.868000000000002</v>
      </c>
      <c r="X10" s="2">
        <f t="shared" si="0"/>
        <v>8.1020000000000074</v>
      </c>
      <c r="Y10" s="2">
        <f t="shared" si="1"/>
        <v>-78.962999999999994</v>
      </c>
      <c r="Z10" s="17">
        <f t="shared" si="2"/>
        <v>100.83099999999999</v>
      </c>
      <c r="AA10" s="17">
        <f>MAX(Z$2:Z10)</f>
        <v>120.065</v>
      </c>
    </row>
    <row r="11" spans="1:32" ht="16.5">
      <c r="A11" s="7">
        <v>44247</v>
      </c>
      <c r="B11" s="10" t="s">
        <v>18</v>
      </c>
      <c r="C11" s="23"/>
      <c r="D11" s="11">
        <v>1</v>
      </c>
      <c r="E11" s="28">
        <v>4</v>
      </c>
      <c r="F11" s="30">
        <v>15</v>
      </c>
      <c r="G11" s="45">
        <v>9</v>
      </c>
      <c r="H11" s="46">
        <v>5</v>
      </c>
      <c r="I11" s="11">
        <v>8</v>
      </c>
      <c r="J11" s="11">
        <v>4</v>
      </c>
      <c r="K11" s="11">
        <v>16</v>
      </c>
      <c r="L11" s="11">
        <v>13</v>
      </c>
      <c r="M11" s="44">
        <v>7</v>
      </c>
      <c r="N11" s="11">
        <v>12</v>
      </c>
      <c r="O11" s="48">
        <v>6</v>
      </c>
      <c r="P11" s="43">
        <v>10</v>
      </c>
      <c r="Q11" s="54"/>
      <c r="R11" s="44">
        <v>7</v>
      </c>
      <c r="S11" s="43">
        <v>10</v>
      </c>
      <c r="T11" s="45">
        <v>9</v>
      </c>
      <c r="U11" s="46">
        <v>5</v>
      </c>
      <c r="V11" s="48">
        <v>6</v>
      </c>
      <c r="W11" s="33">
        <v>235.96100000000001</v>
      </c>
      <c r="X11" s="2">
        <f t="shared" si="0"/>
        <v>211.06300000000002</v>
      </c>
      <c r="Y11" s="2">
        <f t="shared" si="1"/>
        <v>123.99800000000002</v>
      </c>
      <c r="Z11" s="17">
        <f t="shared" si="2"/>
        <v>111.96299999999999</v>
      </c>
      <c r="AA11" s="17">
        <f>MAX(Z$2:Z11)</f>
        <v>120.065</v>
      </c>
    </row>
    <row r="12" spans="1:32" ht="17.25" thickBot="1">
      <c r="A12" s="14">
        <v>44251</v>
      </c>
      <c r="B12" s="15" t="s">
        <v>18</v>
      </c>
      <c r="C12" s="25"/>
      <c r="D12" s="16">
        <v>1</v>
      </c>
      <c r="E12" s="62">
        <v>1</v>
      </c>
      <c r="F12" s="31">
        <v>13</v>
      </c>
      <c r="G12" s="16">
        <v>12</v>
      </c>
      <c r="H12" s="63">
        <v>3</v>
      </c>
      <c r="I12" s="16">
        <v>4</v>
      </c>
      <c r="J12" s="64">
        <v>9</v>
      </c>
      <c r="K12" s="16">
        <v>5</v>
      </c>
      <c r="L12" s="65">
        <v>1</v>
      </c>
      <c r="M12" s="16">
        <v>10</v>
      </c>
      <c r="N12" s="66">
        <v>11</v>
      </c>
      <c r="O12" s="16">
        <v>6</v>
      </c>
      <c r="P12" s="16">
        <v>8</v>
      </c>
      <c r="Q12" s="55"/>
      <c r="R12" s="64">
        <v>12</v>
      </c>
      <c r="S12" s="66">
        <v>1</v>
      </c>
      <c r="T12" s="63">
        <v>13</v>
      </c>
      <c r="U12" s="67">
        <v>10</v>
      </c>
      <c r="V12" s="65">
        <v>11</v>
      </c>
      <c r="W12" s="34">
        <v>142.88</v>
      </c>
      <c r="X12" s="4">
        <f t="shared" si="0"/>
        <v>320.94299999999998</v>
      </c>
      <c r="Y12" s="4">
        <f t="shared" si="1"/>
        <v>109.88</v>
      </c>
      <c r="Z12" s="20">
        <f t="shared" si="2"/>
        <v>33</v>
      </c>
      <c r="AA12" s="20">
        <f>MAX(Z$2:Z12)</f>
        <v>120.065</v>
      </c>
    </row>
    <row r="13" spans="1:32" ht="16.5">
      <c r="A13" s="7">
        <v>44256</v>
      </c>
      <c r="B13" s="10" t="s">
        <v>18</v>
      </c>
      <c r="C13" s="23"/>
      <c r="D13" s="11">
        <v>1</v>
      </c>
      <c r="E13" s="28">
        <v>1</v>
      </c>
      <c r="F13" s="30">
        <v>16</v>
      </c>
      <c r="G13" s="43">
        <v>1</v>
      </c>
      <c r="H13" s="11">
        <v>3</v>
      </c>
      <c r="I13" s="11">
        <v>14</v>
      </c>
      <c r="J13" s="11">
        <v>11</v>
      </c>
      <c r="K13" s="11">
        <v>10</v>
      </c>
      <c r="L13" s="45">
        <v>5</v>
      </c>
      <c r="M13" s="11">
        <v>13</v>
      </c>
      <c r="N13" s="44">
        <v>2</v>
      </c>
      <c r="O13" s="11">
        <v>9</v>
      </c>
      <c r="P13" s="11">
        <v>15</v>
      </c>
      <c r="Q13" s="54"/>
      <c r="R13" s="44">
        <v>2</v>
      </c>
      <c r="S13" s="43">
        <v>1</v>
      </c>
      <c r="T13" s="45">
        <v>5</v>
      </c>
      <c r="U13" s="46">
        <v>4</v>
      </c>
      <c r="V13" s="48">
        <v>6</v>
      </c>
      <c r="W13" s="33">
        <v>43.572000000000003</v>
      </c>
      <c r="X13" s="2">
        <f t="shared" si="0"/>
        <v>331.51499999999999</v>
      </c>
      <c r="Y13" s="21">
        <f t="shared" si="1"/>
        <v>10.572000000000003</v>
      </c>
      <c r="Z13" s="17">
        <f t="shared" si="2"/>
        <v>33</v>
      </c>
      <c r="AA13" s="17">
        <f>MAX(Z$2:Z13)</f>
        <v>120.065</v>
      </c>
    </row>
    <row r="14" spans="1:32" ht="16.5">
      <c r="A14" s="7">
        <v>44257</v>
      </c>
      <c r="B14" s="10" t="s">
        <v>17</v>
      </c>
      <c r="C14" s="23"/>
      <c r="D14" s="11">
        <v>1</v>
      </c>
      <c r="E14" s="28">
        <v>1</v>
      </c>
      <c r="F14" s="30">
        <v>11</v>
      </c>
      <c r="G14" s="45">
        <v>12</v>
      </c>
      <c r="H14" s="48">
        <v>9</v>
      </c>
      <c r="I14" s="11">
        <v>15</v>
      </c>
      <c r="J14" s="11">
        <v>16</v>
      </c>
      <c r="K14" s="11">
        <v>3</v>
      </c>
      <c r="L14" s="46">
        <v>13</v>
      </c>
      <c r="M14" s="11">
        <v>6</v>
      </c>
      <c r="N14" s="44">
        <v>2</v>
      </c>
      <c r="O14" s="11">
        <v>5</v>
      </c>
      <c r="P14" s="11">
        <v>14</v>
      </c>
      <c r="Q14" s="54"/>
      <c r="R14" s="44">
        <v>2</v>
      </c>
      <c r="S14" s="43">
        <v>4</v>
      </c>
      <c r="T14" s="45">
        <v>12</v>
      </c>
      <c r="U14" s="46">
        <v>13</v>
      </c>
      <c r="V14" s="48">
        <v>9</v>
      </c>
      <c r="W14" s="33">
        <v>0</v>
      </c>
      <c r="X14" s="2">
        <f>W14-33</f>
        <v>-33</v>
      </c>
      <c r="Y14" s="3">
        <f t="shared" si="1"/>
        <v>-33</v>
      </c>
      <c r="Z14" s="17">
        <f t="shared" si="2"/>
        <v>33</v>
      </c>
      <c r="AA14" s="17">
        <f>MAX(Z$2:Z14)</f>
        <v>120.065</v>
      </c>
    </row>
    <row r="15" spans="1:32" ht="16.5">
      <c r="A15" s="7">
        <v>44264</v>
      </c>
      <c r="B15" s="10" t="s">
        <v>17</v>
      </c>
      <c r="C15" s="23"/>
      <c r="D15" s="11">
        <v>1</v>
      </c>
      <c r="E15" s="28">
        <v>1</v>
      </c>
      <c r="F15" s="48">
        <v>8</v>
      </c>
      <c r="G15" s="44">
        <v>4</v>
      </c>
      <c r="H15" s="11">
        <v>13</v>
      </c>
      <c r="I15" s="43">
        <v>16</v>
      </c>
      <c r="J15" s="11">
        <v>6</v>
      </c>
      <c r="K15" s="11">
        <v>3</v>
      </c>
      <c r="L15" s="11">
        <v>15</v>
      </c>
      <c r="M15" s="45">
        <v>2</v>
      </c>
      <c r="N15" s="11">
        <v>9</v>
      </c>
      <c r="O15" s="11">
        <v>7</v>
      </c>
      <c r="P15" s="11">
        <v>5</v>
      </c>
      <c r="Q15" s="54"/>
      <c r="R15" s="44">
        <v>4</v>
      </c>
      <c r="S15" s="43">
        <v>16</v>
      </c>
      <c r="T15" s="45">
        <v>2</v>
      </c>
      <c r="U15" s="46">
        <v>14</v>
      </c>
      <c r="V15" s="48">
        <v>8</v>
      </c>
      <c r="W15" s="33">
        <v>0</v>
      </c>
      <c r="X15" s="2">
        <f t="shared" si="0"/>
        <v>-66</v>
      </c>
      <c r="Y15" s="2">
        <f t="shared" si="1"/>
        <v>-66</v>
      </c>
      <c r="Z15" s="17">
        <f t="shared" si="2"/>
        <v>66</v>
      </c>
      <c r="AA15" s="17">
        <f>MAX(Z$2:Z15)</f>
        <v>120.065</v>
      </c>
    </row>
    <row r="16" spans="1:32" ht="16.5">
      <c r="A16" s="7">
        <v>44266</v>
      </c>
      <c r="B16" s="10" t="s">
        <v>19</v>
      </c>
      <c r="C16" s="23"/>
      <c r="D16" s="11">
        <v>1</v>
      </c>
      <c r="E16" s="28">
        <v>1</v>
      </c>
      <c r="F16" s="44">
        <v>1</v>
      </c>
      <c r="G16" s="11">
        <v>4</v>
      </c>
      <c r="H16" s="11">
        <v>15</v>
      </c>
      <c r="I16" s="45">
        <v>6</v>
      </c>
      <c r="J16" s="11">
        <v>3</v>
      </c>
      <c r="K16" s="46">
        <v>11</v>
      </c>
      <c r="L16" s="11">
        <v>10</v>
      </c>
      <c r="M16" s="11">
        <v>8</v>
      </c>
      <c r="N16" s="11">
        <v>9</v>
      </c>
      <c r="O16" s="48">
        <v>13</v>
      </c>
      <c r="P16" s="43">
        <v>5</v>
      </c>
      <c r="Q16" s="54"/>
      <c r="R16" s="44">
        <v>1</v>
      </c>
      <c r="S16" s="43">
        <v>5</v>
      </c>
      <c r="T16" s="45">
        <v>6</v>
      </c>
      <c r="U16" s="46">
        <v>11</v>
      </c>
      <c r="V16" s="48">
        <v>13</v>
      </c>
      <c r="W16" s="33">
        <v>106.65599999999999</v>
      </c>
      <c r="X16" s="2">
        <f t="shared" si="0"/>
        <v>7.6559999999999917</v>
      </c>
      <c r="Y16" s="2">
        <f t="shared" si="1"/>
        <v>7.6559999999999917</v>
      </c>
      <c r="Z16" s="17">
        <f t="shared" si="2"/>
        <v>99</v>
      </c>
      <c r="AA16" s="17">
        <f>MAX(Z$2:Z16)</f>
        <v>120.065</v>
      </c>
    </row>
    <row r="17" spans="1:27" ht="16.5">
      <c r="A17" s="7">
        <v>44270</v>
      </c>
      <c r="B17" s="10" t="s">
        <v>17</v>
      </c>
      <c r="C17" s="23"/>
      <c r="D17" s="11">
        <v>1</v>
      </c>
      <c r="E17" s="28">
        <v>1</v>
      </c>
      <c r="F17" s="30">
        <v>5</v>
      </c>
      <c r="G17" s="46">
        <v>1</v>
      </c>
      <c r="H17" s="45">
        <v>7</v>
      </c>
      <c r="I17" s="44">
        <v>2</v>
      </c>
      <c r="J17" s="11">
        <v>12</v>
      </c>
      <c r="K17" s="48">
        <v>9</v>
      </c>
      <c r="L17" s="43">
        <v>10</v>
      </c>
      <c r="M17" s="11">
        <v>4</v>
      </c>
      <c r="N17" s="11">
        <v>15</v>
      </c>
      <c r="O17" s="11">
        <v>11</v>
      </c>
      <c r="P17" s="11">
        <v>14</v>
      </c>
      <c r="Q17" s="54"/>
      <c r="R17" s="44">
        <v>2</v>
      </c>
      <c r="S17" s="43">
        <v>10</v>
      </c>
      <c r="T17" s="45">
        <v>7</v>
      </c>
      <c r="U17" s="46">
        <v>1</v>
      </c>
      <c r="V17" s="48">
        <v>9</v>
      </c>
      <c r="W17" s="33">
        <v>35.911000000000001</v>
      </c>
      <c r="X17" s="2">
        <f t="shared" si="0"/>
        <v>10.566999999999993</v>
      </c>
      <c r="Y17" s="2">
        <f t="shared" si="1"/>
        <v>2.9110000000000014</v>
      </c>
      <c r="Z17" s="17">
        <f t="shared" si="2"/>
        <v>33</v>
      </c>
      <c r="AA17" s="17">
        <f>MAX(Z$2:Z17)</f>
        <v>120.065</v>
      </c>
    </row>
    <row r="18" spans="1:27" ht="16.5">
      <c r="A18" s="7">
        <v>44271</v>
      </c>
      <c r="B18" s="10" t="s">
        <v>17</v>
      </c>
      <c r="C18" s="23"/>
      <c r="D18" s="11">
        <v>1</v>
      </c>
      <c r="E18" s="28">
        <v>1</v>
      </c>
      <c r="F18" s="30">
        <v>14</v>
      </c>
      <c r="G18" s="11">
        <v>2</v>
      </c>
      <c r="H18" s="43">
        <v>12</v>
      </c>
      <c r="I18" s="11">
        <v>13</v>
      </c>
      <c r="J18" s="48">
        <v>1</v>
      </c>
      <c r="K18" s="46">
        <v>3</v>
      </c>
      <c r="L18" s="44">
        <v>10</v>
      </c>
      <c r="M18" s="11">
        <v>15</v>
      </c>
      <c r="N18" s="11">
        <v>7</v>
      </c>
      <c r="O18" s="11">
        <v>9</v>
      </c>
      <c r="P18" s="11">
        <v>6</v>
      </c>
      <c r="Q18" s="54"/>
      <c r="R18" s="44">
        <v>10</v>
      </c>
      <c r="S18" s="43">
        <v>12</v>
      </c>
      <c r="T18" s="45">
        <v>11</v>
      </c>
      <c r="U18" s="46">
        <v>3</v>
      </c>
      <c r="V18" s="48">
        <v>1</v>
      </c>
      <c r="W18" s="33">
        <v>0</v>
      </c>
      <c r="X18" s="2">
        <f t="shared" si="0"/>
        <v>-22.433000000000007</v>
      </c>
      <c r="Y18" s="2">
        <f t="shared" si="1"/>
        <v>-33</v>
      </c>
      <c r="Z18" s="17">
        <f t="shared" si="2"/>
        <v>33</v>
      </c>
      <c r="AA18" s="17">
        <f>MAX(Z$2:Z18)</f>
        <v>120.065</v>
      </c>
    </row>
    <row r="19" spans="1:27" ht="16.5">
      <c r="A19" s="7">
        <v>44276</v>
      </c>
      <c r="B19" s="10" t="s">
        <v>19</v>
      </c>
      <c r="C19" s="23"/>
      <c r="D19" s="11">
        <v>1</v>
      </c>
      <c r="E19" s="28">
        <v>3</v>
      </c>
      <c r="F19" s="30">
        <v>10</v>
      </c>
      <c r="G19" s="11">
        <v>2</v>
      </c>
      <c r="H19" s="43">
        <v>13</v>
      </c>
      <c r="I19" s="11">
        <v>15</v>
      </c>
      <c r="J19" s="11">
        <v>16</v>
      </c>
      <c r="K19" s="11">
        <v>11</v>
      </c>
      <c r="L19" s="45">
        <v>8</v>
      </c>
      <c r="M19" s="11">
        <v>9</v>
      </c>
      <c r="N19" s="44">
        <v>7</v>
      </c>
      <c r="O19" s="11">
        <v>16</v>
      </c>
      <c r="P19" s="46">
        <v>12</v>
      </c>
      <c r="Q19" s="54"/>
      <c r="R19" s="44">
        <v>7</v>
      </c>
      <c r="S19" s="43">
        <v>13</v>
      </c>
      <c r="T19" s="45">
        <v>8</v>
      </c>
      <c r="U19" s="46">
        <v>12</v>
      </c>
      <c r="V19" s="48">
        <v>14</v>
      </c>
      <c r="W19" s="33">
        <v>167.21199999999999</v>
      </c>
      <c r="X19" s="2">
        <f t="shared" si="0"/>
        <v>111.77899999999998</v>
      </c>
      <c r="Y19" s="2">
        <f t="shared" si="1"/>
        <v>101.21199999999999</v>
      </c>
      <c r="Z19" s="17">
        <f t="shared" si="2"/>
        <v>66</v>
      </c>
      <c r="AA19" s="17">
        <f>MAX(Z$2:Z19)</f>
        <v>120.065</v>
      </c>
    </row>
    <row r="20" spans="1:27" ht="16.5">
      <c r="A20" s="7">
        <v>44277</v>
      </c>
      <c r="B20" s="10" t="s">
        <v>21</v>
      </c>
      <c r="C20" s="23"/>
      <c r="D20" s="11">
        <v>1</v>
      </c>
      <c r="E20" s="28">
        <v>1</v>
      </c>
      <c r="F20" s="30">
        <v>4</v>
      </c>
      <c r="G20" s="11">
        <v>7</v>
      </c>
      <c r="H20" s="11">
        <v>12</v>
      </c>
      <c r="I20" s="45">
        <v>5</v>
      </c>
      <c r="J20" s="48">
        <v>8</v>
      </c>
      <c r="K20" s="11">
        <v>2</v>
      </c>
      <c r="L20" s="44">
        <v>15</v>
      </c>
      <c r="M20" s="11">
        <v>9</v>
      </c>
      <c r="N20" s="11">
        <v>10</v>
      </c>
      <c r="O20" s="11">
        <v>16</v>
      </c>
      <c r="P20" s="43">
        <v>13</v>
      </c>
      <c r="Q20" s="54"/>
      <c r="R20" s="44">
        <v>15</v>
      </c>
      <c r="S20" s="43">
        <v>13</v>
      </c>
      <c r="T20" s="45">
        <v>5</v>
      </c>
      <c r="U20" s="46">
        <v>1</v>
      </c>
      <c r="V20" s="48">
        <v>8</v>
      </c>
      <c r="W20" s="33">
        <v>0</v>
      </c>
      <c r="X20" s="2">
        <f t="shared" si="0"/>
        <v>78.778999999999982</v>
      </c>
      <c r="Y20" s="2">
        <f t="shared" si="1"/>
        <v>-33</v>
      </c>
      <c r="Z20" s="17">
        <f t="shared" si="2"/>
        <v>33</v>
      </c>
      <c r="AA20" s="17">
        <f>MAX(Z$2:Z20)</f>
        <v>120.065</v>
      </c>
    </row>
    <row r="21" spans="1:27" ht="16.5">
      <c r="A21" s="7">
        <v>44278</v>
      </c>
      <c r="B21" s="10" t="s">
        <v>17</v>
      </c>
      <c r="C21" s="23"/>
      <c r="D21" s="11">
        <v>1</v>
      </c>
      <c r="E21" s="28">
        <v>1</v>
      </c>
      <c r="F21" s="44">
        <v>2</v>
      </c>
      <c r="G21" s="45">
        <v>9</v>
      </c>
      <c r="H21" s="43">
        <v>5</v>
      </c>
      <c r="I21" s="11">
        <v>1</v>
      </c>
      <c r="J21" s="11">
        <v>3</v>
      </c>
      <c r="K21" s="11">
        <v>10</v>
      </c>
      <c r="L21" s="46">
        <v>8</v>
      </c>
      <c r="M21" s="11">
        <v>12</v>
      </c>
      <c r="N21" s="11">
        <v>11</v>
      </c>
      <c r="O21" s="11">
        <v>13</v>
      </c>
      <c r="P21" s="11">
        <v>14</v>
      </c>
      <c r="Q21" s="54"/>
      <c r="R21" s="44">
        <v>2</v>
      </c>
      <c r="S21" s="43">
        <v>5</v>
      </c>
      <c r="T21" s="45">
        <v>9</v>
      </c>
      <c r="U21" s="46">
        <v>8</v>
      </c>
      <c r="V21" s="48">
        <v>7</v>
      </c>
      <c r="W21" s="33">
        <v>41.519999999999996</v>
      </c>
      <c r="X21" s="2">
        <f t="shared" si="0"/>
        <v>87.298999999999978</v>
      </c>
      <c r="Y21" s="2">
        <f t="shared" si="1"/>
        <v>-24.480000000000004</v>
      </c>
      <c r="Z21" s="17">
        <f t="shared" si="2"/>
        <v>66</v>
      </c>
      <c r="AA21" s="17">
        <f>MAX(Z$2:Z21)</f>
        <v>120.065</v>
      </c>
    </row>
    <row r="22" spans="1:27" ht="16.5">
      <c r="A22" s="7">
        <v>44280</v>
      </c>
      <c r="B22" s="10" t="s">
        <v>19</v>
      </c>
      <c r="C22" s="23"/>
      <c r="D22" s="11">
        <v>1</v>
      </c>
      <c r="E22" s="28">
        <v>1</v>
      </c>
      <c r="F22" s="30">
        <v>2</v>
      </c>
      <c r="G22" s="11">
        <v>9</v>
      </c>
      <c r="H22" s="43">
        <v>12</v>
      </c>
      <c r="I22" s="45">
        <v>11</v>
      </c>
      <c r="J22" s="11">
        <v>3</v>
      </c>
      <c r="K22" s="11">
        <v>16</v>
      </c>
      <c r="L22" s="11">
        <v>4</v>
      </c>
      <c r="M22" s="11">
        <v>7</v>
      </c>
      <c r="N22" s="11">
        <v>15</v>
      </c>
      <c r="O22" s="44">
        <v>6</v>
      </c>
      <c r="P22" s="46">
        <v>13</v>
      </c>
      <c r="Q22" s="54"/>
      <c r="R22" s="44">
        <v>6</v>
      </c>
      <c r="S22" s="43">
        <v>12</v>
      </c>
      <c r="T22" s="45">
        <v>11</v>
      </c>
      <c r="U22" s="46">
        <v>13</v>
      </c>
      <c r="V22" s="48">
        <v>15</v>
      </c>
      <c r="W22" s="33">
        <v>68.28</v>
      </c>
      <c r="X22" s="2">
        <f t="shared" si="0"/>
        <v>122.57899999999998</v>
      </c>
      <c r="Y22" s="2">
        <f t="shared" si="1"/>
        <v>10.799999999999997</v>
      </c>
      <c r="Z22" s="17">
        <f t="shared" si="2"/>
        <v>57.480000000000004</v>
      </c>
      <c r="AA22" s="17">
        <f>MAX(Z$2:Z22)</f>
        <v>120.065</v>
      </c>
    </row>
    <row r="23" spans="1:27" ht="16.5">
      <c r="A23" s="7">
        <v>44284</v>
      </c>
      <c r="B23" s="10" t="s">
        <v>19</v>
      </c>
      <c r="C23" s="23"/>
      <c r="D23" s="11">
        <v>1</v>
      </c>
      <c r="E23" s="28">
        <v>1</v>
      </c>
      <c r="F23" s="45">
        <v>10</v>
      </c>
      <c r="G23" s="11">
        <v>1</v>
      </c>
      <c r="H23" s="11">
        <v>7</v>
      </c>
      <c r="I23" s="46">
        <v>4</v>
      </c>
      <c r="J23" s="48">
        <v>9</v>
      </c>
      <c r="K23" s="43">
        <v>3</v>
      </c>
      <c r="L23" s="11">
        <v>6</v>
      </c>
      <c r="M23" s="11">
        <v>5</v>
      </c>
      <c r="N23" s="11">
        <v>13</v>
      </c>
      <c r="O23" s="11">
        <v>11</v>
      </c>
      <c r="P23" s="44">
        <v>14</v>
      </c>
      <c r="Q23" s="54"/>
      <c r="R23" s="44">
        <v>14</v>
      </c>
      <c r="S23" s="43">
        <v>3</v>
      </c>
      <c r="T23" s="45">
        <v>10</v>
      </c>
      <c r="U23" s="46">
        <v>4</v>
      </c>
      <c r="V23" s="48">
        <v>9</v>
      </c>
      <c r="W23" s="33">
        <v>27.029000000000003</v>
      </c>
      <c r="X23" s="2">
        <f t="shared" si="0"/>
        <v>116.60799999999998</v>
      </c>
      <c r="Y23" s="2">
        <f t="shared" si="1"/>
        <v>-5.9709999999999965</v>
      </c>
      <c r="Z23" s="17">
        <f t="shared" si="2"/>
        <v>33</v>
      </c>
      <c r="AA23" s="17">
        <f>MAX(Z$2:Z23)</f>
        <v>120.065</v>
      </c>
    </row>
    <row r="24" spans="1:27" ht="17.25" thickBot="1">
      <c r="A24" s="14">
        <v>44285</v>
      </c>
      <c r="B24" s="15" t="s">
        <v>20</v>
      </c>
      <c r="C24" s="25"/>
      <c r="D24" s="16">
        <v>1</v>
      </c>
      <c r="E24" s="62">
        <v>1</v>
      </c>
      <c r="F24" s="31">
        <v>7</v>
      </c>
      <c r="G24" s="16">
        <v>4</v>
      </c>
      <c r="H24" s="63">
        <v>1</v>
      </c>
      <c r="I24" s="16">
        <v>5</v>
      </c>
      <c r="J24" s="64">
        <v>3</v>
      </c>
      <c r="K24" s="16">
        <v>8</v>
      </c>
      <c r="L24" s="65">
        <v>16</v>
      </c>
      <c r="M24" s="16">
        <v>12</v>
      </c>
      <c r="N24" s="66">
        <v>9</v>
      </c>
      <c r="O24" s="16">
        <v>2</v>
      </c>
      <c r="P24" s="16">
        <v>14</v>
      </c>
      <c r="Q24" s="55"/>
      <c r="R24" s="64">
        <v>7</v>
      </c>
      <c r="S24" s="66">
        <v>8</v>
      </c>
      <c r="T24" s="63">
        <v>4</v>
      </c>
      <c r="U24" s="67">
        <v>14</v>
      </c>
      <c r="V24" s="65">
        <v>16</v>
      </c>
      <c r="W24" s="34">
        <v>124.874</v>
      </c>
      <c r="X24" s="4">
        <f t="shared" si="0"/>
        <v>208.48199999999997</v>
      </c>
      <c r="Y24" s="4">
        <f t="shared" si="1"/>
        <v>85.902999999999992</v>
      </c>
      <c r="Z24" s="20">
        <f t="shared" si="2"/>
        <v>38.970999999999997</v>
      </c>
      <c r="AA24" s="20">
        <f>MAX(Z$2:Z24)</f>
        <v>120.065</v>
      </c>
    </row>
    <row r="25" spans="1:27" ht="16.5">
      <c r="A25" s="7">
        <v>44287</v>
      </c>
      <c r="B25" s="10" t="s">
        <v>17</v>
      </c>
      <c r="C25" s="23"/>
      <c r="D25" s="11">
        <v>1</v>
      </c>
      <c r="E25" s="28">
        <v>1</v>
      </c>
      <c r="F25" s="45">
        <v>16</v>
      </c>
      <c r="G25" s="11">
        <v>12</v>
      </c>
      <c r="H25" s="43">
        <v>8</v>
      </c>
      <c r="I25" s="11">
        <v>15</v>
      </c>
      <c r="J25" s="11">
        <v>6</v>
      </c>
      <c r="K25" s="11">
        <v>2</v>
      </c>
      <c r="L25" s="11">
        <v>9</v>
      </c>
      <c r="M25" s="11">
        <v>11</v>
      </c>
      <c r="N25" s="46">
        <v>5</v>
      </c>
      <c r="O25" s="11">
        <v>14</v>
      </c>
      <c r="P25" s="48">
        <v>4</v>
      </c>
      <c r="Q25" s="54"/>
      <c r="R25" s="44">
        <v>10</v>
      </c>
      <c r="S25" s="43">
        <v>8</v>
      </c>
      <c r="T25" s="45">
        <v>16</v>
      </c>
      <c r="U25" s="46">
        <v>5</v>
      </c>
      <c r="V25" s="48">
        <v>4</v>
      </c>
      <c r="W25" s="33">
        <v>0</v>
      </c>
      <c r="X25" s="2">
        <f>W25-33</f>
        <v>-33</v>
      </c>
      <c r="Y25" s="2">
        <f t="shared" si="1"/>
        <v>-33</v>
      </c>
      <c r="Z25" s="17">
        <f t="shared" si="2"/>
        <v>33</v>
      </c>
      <c r="AA25" s="17">
        <f>MAX(Z$2:Z25)</f>
        <v>120.065</v>
      </c>
    </row>
    <row r="26" spans="1:27" ht="16.5">
      <c r="A26" s="7">
        <v>44289</v>
      </c>
      <c r="B26" s="10" t="s">
        <v>19</v>
      </c>
      <c r="C26" s="23"/>
      <c r="D26" s="11">
        <v>1</v>
      </c>
      <c r="E26" s="28">
        <v>3</v>
      </c>
      <c r="F26" s="30">
        <v>12</v>
      </c>
      <c r="G26" s="11">
        <v>13</v>
      </c>
      <c r="H26" s="11">
        <v>10</v>
      </c>
      <c r="I26" s="11">
        <v>4</v>
      </c>
      <c r="J26" s="43">
        <v>2</v>
      </c>
      <c r="K26" s="44">
        <v>6</v>
      </c>
      <c r="L26" s="11">
        <v>16</v>
      </c>
      <c r="M26" s="11">
        <v>9</v>
      </c>
      <c r="N26" s="45">
        <v>3</v>
      </c>
      <c r="O26" s="46">
        <v>11</v>
      </c>
      <c r="P26" s="11">
        <v>5</v>
      </c>
      <c r="Q26" s="54"/>
      <c r="R26" s="44">
        <v>6</v>
      </c>
      <c r="S26" s="43">
        <v>2</v>
      </c>
      <c r="T26" s="45">
        <v>3</v>
      </c>
      <c r="U26" s="46">
        <v>11</v>
      </c>
      <c r="V26" s="48">
        <v>1</v>
      </c>
      <c r="W26" s="33">
        <v>252.887</v>
      </c>
      <c r="X26" s="2">
        <f t="shared" si="0"/>
        <v>186.887</v>
      </c>
      <c r="Y26" s="2">
        <f t="shared" si="1"/>
        <v>186.887</v>
      </c>
      <c r="Z26" s="17">
        <f t="shared" si="2"/>
        <v>66</v>
      </c>
      <c r="AA26" s="17">
        <f>MAX(Z$2:Z26)</f>
        <v>120.065</v>
      </c>
    </row>
    <row r="27" spans="1:27" ht="16.5">
      <c r="A27" s="7">
        <v>44291</v>
      </c>
      <c r="B27" s="10" t="s">
        <v>17</v>
      </c>
      <c r="C27" s="23"/>
      <c r="D27" s="11"/>
      <c r="E27" s="28"/>
      <c r="F27" s="30">
        <v>16</v>
      </c>
      <c r="G27" s="11">
        <v>2</v>
      </c>
      <c r="H27" s="11">
        <v>12</v>
      </c>
      <c r="I27" s="11">
        <v>8</v>
      </c>
      <c r="J27" s="11">
        <v>6</v>
      </c>
      <c r="K27" s="11">
        <v>11</v>
      </c>
      <c r="L27" s="11">
        <v>15</v>
      </c>
      <c r="M27" s="11">
        <v>13</v>
      </c>
      <c r="N27" s="11">
        <v>14</v>
      </c>
      <c r="O27" s="11">
        <v>9</v>
      </c>
      <c r="P27" s="11">
        <v>5</v>
      </c>
      <c r="Q27" s="54"/>
      <c r="R27" s="44">
        <v>13</v>
      </c>
      <c r="S27" s="43">
        <v>11</v>
      </c>
      <c r="T27" s="45">
        <v>14</v>
      </c>
      <c r="U27" s="46">
        <v>8</v>
      </c>
      <c r="V27" s="48">
        <v>12</v>
      </c>
      <c r="W27" s="33">
        <v>319.911</v>
      </c>
      <c r="X27" s="2">
        <f t="shared" si="0"/>
        <v>473.798</v>
      </c>
      <c r="Y27" s="2">
        <f t="shared" si="1"/>
        <v>286.911</v>
      </c>
      <c r="Z27" s="17">
        <f t="shared" si="2"/>
        <v>33</v>
      </c>
      <c r="AA27" s="17">
        <f>MAX(Z$2:Z27)</f>
        <v>120.065</v>
      </c>
    </row>
    <row r="28" spans="1:27" ht="16.5">
      <c r="A28" s="7">
        <v>44292</v>
      </c>
      <c r="B28" s="10" t="s">
        <v>19</v>
      </c>
      <c r="C28" s="23"/>
      <c r="D28" s="11">
        <v>1</v>
      </c>
      <c r="E28" s="28">
        <v>1</v>
      </c>
      <c r="F28" s="30">
        <v>4</v>
      </c>
      <c r="G28" s="11">
        <v>14</v>
      </c>
      <c r="H28" s="11">
        <v>13</v>
      </c>
      <c r="I28" s="11">
        <v>8</v>
      </c>
      <c r="J28" s="11">
        <v>12</v>
      </c>
      <c r="K28" s="11">
        <v>1</v>
      </c>
      <c r="L28" s="11">
        <v>6</v>
      </c>
      <c r="M28" s="11">
        <v>9</v>
      </c>
      <c r="N28" s="11">
        <v>2</v>
      </c>
      <c r="O28" s="11">
        <v>3</v>
      </c>
      <c r="P28" s="11">
        <v>5</v>
      </c>
      <c r="Q28" s="54">
        <v>13</v>
      </c>
      <c r="R28" s="44">
        <v>3</v>
      </c>
      <c r="S28" s="43">
        <v>2</v>
      </c>
      <c r="T28" s="45">
        <v>12</v>
      </c>
      <c r="U28" s="46">
        <v>6</v>
      </c>
      <c r="V28" s="48"/>
      <c r="W28" s="33">
        <v>17.693000000000001</v>
      </c>
      <c r="X28" s="2">
        <f t="shared" si="0"/>
        <v>458.49099999999999</v>
      </c>
      <c r="Y28" s="2">
        <f t="shared" si="1"/>
        <v>-15.306999999999999</v>
      </c>
      <c r="Z28" s="17">
        <f t="shared" si="2"/>
        <v>33</v>
      </c>
      <c r="AA28" s="17">
        <f>MAX(Z$2:Z28)</f>
        <v>120.065</v>
      </c>
    </row>
    <row r="29" spans="1:27" ht="16.5">
      <c r="A29" s="7">
        <v>44294</v>
      </c>
      <c r="B29" s="10" t="s">
        <v>16</v>
      </c>
      <c r="C29" s="23"/>
      <c r="D29" s="11">
        <v>1</v>
      </c>
      <c r="E29" s="28">
        <v>1</v>
      </c>
      <c r="F29" s="30">
        <v>4</v>
      </c>
      <c r="G29" s="11">
        <v>11</v>
      </c>
      <c r="H29" s="11">
        <v>12</v>
      </c>
      <c r="I29" s="11">
        <v>14</v>
      </c>
      <c r="J29" s="11">
        <v>13</v>
      </c>
      <c r="K29" s="11">
        <v>5</v>
      </c>
      <c r="L29" s="11">
        <v>8</v>
      </c>
      <c r="M29" s="11">
        <v>9</v>
      </c>
      <c r="N29" s="11">
        <v>15</v>
      </c>
      <c r="O29" s="11">
        <v>7</v>
      </c>
      <c r="P29" s="11">
        <v>10</v>
      </c>
      <c r="Q29" s="54"/>
      <c r="R29" s="44">
        <v>9</v>
      </c>
      <c r="S29" s="43">
        <v>13</v>
      </c>
      <c r="T29" s="45">
        <v>5</v>
      </c>
      <c r="U29" s="46">
        <v>10</v>
      </c>
      <c r="V29" s="48">
        <v>6</v>
      </c>
      <c r="W29" s="33">
        <v>71.248000000000005</v>
      </c>
      <c r="X29" s="2">
        <f t="shared" si="0"/>
        <v>496.73899999999998</v>
      </c>
      <c r="Y29" s="2">
        <f t="shared" si="1"/>
        <v>22.941000000000006</v>
      </c>
      <c r="Z29" s="17">
        <f t="shared" si="2"/>
        <v>48.307000000000002</v>
      </c>
      <c r="AA29" s="17">
        <f>MAX(Z$2:Z29)</f>
        <v>120.065</v>
      </c>
    </row>
    <row r="30" spans="1:27" ht="16.5">
      <c r="A30" s="7">
        <v>44297</v>
      </c>
      <c r="B30" s="10" t="s">
        <v>22</v>
      </c>
      <c r="C30" s="23"/>
      <c r="D30" s="11">
        <v>1</v>
      </c>
      <c r="E30" s="28">
        <v>3</v>
      </c>
      <c r="F30" s="30">
        <v>5</v>
      </c>
      <c r="G30" s="11">
        <v>15</v>
      </c>
      <c r="H30" s="11">
        <v>16</v>
      </c>
      <c r="I30" s="11">
        <v>2</v>
      </c>
      <c r="J30" s="11">
        <v>11</v>
      </c>
      <c r="K30" s="11">
        <v>4</v>
      </c>
      <c r="L30" s="11">
        <v>12</v>
      </c>
      <c r="M30" s="11">
        <v>8</v>
      </c>
      <c r="N30" s="11">
        <v>13</v>
      </c>
      <c r="O30" s="11">
        <v>10</v>
      </c>
      <c r="P30" s="11">
        <v>9</v>
      </c>
      <c r="Q30" s="54"/>
      <c r="R30" s="44">
        <v>4</v>
      </c>
      <c r="S30" s="43">
        <v>12</v>
      </c>
      <c r="T30" s="45">
        <v>1</v>
      </c>
      <c r="U30" s="46">
        <v>15</v>
      </c>
      <c r="V30" s="48">
        <v>2</v>
      </c>
      <c r="W30" s="33">
        <v>0</v>
      </c>
      <c r="X30" s="2">
        <f t="shared" si="0"/>
        <v>463.73899999999998</v>
      </c>
      <c r="Y30" s="2">
        <f t="shared" si="1"/>
        <v>-33</v>
      </c>
      <c r="Z30" s="17">
        <f t="shared" si="2"/>
        <v>33</v>
      </c>
      <c r="AA30" s="17">
        <f>MAX(Z$2:Z30)</f>
        <v>120.065</v>
      </c>
    </row>
    <row r="31" spans="1:27" ht="16.5">
      <c r="A31" s="7">
        <v>44299</v>
      </c>
      <c r="B31" s="10" t="s">
        <v>17</v>
      </c>
      <c r="C31" s="23"/>
      <c r="D31" s="11">
        <v>1</v>
      </c>
      <c r="E31" s="28">
        <v>1</v>
      </c>
      <c r="F31" s="30">
        <v>7</v>
      </c>
      <c r="G31" s="11">
        <v>2</v>
      </c>
      <c r="H31" s="11">
        <v>1</v>
      </c>
      <c r="I31" s="11">
        <v>3</v>
      </c>
      <c r="J31" s="11">
        <v>12</v>
      </c>
      <c r="K31" s="11">
        <v>14</v>
      </c>
      <c r="L31" s="11">
        <v>9</v>
      </c>
      <c r="M31" s="11">
        <v>5</v>
      </c>
      <c r="N31" s="11">
        <v>10</v>
      </c>
      <c r="O31" s="11">
        <v>13</v>
      </c>
      <c r="P31" s="11">
        <v>4</v>
      </c>
      <c r="Q31" s="54"/>
      <c r="R31" s="44">
        <v>9</v>
      </c>
      <c r="S31" s="43">
        <v>7</v>
      </c>
      <c r="T31" s="45">
        <v>4</v>
      </c>
      <c r="U31" s="46">
        <v>3</v>
      </c>
      <c r="V31" s="48">
        <v>10</v>
      </c>
      <c r="W31" s="33">
        <v>22.258000000000003</v>
      </c>
      <c r="X31" s="2">
        <f t="shared" si="0"/>
        <v>452.99699999999996</v>
      </c>
      <c r="Y31" s="2">
        <f t="shared" si="1"/>
        <v>-43.741999999999997</v>
      </c>
      <c r="Z31" s="17">
        <f t="shared" si="2"/>
        <v>66</v>
      </c>
      <c r="AA31" s="17">
        <f>MAX(Z$2:Z31)</f>
        <v>120.065</v>
      </c>
    </row>
    <row r="32" spans="1:27" ht="16.5">
      <c r="A32" s="7">
        <v>44304</v>
      </c>
      <c r="B32" s="10" t="s">
        <v>22</v>
      </c>
      <c r="C32" s="23"/>
      <c r="D32" s="11">
        <v>1</v>
      </c>
      <c r="E32" s="28">
        <v>4</v>
      </c>
      <c r="F32" s="30">
        <v>15</v>
      </c>
      <c r="G32" s="11">
        <v>1</v>
      </c>
      <c r="H32" s="11">
        <v>10</v>
      </c>
      <c r="I32" s="11">
        <v>4</v>
      </c>
      <c r="J32" s="11">
        <v>5</v>
      </c>
      <c r="K32" s="11">
        <v>6</v>
      </c>
      <c r="L32" s="11">
        <v>8</v>
      </c>
      <c r="M32" s="11">
        <v>16</v>
      </c>
      <c r="N32" s="11">
        <v>3</v>
      </c>
      <c r="O32" s="11">
        <v>2</v>
      </c>
      <c r="P32" s="11">
        <v>14</v>
      </c>
      <c r="Q32" s="54"/>
      <c r="R32" s="44">
        <v>3</v>
      </c>
      <c r="S32" s="43">
        <v>2</v>
      </c>
      <c r="T32" s="45">
        <v>4</v>
      </c>
      <c r="U32" s="46">
        <v>1</v>
      </c>
      <c r="V32" s="48">
        <v>11</v>
      </c>
      <c r="W32" s="33">
        <v>12.616</v>
      </c>
      <c r="X32" s="2">
        <f t="shared" si="0"/>
        <v>432.61299999999994</v>
      </c>
      <c r="Y32" s="2">
        <f t="shared" si="1"/>
        <v>-64.126000000000005</v>
      </c>
      <c r="Z32" s="17">
        <f t="shared" si="2"/>
        <v>76.74199999999999</v>
      </c>
      <c r="AA32" s="17">
        <f>MAX(Z$2:Z32)</f>
        <v>120.065</v>
      </c>
    </row>
    <row r="33" spans="1:27" ht="16.5">
      <c r="A33" s="7">
        <v>44305</v>
      </c>
      <c r="B33" s="10" t="s">
        <v>19</v>
      </c>
      <c r="C33" s="23"/>
      <c r="D33" s="11">
        <v>1</v>
      </c>
      <c r="E33" s="28">
        <v>1</v>
      </c>
      <c r="F33" s="30">
        <v>2</v>
      </c>
      <c r="G33" s="11">
        <v>3</v>
      </c>
      <c r="H33" s="11">
        <v>10</v>
      </c>
      <c r="I33" s="11">
        <v>13</v>
      </c>
      <c r="J33" s="11">
        <v>7</v>
      </c>
      <c r="K33" s="11">
        <v>8</v>
      </c>
      <c r="L33" s="11">
        <v>5</v>
      </c>
      <c r="M33" s="11">
        <v>1</v>
      </c>
      <c r="N33" s="11">
        <v>12</v>
      </c>
      <c r="O33" s="11">
        <v>15</v>
      </c>
      <c r="P33" s="11">
        <v>6</v>
      </c>
      <c r="Q33" s="54"/>
      <c r="R33" s="44">
        <v>1</v>
      </c>
      <c r="S33" s="43">
        <v>13</v>
      </c>
      <c r="T33" s="45">
        <v>8</v>
      </c>
      <c r="U33" s="46">
        <v>10</v>
      </c>
      <c r="V33" s="48">
        <v>14</v>
      </c>
      <c r="W33" s="33">
        <v>10.806000000000001</v>
      </c>
      <c r="X33" s="2">
        <f t="shared" si="0"/>
        <v>410.41899999999993</v>
      </c>
      <c r="Y33" s="2">
        <f t="shared" si="1"/>
        <v>-86.320000000000007</v>
      </c>
      <c r="Z33" s="17">
        <f t="shared" si="2"/>
        <v>97.126000000000005</v>
      </c>
      <c r="AA33" s="17">
        <f>MAX(Z$2:Z33)</f>
        <v>120.065</v>
      </c>
    </row>
    <row r="34" spans="1:27" ht="16.5">
      <c r="A34" s="7">
        <v>44306</v>
      </c>
      <c r="B34" s="10" t="s">
        <v>17</v>
      </c>
      <c r="C34" s="23"/>
      <c r="D34" s="11">
        <v>1</v>
      </c>
      <c r="E34" s="28">
        <v>1</v>
      </c>
      <c r="F34" s="30">
        <v>1</v>
      </c>
      <c r="G34" s="11">
        <v>3</v>
      </c>
      <c r="H34" s="11">
        <v>8</v>
      </c>
      <c r="I34" s="11">
        <v>15</v>
      </c>
      <c r="J34" s="11">
        <v>13</v>
      </c>
      <c r="K34" s="11">
        <v>5</v>
      </c>
      <c r="L34" s="11">
        <v>12</v>
      </c>
      <c r="M34" s="11">
        <v>4</v>
      </c>
      <c r="N34" s="11">
        <v>2</v>
      </c>
      <c r="O34" s="11">
        <v>16</v>
      </c>
      <c r="P34" s="11">
        <v>6</v>
      </c>
      <c r="Q34" s="54"/>
      <c r="R34" s="44">
        <v>13</v>
      </c>
      <c r="S34" s="43">
        <v>2</v>
      </c>
      <c r="T34" s="45">
        <v>16</v>
      </c>
      <c r="U34" s="46">
        <v>1</v>
      </c>
      <c r="V34" s="48">
        <v>5</v>
      </c>
      <c r="W34" s="33">
        <v>82.37</v>
      </c>
      <c r="X34" s="2">
        <f t="shared" si="0"/>
        <v>459.78899999999993</v>
      </c>
      <c r="Y34" s="2">
        <f t="shared" si="1"/>
        <v>-36.950000000000003</v>
      </c>
      <c r="Z34" s="17">
        <f t="shared" si="2"/>
        <v>119.32000000000001</v>
      </c>
      <c r="AA34" s="17">
        <f>MAX(Z$2:Z34)</f>
        <v>120.065</v>
      </c>
    </row>
    <row r="35" spans="1:27" ht="16.5">
      <c r="A35" s="7">
        <v>44308</v>
      </c>
      <c r="B35" s="10" t="s">
        <v>22</v>
      </c>
      <c r="C35" s="23"/>
      <c r="D35" s="11">
        <v>1</v>
      </c>
      <c r="E35" s="28">
        <v>1</v>
      </c>
      <c r="F35" s="30">
        <v>7</v>
      </c>
      <c r="G35" s="11">
        <v>1</v>
      </c>
      <c r="H35" s="11">
        <v>12</v>
      </c>
      <c r="I35" s="11">
        <v>10</v>
      </c>
      <c r="J35" s="11">
        <v>6</v>
      </c>
      <c r="K35" s="11">
        <v>5</v>
      </c>
      <c r="L35" s="11">
        <v>16</v>
      </c>
      <c r="M35" s="11">
        <v>15</v>
      </c>
      <c r="N35" s="11">
        <v>11</v>
      </c>
      <c r="O35" s="11">
        <v>8</v>
      </c>
      <c r="P35" s="11">
        <v>14</v>
      </c>
      <c r="Q35" s="54"/>
      <c r="R35" s="44">
        <v>11</v>
      </c>
      <c r="S35" s="43">
        <v>7</v>
      </c>
      <c r="T35" s="45">
        <v>4</v>
      </c>
      <c r="U35" s="46">
        <v>8</v>
      </c>
      <c r="V35" s="48">
        <v>6</v>
      </c>
      <c r="W35" s="33">
        <v>0</v>
      </c>
      <c r="X35" s="2">
        <f t="shared" si="0"/>
        <v>426.78899999999993</v>
      </c>
      <c r="Y35" s="2">
        <f t="shared" si="1"/>
        <v>-69.95</v>
      </c>
      <c r="Z35" s="17">
        <f t="shared" si="2"/>
        <v>69.95</v>
      </c>
      <c r="AA35" s="17">
        <f>MAX(Z$2:Z35)</f>
        <v>120.065</v>
      </c>
    </row>
    <row r="36" spans="1:27" ht="16.5">
      <c r="A36" s="7">
        <v>44312</v>
      </c>
      <c r="B36" s="10" t="s">
        <v>17</v>
      </c>
      <c r="C36" s="23"/>
      <c r="D36" s="11">
        <v>1</v>
      </c>
      <c r="E36" s="28">
        <v>1</v>
      </c>
      <c r="F36" s="30">
        <v>9</v>
      </c>
      <c r="G36" s="11">
        <v>15</v>
      </c>
      <c r="H36" s="11">
        <v>16</v>
      </c>
      <c r="I36" s="11">
        <v>11</v>
      </c>
      <c r="J36" s="11">
        <v>2</v>
      </c>
      <c r="K36" s="11">
        <v>5</v>
      </c>
      <c r="L36" s="11">
        <v>3</v>
      </c>
      <c r="M36" s="11">
        <v>13</v>
      </c>
      <c r="N36" s="11">
        <v>4</v>
      </c>
      <c r="O36" s="11">
        <v>6</v>
      </c>
      <c r="P36" s="11">
        <v>8</v>
      </c>
      <c r="Q36" s="54"/>
      <c r="R36" s="44">
        <v>6</v>
      </c>
      <c r="S36" s="43">
        <v>9</v>
      </c>
      <c r="T36" s="45">
        <v>2</v>
      </c>
      <c r="U36" s="46">
        <v>8</v>
      </c>
      <c r="V36" s="48">
        <v>15</v>
      </c>
      <c r="W36" s="33">
        <v>20.425999999999998</v>
      </c>
      <c r="X36" s="2">
        <f t="shared" si="0"/>
        <v>414.21499999999992</v>
      </c>
      <c r="Y36" s="2">
        <f t="shared" si="1"/>
        <v>-82.524000000000001</v>
      </c>
      <c r="Z36" s="17">
        <f t="shared" si="2"/>
        <v>102.95</v>
      </c>
      <c r="AA36" s="17">
        <f>MAX(Z$2:Z36)</f>
        <v>120.065</v>
      </c>
    </row>
    <row r="37" spans="1:27" ht="17.25" thickBot="1">
      <c r="A37" s="14">
        <v>44313</v>
      </c>
      <c r="B37" s="15" t="s">
        <v>23</v>
      </c>
      <c r="C37" s="25"/>
      <c r="D37" s="16">
        <v>1</v>
      </c>
      <c r="E37" s="62">
        <v>1</v>
      </c>
      <c r="F37" s="31">
        <v>12</v>
      </c>
      <c r="G37" s="16">
        <v>13</v>
      </c>
      <c r="H37" s="63">
        <v>1</v>
      </c>
      <c r="I37" s="16">
        <v>8</v>
      </c>
      <c r="J37" s="64">
        <v>5</v>
      </c>
      <c r="K37" s="16">
        <v>15</v>
      </c>
      <c r="L37" s="65">
        <v>2</v>
      </c>
      <c r="M37" s="16">
        <v>7</v>
      </c>
      <c r="N37" s="66">
        <v>16</v>
      </c>
      <c r="O37" s="16">
        <v>11</v>
      </c>
      <c r="P37" s="16">
        <v>10</v>
      </c>
      <c r="Q37" s="55"/>
      <c r="R37" s="64">
        <v>16</v>
      </c>
      <c r="S37" s="66">
        <v>5</v>
      </c>
      <c r="T37" s="63">
        <v>13</v>
      </c>
      <c r="U37" s="67">
        <v>7</v>
      </c>
      <c r="V37" s="65">
        <v>3</v>
      </c>
      <c r="W37" s="34">
        <v>12.176</v>
      </c>
      <c r="X37" s="4">
        <f t="shared" si="0"/>
        <v>393.39099999999991</v>
      </c>
      <c r="Y37" s="4">
        <f t="shared" si="1"/>
        <v>-103.348</v>
      </c>
      <c r="Z37" s="20">
        <f t="shared" si="2"/>
        <v>115.524</v>
      </c>
      <c r="AA37" s="20">
        <f>MAX(Z$2:Z37)</f>
        <v>120.065</v>
      </c>
    </row>
    <row r="38" spans="1:27" ht="16.5">
      <c r="A38" s="7">
        <v>44317</v>
      </c>
      <c r="B38" s="10" t="s">
        <v>19</v>
      </c>
      <c r="C38" s="23"/>
      <c r="D38" s="11">
        <v>1</v>
      </c>
      <c r="E38" s="28">
        <v>3</v>
      </c>
      <c r="F38" s="30">
        <v>7</v>
      </c>
      <c r="G38" s="11">
        <v>11</v>
      </c>
      <c r="H38" s="11">
        <v>13</v>
      </c>
      <c r="I38" s="11">
        <v>12</v>
      </c>
      <c r="J38" s="11">
        <v>15</v>
      </c>
      <c r="K38" s="11">
        <v>3</v>
      </c>
      <c r="L38" s="11">
        <v>10</v>
      </c>
      <c r="M38" s="11">
        <v>1</v>
      </c>
      <c r="N38" s="11">
        <v>14</v>
      </c>
      <c r="O38" s="11">
        <v>9</v>
      </c>
      <c r="P38" s="11">
        <v>4</v>
      </c>
      <c r="Q38" s="54"/>
      <c r="R38" s="44">
        <v>3</v>
      </c>
      <c r="S38" s="43">
        <v>4</v>
      </c>
      <c r="T38" s="45">
        <v>10</v>
      </c>
      <c r="U38" s="46">
        <v>13</v>
      </c>
      <c r="V38" s="48">
        <v>14</v>
      </c>
      <c r="W38" s="33">
        <v>70.89</v>
      </c>
      <c r="X38" s="2">
        <f>W38-33</f>
        <v>37.89</v>
      </c>
      <c r="Y38" s="2">
        <f t="shared" si="1"/>
        <v>-65.457999999999998</v>
      </c>
      <c r="Z38" s="17">
        <f t="shared" si="2"/>
        <v>136.34800000000001</v>
      </c>
      <c r="AA38" s="17">
        <f>MAX(Z$2:Z38)</f>
        <v>136.34800000000001</v>
      </c>
    </row>
    <row r="39" spans="1:27" ht="16.5">
      <c r="A39" s="7">
        <v>44318</v>
      </c>
      <c r="B39" s="10" t="s">
        <v>22</v>
      </c>
      <c r="C39" s="23"/>
      <c r="D39" s="11">
        <v>1</v>
      </c>
      <c r="E39" s="28">
        <v>4</v>
      </c>
      <c r="F39" s="30">
        <v>7</v>
      </c>
      <c r="G39" s="11">
        <v>6</v>
      </c>
      <c r="H39" s="11">
        <v>2</v>
      </c>
      <c r="I39" s="11">
        <v>8</v>
      </c>
      <c r="J39" s="11">
        <v>10</v>
      </c>
      <c r="K39" s="11">
        <v>12</v>
      </c>
      <c r="L39" s="11">
        <v>9</v>
      </c>
      <c r="M39" s="11">
        <v>5</v>
      </c>
      <c r="N39" s="11">
        <v>15</v>
      </c>
      <c r="O39" s="11">
        <v>11</v>
      </c>
      <c r="P39" s="11">
        <v>3</v>
      </c>
      <c r="Q39" s="54"/>
      <c r="R39" s="44">
        <v>5</v>
      </c>
      <c r="S39" s="43">
        <v>12</v>
      </c>
      <c r="T39" s="45">
        <v>6</v>
      </c>
      <c r="U39" s="46">
        <v>8</v>
      </c>
      <c r="V39" s="48">
        <v>1</v>
      </c>
      <c r="W39" s="33">
        <v>104.952</v>
      </c>
      <c r="X39" s="2">
        <f t="shared" si="0"/>
        <v>109.842</v>
      </c>
      <c r="Y39" s="2">
        <f t="shared" si="1"/>
        <v>6.4939999999999998</v>
      </c>
      <c r="Z39" s="17">
        <f t="shared" si="2"/>
        <v>98.457999999999998</v>
      </c>
      <c r="AA39" s="17">
        <f>MAX(Z$2:Z39)</f>
        <v>136.34800000000001</v>
      </c>
    </row>
    <row r="40" spans="1:27" ht="16.5">
      <c r="A40" s="7">
        <v>44320</v>
      </c>
      <c r="B40" s="10" t="s">
        <v>17</v>
      </c>
      <c r="C40" s="23"/>
      <c r="D40" s="11">
        <v>1</v>
      </c>
      <c r="E40" s="28">
        <v>1</v>
      </c>
      <c r="F40" s="30">
        <v>1</v>
      </c>
      <c r="G40" s="11">
        <v>15</v>
      </c>
      <c r="H40" s="11">
        <v>2</v>
      </c>
      <c r="I40" s="11">
        <v>5</v>
      </c>
      <c r="J40" s="11">
        <v>10</v>
      </c>
      <c r="K40" s="11">
        <v>13</v>
      </c>
      <c r="L40" s="11">
        <v>3</v>
      </c>
      <c r="M40" s="11">
        <v>12</v>
      </c>
      <c r="N40" s="11">
        <v>14</v>
      </c>
      <c r="O40" s="11">
        <v>9</v>
      </c>
      <c r="P40" s="11">
        <v>11</v>
      </c>
      <c r="Q40" s="54"/>
      <c r="R40" s="44">
        <v>2</v>
      </c>
      <c r="S40" s="43">
        <v>10</v>
      </c>
      <c r="T40" s="45">
        <v>15</v>
      </c>
      <c r="U40" s="46">
        <v>1</v>
      </c>
      <c r="V40" s="48">
        <v>7</v>
      </c>
      <c r="W40" s="33">
        <v>56.174999999999997</v>
      </c>
      <c r="X40" s="2">
        <f t="shared" si="0"/>
        <v>133.017</v>
      </c>
      <c r="Y40" s="2">
        <f t="shared" si="1"/>
        <v>23.174999999999997</v>
      </c>
      <c r="Z40" s="17">
        <f t="shared" si="2"/>
        <v>33</v>
      </c>
      <c r="AA40" s="17">
        <f>MAX(Z$2:Z40)</f>
        <v>136.34800000000001</v>
      </c>
    </row>
    <row r="41" spans="1:27" ht="16.5">
      <c r="A41" s="7">
        <v>44321</v>
      </c>
      <c r="B41" s="10" t="s">
        <v>20</v>
      </c>
      <c r="C41" s="23"/>
      <c r="D41" s="11">
        <v>1</v>
      </c>
      <c r="E41" s="28">
        <v>1</v>
      </c>
      <c r="F41" s="30">
        <v>12</v>
      </c>
      <c r="G41" s="11">
        <v>2</v>
      </c>
      <c r="H41" s="11">
        <v>16</v>
      </c>
      <c r="I41" s="11">
        <v>4</v>
      </c>
      <c r="J41" s="11">
        <v>1</v>
      </c>
      <c r="K41" s="11">
        <v>5</v>
      </c>
      <c r="L41" s="11">
        <v>9</v>
      </c>
      <c r="M41" s="11">
        <v>10</v>
      </c>
      <c r="N41" s="11">
        <v>3</v>
      </c>
      <c r="O41" s="11">
        <v>7</v>
      </c>
      <c r="P41" s="11">
        <v>11</v>
      </c>
      <c r="Q41" s="54"/>
      <c r="R41" s="44">
        <v>1</v>
      </c>
      <c r="S41" s="43">
        <v>2</v>
      </c>
      <c r="T41" s="45">
        <v>8</v>
      </c>
      <c r="U41" s="46">
        <v>9</v>
      </c>
      <c r="V41" s="48">
        <v>5</v>
      </c>
      <c r="W41" s="33">
        <v>0</v>
      </c>
      <c r="X41" s="2">
        <f t="shared" si="0"/>
        <v>100.017</v>
      </c>
      <c r="Y41" s="2">
        <f t="shared" si="1"/>
        <v>-33</v>
      </c>
      <c r="Z41" s="17">
        <f t="shared" si="2"/>
        <v>33</v>
      </c>
      <c r="AA41" s="17">
        <f>MAX(Z$2:Z41)</f>
        <v>136.34800000000001</v>
      </c>
    </row>
    <row r="42" spans="1:27" ht="16.5">
      <c r="A42" s="7">
        <v>44322</v>
      </c>
      <c r="B42" s="10" t="s">
        <v>22</v>
      </c>
      <c r="C42" s="23"/>
      <c r="D42" s="11">
        <v>1</v>
      </c>
      <c r="E42" s="28">
        <v>1</v>
      </c>
      <c r="F42" s="30">
        <v>10</v>
      </c>
      <c r="G42" s="11">
        <v>3</v>
      </c>
      <c r="H42" s="11">
        <v>11</v>
      </c>
      <c r="I42" s="11">
        <v>1</v>
      </c>
      <c r="J42" s="11">
        <v>5</v>
      </c>
      <c r="K42" s="11">
        <v>13</v>
      </c>
      <c r="L42" s="11">
        <v>4</v>
      </c>
      <c r="M42" s="11">
        <v>6</v>
      </c>
      <c r="N42" s="11">
        <v>7</v>
      </c>
      <c r="O42" s="11">
        <v>16</v>
      </c>
      <c r="P42" s="11">
        <v>15</v>
      </c>
      <c r="Q42" s="54"/>
      <c r="R42" s="44">
        <v>7</v>
      </c>
      <c r="S42" s="43">
        <v>5</v>
      </c>
      <c r="T42" s="45">
        <v>4</v>
      </c>
      <c r="U42" s="46">
        <v>1</v>
      </c>
      <c r="V42" s="48">
        <v>13</v>
      </c>
      <c r="W42" s="33">
        <v>49.734999999999999</v>
      </c>
      <c r="X42" s="2">
        <f t="shared" si="0"/>
        <v>116.752</v>
      </c>
      <c r="Y42" s="2">
        <f t="shared" si="1"/>
        <v>-16.265000000000001</v>
      </c>
      <c r="Z42" s="17">
        <f t="shared" si="2"/>
        <v>66</v>
      </c>
      <c r="AA42" s="17">
        <f>MAX(Z$2:Z42)</f>
        <v>136.34800000000001</v>
      </c>
    </row>
    <row r="43" spans="1:27" ht="16.5">
      <c r="A43" s="7">
        <v>44324</v>
      </c>
      <c r="B43" s="10" t="s">
        <v>24</v>
      </c>
      <c r="C43" s="23"/>
      <c r="D43" s="11">
        <v>1</v>
      </c>
      <c r="E43" s="28">
        <v>4</v>
      </c>
      <c r="F43" s="30">
        <v>15</v>
      </c>
      <c r="G43" s="11">
        <v>9</v>
      </c>
      <c r="H43" s="11">
        <v>5</v>
      </c>
      <c r="I43" s="11">
        <v>6</v>
      </c>
      <c r="J43" s="11">
        <v>4</v>
      </c>
      <c r="K43" s="11">
        <v>13</v>
      </c>
      <c r="L43" s="11">
        <v>7</v>
      </c>
      <c r="M43" s="11">
        <v>10</v>
      </c>
      <c r="N43" s="11">
        <v>12</v>
      </c>
      <c r="O43" s="11">
        <v>11</v>
      </c>
      <c r="P43" s="11">
        <v>14</v>
      </c>
      <c r="Q43" s="54"/>
      <c r="R43" s="44">
        <v>4</v>
      </c>
      <c r="S43" s="43">
        <v>15</v>
      </c>
      <c r="T43" s="45">
        <v>10</v>
      </c>
      <c r="U43" s="46">
        <v>14</v>
      </c>
      <c r="V43" s="48">
        <v>5</v>
      </c>
      <c r="W43" s="33">
        <v>1.448</v>
      </c>
      <c r="X43" s="2">
        <f t="shared" si="0"/>
        <v>85.199999999999989</v>
      </c>
      <c r="Y43" s="2">
        <f t="shared" si="1"/>
        <v>-47.817</v>
      </c>
      <c r="Z43" s="17">
        <f t="shared" si="2"/>
        <v>49.265000000000001</v>
      </c>
      <c r="AA43" s="17">
        <f>MAX(Z$2:Z43)</f>
        <v>136.34800000000001</v>
      </c>
    </row>
    <row r="44" spans="1:27" ht="16.5">
      <c r="A44" s="7">
        <v>44326</v>
      </c>
      <c r="B44" s="10" t="s">
        <v>19</v>
      </c>
      <c r="C44" s="23"/>
      <c r="D44" s="11">
        <v>1</v>
      </c>
      <c r="E44" s="28">
        <v>1</v>
      </c>
      <c r="F44" s="30">
        <v>7</v>
      </c>
      <c r="G44" s="11">
        <v>12</v>
      </c>
      <c r="H44" s="11">
        <v>1</v>
      </c>
      <c r="I44" s="11">
        <v>4</v>
      </c>
      <c r="J44" s="11">
        <v>6</v>
      </c>
      <c r="K44" s="11">
        <v>10</v>
      </c>
      <c r="L44" s="11">
        <v>15</v>
      </c>
      <c r="M44" s="11">
        <v>2</v>
      </c>
      <c r="N44" s="11">
        <v>8</v>
      </c>
      <c r="O44" s="11">
        <v>16</v>
      </c>
      <c r="P44" s="11">
        <v>11</v>
      </c>
      <c r="Q44" s="54"/>
      <c r="R44" s="44">
        <v>7</v>
      </c>
      <c r="S44" s="43">
        <v>10</v>
      </c>
      <c r="T44" s="45">
        <v>8</v>
      </c>
      <c r="U44" s="46">
        <v>6</v>
      </c>
      <c r="V44" s="48">
        <v>4</v>
      </c>
      <c r="W44" s="33">
        <v>54.441999999999993</v>
      </c>
      <c r="X44" s="2">
        <f t="shared" si="0"/>
        <v>106.64199999999998</v>
      </c>
      <c r="Y44" s="2">
        <f t="shared" si="1"/>
        <v>-26.375000000000007</v>
      </c>
      <c r="Z44" s="17">
        <f t="shared" si="2"/>
        <v>80.817000000000007</v>
      </c>
      <c r="AA44" s="17">
        <f>MAX(Z$2:Z44)</f>
        <v>136.34800000000001</v>
      </c>
    </row>
    <row r="45" spans="1:27" ht="16.5">
      <c r="A45" s="7">
        <v>44327</v>
      </c>
      <c r="B45" s="10" t="s">
        <v>17</v>
      </c>
      <c r="C45" s="23"/>
      <c r="D45" s="11">
        <v>1</v>
      </c>
      <c r="E45" s="28">
        <v>1</v>
      </c>
      <c r="F45" s="30">
        <v>13</v>
      </c>
      <c r="G45" s="11">
        <v>10</v>
      </c>
      <c r="H45" s="11">
        <v>6</v>
      </c>
      <c r="I45" s="11">
        <v>9</v>
      </c>
      <c r="J45" s="11">
        <v>16</v>
      </c>
      <c r="K45" s="11">
        <v>2</v>
      </c>
      <c r="L45" s="11">
        <v>1</v>
      </c>
      <c r="M45" s="11">
        <v>15</v>
      </c>
      <c r="N45" s="11">
        <v>12</v>
      </c>
      <c r="O45" s="11">
        <v>4</v>
      </c>
      <c r="P45" s="11">
        <v>3</v>
      </c>
      <c r="Q45" s="54"/>
      <c r="R45" s="44">
        <v>1</v>
      </c>
      <c r="S45" s="43">
        <v>12</v>
      </c>
      <c r="T45" s="45">
        <v>13</v>
      </c>
      <c r="U45" s="46">
        <v>3</v>
      </c>
      <c r="V45" s="48">
        <v>2</v>
      </c>
      <c r="W45" s="33">
        <v>315.24</v>
      </c>
      <c r="X45" s="2">
        <f t="shared" si="0"/>
        <v>388.88200000000001</v>
      </c>
      <c r="Y45" s="2">
        <f t="shared" si="1"/>
        <v>255.86500000000001</v>
      </c>
      <c r="Z45" s="17">
        <f t="shared" si="2"/>
        <v>59.375000000000007</v>
      </c>
      <c r="AA45" s="17">
        <f>MAX(Z$2:Z45)</f>
        <v>136.34800000000001</v>
      </c>
    </row>
    <row r="46" spans="1:27" ht="16.5">
      <c r="A46" s="7">
        <v>44328</v>
      </c>
      <c r="B46" s="10" t="s">
        <v>21</v>
      </c>
      <c r="C46" s="23"/>
      <c r="D46" s="11">
        <v>1</v>
      </c>
      <c r="E46" s="28">
        <v>1</v>
      </c>
      <c r="F46" s="30">
        <v>13</v>
      </c>
      <c r="G46" s="11">
        <v>6</v>
      </c>
      <c r="H46" s="11">
        <v>4</v>
      </c>
      <c r="I46" s="11">
        <v>1</v>
      </c>
      <c r="J46" s="11">
        <v>8</v>
      </c>
      <c r="K46" s="11">
        <v>12</v>
      </c>
      <c r="L46" s="11">
        <v>11</v>
      </c>
      <c r="M46" s="11">
        <v>5</v>
      </c>
      <c r="N46" s="11">
        <v>9</v>
      </c>
      <c r="O46" s="11">
        <v>15</v>
      </c>
      <c r="P46" s="11">
        <v>16</v>
      </c>
      <c r="Q46" s="54"/>
      <c r="R46" s="44">
        <v>6</v>
      </c>
      <c r="S46" s="43">
        <v>16</v>
      </c>
      <c r="T46" s="45">
        <v>5</v>
      </c>
      <c r="U46" s="46">
        <v>4</v>
      </c>
      <c r="V46" s="48">
        <v>12</v>
      </c>
      <c r="W46" s="33">
        <v>41.775999999999996</v>
      </c>
      <c r="X46" s="2">
        <f t="shared" si="0"/>
        <v>397.65800000000002</v>
      </c>
      <c r="Y46" s="2">
        <f t="shared" si="1"/>
        <v>8.7759999999999962</v>
      </c>
      <c r="Z46" s="17">
        <f t="shared" si="2"/>
        <v>33</v>
      </c>
      <c r="AA46" s="17">
        <f>MAX(Z$2:Z46)</f>
        <v>136.34800000000001</v>
      </c>
    </row>
    <row r="47" spans="1:27" ht="16.5">
      <c r="A47" s="7">
        <v>44329</v>
      </c>
      <c r="B47" s="10" t="s">
        <v>22</v>
      </c>
      <c r="C47" s="23"/>
      <c r="D47" s="11">
        <v>1</v>
      </c>
      <c r="E47" s="28">
        <v>4</v>
      </c>
      <c r="F47" s="30">
        <v>1</v>
      </c>
      <c r="G47" s="11">
        <v>8</v>
      </c>
      <c r="H47" s="11">
        <v>7</v>
      </c>
      <c r="I47" s="11">
        <v>3</v>
      </c>
      <c r="J47" s="11">
        <v>9</v>
      </c>
      <c r="K47" s="11">
        <v>13</v>
      </c>
      <c r="L47" s="11">
        <v>12</v>
      </c>
      <c r="M47" s="11">
        <v>11</v>
      </c>
      <c r="N47" s="11">
        <v>2</v>
      </c>
      <c r="O47" s="11">
        <v>15</v>
      </c>
      <c r="P47" s="11">
        <v>16</v>
      </c>
      <c r="Q47" s="54"/>
      <c r="R47" s="44">
        <v>11</v>
      </c>
      <c r="S47" s="43">
        <v>16</v>
      </c>
      <c r="T47" s="45">
        <v>3</v>
      </c>
      <c r="U47" s="46">
        <v>6</v>
      </c>
      <c r="V47" s="48">
        <v>12</v>
      </c>
      <c r="W47" s="33">
        <v>0</v>
      </c>
      <c r="X47" s="2">
        <f t="shared" si="0"/>
        <v>364.65800000000002</v>
      </c>
      <c r="Y47" s="2">
        <f t="shared" si="1"/>
        <v>-33</v>
      </c>
      <c r="Z47" s="17">
        <f t="shared" si="2"/>
        <v>33</v>
      </c>
      <c r="AA47" s="17">
        <f>MAX(Z$2:Z47)</f>
        <v>136.34800000000001</v>
      </c>
    </row>
    <row r="48" spans="1:27" ht="16.5">
      <c r="A48" s="7">
        <v>44332</v>
      </c>
      <c r="B48" s="10" t="s">
        <v>22</v>
      </c>
      <c r="C48" s="23"/>
      <c r="D48" s="11">
        <v>1</v>
      </c>
      <c r="E48" s="28">
        <v>4</v>
      </c>
      <c r="F48" s="30">
        <v>11</v>
      </c>
      <c r="G48" s="11">
        <v>12</v>
      </c>
      <c r="H48" s="11">
        <v>2</v>
      </c>
      <c r="I48" s="11">
        <v>5</v>
      </c>
      <c r="J48" s="11">
        <v>14</v>
      </c>
      <c r="K48" s="11">
        <v>3</v>
      </c>
      <c r="L48" s="11">
        <v>1</v>
      </c>
      <c r="M48" s="11">
        <v>8</v>
      </c>
      <c r="N48" s="11">
        <v>16</v>
      </c>
      <c r="O48" s="11">
        <v>9</v>
      </c>
      <c r="P48" s="11">
        <v>7</v>
      </c>
      <c r="Q48" s="54"/>
      <c r="R48" s="44">
        <v>12</v>
      </c>
      <c r="S48" s="43">
        <v>16</v>
      </c>
      <c r="T48" s="45">
        <v>3</v>
      </c>
      <c r="U48" s="46">
        <v>7</v>
      </c>
      <c r="V48" s="48">
        <v>9</v>
      </c>
      <c r="W48" s="33">
        <v>36.280999999999999</v>
      </c>
      <c r="X48" s="2">
        <f t="shared" si="0"/>
        <v>367.93900000000002</v>
      </c>
      <c r="Y48" s="2">
        <f t="shared" si="1"/>
        <v>-29.719000000000001</v>
      </c>
      <c r="Z48" s="17">
        <f t="shared" si="2"/>
        <v>66</v>
      </c>
      <c r="AA48" s="17">
        <f>MAX(Z$2:Z48)</f>
        <v>136.34800000000001</v>
      </c>
    </row>
    <row r="49" spans="1:27" ht="16.5">
      <c r="A49" s="7">
        <v>44334</v>
      </c>
      <c r="B49" s="10" t="s">
        <v>19</v>
      </c>
      <c r="C49" s="23"/>
      <c r="D49" s="11">
        <v>1</v>
      </c>
      <c r="E49" s="28">
        <v>1</v>
      </c>
      <c r="F49" s="30">
        <v>11</v>
      </c>
      <c r="G49" s="11">
        <v>5</v>
      </c>
      <c r="H49" s="11">
        <v>10</v>
      </c>
      <c r="I49" s="11">
        <v>14</v>
      </c>
      <c r="J49" s="11">
        <v>4</v>
      </c>
      <c r="K49" s="11">
        <v>1</v>
      </c>
      <c r="L49" s="11">
        <v>6</v>
      </c>
      <c r="M49" s="11">
        <v>3</v>
      </c>
      <c r="N49" s="11">
        <v>13</v>
      </c>
      <c r="O49" s="11">
        <v>16</v>
      </c>
      <c r="P49" s="11">
        <v>15</v>
      </c>
      <c r="Q49" s="54"/>
      <c r="R49" s="44">
        <v>10</v>
      </c>
      <c r="S49" s="43">
        <v>4</v>
      </c>
      <c r="T49" s="45">
        <v>3</v>
      </c>
      <c r="U49" s="46">
        <v>15</v>
      </c>
      <c r="V49" s="48">
        <v>9</v>
      </c>
      <c r="W49" s="33">
        <v>26.020999999999997</v>
      </c>
      <c r="X49" s="2">
        <f t="shared" si="0"/>
        <v>360.96000000000004</v>
      </c>
      <c r="Y49" s="2">
        <f t="shared" si="1"/>
        <v>-36.698000000000008</v>
      </c>
      <c r="Z49" s="17">
        <f t="shared" si="2"/>
        <v>62.719000000000001</v>
      </c>
      <c r="AA49" s="17">
        <f>MAX(Z$2:Z49)</f>
        <v>136.34800000000001</v>
      </c>
    </row>
    <row r="50" spans="1:27" ht="16.5">
      <c r="A50" s="7">
        <v>44336</v>
      </c>
      <c r="B50" s="10" t="s">
        <v>22</v>
      </c>
      <c r="C50" s="23"/>
      <c r="D50" s="11">
        <v>1</v>
      </c>
      <c r="E50" s="28">
        <v>2</v>
      </c>
      <c r="F50" s="30">
        <v>9</v>
      </c>
      <c r="G50" s="11">
        <v>6</v>
      </c>
      <c r="H50" s="11">
        <v>15</v>
      </c>
      <c r="I50" s="11">
        <v>16</v>
      </c>
      <c r="J50" s="11">
        <v>14</v>
      </c>
      <c r="K50" s="11">
        <v>8</v>
      </c>
      <c r="L50" s="11">
        <v>13</v>
      </c>
      <c r="M50" s="11">
        <v>10</v>
      </c>
      <c r="N50" s="11">
        <v>11</v>
      </c>
      <c r="O50" s="11">
        <v>5</v>
      </c>
      <c r="P50" s="11">
        <v>4</v>
      </c>
      <c r="Q50" s="54"/>
      <c r="R50" s="44">
        <v>11</v>
      </c>
      <c r="S50" s="43">
        <v>5</v>
      </c>
      <c r="T50" s="45">
        <v>16</v>
      </c>
      <c r="U50" s="46">
        <v>7</v>
      </c>
      <c r="V50" s="48">
        <v>14</v>
      </c>
      <c r="W50" s="33">
        <v>0</v>
      </c>
      <c r="X50" s="2">
        <f t="shared" si="0"/>
        <v>327.96000000000004</v>
      </c>
      <c r="Y50" s="2">
        <f t="shared" si="1"/>
        <v>-69.698000000000008</v>
      </c>
      <c r="Z50" s="17">
        <f t="shared" si="2"/>
        <v>69.698000000000008</v>
      </c>
      <c r="AA50" s="17">
        <f>MAX(Z$2:Z50)</f>
        <v>136.34800000000001</v>
      </c>
    </row>
    <row r="51" spans="1:27" ht="16.5">
      <c r="A51" s="7">
        <v>44341</v>
      </c>
      <c r="B51" s="10" t="s">
        <v>21</v>
      </c>
      <c r="C51" s="23"/>
      <c r="D51" s="11">
        <v>1</v>
      </c>
      <c r="E51" s="28">
        <v>1</v>
      </c>
      <c r="F51" s="30">
        <v>14</v>
      </c>
      <c r="G51" s="11">
        <v>4</v>
      </c>
      <c r="H51" s="11">
        <v>15</v>
      </c>
      <c r="I51" s="11">
        <v>7</v>
      </c>
      <c r="J51" s="11">
        <v>2</v>
      </c>
      <c r="K51" s="11">
        <v>8</v>
      </c>
      <c r="L51" s="11">
        <v>10</v>
      </c>
      <c r="M51" s="11">
        <v>1</v>
      </c>
      <c r="N51" s="11">
        <v>9</v>
      </c>
      <c r="O51" s="11">
        <v>12</v>
      </c>
      <c r="P51" s="11">
        <v>6</v>
      </c>
      <c r="Q51" s="54"/>
      <c r="R51" s="44">
        <v>2</v>
      </c>
      <c r="S51" s="43">
        <v>4</v>
      </c>
      <c r="T51" s="45">
        <v>3</v>
      </c>
      <c r="U51" s="46">
        <v>15</v>
      </c>
      <c r="V51" s="48">
        <v>9</v>
      </c>
      <c r="W51" s="33">
        <v>0</v>
      </c>
      <c r="X51" s="2">
        <f t="shared" si="0"/>
        <v>294.96000000000004</v>
      </c>
      <c r="Y51" s="2">
        <f t="shared" si="1"/>
        <v>-102.69800000000001</v>
      </c>
      <c r="Z51" s="17">
        <f t="shared" si="2"/>
        <v>102.69800000000001</v>
      </c>
      <c r="AA51" s="17">
        <f>MAX(Z$2:Z51)</f>
        <v>136.34800000000001</v>
      </c>
    </row>
    <row r="52" spans="1:27" ht="16.5">
      <c r="A52" s="7">
        <v>44343</v>
      </c>
      <c r="B52" s="10" t="s">
        <v>22</v>
      </c>
      <c r="C52" s="23"/>
      <c r="D52" s="11">
        <v>1</v>
      </c>
      <c r="E52" s="28">
        <v>2</v>
      </c>
      <c r="F52" s="30">
        <v>8</v>
      </c>
      <c r="G52" s="11">
        <v>4</v>
      </c>
      <c r="H52" s="11">
        <v>13</v>
      </c>
      <c r="I52" s="11">
        <v>9</v>
      </c>
      <c r="J52" s="11">
        <v>3</v>
      </c>
      <c r="K52" s="11">
        <v>6</v>
      </c>
      <c r="L52" s="11">
        <v>12</v>
      </c>
      <c r="M52" s="11">
        <v>10</v>
      </c>
      <c r="N52" s="11">
        <v>5</v>
      </c>
      <c r="O52" s="11">
        <v>16</v>
      </c>
      <c r="P52" s="11">
        <v>2</v>
      </c>
      <c r="Q52" s="54"/>
      <c r="R52" s="44">
        <v>13</v>
      </c>
      <c r="S52" s="43">
        <v>10</v>
      </c>
      <c r="T52" s="45">
        <v>6</v>
      </c>
      <c r="U52" s="46">
        <v>11</v>
      </c>
      <c r="V52" s="48">
        <v>9</v>
      </c>
      <c r="W52" s="33">
        <v>0</v>
      </c>
      <c r="X52" s="2">
        <f t="shared" si="0"/>
        <v>261.96000000000004</v>
      </c>
      <c r="Y52" s="2">
        <f t="shared" si="1"/>
        <v>-135.69800000000001</v>
      </c>
      <c r="Z52" s="17">
        <f t="shared" si="2"/>
        <v>135.69800000000001</v>
      </c>
      <c r="AA52" s="17">
        <f>MAX(Z$2:Z52)</f>
        <v>136.34800000000001</v>
      </c>
    </row>
    <row r="53" spans="1:27" ht="16.5">
      <c r="A53" s="7">
        <v>44346</v>
      </c>
      <c r="B53" s="10" t="s">
        <v>22</v>
      </c>
      <c r="C53" s="23"/>
      <c r="D53" s="11">
        <v>1</v>
      </c>
      <c r="E53" s="28">
        <v>3</v>
      </c>
      <c r="F53" s="30">
        <v>2</v>
      </c>
      <c r="G53" s="11">
        <v>8</v>
      </c>
      <c r="H53" s="11">
        <v>11</v>
      </c>
      <c r="I53" s="11">
        <v>10</v>
      </c>
      <c r="J53" s="11">
        <v>12</v>
      </c>
      <c r="K53" s="11">
        <v>13</v>
      </c>
      <c r="L53" s="11">
        <v>7</v>
      </c>
      <c r="M53" s="11">
        <v>14</v>
      </c>
      <c r="N53" s="11">
        <v>6</v>
      </c>
      <c r="O53" s="11">
        <v>9</v>
      </c>
      <c r="P53" s="11">
        <v>15</v>
      </c>
      <c r="Q53" s="54"/>
      <c r="R53" s="44">
        <v>9</v>
      </c>
      <c r="S53" s="43">
        <v>2</v>
      </c>
      <c r="T53" s="45">
        <v>6</v>
      </c>
      <c r="U53" s="46">
        <v>12</v>
      </c>
      <c r="V53" s="48">
        <v>11</v>
      </c>
      <c r="W53" s="33">
        <v>33.313000000000002</v>
      </c>
      <c r="X53" s="2">
        <f t="shared" si="0"/>
        <v>262.27300000000002</v>
      </c>
      <c r="Y53" s="2">
        <f t="shared" si="1"/>
        <v>-135.38499999999999</v>
      </c>
      <c r="Z53" s="17">
        <f t="shared" si="2"/>
        <v>168.69800000000001</v>
      </c>
      <c r="AA53" s="17">
        <f>MAX(Z$2:Z53)</f>
        <v>168.69800000000001</v>
      </c>
    </row>
    <row r="54" spans="1:27" ht="17.25" thickBot="1">
      <c r="A54" s="14">
        <v>44347</v>
      </c>
      <c r="B54" s="15" t="s">
        <v>26</v>
      </c>
      <c r="C54" s="25"/>
      <c r="D54" s="16">
        <v>1</v>
      </c>
      <c r="E54" s="62">
        <v>1</v>
      </c>
      <c r="F54" s="31">
        <v>12</v>
      </c>
      <c r="G54" s="16">
        <v>15</v>
      </c>
      <c r="H54" s="16">
        <v>14</v>
      </c>
      <c r="I54" s="16">
        <v>13</v>
      </c>
      <c r="J54" s="16">
        <v>8</v>
      </c>
      <c r="K54" s="16">
        <v>5</v>
      </c>
      <c r="L54" s="16">
        <v>7</v>
      </c>
      <c r="M54" s="16">
        <v>16</v>
      </c>
      <c r="N54" s="16">
        <v>4</v>
      </c>
      <c r="O54" s="16">
        <v>6</v>
      </c>
      <c r="P54" s="16">
        <v>11</v>
      </c>
      <c r="Q54" s="55"/>
      <c r="R54" s="64">
        <v>6</v>
      </c>
      <c r="S54" s="66">
        <v>8</v>
      </c>
      <c r="T54" s="63">
        <v>11</v>
      </c>
      <c r="U54" s="67">
        <v>14</v>
      </c>
      <c r="V54" s="65">
        <v>7</v>
      </c>
      <c r="W54" s="34">
        <v>209.286</v>
      </c>
      <c r="X54" s="4">
        <f t="shared" si="0"/>
        <v>438.55900000000003</v>
      </c>
      <c r="Y54" s="4">
        <f t="shared" si="1"/>
        <v>40.90100000000001</v>
      </c>
      <c r="Z54" s="20">
        <f t="shared" si="2"/>
        <v>168.38499999999999</v>
      </c>
      <c r="AA54" s="20">
        <f>MAX(Z$2:Z54)</f>
        <v>168.69800000000001</v>
      </c>
    </row>
    <row r="55" spans="1:27" ht="16.5">
      <c r="A55" s="7">
        <v>44348</v>
      </c>
      <c r="B55" s="10" t="s">
        <v>27</v>
      </c>
      <c r="C55" s="23"/>
      <c r="D55" s="11">
        <v>1</v>
      </c>
      <c r="E55" s="28">
        <v>4</v>
      </c>
      <c r="F55" s="68">
        <v>1</v>
      </c>
      <c r="G55" s="13">
        <v>16</v>
      </c>
      <c r="H55" s="13">
        <v>5</v>
      </c>
      <c r="I55" s="13">
        <v>9</v>
      </c>
      <c r="J55" s="13">
        <v>2</v>
      </c>
      <c r="K55" s="13">
        <v>6</v>
      </c>
      <c r="L55" s="13">
        <v>7</v>
      </c>
      <c r="M55" s="13">
        <v>10</v>
      </c>
      <c r="N55" s="13">
        <v>8</v>
      </c>
      <c r="O55" s="13">
        <v>11</v>
      </c>
      <c r="P55" s="13">
        <v>3</v>
      </c>
      <c r="Q55" s="54"/>
      <c r="R55" s="44">
        <v>15</v>
      </c>
      <c r="S55" s="43">
        <v>3</v>
      </c>
      <c r="T55" s="45">
        <v>7</v>
      </c>
      <c r="U55" s="46">
        <v>10</v>
      </c>
      <c r="V55" s="48">
        <v>9</v>
      </c>
      <c r="W55" s="33">
        <v>0</v>
      </c>
      <c r="X55" s="2">
        <f>W55-33</f>
        <v>-33</v>
      </c>
      <c r="Y55" s="2">
        <f t="shared" si="1"/>
        <v>-33</v>
      </c>
      <c r="Z55" s="17">
        <f t="shared" si="2"/>
        <v>33</v>
      </c>
      <c r="AA55" s="17">
        <f>MAX(Z$2:Z55)</f>
        <v>168.69800000000001</v>
      </c>
    </row>
    <row r="56" spans="1:27" ht="16.5">
      <c r="A56" s="7">
        <v>44349</v>
      </c>
      <c r="B56" s="10" t="s">
        <v>19</v>
      </c>
      <c r="C56" s="23"/>
      <c r="D56" s="11">
        <v>1</v>
      </c>
      <c r="E56" s="28">
        <v>1</v>
      </c>
      <c r="F56" s="30">
        <v>6</v>
      </c>
      <c r="G56" s="11">
        <v>10</v>
      </c>
      <c r="H56" s="11">
        <v>16</v>
      </c>
      <c r="I56" s="11">
        <v>7</v>
      </c>
      <c r="J56" s="11">
        <v>11</v>
      </c>
      <c r="K56" s="11">
        <v>14</v>
      </c>
      <c r="L56" s="11">
        <v>15</v>
      </c>
      <c r="M56" s="11">
        <v>12</v>
      </c>
      <c r="N56" s="11">
        <v>5</v>
      </c>
      <c r="O56" s="11">
        <v>2</v>
      </c>
      <c r="P56" s="11">
        <v>4</v>
      </c>
      <c r="Q56" s="54"/>
      <c r="R56" s="44">
        <v>16</v>
      </c>
      <c r="S56" s="43">
        <v>6</v>
      </c>
      <c r="T56" s="45">
        <v>10</v>
      </c>
      <c r="U56" s="46">
        <v>15</v>
      </c>
      <c r="V56" s="48">
        <v>14</v>
      </c>
      <c r="W56" s="33">
        <v>38.033999999999999</v>
      </c>
      <c r="X56" s="2">
        <f t="shared" si="0"/>
        <v>-27.966000000000001</v>
      </c>
      <c r="Y56" s="2">
        <f t="shared" si="1"/>
        <v>-27.966000000000001</v>
      </c>
      <c r="Z56" s="17">
        <f t="shared" si="2"/>
        <v>66</v>
      </c>
      <c r="AA56" s="17">
        <f>MAX(Z$2:Z56)</f>
        <v>168.69800000000001</v>
      </c>
    </row>
    <row r="57" spans="1:27" ht="16.5">
      <c r="A57" s="7">
        <v>44350</v>
      </c>
      <c r="B57" s="10" t="s">
        <v>22</v>
      </c>
      <c r="C57" s="23"/>
      <c r="D57" s="11">
        <v>1</v>
      </c>
      <c r="E57" s="28">
        <v>8</v>
      </c>
      <c r="F57" s="30">
        <v>14</v>
      </c>
      <c r="G57" s="11">
        <v>5</v>
      </c>
      <c r="H57" s="11">
        <v>15</v>
      </c>
      <c r="I57" s="11">
        <v>11</v>
      </c>
      <c r="J57" s="11">
        <v>1</v>
      </c>
      <c r="K57" s="11">
        <v>16</v>
      </c>
      <c r="L57" s="11">
        <v>2</v>
      </c>
      <c r="M57" s="11">
        <v>7</v>
      </c>
      <c r="N57" s="11">
        <v>13</v>
      </c>
      <c r="O57" s="11">
        <v>6</v>
      </c>
      <c r="P57" s="11">
        <v>4</v>
      </c>
      <c r="Q57" s="54"/>
      <c r="R57" s="44">
        <v>9</v>
      </c>
      <c r="S57" s="43">
        <v>2</v>
      </c>
      <c r="T57" s="45">
        <v>14</v>
      </c>
      <c r="U57" s="46">
        <v>8</v>
      </c>
      <c r="V57" s="48">
        <v>5</v>
      </c>
      <c r="W57" s="33">
        <v>0</v>
      </c>
      <c r="X57" s="2">
        <f t="shared" si="0"/>
        <v>-60.966000000000001</v>
      </c>
      <c r="Y57" s="2">
        <f t="shared" si="1"/>
        <v>-60.966000000000001</v>
      </c>
      <c r="Z57" s="17">
        <f t="shared" si="2"/>
        <v>60.966000000000001</v>
      </c>
      <c r="AA57" s="17">
        <f>MAX(Z$2:Z57)</f>
        <v>168.69800000000001</v>
      </c>
    </row>
    <row r="58" spans="1:27" ht="16.5">
      <c r="A58" s="7">
        <v>44355</v>
      </c>
      <c r="B58" s="10" t="s">
        <v>19</v>
      </c>
      <c r="C58" s="23"/>
      <c r="D58" s="11">
        <v>1</v>
      </c>
      <c r="E58" s="28">
        <v>1</v>
      </c>
      <c r="F58" s="30">
        <v>16</v>
      </c>
      <c r="G58" s="11">
        <v>4</v>
      </c>
      <c r="H58" s="11">
        <v>8</v>
      </c>
      <c r="I58" s="11">
        <v>15</v>
      </c>
      <c r="J58" s="11">
        <v>5</v>
      </c>
      <c r="K58" s="11">
        <v>7</v>
      </c>
      <c r="L58" s="11">
        <v>1</v>
      </c>
      <c r="M58" s="11">
        <v>10</v>
      </c>
      <c r="N58" s="11">
        <v>13</v>
      </c>
      <c r="O58" s="11">
        <v>3</v>
      </c>
      <c r="P58" s="11">
        <v>2</v>
      </c>
      <c r="Q58" s="54"/>
      <c r="R58" s="44">
        <v>5</v>
      </c>
      <c r="S58" s="43">
        <v>3</v>
      </c>
      <c r="T58" s="45">
        <v>2</v>
      </c>
      <c r="U58" s="46">
        <v>10</v>
      </c>
      <c r="V58" s="48">
        <v>13</v>
      </c>
      <c r="W58" s="33">
        <v>13.397</v>
      </c>
      <c r="X58" s="2">
        <f t="shared" si="0"/>
        <v>-80.569000000000003</v>
      </c>
      <c r="Y58" s="2">
        <f t="shared" si="1"/>
        <v>-80.569000000000003</v>
      </c>
      <c r="Z58" s="17">
        <f t="shared" si="2"/>
        <v>93.966000000000008</v>
      </c>
      <c r="AA58" s="17">
        <f>MAX(Z$2:Z58)</f>
        <v>168.69800000000001</v>
      </c>
    </row>
    <row r="59" spans="1:27" ht="16.5">
      <c r="A59" s="7">
        <v>44357</v>
      </c>
      <c r="B59" s="10" t="s">
        <v>22</v>
      </c>
      <c r="C59" s="23"/>
      <c r="D59" s="11">
        <v>1</v>
      </c>
      <c r="E59" s="28">
        <v>7</v>
      </c>
      <c r="F59" s="30">
        <v>15</v>
      </c>
      <c r="G59" s="11">
        <v>16</v>
      </c>
      <c r="H59" s="11">
        <v>11</v>
      </c>
      <c r="I59" s="11">
        <v>4</v>
      </c>
      <c r="J59" s="11">
        <v>9</v>
      </c>
      <c r="K59" s="11">
        <v>2</v>
      </c>
      <c r="L59" s="11">
        <v>6</v>
      </c>
      <c r="M59" s="11">
        <v>12</v>
      </c>
      <c r="N59" s="11">
        <v>8</v>
      </c>
      <c r="O59" s="11">
        <v>5</v>
      </c>
      <c r="P59" s="11">
        <v>1</v>
      </c>
      <c r="Q59" s="54"/>
      <c r="R59" s="44">
        <v>11</v>
      </c>
      <c r="S59" s="43">
        <v>4</v>
      </c>
      <c r="T59" s="45">
        <v>9</v>
      </c>
      <c r="U59" s="46">
        <v>16</v>
      </c>
      <c r="V59" s="48">
        <v>3</v>
      </c>
      <c r="W59" s="33">
        <v>165.69200000000001</v>
      </c>
      <c r="X59" s="2">
        <f t="shared" si="0"/>
        <v>52.123000000000005</v>
      </c>
      <c r="Y59" s="2">
        <f t="shared" si="1"/>
        <v>52.123000000000005</v>
      </c>
      <c r="Z59" s="17">
        <f t="shared" si="2"/>
        <v>113.569</v>
      </c>
      <c r="AA59" s="17">
        <f>MAX(Z$2:Z59)</f>
        <v>168.69800000000001</v>
      </c>
    </row>
    <row r="60" spans="1:27" ht="16.5">
      <c r="A60" s="7">
        <v>44358</v>
      </c>
      <c r="B60" s="10" t="s">
        <v>21</v>
      </c>
      <c r="C60" s="23"/>
      <c r="D60" s="11">
        <v>1</v>
      </c>
      <c r="E60" s="28">
        <v>10</v>
      </c>
      <c r="F60" s="30">
        <v>7</v>
      </c>
      <c r="G60" s="11">
        <v>13</v>
      </c>
      <c r="H60" s="11">
        <v>11</v>
      </c>
      <c r="I60" s="11">
        <v>5</v>
      </c>
      <c r="J60" s="11">
        <v>10</v>
      </c>
      <c r="K60" s="11">
        <v>4</v>
      </c>
      <c r="L60" s="11">
        <v>12</v>
      </c>
      <c r="M60" s="11">
        <v>6</v>
      </c>
      <c r="N60" s="11">
        <v>16</v>
      </c>
      <c r="O60" s="11">
        <v>3</v>
      </c>
      <c r="P60" s="11">
        <v>9</v>
      </c>
      <c r="Q60" s="54"/>
      <c r="R60" s="44">
        <v>5</v>
      </c>
      <c r="S60" s="43">
        <v>11</v>
      </c>
      <c r="T60" s="45">
        <v>13</v>
      </c>
      <c r="U60" s="46">
        <v>6</v>
      </c>
      <c r="V60" s="48">
        <v>8</v>
      </c>
      <c r="W60" s="33">
        <v>38.581000000000003</v>
      </c>
      <c r="X60" s="2">
        <f t="shared" si="0"/>
        <v>57.704000000000008</v>
      </c>
      <c r="Y60" s="2">
        <f t="shared" si="1"/>
        <v>5.5810000000000031</v>
      </c>
      <c r="Z60" s="17">
        <f t="shared" si="2"/>
        <v>33</v>
      </c>
      <c r="AA60" s="17">
        <f>MAX(Z$2:Z60)</f>
        <v>168.69800000000001</v>
      </c>
    </row>
    <row r="61" spans="1:27" ht="16.5">
      <c r="A61" s="7">
        <v>44360</v>
      </c>
      <c r="B61" s="10" t="s">
        <v>22</v>
      </c>
      <c r="C61" s="23"/>
      <c r="D61" s="11">
        <v>1</v>
      </c>
      <c r="E61" s="28">
        <v>4</v>
      </c>
      <c r="F61" s="30">
        <v>3</v>
      </c>
      <c r="G61" s="11">
        <v>1</v>
      </c>
      <c r="H61" s="11">
        <v>4</v>
      </c>
      <c r="I61" s="11">
        <v>2</v>
      </c>
      <c r="J61" s="11">
        <v>16</v>
      </c>
      <c r="K61" s="11">
        <v>10</v>
      </c>
      <c r="L61" s="11">
        <v>11</v>
      </c>
      <c r="M61" s="11">
        <v>12</v>
      </c>
      <c r="N61" s="11">
        <v>7</v>
      </c>
      <c r="O61" s="11">
        <v>8</v>
      </c>
      <c r="P61" s="11">
        <v>13</v>
      </c>
      <c r="Q61" s="54"/>
      <c r="R61" s="44">
        <v>4</v>
      </c>
      <c r="S61" s="43">
        <v>10</v>
      </c>
      <c r="T61" s="45">
        <v>13</v>
      </c>
      <c r="U61" s="46">
        <v>16</v>
      </c>
      <c r="V61" s="48">
        <v>8</v>
      </c>
      <c r="W61" s="33">
        <v>158.81199999999998</v>
      </c>
      <c r="X61" s="2">
        <f t="shared" si="0"/>
        <v>183.51599999999999</v>
      </c>
      <c r="Y61" s="2">
        <f t="shared" si="1"/>
        <v>125.81199999999998</v>
      </c>
      <c r="Z61" s="17">
        <f t="shared" si="2"/>
        <v>33</v>
      </c>
      <c r="AA61" s="17">
        <f>MAX(Z$2:Z61)</f>
        <v>168.69800000000001</v>
      </c>
    </row>
    <row r="62" spans="1:27" ht="16.5">
      <c r="A62" s="7">
        <v>44362</v>
      </c>
      <c r="B62" s="10" t="s">
        <v>21</v>
      </c>
      <c r="C62" s="23"/>
      <c r="D62" s="11">
        <v>1</v>
      </c>
      <c r="E62" s="28">
        <v>7</v>
      </c>
      <c r="F62" s="30">
        <v>2</v>
      </c>
      <c r="G62" s="11">
        <v>7</v>
      </c>
      <c r="H62" s="11">
        <v>16</v>
      </c>
      <c r="I62" s="11">
        <v>11</v>
      </c>
      <c r="J62" s="11">
        <v>1</v>
      </c>
      <c r="K62" s="11">
        <v>6</v>
      </c>
      <c r="L62" s="11">
        <v>5</v>
      </c>
      <c r="M62" s="11">
        <v>4</v>
      </c>
      <c r="N62" s="11">
        <v>13</v>
      </c>
      <c r="O62" s="11">
        <v>3</v>
      </c>
      <c r="P62" s="11">
        <v>15</v>
      </c>
      <c r="Q62" s="54"/>
      <c r="R62" s="44">
        <v>5</v>
      </c>
      <c r="S62" s="43">
        <v>16</v>
      </c>
      <c r="T62" s="45">
        <v>1</v>
      </c>
      <c r="U62" s="46">
        <v>14</v>
      </c>
      <c r="V62" s="48">
        <v>6</v>
      </c>
      <c r="W62" s="33">
        <v>0</v>
      </c>
      <c r="X62" s="2">
        <f t="shared" si="0"/>
        <v>150.51599999999999</v>
      </c>
      <c r="Y62" s="2">
        <f t="shared" si="1"/>
        <v>-33</v>
      </c>
      <c r="Z62" s="17">
        <f t="shared" si="2"/>
        <v>33</v>
      </c>
      <c r="AA62" s="17">
        <f>MAX(Z$2:Z62)</f>
        <v>168.69800000000001</v>
      </c>
    </row>
    <row r="63" spans="1:27" ht="16.5">
      <c r="A63" s="7">
        <v>44364</v>
      </c>
      <c r="B63" s="10" t="s">
        <v>28</v>
      </c>
      <c r="C63" s="23"/>
      <c r="D63" s="11">
        <v>1</v>
      </c>
      <c r="E63" s="28">
        <v>1</v>
      </c>
      <c r="F63" s="30">
        <v>6</v>
      </c>
      <c r="G63" s="11">
        <v>4</v>
      </c>
      <c r="H63" s="11">
        <v>13</v>
      </c>
      <c r="I63" s="11">
        <v>16</v>
      </c>
      <c r="J63" s="11">
        <v>14</v>
      </c>
      <c r="K63" s="11">
        <v>12</v>
      </c>
      <c r="L63" s="11">
        <v>7</v>
      </c>
      <c r="M63" s="11">
        <v>5</v>
      </c>
      <c r="N63" s="11">
        <v>8</v>
      </c>
      <c r="O63" s="11">
        <v>9</v>
      </c>
      <c r="P63" s="11">
        <v>10</v>
      </c>
      <c r="Q63" s="54"/>
      <c r="R63" s="44">
        <v>4</v>
      </c>
      <c r="S63" s="43">
        <v>11</v>
      </c>
      <c r="T63" s="45">
        <v>3</v>
      </c>
      <c r="U63" s="46">
        <v>10</v>
      </c>
      <c r="V63" s="48">
        <v>12</v>
      </c>
      <c r="W63" s="33">
        <v>99.590999999999994</v>
      </c>
      <c r="X63" s="2">
        <f t="shared" si="0"/>
        <v>217.10699999999997</v>
      </c>
      <c r="Y63" s="2">
        <f t="shared" si="1"/>
        <v>33.590999999999994</v>
      </c>
      <c r="Z63" s="17">
        <f t="shared" si="2"/>
        <v>66</v>
      </c>
      <c r="AA63" s="17">
        <f>MAX(Z$2:Z63)</f>
        <v>168.69800000000001</v>
      </c>
    </row>
    <row r="64" spans="1:27" ht="16.5">
      <c r="A64" s="7">
        <v>44368</v>
      </c>
      <c r="B64" s="10" t="s">
        <v>19</v>
      </c>
      <c r="C64" s="23"/>
      <c r="D64" s="11">
        <v>1</v>
      </c>
      <c r="E64" s="28">
        <v>1</v>
      </c>
      <c r="F64" s="30">
        <v>8</v>
      </c>
      <c r="G64" s="11">
        <v>6</v>
      </c>
      <c r="H64" s="11">
        <v>1</v>
      </c>
      <c r="I64" s="11">
        <v>9</v>
      </c>
      <c r="J64" s="11">
        <v>14</v>
      </c>
      <c r="K64" s="11">
        <v>11</v>
      </c>
      <c r="L64" s="11">
        <v>15</v>
      </c>
      <c r="M64" s="11">
        <v>5</v>
      </c>
      <c r="N64" s="11">
        <v>3</v>
      </c>
      <c r="O64" s="11">
        <v>13</v>
      </c>
      <c r="P64" s="11">
        <v>4</v>
      </c>
      <c r="Q64" s="54"/>
      <c r="R64" s="44">
        <v>13</v>
      </c>
      <c r="S64" s="43">
        <v>6</v>
      </c>
      <c r="T64" s="45">
        <v>9</v>
      </c>
      <c r="U64" s="46">
        <v>1</v>
      </c>
      <c r="V64" s="48">
        <v>8</v>
      </c>
      <c r="W64" s="33">
        <v>51.744000000000007</v>
      </c>
      <c r="X64" s="2">
        <f t="shared" si="0"/>
        <v>235.85099999999997</v>
      </c>
      <c r="Y64" s="2">
        <f t="shared" si="1"/>
        <v>18.744000000000007</v>
      </c>
      <c r="Z64" s="17">
        <f t="shared" si="2"/>
        <v>33</v>
      </c>
      <c r="AA64" s="17">
        <f>MAX(Z$2:Z64)</f>
        <v>168.69800000000001</v>
      </c>
    </row>
    <row r="65" spans="1:27" ht="16.5">
      <c r="A65" s="7">
        <v>44371</v>
      </c>
      <c r="B65" s="10" t="s">
        <v>22</v>
      </c>
      <c r="C65" s="23"/>
      <c r="D65" s="11">
        <v>1</v>
      </c>
      <c r="E65" s="28">
        <v>6</v>
      </c>
      <c r="F65" s="30">
        <v>16</v>
      </c>
      <c r="G65" s="11">
        <v>7</v>
      </c>
      <c r="H65" s="11">
        <v>4</v>
      </c>
      <c r="I65" s="11">
        <v>11</v>
      </c>
      <c r="J65" s="11">
        <v>9</v>
      </c>
      <c r="K65" s="11">
        <v>6</v>
      </c>
      <c r="L65" s="11">
        <v>10</v>
      </c>
      <c r="M65" s="11">
        <v>2</v>
      </c>
      <c r="N65" s="11">
        <v>14</v>
      </c>
      <c r="O65" s="11">
        <v>13</v>
      </c>
      <c r="P65" s="11">
        <v>8</v>
      </c>
      <c r="Q65" s="54"/>
      <c r="R65" s="44">
        <v>7</v>
      </c>
      <c r="S65" s="43">
        <v>2</v>
      </c>
      <c r="T65" s="45">
        <v>6</v>
      </c>
      <c r="U65" s="46">
        <v>14</v>
      </c>
      <c r="V65" s="48">
        <v>10</v>
      </c>
      <c r="W65" s="33">
        <v>14.249000000000001</v>
      </c>
      <c r="X65" s="2">
        <f t="shared" si="0"/>
        <v>217.09999999999997</v>
      </c>
      <c r="Y65" s="2">
        <f t="shared" si="1"/>
        <v>-18.750999999999998</v>
      </c>
      <c r="Z65" s="17">
        <f t="shared" si="2"/>
        <v>33</v>
      </c>
      <c r="AA65" s="17">
        <f>MAX(Z$2:Z65)</f>
        <v>168.69800000000001</v>
      </c>
    </row>
    <row r="66" spans="1:27" ht="16.5">
      <c r="A66" s="7">
        <v>44373</v>
      </c>
      <c r="B66" s="10" t="s">
        <v>21</v>
      </c>
      <c r="C66" s="23"/>
      <c r="D66" s="11">
        <v>1</v>
      </c>
      <c r="E66" s="28">
        <v>3</v>
      </c>
      <c r="F66" s="30">
        <v>6</v>
      </c>
      <c r="G66" s="11">
        <v>15</v>
      </c>
      <c r="H66" s="11">
        <v>4</v>
      </c>
      <c r="I66" s="11">
        <v>7</v>
      </c>
      <c r="J66" s="11">
        <v>3</v>
      </c>
      <c r="K66" s="11">
        <v>12</v>
      </c>
      <c r="L66" s="11">
        <v>9</v>
      </c>
      <c r="M66" s="11">
        <v>2</v>
      </c>
      <c r="N66" s="11">
        <v>1</v>
      </c>
      <c r="O66" s="11">
        <v>14</v>
      </c>
      <c r="P66" s="11">
        <v>13</v>
      </c>
      <c r="Q66" s="54"/>
      <c r="R66" s="44">
        <v>13</v>
      </c>
      <c r="S66" s="43">
        <v>15</v>
      </c>
      <c r="T66" s="45">
        <v>4</v>
      </c>
      <c r="U66" s="46">
        <v>12</v>
      </c>
      <c r="V66" s="48">
        <v>2</v>
      </c>
      <c r="W66" s="33">
        <v>34.533999999999999</v>
      </c>
      <c r="X66" s="2">
        <f t="shared" si="0"/>
        <v>218.63399999999996</v>
      </c>
      <c r="Y66" s="2">
        <f t="shared" si="1"/>
        <v>-17.216999999999999</v>
      </c>
      <c r="Z66" s="17">
        <f t="shared" si="2"/>
        <v>51.750999999999998</v>
      </c>
      <c r="AA66" s="17">
        <f>MAX(Z$2:Z66)</f>
        <v>168.69800000000001</v>
      </c>
    </row>
    <row r="67" spans="1:27" ht="17.25" thickBot="1">
      <c r="A67" s="14">
        <v>44375</v>
      </c>
      <c r="B67" s="15" t="s">
        <v>25</v>
      </c>
      <c r="C67" s="25"/>
      <c r="D67" s="16">
        <v>1</v>
      </c>
      <c r="E67" s="62">
        <v>1</v>
      </c>
      <c r="F67" s="31">
        <v>9</v>
      </c>
      <c r="G67" s="16">
        <v>14</v>
      </c>
      <c r="H67" s="16">
        <v>8</v>
      </c>
      <c r="I67" s="16">
        <v>5</v>
      </c>
      <c r="J67" s="16">
        <v>16</v>
      </c>
      <c r="K67" s="16">
        <v>7</v>
      </c>
      <c r="L67" s="16">
        <v>11</v>
      </c>
      <c r="M67" s="16">
        <v>12</v>
      </c>
      <c r="N67" s="16">
        <v>10</v>
      </c>
      <c r="O67" s="16">
        <v>3</v>
      </c>
      <c r="P67" s="16">
        <v>6</v>
      </c>
      <c r="Q67" s="55"/>
      <c r="R67" s="64">
        <v>6</v>
      </c>
      <c r="S67" s="66">
        <v>10</v>
      </c>
      <c r="T67" s="63">
        <v>11</v>
      </c>
      <c r="U67" s="67">
        <v>8</v>
      </c>
      <c r="V67" s="65">
        <v>5</v>
      </c>
      <c r="W67" s="34">
        <v>89.587000000000003</v>
      </c>
      <c r="X67" s="4">
        <f t="shared" si="0"/>
        <v>275.22099999999995</v>
      </c>
      <c r="Y67" s="4">
        <f t="shared" si="1"/>
        <v>39.370000000000005</v>
      </c>
      <c r="Z67" s="20">
        <f t="shared" si="2"/>
        <v>50.216999999999999</v>
      </c>
      <c r="AA67" s="20">
        <f>MAX(Z$2:Z67)</f>
        <v>168.69800000000001</v>
      </c>
    </row>
    <row r="68" spans="1:27" ht="16.5">
      <c r="A68" s="7">
        <v>44378</v>
      </c>
      <c r="B68" s="10" t="s">
        <v>22</v>
      </c>
      <c r="C68" s="23"/>
      <c r="D68" s="11"/>
      <c r="E68" s="28"/>
      <c r="F68" s="30">
        <v>15</v>
      </c>
      <c r="G68" s="11">
        <v>8</v>
      </c>
      <c r="H68" s="11">
        <v>12</v>
      </c>
      <c r="I68" s="11">
        <v>3</v>
      </c>
      <c r="J68" s="11">
        <v>16</v>
      </c>
      <c r="K68" s="11">
        <v>7</v>
      </c>
      <c r="L68" s="11">
        <v>9</v>
      </c>
      <c r="M68" s="11">
        <v>4</v>
      </c>
      <c r="N68" s="11">
        <v>1</v>
      </c>
      <c r="O68" s="11">
        <v>6</v>
      </c>
      <c r="P68" s="11">
        <v>10</v>
      </c>
      <c r="Q68" s="54"/>
      <c r="R68" s="44"/>
      <c r="S68" s="43"/>
      <c r="T68" s="45"/>
      <c r="U68" s="46"/>
      <c r="V68" s="48"/>
      <c r="W68" s="33">
        <v>0</v>
      </c>
      <c r="X68" s="2">
        <f>W68-33</f>
        <v>-33</v>
      </c>
      <c r="Y68" s="2">
        <f t="shared" ref="Y68:Y131" si="3">IF(F68=0,0,IF(Y67&gt;0,W68-33,W68-33+Y67))</f>
        <v>-33</v>
      </c>
      <c r="Z68" s="17">
        <f t="shared" ref="Z68:Z131" si="4">IF(Y67&gt;0,33,33-Y67)</f>
        <v>33</v>
      </c>
      <c r="AA68" s="17">
        <f>MAX(Z$2:Z68)</f>
        <v>168.69800000000001</v>
      </c>
    </row>
    <row r="69" spans="1:27" ht="16.5">
      <c r="A69" s="7">
        <v>44381</v>
      </c>
      <c r="B69" s="10" t="s">
        <v>19</v>
      </c>
      <c r="C69" s="23"/>
      <c r="D69" s="11"/>
      <c r="E69" s="28"/>
      <c r="F69" s="30">
        <v>7</v>
      </c>
      <c r="G69" s="11">
        <v>1</v>
      </c>
      <c r="H69" s="11">
        <v>2</v>
      </c>
      <c r="I69" s="11">
        <v>9</v>
      </c>
      <c r="J69" s="11">
        <v>14</v>
      </c>
      <c r="K69" s="11">
        <v>10</v>
      </c>
      <c r="L69" s="11">
        <v>16</v>
      </c>
      <c r="M69" s="11">
        <v>8</v>
      </c>
      <c r="N69" s="11">
        <v>12</v>
      </c>
      <c r="O69" s="11">
        <v>4</v>
      </c>
      <c r="P69" s="11">
        <v>15</v>
      </c>
      <c r="Q69" s="54"/>
      <c r="R69" s="44"/>
      <c r="S69" s="43"/>
      <c r="T69" s="45"/>
      <c r="U69" s="46"/>
      <c r="V69" s="48"/>
      <c r="W69" s="33">
        <v>0</v>
      </c>
      <c r="X69" s="2">
        <f t="shared" ref="X69:X130" si="5">W69-33+X68</f>
        <v>-66</v>
      </c>
      <c r="Y69" s="2">
        <f t="shared" si="3"/>
        <v>-66</v>
      </c>
      <c r="Z69" s="17">
        <f t="shared" si="4"/>
        <v>66</v>
      </c>
      <c r="AA69" s="17">
        <f>MAX(Z$2:Z69)</f>
        <v>168.69800000000001</v>
      </c>
    </row>
    <row r="70" spans="1:27" ht="16.5">
      <c r="A70" s="7">
        <v>44385</v>
      </c>
      <c r="B70" s="10" t="s">
        <v>22</v>
      </c>
      <c r="C70" s="23"/>
      <c r="D70" s="11"/>
      <c r="E70" s="28"/>
      <c r="F70" s="30">
        <v>11</v>
      </c>
      <c r="G70" s="11">
        <v>3</v>
      </c>
      <c r="H70" s="11">
        <v>7</v>
      </c>
      <c r="I70" s="11">
        <v>1</v>
      </c>
      <c r="J70" s="11">
        <v>13</v>
      </c>
      <c r="K70" s="11">
        <v>2</v>
      </c>
      <c r="L70" s="11">
        <v>4</v>
      </c>
      <c r="M70" s="11">
        <v>10</v>
      </c>
      <c r="N70" s="11">
        <v>8</v>
      </c>
      <c r="O70" s="11">
        <v>16</v>
      </c>
      <c r="P70" s="11">
        <v>12</v>
      </c>
      <c r="Q70" s="54"/>
      <c r="R70" s="44"/>
      <c r="S70" s="43"/>
      <c r="T70" s="45"/>
      <c r="U70" s="46"/>
      <c r="V70" s="48"/>
      <c r="W70" s="33">
        <v>14.497999999999999</v>
      </c>
      <c r="X70" s="2">
        <f t="shared" si="5"/>
        <v>-84.50200000000001</v>
      </c>
      <c r="Y70" s="2">
        <f t="shared" si="3"/>
        <v>-84.50200000000001</v>
      </c>
      <c r="Z70" s="17">
        <f t="shared" si="4"/>
        <v>99</v>
      </c>
      <c r="AA70" s="17">
        <f>MAX(Z$2:Z70)</f>
        <v>168.69800000000001</v>
      </c>
    </row>
    <row r="71" spans="1:27" ht="16.5">
      <c r="A71" s="7">
        <v>44388</v>
      </c>
      <c r="B71" s="10" t="s">
        <v>16</v>
      </c>
      <c r="C71" s="23"/>
      <c r="D71" s="11"/>
      <c r="E71" s="28"/>
      <c r="F71" s="30">
        <v>16</v>
      </c>
      <c r="G71" s="11">
        <v>7</v>
      </c>
      <c r="H71" s="11">
        <v>6</v>
      </c>
      <c r="I71" s="11">
        <v>11</v>
      </c>
      <c r="J71" s="11">
        <v>1</v>
      </c>
      <c r="K71" s="11">
        <v>13</v>
      </c>
      <c r="L71" s="11">
        <v>9</v>
      </c>
      <c r="M71" s="11">
        <v>8</v>
      </c>
      <c r="N71" s="11">
        <v>5</v>
      </c>
      <c r="O71" s="11">
        <v>12</v>
      </c>
      <c r="P71" s="11">
        <v>3</v>
      </c>
      <c r="Q71" s="54"/>
      <c r="R71" s="44"/>
      <c r="S71" s="43"/>
      <c r="T71" s="45"/>
      <c r="U71" s="46"/>
      <c r="V71" s="48"/>
      <c r="W71" s="33">
        <v>0</v>
      </c>
      <c r="X71" s="2">
        <f t="shared" si="5"/>
        <v>-117.50200000000001</v>
      </c>
      <c r="Y71" s="2">
        <f t="shared" si="3"/>
        <v>-117.50200000000001</v>
      </c>
      <c r="Z71" s="17">
        <f t="shared" si="4"/>
        <v>117.50200000000001</v>
      </c>
      <c r="AA71" s="17">
        <f>MAX(Z$2:Z71)</f>
        <v>168.69800000000001</v>
      </c>
    </row>
    <row r="72" spans="1:27" ht="16.5">
      <c r="A72" s="7">
        <v>44390</v>
      </c>
      <c r="B72" s="10" t="s">
        <v>16</v>
      </c>
      <c r="C72" s="23"/>
      <c r="D72" s="11"/>
      <c r="E72" s="28"/>
      <c r="F72" s="30">
        <v>3</v>
      </c>
      <c r="G72" s="11">
        <v>15</v>
      </c>
      <c r="H72" s="11">
        <v>11</v>
      </c>
      <c r="I72" s="11">
        <v>7</v>
      </c>
      <c r="J72" s="11">
        <v>13</v>
      </c>
      <c r="K72" s="11">
        <v>14</v>
      </c>
      <c r="L72" s="11">
        <v>8</v>
      </c>
      <c r="M72" s="11">
        <v>4</v>
      </c>
      <c r="N72" s="11">
        <v>5</v>
      </c>
      <c r="O72" s="11">
        <v>1</v>
      </c>
      <c r="P72" s="11">
        <v>6</v>
      </c>
      <c r="Q72" s="54"/>
      <c r="R72" s="44"/>
      <c r="S72" s="43"/>
      <c r="T72" s="45"/>
      <c r="U72" s="46"/>
      <c r="V72" s="48"/>
      <c r="W72" s="33">
        <v>0</v>
      </c>
      <c r="X72" s="2">
        <f t="shared" si="5"/>
        <v>-150.50200000000001</v>
      </c>
      <c r="Y72" s="2">
        <f t="shared" si="3"/>
        <v>-150.50200000000001</v>
      </c>
      <c r="Z72" s="17">
        <f t="shared" si="4"/>
        <v>150.50200000000001</v>
      </c>
      <c r="AA72" s="17">
        <f>MAX(Z$2:Z72)</f>
        <v>168.69800000000001</v>
      </c>
    </row>
    <row r="73" spans="1:27" ht="16.5">
      <c r="A73" s="7">
        <v>44391</v>
      </c>
      <c r="B73" s="10" t="s">
        <v>22</v>
      </c>
      <c r="C73" s="23"/>
      <c r="D73" s="11"/>
      <c r="E73" s="28"/>
      <c r="F73" s="30">
        <v>14</v>
      </c>
      <c r="G73" s="11">
        <v>16</v>
      </c>
      <c r="H73" s="11">
        <v>7</v>
      </c>
      <c r="I73" s="11">
        <v>12</v>
      </c>
      <c r="J73" s="11">
        <v>13</v>
      </c>
      <c r="K73" s="11">
        <v>2</v>
      </c>
      <c r="L73" s="11">
        <v>10</v>
      </c>
      <c r="M73" s="11">
        <v>6</v>
      </c>
      <c r="N73" s="11">
        <v>5</v>
      </c>
      <c r="O73" s="11">
        <v>15</v>
      </c>
      <c r="P73" s="11">
        <v>4</v>
      </c>
      <c r="Q73" s="54"/>
      <c r="R73" s="44"/>
      <c r="S73" s="43"/>
      <c r="T73" s="45"/>
      <c r="U73" s="46"/>
      <c r="V73" s="48"/>
      <c r="W73" s="33">
        <v>27.745999999999999</v>
      </c>
      <c r="X73" s="2">
        <f t="shared" si="5"/>
        <v>-155.756</v>
      </c>
      <c r="Y73" s="2">
        <f t="shared" si="3"/>
        <v>-155.756</v>
      </c>
      <c r="Z73" s="17">
        <f t="shared" si="4"/>
        <v>183.50200000000001</v>
      </c>
      <c r="AA73" s="17">
        <f>MAX(Z$2:Z73)</f>
        <v>183.50200000000001</v>
      </c>
    </row>
    <row r="74" spans="1:27" ht="16.5">
      <c r="A74" s="7">
        <v>44395</v>
      </c>
      <c r="B74" s="10" t="s">
        <v>17</v>
      </c>
      <c r="C74" s="23"/>
      <c r="D74" s="11"/>
      <c r="E74" s="28"/>
      <c r="F74" s="30">
        <v>14</v>
      </c>
      <c r="G74" s="11">
        <v>9</v>
      </c>
      <c r="H74" s="11">
        <v>3</v>
      </c>
      <c r="I74" s="11">
        <v>4</v>
      </c>
      <c r="J74" s="11">
        <v>12</v>
      </c>
      <c r="K74" s="11">
        <v>10</v>
      </c>
      <c r="L74" s="11">
        <v>8</v>
      </c>
      <c r="M74" s="11">
        <v>5</v>
      </c>
      <c r="N74" s="11">
        <v>2</v>
      </c>
      <c r="O74" s="11">
        <v>7</v>
      </c>
      <c r="P74" s="11">
        <v>13</v>
      </c>
      <c r="Q74" s="54"/>
      <c r="R74" s="44"/>
      <c r="S74" s="43"/>
      <c r="T74" s="45"/>
      <c r="U74" s="46"/>
      <c r="V74" s="48"/>
      <c r="W74" s="33">
        <v>20.667999999999999</v>
      </c>
      <c r="X74" s="2">
        <f t="shared" si="5"/>
        <v>-168.08799999999999</v>
      </c>
      <c r="Y74" s="2">
        <f t="shared" si="3"/>
        <v>-168.08799999999999</v>
      </c>
      <c r="Z74" s="17">
        <f t="shared" si="4"/>
        <v>188.756</v>
      </c>
      <c r="AA74" s="17">
        <f>MAX(Z$2:Z74)</f>
        <v>188.756</v>
      </c>
    </row>
    <row r="75" spans="1:27" ht="16.5">
      <c r="A75" s="7">
        <v>44397</v>
      </c>
      <c r="B75" s="10" t="s">
        <v>31</v>
      </c>
      <c r="C75" s="23"/>
      <c r="D75" s="11"/>
      <c r="E75" s="28"/>
      <c r="F75" s="30">
        <v>12</v>
      </c>
      <c r="G75" s="11">
        <v>3</v>
      </c>
      <c r="H75" s="11">
        <v>2</v>
      </c>
      <c r="I75" s="11">
        <v>5</v>
      </c>
      <c r="J75" s="11">
        <v>4</v>
      </c>
      <c r="K75" s="11">
        <v>15</v>
      </c>
      <c r="L75" s="11">
        <v>6</v>
      </c>
      <c r="M75" s="11">
        <v>14</v>
      </c>
      <c r="N75" s="11">
        <v>9</v>
      </c>
      <c r="O75" s="11">
        <v>8</v>
      </c>
      <c r="P75" s="11">
        <v>7</v>
      </c>
      <c r="Q75" s="54"/>
      <c r="R75" s="44"/>
      <c r="S75" s="43"/>
      <c r="T75" s="45"/>
      <c r="U75" s="46"/>
      <c r="V75" s="48"/>
      <c r="W75" s="33">
        <v>55.890999999999998</v>
      </c>
      <c r="X75" s="2">
        <f t="shared" si="5"/>
        <v>-145.197</v>
      </c>
      <c r="Y75" s="2">
        <f t="shared" si="3"/>
        <v>-145.197</v>
      </c>
      <c r="Z75" s="17">
        <f t="shared" si="4"/>
        <v>201.08799999999999</v>
      </c>
      <c r="AA75" s="17">
        <f>MAX(Z$2:Z75)</f>
        <v>201.08799999999999</v>
      </c>
    </row>
    <row r="76" spans="1:27" ht="16.5">
      <c r="A76" s="7">
        <v>44398</v>
      </c>
      <c r="B76" s="10" t="s">
        <v>31</v>
      </c>
      <c r="C76" s="23"/>
      <c r="D76" s="11"/>
      <c r="E76" s="28"/>
      <c r="F76" s="30">
        <v>8</v>
      </c>
      <c r="G76" s="11">
        <v>2</v>
      </c>
      <c r="H76" s="11">
        <v>10</v>
      </c>
      <c r="I76" s="11">
        <v>13</v>
      </c>
      <c r="J76" s="11">
        <v>12</v>
      </c>
      <c r="K76" s="11">
        <v>4</v>
      </c>
      <c r="L76" s="11">
        <v>5</v>
      </c>
      <c r="M76" s="11">
        <v>6</v>
      </c>
      <c r="N76" s="11">
        <v>1</v>
      </c>
      <c r="O76" s="11">
        <v>14</v>
      </c>
      <c r="P76" s="11">
        <v>16</v>
      </c>
      <c r="Q76" s="54"/>
      <c r="R76" s="44"/>
      <c r="S76" s="43"/>
      <c r="T76" s="45"/>
      <c r="U76" s="46"/>
      <c r="V76" s="48"/>
      <c r="W76" s="33">
        <v>522.27600000000007</v>
      </c>
      <c r="X76" s="2">
        <f t="shared" si="5"/>
        <v>344.07900000000006</v>
      </c>
      <c r="Y76" s="2">
        <f t="shared" si="3"/>
        <v>344.07900000000006</v>
      </c>
      <c r="Z76" s="17">
        <f t="shared" si="4"/>
        <v>178.197</v>
      </c>
      <c r="AA76" s="17">
        <f>MAX(Z$2:Z76)</f>
        <v>201.08799999999999</v>
      </c>
    </row>
    <row r="77" spans="1:27" ht="16.5">
      <c r="A77" s="7">
        <v>44399</v>
      </c>
      <c r="B77" s="10" t="s">
        <v>22</v>
      </c>
      <c r="C77" s="23"/>
      <c r="D77" s="11"/>
      <c r="E77" s="28"/>
      <c r="F77" s="30">
        <v>1</v>
      </c>
      <c r="G77" s="11">
        <v>5</v>
      </c>
      <c r="H77" s="11">
        <v>9</v>
      </c>
      <c r="I77" s="11">
        <v>3</v>
      </c>
      <c r="J77" s="11">
        <v>2</v>
      </c>
      <c r="K77" s="11">
        <v>12</v>
      </c>
      <c r="L77" s="11">
        <v>14</v>
      </c>
      <c r="M77" s="11">
        <v>6</v>
      </c>
      <c r="N77" s="11">
        <v>10</v>
      </c>
      <c r="O77" s="11">
        <v>4</v>
      </c>
      <c r="P77" s="11">
        <v>13</v>
      </c>
      <c r="Q77" s="54"/>
      <c r="R77" s="44"/>
      <c r="S77" s="43"/>
      <c r="T77" s="45"/>
      <c r="U77" s="46"/>
      <c r="V77" s="48"/>
      <c r="W77" s="33">
        <v>180.01300000000001</v>
      </c>
      <c r="X77" s="2">
        <f t="shared" si="5"/>
        <v>491.0920000000001</v>
      </c>
      <c r="Y77" s="2">
        <f t="shared" si="3"/>
        <v>147.01300000000001</v>
      </c>
      <c r="Z77" s="17">
        <f t="shared" si="4"/>
        <v>33</v>
      </c>
      <c r="AA77" s="17">
        <f>MAX(Z$2:Z77)</f>
        <v>201.08799999999999</v>
      </c>
    </row>
    <row r="78" spans="1:27" ht="16.5">
      <c r="A78" s="7">
        <v>44402</v>
      </c>
      <c r="B78" s="10" t="s">
        <v>28</v>
      </c>
      <c r="C78" s="23"/>
      <c r="D78" s="11"/>
      <c r="E78" s="28"/>
      <c r="F78" s="30">
        <v>15</v>
      </c>
      <c r="G78" s="11">
        <v>10</v>
      </c>
      <c r="H78" s="11">
        <v>2</v>
      </c>
      <c r="I78" s="11">
        <v>11</v>
      </c>
      <c r="J78" s="11">
        <v>3</v>
      </c>
      <c r="K78" s="11">
        <v>8</v>
      </c>
      <c r="L78" s="11">
        <v>12</v>
      </c>
      <c r="M78" s="11">
        <v>1</v>
      </c>
      <c r="N78" s="11">
        <v>5</v>
      </c>
      <c r="O78" s="11">
        <v>14</v>
      </c>
      <c r="P78" s="11">
        <v>9</v>
      </c>
      <c r="Q78" s="54"/>
      <c r="R78" s="44"/>
      <c r="S78" s="43"/>
      <c r="T78" s="45"/>
      <c r="U78" s="46"/>
      <c r="V78" s="48"/>
      <c r="W78" s="33">
        <v>54.535000000000004</v>
      </c>
      <c r="X78" s="2">
        <f t="shared" si="5"/>
        <v>512.62700000000007</v>
      </c>
      <c r="Y78" s="2">
        <f t="shared" si="3"/>
        <v>21.535000000000004</v>
      </c>
      <c r="Z78" s="17">
        <f t="shared" si="4"/>
        <v>33</v>
      </c>
      <c r="AA78" s="17">
        <f>MAX(Z$2:Z78)</f>
        <v>201.08799999999999</v>
      </c>
    </row>
    <row r="79" spans="1:27" ht="16.5">
      <c r="A79" s="7">
        <v>44403</v>
      </c>
      <c r="B79" s="10" t="s">
        <v>30</v>
      </c>
      <c r="C79" s="23"/>
      <c r="D79" s="11"/>
      <c r="E79" s="28"/>
      <c r="F79" s="30">
        <v>5</v>
      </c>
      <c r="G79" s="11">
        <v>6</v>
      </c>
      <c r="H79" s="11">
        <v>10</v>
      </c>
      <c r="I79" s="11">
        <v>3</v>
      </c>
      <c r="J79" s="11">
        <v>2</v>
      </c>
      <c r="K79" s="11">
        <v>8</v>
      </c>
      <c r="L79" s="11">
        <v>13</v>
      </c>
      <c r="M79" s="11">
        <v>7</v>
      </c>
      <c r="N79" s="11">
        <v>1</v>
      </c>
      <c r="O79" s="11">
        <v>4</v>
      </c>
      <c r="P79" s="11">
        <v>14</v>
      </c>
      <c r="Q79" s="54"/>
      <c r="R79" s="44"/>
      <c r="S79" s="43"/>
      <c r="T79" s="45"/>
      <c r="U79" s="46"/>
      <c r="V79" s="48"/>
      <c r="W79" s="33">
        <v>86.506</v>
      </c>
      <c r="X79" s="2">
        <f t="shared" si="5"/>
        <v>566.13300000000004</v>
      </c>
      <c r="Y79" s="2">
        <f t="shared" si="3"/>
        <v>53.506</v>
      </c>
      <c r="Z79" s="17">
        <f t="shared" si="4"/>
        <v>33</v>
      </c>
      <c r="AA79" s="17">
        <f>MAX(Z$2:Z79)</f>
        <v>201.08799999999999</v>
      </c>
    </row>
    <row r="80" spans="1:27" ht="17.25" thickBot="1">
      <c r="A80" s="14">
        <v>44404</v>
      </c>
      <c r="B80" s="15" t="s">
        <v>21</v>
      </c>
      <c r="C80" s="25"/>
      <c r="D80" s="16"/>
      <c r="E80" s="62"/>
      <c r="F80" s="31">
        <v>8</v>
      </c>
      <c r="G80" s="16">
        <v>2</v>
      </c>
      <c r="H80" s="16">
        <v>5</v>
      </c>
      <c r="I80" s="16">
        <v>1</v>
      </c>
      <c r="J80" s="16">
        <v>14</v>
      </c>
      <c r="K80" s="16">
        <v>3</v>
      </c>
      <c r="L80" s="16">
        <v>7</v>
      </c>
      <c r="M80" s="16">
        <v>10</v>
      </c>
      <c r="N80" s="16">
        <v>15</v>
      </c>
      <c r="O80" s="16">
        <v>16</v>
      </c>
      <c r="P80" s="16">
        <v>12</v>
      </c>
      <c r="Q80" s="55"/>
      <c r="R80" s="64"/>
      <c r="S80" s="66"/>
      <c r="T80" s="63"/>
      <c r="U80" s="67"/>
      <c r="V80" s="65"/>
      <c r="W80" s="34">
        <v>0</v>
      </c>
      <c r="X80" s="4">
        <f t="shared" si="5"/>
        <v>533.13300000000004</v>
      </c>
      <c r="Y80" s="4">
        <f t="shared" si="3"/>
        <v>-33</v>
      </c>
      <c r="Z80" s="20">
        <f t="shared" si="4"/>
        <v>33</v>
      </c>
      <c r="AA80" s="20">
        <f>MAX(Z$2:Z80)</f>
        <v>201.08799999999999</v>
      </c>
    </row>
    <row r="81" spans="1:27" ht="16.5">
      <c r="A81" s="7">
        <v>44409</v>
      </c>
      <c r="B81" s="10" t="s">
        <v>29</v>
      </c>
      <c r="C81" s="23"/>
      <c r="D81" s="11"/>
      <c r="E81" s="28"/>
      <c r="F81" s="30">
        <v>10</v>
      </c>
      <c r="G81" s="11">
        <v>8</v>
      </c>
      <c r="H81" s="11">
        <v>14</v>
      </c>
      <c r="I81" s="11">
        <v>9</v>
      </c>
      <c r="J81" s="11">
        <v>6</v>
      </c>
      <c r="K81" s="11">
        <v>1</v>
      </c>
      <c r="L81" s="11">
        <v>16</v>
      </c>
      <c r="M81" s="11">
        <v>13</v>
      </c>
      <c r="N81" s="11">
        <v>15</v>
      </c>
      <c r="O81" s="11">
        <v>11</v>
      </c>
      <c r="P81" s="11">
        <v>12</v>
      </c>
      <c r="Q81" s="54"/>
      <c r="R81" s="44"/>
      <c r="S81" s="43"/>
      <c r="T81" s="45"/>
      <c r="U81" s="46"/>
      <c r="V81" s="48"/>
      <c r="W81" s="33">
        <v>147.80000000000001</v>
      </c>
      <c r="X81" s="2">
        <f>W81-33</f>
        <v>114.80000000000001</v>
      </c>
      <c r="Y81" s="2">
        <f t="shared" si="3"/>
        <v>81.800000000000011</v>
      </c>
      <c r="Z81" s="17">
        <f t="shared" si="4"/>
        <v>66</v>
      </c>
      <c r="AA81" s="17">
        <f>MAX(Z$2:Z81)</f>
        <v>201.08799999999999</v>
      </c>
    </row>
    <row r="82" spans="1:27" ht="16.5">
      <c r="A82" s="7">
        <v>44410</v>
      </c>
      <c r="B82" s="10" t="s">
        <v>30</v>
      </c>
      <c r="C82" s="23"/>
      <c r="D82" s="11"/>
      <c r="E82" s="28"/>
      <c r="F82" s="30">
        <v>8</v>
      </c>
      <c r="G82" s="11">
        <v>9</v>
      </c>
      <c r="H82" s="11">
        <v>16</v>
      </c>
      <c r="I82" s="11">
        <v>3</v>
      </c>
      <c r="J82" s="11">
        <v>10</v>
      </c>
      <c r="K82" s="11">
        <v>15</v>
      </c>
      <c r="L82" s="11">
        <v>4</v>
      </c>
      <c r="M82" s="11">
        <v>1</v>
      </c>
      <c r="N82" s="11">
        <v>7</v>
      </c>
      <c r="O82" s="11">
        <v>11</v>
      </c>
      <c r="P82" s="11">
        <v>5</v>
      </c>
      <c r="Q82" s="54"/>
      <c r="R82" s="44"/>
      <c r="S82" s="43"/>
      <c r="T82" s="45"/>
      <c r="U82" s="46"/>
      <c r="V82" s="48"/>
      <c r="W82" s="33">
        <v>0</v>
      </c>
      <c r="X82" s="2">
        <f t="shared" si="5"/>
        <v>81.800000000000011</v>
      </c>
      <c r="Y82" s="2">
        <f t="shared" si="3"/>
        <v>-33</v>
      </c>
      <c r="Z82" s="17">
        <f t="shared" si="4"/>
        <v>33</v>
      </c>
      <c r="AA82" s="17">
        <f>MAX(Z$2:Z82)</f>
        <v>201.08799999999999</v>
      </c>
    </row>
    <row r="83" spans="1:27" ht="16.5">
      <c r="A83" s="7">
        <v>44411</v>
      </c>
      <c r="B83" s="10" t="s">
        <v>16</v>
      </c>
      <c r="C83" s="23"/>
      <c r="D83" s="11"/>
      <c r="E83" s="28"/>
      <c r="F83" s="30">
        <v>7</v>
      </c>
      <c r="G83" s="11">
        <v>3</v>
      </c>
      <c r="H83" s="11">
        <v>15</v>
      </c>
      <c r="I83" s="11">
        <v>5</v>
      </c>
      <c r="J83" s="11">
        <v>9</v>
      </c>
      <c r="K83" s="11">
        <v>14</v>
      </c>
      <c r="L83" s="11">
        <v>12</v>
      </c>
      <c r="M83" s="11">
        <v>13</v>
      </c>
      <c r="N83" s="11">
        <v>1</v>
      </c>
      <c r="O83" s="11">
        <v>10</v>
      </c>
      <c r="P83" s="11">
        <v>6</v>
      </c>
      <c r="Q83" s="54"/>
      <c r="R83" s="44"/>
      <c r="S83" s="43"/>
      <c r="T83" s="45"/>
      <c r="U83" s="46"/>
      <c r="V83" s="48"/>
      <c r="W83" s="33">
        <v>463.75699999999995</v>
      </c>
      <c r="X83" s="2">
        <f t="shared" si="5"/>
        <v>512.55700000000002</v>
      </c>
      <c r="Y83" s="2">
        <f t="shared" si="3"/>
        <v>397.75699999999995</v>
      </c>
      <c r="Z83" s="17">
        <f t="shared" si="4"/>
        <v>66</v>
      </c>
      <c r="AA83" s="17">
        <f>MAX(Z$2:Z83)</f>
        <v>201.08799999999999</v>
      </c>
    </row>
    <row r="84" spans="1:27" ht="16.5">
      <c r="A84" s="7">
        <v>44413</v>
      </c>
      <c r="B84" s="10" t="s">
        <v>16</v>
      </c>
      <c r="C84" s="23"/>
      <c r="D84" s="11"/>
      <c r="E84" s="28"/>
      <c r="F84" s="30">
        <v>2</v>
      </c>
      <c r="G84" s="11">
        <v>7</v>
      </c>
      <c r="H84" s="11">
        <v>13</v>
      </c>
      <c r="I84" s="11">
        <v>6</v>
      </c>
      <c r="J84" s="11">
        <v>10</v>
      </c>
      <c r="K84" s="11">
        <v>16</v>
      </c>
      <c r="L84" s="11">
        <v>8</v>
      </c>
      <c r="M84" s="11">
        <v>14</v>
      </c>
      <c r="N84" s="11">
        <v>5</v>
      </c>
      <c r="O84" s="11">
        <v>11</v>
      </c>
      <c r="P84" s="11">
        <v>4</v>
      </c>
      <c r="Q84" s="54"/>
      <c r="R84" s="44"/>
      <c r="S84" s="43"/>
      <c r="T84" s="45"/>
      <c r="U84" s="46"/>
      <c r="V84" s="48"/>
      <c r="W84" s="33">
        <v>0</v>
      </c>
      <c r="X84" s="2">
        <f t="shared" si="5"/>
        <v>479.55700000000002</v>
      </c>
      <c r="Y84" s="2">
        <f t="shared" si="3"/>
        <v>-33</v>
      </c>
      <c r="Z84" s="17">
        <f t="shared" si="4"/>
        <v>33</v>
      </c>
      <c r="AA84" s="17">
        <f>MAX(Z$2:Z84)</f>
        <v>201.08799999999999</v>
      </c>
    </row>
    <row r="85" spans="1:27" ht="16.5">
      <c r="A85" s="7">
        <v>44415</v>
      </c>
      <c r="B85" s="10" t="s">
        <v>16</v>
      </c>
      <c r="C85" s="23"/>
      <c r="D85" s="11"/>
      <c r="E85" s="28"/>
      <c r="F85" s="30">
        <v>8</v>
      </c>
      <c r="G85" s="11">
        <v>4</v>
      </c>
      <c r="H85" s="11">
        <v>15</v>
      </c>
      <c r="I85" s="11">
        <v>12</v>
      </c>
      <c r="J85" s="11">
        <v>14</v>
      </c>
      <c r="K85" s="11">
        <v>7</v>
      </c>
      <c r="L85" s="11">
        <v>5</v>
      </c>
      <c r="M85" s="11">
        <v>2</v>
      </c>
      <c r="N85" s="11">
        <v>6</v>
      </c>
      <c r="O85" s="11">
        <v>10</v>
      </c>
      <c r="P85" s="11">
        <v>3</v>
      </c>
      <c r="Q85" s="54"/>
      <c r="R85" s="44"/>
      <c r="S85" s="43"/>
      <c r="T85" s="45"/>
      <c r="U85" s="46"/>
      <c r="V85" s="48"/>
      <c r="W85" s="33">
        <v>37.523000000000003</v>
      </c>
      <c r="X85" s="2">
        <f t="shared" si="5"/>
        <v>484.08000000000004</v>
      </c>
      <c r="Y85" s="2">
        <f t="shared" si="3"/>
        <v>-28.476999999999997</v>
      </c>
      <c r="Z85" s="17">
        <f t="shared" si="4"/>
        <v>66</v>
      </c>
      <c r="AA85" s="17">
        <f>MAX(Z$2:Z85)</f>
        <v>201.08799999999999</v>
      </c>
    </row>
    <row r="86" spans="1:27" ht="16.5">
      <c r="A86" s="7">
        <v>44416</v>
      </c>
      <c r="B86" s="10" t="s">
        <v>16</v>
      </c>
      <c r="C86" s="23"/>
      <c r="D86" s="11"/>
      <c r="E86" s="28"/>
      <c r="F86" s="30">
        <v>5</v>
      </c>
      <c r="G86" s="11">
        <v>6</v>
      </c>
      <c r="H86" s="11">
        <v>14</v>
      </c>
      <c r="I86" s="11">
        <v>11</v>
      </c>
      <c r="J86" s="11">
        <v>10</v>
      </c>
      <c r="K86" s="11">
        <v>7</v>
      </c>
      <c r="L86" s="11">
        <v>1</v>
      </c>
      <c r="M86" s="11">
        <v>8</v>
      </c>
      <c r="N86" s="11">
        <v>9</v>
      </c>
      <c r="O86" s="11">
        <v>3</v>
      </c>
      <c r="P86" s="11">
        <v>12</v>
      </c>
      <c r="Q86" s="54"/>
      <c r="R86" s="44"/>
      <c r="S86" s="43"/>
      <c r="T86" s="45"/>
      <c r="U86" s="46"/>
      <c r="V86" s="48"/>
      <c r="W86" s="33">
        <v>0</v>
      </c>
      <c r="X86" s="2">
        <f t="shared" si="5"/>
        <v>451.08000000000004</v>
      </c>
      <c r="Y86" s="2">
        <f t="shared" si="3"/>
        <v>-61.476999999999997</v>
      </c>
      <c r="Z86" s="17">
        <f t="shared" si="4"/>
        <v>61.476999999999997</v>
      </c>
      <c r="AA86" s="17">
        <f>MAX(Z$2:Z86)</f>
        <v>201.08799999999999</v>
      </c>
    </row>
    <row r="87" spans="1:27" ht="16.5">
      <c r="A87" s="7">
        <v>44417</v>
      </c>
      <c r="B87" s="10" t="s">
        <v>29</v>
      </c>
      <c r="C87" s="23"/>
      <c r="D87" s="11"/>
      <c r="E87" s="28"/>
      <c r="F87" s="30">
        <v>7</v>
      </c>
      <c r="G87" s="11">
        <v>11</v>
      </c>
      <c r="H87" s="11">
        <v>2</v>
      </c>
      <c r="I87" s="11">
        <v>10</v>
      </c>
      <c r="J87" s="11">
        <v>13</v>
      </c>
      <c r="K87" s="11">
        <v>15</v>
      </c>
      <c r="L87" s="11">
        <v>12</v>
      </c>
      <c r="M87" s="11">
        <v>4</v>
      </c>
      <c r="N87" s="11">
        <v>3</v>
      </c>
      <c r="O87" s="11">
        <v>8</v>
      </c>
      <c r="P87" s="11">
        <v>14</v>
      </c>
      <c r="Q87" s="54"/>
      <c r="R87" s="44"/>
      <c r="S87" s="43"/>
      <c r="T87" s="45"/>
      <c r="U87" s="46"/>
      <c r="V87" s="48"/>
      <c r="W87" s="33">
        <v>0</v>
      </c>
      <c r="X87" s="2">
        <f t="shared" si="5"/>
        <v>418.08000000000004</v>
      </c>
      <c r="Y87" s="2">
        <f t="shared" si="3"/>
        <v>-94.477000000000004</v>
      </c>
      <c r="Z87" s="17">
        <f t="shared" si="4"/>
        <v>94.477000000000004</v>
      </c>
      <c r="AA87" s="17">
        <f>MAX(Z$2:Z87)</f>
        <v>201.08799999999999</v>
      </c>
    </row>
    <row r="88" spans="1:27" ht="16.5">
      <c r="A88" s="7">
        <v>44418</v>
      </c>
      <c r="B88" s="10" t="s">
        <v>16</v>
      </c>
      <c r="C88" s="23"/>
      <c r="D88" s="11"/>
      <c r="E88" s="28"/>
      <c r="F88" s="30">
        <v>7</v>
      </c>
      <c r="G88" s="11">
        <v>14</v>
      </c>
      <c r="H88" s="11">
        <v>6</v>
      </c>
      <c r="I88" s="11">
        <v>5</v>
      </c>
      <c r="J88" s="11">
        <v>3</v>
      </c>
      <c r="K88" s="11">
        <v>10</v>
      </c>
      <c r="L88" s="11">
        <v>12</v>
      </c>
      <c r="M88" s="11">
        <v>16</v>
      </c>
      <c r="N88" s="11">
        <v>8</v>
      </c>
      <c r="O88" s="11">
        <v>11</v>
      </c>
      <c r="P88" s="11">
        <v>9</v>
      </c>
      <c r="Q88" s="54"/>
      <c r="R88" s="44"/>
      <c r="S88" s="43"/>
      <c r="T88" s="45"/>
      <c r="U88" s="46"/>
      <c r="V88" s="48"/>
      <c r="W88" s="33">
        <v>0</v>
      </c>
      <c r="X88" s="2">
        <f t="shared" si="5"/>
        <v>385.08000000000004</v>
      </c>
      <c r="Y88" s="2">
        <f t="shared" si="3"/>
        <v>-127.477</v>
      </c>
      <c r="Z88" s="17">
        <f t="shared" si="4"/>
        <v>127.477</v>
      </c>
      <c r="AA88" s="17">
        <f>MAX(Z$2:Z88)</f>
        <v>201.08799999999999</v>
      </c>
    </row>
    <row r="89" spans="1:27" ht="16.5">
      <c r="A89" s="7">
        <v>44422</v>
      </c>
      <c r="B89" s="10" t="s">
        <v>16</v>
      </c>
      <c r="C89" s="23"/>
      <c r="D89" s="11"/>
      <c r="E89" s="28"/>
      <c r="F89" s="30">
        <v>10</v>
      </c>
      <c r="G89" s="11">
        <v>2</v>
      </c>
      <c r="H89" s="11">
        <v>3</v>
      </c>
      <c r="I89" s="11">
        <v>5</v>
      </c>
      <c r="J89" s="11">
        <v>11</v>
      </c>
      <c r="K89" s="11">
        <v>16</v>
      </c>
      <c r="L89" s="11">
        <v>6</v>
      </c>
      <c r="M89" s="11">
        <v>12</v>
      </c>
      <c r="N89" s="11">
        <v>13</v>
      </c>
      <c r="O89" s="11">
        <v>14</v>
      </c>
      <c r="P89" s="11">
        <v>8</v>
      </c>
      <c r="Q89" s="54"/>
      <c r="R89" s="44"/>
      <c r="S89" s="43"/>
      <c r="T89" s="45"/>
      <c r="U89" s="46"/>
      <c r="V89" s="48"/>
      <c r="W89" s="33">
        <v>0</v>
      </c>
      <c r="X89" s="2">
        <f t="shared" si="5"/>
        <v>352.08000000000004</v>
      </c>
      <c r="Y89" s="2">
        <f t="shared" si="3"/>
        <v>-160.477</v>
      </c>
      <c r="Z89" s="17">
        <f t="shared" si="4"/>
        <v>160.477</v>
      </c>
      <c r="AA89" s="17">
        <f>MAX(Z$2:Z89)</f>
        <v>201.08799999999999</v>
      </c>
    </row>
    <row r="90" spans="1:27" ht="16.5">
      <c r="A90" s="7">
        <v>44423</v>
      </c>
      <c r="B90" s="10" t="s">
        <v>16</v>
      </c>
      <c r="C90" s="23"/>
      <c r="D90" s="11"/>
      <c r="E90" s="28"/>
      <c r="F90" s="30">
        <v>1</v>
      </c>
      <c r="G90" s="11">
        <v>7</v>
      </c>
      <c r="H90" s="11">
        <v>2</v>
      </c>
      <c r="I90" s="11">
        <v>6</v>
      </c>
      <c r="J90" s="11">
        <v>8</v>
      </c>
      <c r="K90" s="11">
        <v>9</v>
      </c>
      <c r="L90" s="11">
        <v>3</v>
      </c>
      <c r="M90" s="11">
        <v>4</v>
      </c>
      <c r="N90" s="11">
        <v>10</v>
      </c>
      <c r="O90" s="11">
        <v>13</v>
      </c>
      <c r="P90" s="11">
        <v>14</v>
      </c>
      <c r="Q90" s="54"/>
      <c r="R90" s="44"/>
      <c r="S90" s="43"/>
      <c r="T90" s="45"/>
      <c r="U90" s="46"/>
      <c r="V90" s="48"/>
      <c r="W90" s="33">
        <v>20.455000000000002</v>
      </c>
      <c r="X90" s="2">
        <f t="shared" si="5"/>
        <v>339.53500000000003</v>
      </c>
      <c r="Y90" s="2">
        <f t="shared" si="3"/>
        <v>-173.02199999999999</v>
      </c>
      <c r="Z90" s="17">
        <f t="shared" si="4"/>
        <v>193.477</v>
      </c>
      <c r="AA90" s="17">
        <f>MAX(Z$2:Z90)</f>
        <v>201.08799999999999</v>
      </c>
    </row>
    <row r="91" spans="1:27" ht="16.5">
      <c r="A91" s="7">
        <v>44424</v>
      </c>
      <c r="B91" s="10" t="s">
        <v>29</v>
      </c>
      <c r="C91" s="23"/>
      <c r="D91" s="11"/>
      <c r="E91" s="28"/>
      <c r="F91" s="30">
        <v>14</v>
      </c>
      <c r="G91" s="11">
        <v>10</v>
      </c>
      <c r="H91" s="11">
        <v>9</v>
      </c>
      <c r="I91" s="11">
        <v>3</v>
      </c>
      <c r="J91" s="11">
        <v>11</v>
      </c>
      <c r="K91" s="11">
        <v>7</v>
      </c>
      <c r="L91" s="11">
        <v>12</v>
      </c>
      <c r="M91" s="11">
        <v>2</v>
      </c>
      <c r="N91" s="11">
        <v>8</v>
      </c>
      <c r="O91" s="11">
        <v>13</v>
      </c>
      <c r="P91" s="11">
        <v>1</v>
      </c>
      <c r="Q91" s="54"/>
      <c r="R91" s="44"/>
      <c r="S91" s="43"/>
      <c r="T91" s="45"/>
      <c r="U91" s="46"/>
      <c r="V91" s="48"/>
      <c r="W91" s="33">
        <v>72.775000000000006</v>
      </c>
      <c r="X91" s="2">
        <f t="shared" si="5"/>
        <v>379.31000000000006</v>
      </c>
      <c r="Y91" s="2">
        <f t="shared" si="3"/>
        <v>-133.24699999999999</v>
      </c>
      <c r="Z91" s="17">
        <f t="shared" si="4"/>
        <v>206.02199999999999</v>
      </c>
      <c r="AA91" s="17">
        <f>MAX(Z$2:Z91)</f>
        <v>206.02199999999999</v>
      </c>
    </row>
    <row r="92" spans="1:27" ht="16.5">
      <c r="A92" s="7">
        <v>44425</v>
      </c>
      <c r="B92" s="10" t="s">
        <v>16</v>
      </c>
      <c r="C92" s="23"/>
      <c r="D92" s="11"/>
      <c r="E92" s="28"/>
      <c r="F92" s="30">
        <v>2</v>
      </c>
      <c r="G92" s="11">
        <v>14</v>
      </c>
      <c r="H92" s="11">
        <v>15</v>
      </c>
      <c r="I92" s="11">
        <v>8</v>
      </c>
      <c r="J92" s="11">
        <v>6</v>
      </c>
      <c r="K92" s="11">
        <v>11</v>
      </c>
      <c r="L92" s="11">
        <v>4</v>
      </c>
      <c r="M92" s="11">
        <v>12</v>
      </c>
      <c r="N92" s="11">
        <v>13</v>
      </c>
      <c r="O92" s="11">
        <v>7</v>
      </c>
      <c r="P92" s="11">
        <v>1</v>
      </c>
      <c r="Q92" s="54"/>
      <c r="R92" s="44"/>
      <c r="S92" s="43"/>
      <c r="T92" s="45"/>
      <c r="U92" s="46"/>
      <c r="V92" s="48"/>
      <c r="W92" s="33">
        <v>61.45</v>
      </c>
      <c r="X92" s="2">
        <f t="shared" si="5"/>
        <v>407.76000000000005</v>
      </c>
      <c r="Y92" s="2">
        <f t="shared" si="3"/>
        <v>-104.79699999999998</v>
      </c>
      <c r="Z92" s="17">
        <f t="shared" si="4"/>
        <v>166.24699999999999</v>
      </c>
      <c r="AA92" s="17">
        <f>MAX(Z$2:Z92)</f>
        <v>206.02199999999999</v>
      </c>
    </row>
    <row r="93" spans="1:27" ht="16.5">
      <c r="A93" s="7">
        <v>44427</v>
      </c>
      <c r="B93" s="10" t="s">
        <v>16</v>
      </c>
      <c r="C93" s="23"/>
      <c r="D93" s="11"/>
      <c r="E93" s="28"/>
      <c r="F93" s="30">
        <v>3</v>
      </c>
      <c r="G93" s="11">
        <v>13</v>
      </c>
      <c r="H93" s="11">
        <v>10</v>
      </c>
      <c r="I93" s="11">
        <v>6</v>
      </c>
      <c r="J93" s="11">
        <v>9</v>
      </c>
      <c r="K93" s="11">
        <v>2</v>
      </c>
      <c r="L93" s="11">
        <v>12</v>
      </c>
      <c r="M93" s="11">
        <v>7</v>
      </c>
      <c r="N93" s="11">
        <v>14</v>
      </c>
      <c r="O93" s="11">
        <v>15</v>
      </c>
      <c r="P93" s="11">
        <v>5</v>
      </c>
      <c r="Q93" s="54"/>
      <c r="R93" s="44"/>
      <c r="S93" s="43"/>
      <c r="T93" s="45"/>
      <c r="U93" s="46"/>
      <c r="V93" s="48"/>
      <c r="W93" s="33">
        <v>46.753</v>
      </c>
      <c r="X93" s="2">
        <f t="shared" si="5"/>
        <v>421.51300000000003</v>
      </c>
      <c r="Y93" s="2">
        <f t="shared" si="3"/>
        <v>-91.043999999999983</v>
      </c>
      <c r="Z93" s="17">
        <f t="shared" si="4"/>
        <v>137.79699999999997</v>
      </c>
      <c r="AA93" s="17">
        <f>MAX(Z$2:Z93)</f>
        <v>206.02199999999999</v>
      </c>
    </row>
    <row r="94" spans="1:27" ht="16.5">
      <c r="A94" s="7">
        <v>44429</v>
      </c>
      <c r="B94" s="10" t="s">
        <v>16</v>
      </c>
      <c r="C94" s="23"/>
      <c r="D94" s="11"/>
      <c r="E94" s="28"/>
      <c r="F94" s="30">
        <v>1</v>
      </c>
      <c r="G94" s="11">
        <v>7</v>
      </c>
      <c r="H94" s="11">
        <v>11</v>
      </c>
      <c r="I94" s="11">
        <v>9</v>
      </c>
      <c r="J94" s="11">
        <v>6</v>
      </c>
      <c r="K94" s="11">
        <v>14</v>
      </c>
      <c r="L94" s="11">
        <v>13</v>
      </c>
      <c r="M94" s="11">
        <v>12</v>
      </c>
      <c r="N94" s="11">
        <v>4</v>
      </c>
      <c r="O94" s="11">
        <v>10</v>
      </c>
      <c r="P94" s="11">
        <v>3</v>
      </c>
      <c r="Q94" s="54"/>
      <c r="R94" s="44"/>
      <c r="S94" s="43"/>
      <c r="T94" s="45"/>
      <c r="U94" s="46"/>
      <c r="V94" s="48"/>
      <c r="W94" s="33">
        <v>0</v>
      </c>
      <c r="X94" s="2">
        <f t="shared" si="5"/>
        <v>388.51300000000003</v>
      </c>
      <c r="Y94" s="2">
        <f t="shared" si="3"/>
        <v>-124.04399999999998</v>
      </c>
      <c r="Z94" s="17">
        <f t="shared" si="4"/>
        <v>124.04399999999998</v>
      </c>
      <c r="AA94" s="17">
        <f>MAX(Z$2:Z94)</f>
        <v>206.02199999999999</v>
      </c>
    </row>
    <row r="95" spans="1:27" ht="16.5">
      <c r="A95" s="7">
        <v>44430</v>
      </c>
      <c r="B95" s="10" t="s">
        <v>16</v>
      </c>
      <c r="C95" s="23"/>
      <c r="D95" s="11"/>
      <c r="E95" s="28"/>
      <c r="F95" s="30">
        <v>2</v>
      </c>
      <c r="G95" s="11">
        <v>12</v>
      </c>
      <c r="H95" s="11">
        <v>6</v>
      </c>
      <c r="I95" s="11">
        <v>9</v>
      </c>
      <c r="J95" s="11">
        <v>7</v>
      </c>
      <c r="K95" s="11">
        <v>11</v>
      </c>
      <c r="L95" s="11">
        <v>15</v>
      </c>
      <c r="M95" s="11">
        <v>5</v>
      </c>
      <c r="N95" s="11">
        <v>8</v>
      </c>
      <c r="O95" s="11">
        <v>13</v>
      </c>
      <c r="P95" s="11">
        <v>16</v>
      </c>
      <c r="Q95" s="54"/>
      <c r="R95" s="44"/>
      <c r="S95" s="43"/>
      <c r="T95" s="45"/>
      <c r="U95" s="46"/>
      <c r="V95" s="48"/>
      <c r="W95" s="33">
        <v>0</v>
      </c>
      <c r="X95" s="2">
        <f t="shared" si="5"/>
        <v>355.51300000000003</v>
      </c>
      <c r="Y95" s="2">
        <f t="shared" si="3"/>
        <v>-157.04399999999998</v>
      </c>
      <c r="Z95" s="17">
        <f t="shared" si="4"/>
        <v>157.04399999999998</v>
      </c>
      <c r="AA95" s="17">
        <f>MAX(Z$2:Z95)</f>
        <v>206.02199999999999</v>
      </c>
    </row>
    <row r="96" spans="1:27" ht="16.5">
      <c r="A96" s="7">
        <v>44432</v>
      </c>
      <c r="B96" s="10" t="s">
        <v>16</v>
      </c>
      <c r="C96" s="23"/>
      <c r="D96" s="11"/>
      <c r="E96" s="28"/>
      <c r="F96" s="30">
        <v>3</v>
      </c>
      <c r="G96" s="11">
        <v>12</v>
      </c>
      <c r="H96" s="11">
        <v>5</v>
      </c>
      <c r="I96" s="11">
        <v>10</v>
      </c>
      <c r="J96" s="11">
        <v>4</v>
      </c>
      <c r="K96" s="11">
        <v>7</v>
      </c>
      <c r="L96" s="11">
        <v>13</v>
      </c>
      <c r="M96" s="11">
        <v>1</v>
      </c>
      <c r="N96" s="11">
        <v>11</v>
      </c>
      <c r="O96" s="11">
        <v>6</v>
      </c>
      <c r="P96" s="11">
        <v>8</v>
      </c>
      <c r="Q96" s="54"/>
      <c r="R96" s="44"/>
      <c r="S96" s="43"/>
      <c r="T96" s="45"/>
      <c r="U96" s="46"/>
      <c r="V96" s="48"/>
      <c r="W96" s="33">
        <v>50.268000000000001</v>
      </c>
      <c r="X96" s="2">
        <f t="shared" si="5"/>
        <v>372.78100000000006</v>
      </c>
      <c r="Y96" s="2">
        <f t="shared" si="3"/>
        <v>-139.77599999999998</v>
      </c>
      <c r="Z96" s="17">
        <f t="shared" si="4"/>
        <v>190.04399999999998</v>
      </c>
      <c r="AA96" s="17">
        <f>MAX(Z$2:Z96)</f>
        <v>206.02199999999999</v>
      </c>
    </row>
    <row r="97" spans="1:27" ht="16.5">
      <c r="A97" s="7">
        <v>44434</v>
      </c>
      <c r="B97" s="10" t="s">
        <v>16</v>
      </c>
      <c r="C97" s="23"/>
      <c r="D97" s="11"/>
      <c r="E97" s="28"/>
      <c r="F97" s="30">
        <v>6</v>
      </c>
      <c r="G97" s="11">
        <v>12</v>
      </c>
      <c r="H97" s="11">
        <v>14</v>
      </c>
      <c r="I97" s="11">
        <v>2</v>
      </c>
      <c r="J97" s="11">
        <v>7</v>
      </c>
      <c r="K97" s="11">
        <v>8</v>
      </c>
      <c r="L97" s="11">
        <v>9</v>
      </c>
      <c r="M97" s="11">
        <v>5</v>
      </c>
      <c r="N97" s="11">
        <v>3</v>
      </c>
      <c r="O97" s="11">
        <v>10</v>
      </c>
      <c r="P97" s="11">
        <v>4</v>
      </c>
      <c r="Q97" s="54"/>
      <c r="R97" s="44"/>
      <c r="S97" s="43"/>
      <c r="T97" s="45"/>
      <c r="U97" s="46"/>
      <c r="V97" s="48"/>
      <c r="W97" s="33">
        <v>0</v>
      </c>
      <c r="X97" s="2">
        <f t="shared" si="5"/>
        <v>339.78100000000006</v>
      </c>
      <c r="Y97" s="2">
        <f t="shared" si="3"/>
        <v>-172.77599999999998</v>
      </c>
      <c r="Z97" s="17">
        <f t="shared" si="4"/>
        <v>172.77599999999998</v>
      </c>
      <c r="AA97" s="17">
        <f>MAX(Z$2:Z97)</f>
        <v>206.02199999999999</v>
      </c>
    </row>
    <row r="98" spans="1:27" ht="16.5">
      <c r="A98" s="7">
        <v>44436</v>
      </c>
      <c r="B98" s="10" t="s">
        <v>16</v>
      </c>
      <c r="C98" s="23"/>
      <c r="D98" s="11"/>
      <c r="E98" s="28"/>
      <c r="F98" s="30">
        <v>9</v>
      </c>
      <c r="G98" s="11">
        <v>10</v>
      </c>
      <c r="H98" s="11">
        <v>13</v>
      </c>
      <c r="I98" s="11">
        <v>15</v>
      </c>
      <c r="J98" s="11">
        <v>3</v>
      </c>
      <c r="K98" s="11">
        <v>6</v>
      </c>
      <c r="L98" s="11">
        <v>5</v>
      </c>
      <c r="M98" s="11">
        <v>16</v>
      </c>
      <c r="N98" s="11">
        <v>12</v>
      </c>
      <c r="O98" s="11">
        <v>7</v>
      </c>
      <c r="P98" s="11">
        <v>4</v>
      </c>
      <c r="Q98" s="54"/>
      <c r="R98" s="44"/>
      <c r="S98" s="43"/>
      <c r="T98" s="45"/>
      <c r="U98" s="46"/>
      <c r="V98" s="48"/>
      <c r="W98" s="33">
        <v>0</v>
      </c>
      <c r="X98" s="2">
        <f t="shared" si="5"/>
        <v>306.78100000000006</v>
      </c>
      <c r="Y98" s="2">
        <f t="shared" si="3"/>
        <v>-205.77599999999998</v>
      </c>
      <c r="Z98" s="17">
        <f t="shared" si="4"/>
        <v>205.77599999999998</v>
      </c>
      <c r="AA98" s="17">
        <f>MAX(Z$2:Z98)</f>
        <v>206.02199999999999</v>
      </c>
    </row>
    <row r="99" spans="1:27" ht="16.5">
      <c r="A99" s="7">
        <v>44437</v>
      </c>
      <c r="B99" s="10" t="s">
        <v>16</v>
      </c>
      <c r="C99" s="23"/>
      <c r="D99" s="11"/>
      <c r="E99" s="28"/>
      <c r="F99" s="30">
        <v>1</v>
      </c>
      <c r="G99" s="11">
        <v>3</v>
      </c>
      <c r="H99" s="11">
        <v>5</v>
      </c>
      <c r="I99" s="11">
        <v>8</v>
      </c>
      <c r="J99" s="11">
        <v>9</v>
      </c>
      <c r="K99" s="11">
        <v>12</v>
      </c>
      <c r="L99" s="11">
        <v>14</v>
      </c>
      <c r="M99" s="11">
        <v>16</v>
      </c>
      <c r="N99" s="11">
        <v>15</v>
      </c>
      <c r="O99" s="11">
        <v>11</v>
      </c>
      <c r="P99" s="11">
        <v>7</v>
      </c>
      <c r="Q99" s="54"/>
      <c r="R99" s="44"/>
      <c r="S99" s="43"/>
      <c r="T99" s="45"/>
      <c r="U99" s="46"/>
      <c r="V99" s="48"/>
      <c r="W99" s="33">
        <v>476.72200000000004</v>
      </c>
      <c r="X99" s="2">
        <f t="shared" si="5"/>
        <v>750.50300000000016</v>
      </c>
      <c r="Y99" s="2">
        <f t="shared" si="3"/>
        <v>237.94600000000005</v>
      </c>
      <c r="Z99" s="17">
        <f t="shared" si="4"/>
        <v>238.77599999999998</v>
      </c>
      <c r="AA99" s="17">
        <f>MAX(Z$2:Z99)</f>
        <v>238.77599999999998</v>
      </c>
    </row>
    <row r="100" spans="1:27" ht="17.25" thickBot="1">
      <c r="A100" s="14">
        <v>44439</v>
      </c>
      <c r="B100" s="15" t="s">
        <v>30</v>
      </c>
      <c r="C100" s="25"/>
      <c r="D100" s="16"/>
      <c r="E100" s="62"/>
      <c r="F100" s="31">
        <v>4</v>
      </c>
      <c r="G100" s="16">
        <v>7</v>
      </c>
      <c r="H100" s="16">
        <v>6</v>
      </c>
      <c r="I100" s="16">
        <v>12</v>
      </c>
      <c r="J100" s="16">
        <v>10</v>
      </c>
      <c r="K100" s="16">
        <v>14</v>
      </c>
      <c r="L100" s="16">
        <v>8</v>
      </c>
      <c r="M100" s="16">
        <v>5</v>
      </c>
      <c r="N100" s="16">
        <v>9</v>
      </c>
      <c r="O100" s="16">
        <v>11</v>
      </c>
      <c r="P100" s="16">
        <v>15</v>
      </c>
      <c r="Q100" s="55"/>
      <c r="R100" s="64"/>
      <c r="S100" s="66"/>
      <c r="T100" s="63"/>
      <c r="U100" s="67"/>
      <c r="V100" s="65"/>
      <c r="W100" s="34">
        <v>0</v>
      </c>
      <c r="X100" s="4">
        <f t="shared" si="5"/>
        <v>717.50300000000016</v>
      </c>
      <c r="Y100" s="4">
        <f t="shared" si="3"/>
        <v>-33</v>
      </c>
      <c r="Z100" s="20">
        <f t="shared" si="4"/>
        <v>33</v>
      </c>
      <c r="AA100" s="20">
        <f>MAX(Z$2:Z100)</f>
        <v>238.77599999999998</v>
      </c>
    </row>
    <row r="101" spans="1:27" ht="16.5">
      <c r="A101" s="7">
        <v>44441</v>
      </c>
      <c r="B101" s="10" t="s">
        <v>22</v>
      </c>
      <c r="C101" s="23"/>
      <c r="D101" s="11"/>
      <c r="E101" s="28"/>
      <c r="F101" s="30">
        <v>10</v>
      </c>
      <c r="G101" s="11">
        <v>3</v>
      </c>
      <c r="H101" s="11">
        <v>14</v>
      </c>
      <c r="I101" s="11">
        <v>15</v>
      </c>
      <c r="J101" s="11">
        <v>1</v>
      </c>
      <c r="K101" s="11">
        <v>11</v>
      </c>
      <c r="L101" s="11">
        <v>6</v>
      </c>
      <c r="M101" s="11">
        <v>7</v>
      </c>
      <c r="N101" s="11">
        <v>2</v>
      </c>
      <c r="O101" s="11">
        <v>4</v>
      </c>
      <c r="P101" s="11">
        <v>8</v>
      </c>
      <c r="Q101" s="54"/>
      <c r="R101" s="44"/>
      <c r="S101" s="43"/>
      <c r="T101" s="45"/>
      <c r="U101" s="46"/>
      <c r="V101" s="48"/>
      <c r="W101" s="33">
        <v>52.383000000000003</v>
      </c>
      <c r="X101" s="2">
        <f>W101-33</f>
        <v>19.383000000000003</v>
      </c>
      <c r="Y101" s="2">
        <f t="shared" si="3"/>
        <v>-13.616999999999997</v>
      </c>
      <c r="Z101" s="17">
        <f t="shared" si="4"/>
        <v>66</v>
      </c>
      <c r="AA101" s="17">
        <f>MAX(Z$2:Z101)</f>
        <v>238.77599999999998</v>
      </c>
    </row>
    <row r="102" spans="1:27" ht="16.5">
      <c r="A102" s="7">
        <v>44444</v>
      </c>
      <c r="B102" s="10" t="s">
        <v>22</v>
      </c>
      <c r="C102" s="23"/>
      <c r="D102" s="11"/>
      <c r="E102" s="28"/>
      <c r="F102" s="30">
        <v>5</v>
      </c>
      <c r="G102" s="11">
        <v>14</v>
      </c>
      <c r="H102" s="11">
        <v>4</v>
      </c>
      <c r="I102" s="11">
        <v>1</v>
      </c>
      <c r="J102" s="11">
        <v>7</v>
      </c>
      <c r="K102" s="11">
        <v>9</v>
      </c>
      <c r="L102" s="11">
        <v>11</v>
      </c>
      <c r="M102" s="11">
        <v>10</v>
      </c>
      <c r="N102" s="11">
        <v>6</v>
      </c>
      <c r="O102" s="11">
        <v>3</v>
      </c>
      <c r="P102" s="11">
        <v>13</v>
      </c>
      <c r="Q102" s="54"/>
      <c r="R102" s="44"/>
      <c r="S102" s="43"/>
      <c r="T102" s="45"/>
      <c r="U102" s="46"/>
      <c r="V102" s="48"/>
      <c r="W102" s="33">
        <v>0</v>
      </c>
      <c r="X102" s="2">
        <f t="shared" si="5"/>
        <v>-13.616999999999997</v>
      </c>
      <c r="Y102" s="2">
        <f t="shared" si="3"/>
        <v>-46.616999999999997</v>
      </c>
      <c r="Z102" s="17">
        <f t="shared" si="4"/>
        <v>46.616999999999997</v>
      </c>
      <c r="AA102" s="17">
        <f>MAX(Z$2:Z102)</f>
        <v>238.77599999999998</v>
      </c>
    </row>
    <row r="103" spans="1:27" ht="16.5">
      <c r="A103" s="7">
        <v>44448</v>
      </c>
      <c r="B103" s="10" t="s">
        <v>22</v>
      </c>
      <c r="C103" s="23"/>
      <c r="D103" s="11"/>
      <c r="E103" s="28"/>
      <c r="F103" s="30">
        <v>12</v>
      </c>
      <c r="G103" s="11">
        <v>9</v>
      </c>
      <c r="H103" s="11">
        <v>10</v>
      </c>
      <c r="I103" s="11">
        <v>5</v>
      </c>
      <c r="J103" s="11">
        <v>6</v>
      </c>
      <c r="K103" s="11">
        <v>4</v>
      </c>
      <c r="L103" s="11">
        <v>3</v>
      </c>
      <c r="M103" s="11">
        <v>15</v>
      </c>
      <c r="N103" s="11">
        <v>13</v>
      </c>
      <c r="O103" s="11">
        <v>8</v>
      </c>
      <c r="P103" s="11">
        <v>7</v>
      </c>
      <c r="Q103" s="54"/>
      <c r="R103" s="44"/>
      <c r="S103" s="43"/>
      <c r="T103" s="45"/>
      <c r="U103" s="46"/>
      <c r="V103" s="48"/>
      <c r="W103" s="33">
        <v>1.7390000000000001</v>
      </c>
      <c r="X103" s="2">
        <f t="shared" si="5"/>
        <v>-44.878</v>
      </c>
      <c r="Y103" s="2">
        <f t="shared" si="3"/>
        <v>-77.878</v>
      </c>
      <c r="Z103" s="17">
        <f t="shared" si="4"/>
        <v>79.61699999999999</v>
      </c>
      <c r="AA103" s="17">
        <f>MAX(Z$2:Z103)</f>
        <v>238.77599999999998</v>
      </c>
    </row>
    <row r="104" spans="1:27" ht="16.5">
      <c r="A104" s="7">
        <v>44453</v>
      </c>
      <c r="B104" s="10" t="s">
        <v>19</v>
      </c>
      <c r="C104" s="23"/>
      <c r="D104" s="11"/>
      <c r="E104" s="28"/>
      <c r="F104" s="30">
        <v>15</v>
      </c>
      <c r="G104" s="11">
        <v>3</v>
      </c>
      <c r="H104" s="11">
        <v>13</v>
      </c>
      <c r="I104" s="11">
        <v>7</v>
      </c>
      <c r="J104" s="11">
        <v>8</v>
      </c>
      <c r="K104" s="11">
        <v>1</v>
      </c>
      <c r="L104" s="11">
        <v>6</v>
      </c>
      <c r="M104" s="11">
        <v>2</v>
      </c>
      <c r="N104" s="11">
        <v>9</v>
      </c>
      <c r="O104" s="11">
        <v>4</v>
      </c>
      <c r="P104" s="11">
        <v>14</v>
      </c>
      <c r="Q104" s="54"/>
      <c r="R104" s="44"/>
      <c r="S104" s="43"/>
      <c r="T104" s="45"/>
      <c r="U104" s="46"/>
      <c r="V104" s="48"/>
      <c r="W104" s="33">
        <v>50.863999999999997</v>
      </c>
      <c r="X104" s="2">
        <f t="shared" si="5"/>
        <v>-27.014000000000003</v>
      </c>
      <c r="Y104" s="2">
        <f t="shared" si="3"/>
        <v>-60.014000000000003</v>
      </c>
      <c r="Z104" s="17">
        <f t="shared" si="4"/>
        <v>110.878</v>
      </c>
      <c r="AA104" s="17">
        <f>MAX(Z$2:Z104)</f>
        <v>238.77599999999998</v>
      </c>
    </row>
    <row r="105" spans="1:27" ht="16.5">
      <c r="A105" s="7">
        <v>44454</v>
      </c>
      <c r="B105" s="10" t="s">
        <v>21</v>
      </c>
      <c r="C105" s="23"/>
      <c r="D105" s="11"/>
      <c r="E105" s="28"/>
      <c r="F105" s="30">
        <v>5</v>
      </c>
      <c r="G105" s="11">
        <v>3</v>
      </c>
      <c r="H105" s="11">
        <v>12</v>
      </c>
      <c r="I105" s="11">
        <v>1</v>
      </c>
      <c r="J105" s="11">
        <v>11</v>
      </c>
      <c r="K105" s="11">
        <v>1</v>
      </c>
      <c r="L105" s="11">
        <v>6</v>
      </c>
      <c r="M105" s="11">
        <v>15</v>
      </c>
      <c r="N105" s="11">
        <v>13</v>
      </c>
      <c r="O105" s="11">
        <v>7</v>
      </c>
      <c r="P105" s="11">
        <v>4</v>
      </c>
      <c r="Q105" s="54"/>
      <c r="R105" s="44"/>
      <c r="S105" s="43"/>
      <c r="T105" s="45"/>
      <c r="U105" s="46"/>
      <c r="V105" s="48"/>
      <c r="W105" s="33">
        <v>24.786000000000001</v>
      </c>
      <c r="X105" s="2">
        <f t="shared" si="5"/>
        <v>-35.228000000000002</v>
      </c>
      <c r="Y105" s="2">
        <f t="shared" si="3"/>
        <v>-68.228000000000009</v>
      </c>
      <c r="Z105" s="17">
        <f t="shared" si="4"/>
        <v>93.01400000000001</v>
      </c>
      <c r="AA105" s="17">
        <f>MAX(Z$2:Z105)</f>
        <v>238.77599999999998</v>
      </c>
    </row>
    <row r="106" spans="1:27" ht="16.5">
      <c r="A106" s="7">
        <v>44455</v>
      </c>
      <c r="B106" s="10" t="s">
        <v>22</v>
      </c>
      <c r="C106" s="23"/>
      <c r="D106" s="11"/>
      <c r="E106" s="28"/>
      <c r="F106" s="30">
        <v>5</v>
      </c>
      <c r="G106" s="11">
        <v>8</v>
      </c>
      <c r="H106" s="11">
        <v>13</v>
      </c>
      <c r="I106" s="11">
        <v>2</v>
      </c>
      <c r="J106" s="11">
        <v>12</v>
      </c>
      <c r="K106" s="11">
        <v>4</v>
      </c>
      <c r="L106" s="11">
        <v>6</v>
      </c>
      <c r="M106" s="11">
        <v>1</v>
      </c>
      <c r="N106" s="11">
        <v>16</v>
      </c>
      <c r="O106" s="11">
        <v>5</v>
      </c>
      <c r="P106" s="11">
        <v>14</v>
      </c>
      <c r="Q106" s="54"/>
      <c r="R106" s="44"/>
      <c r="S106" s="43"/>
      <c r="T106" s="45"/>
      <c r="U106" s="46"/>
      <c r="V106" s="48"/>
      <c r="W106" s="33">
        <v>0</v>
      </c>
      <c r="X106" s="2">
        <f t="shared" si="5"/>
        <v>-68.228000000000009</v>
      </c>
      <c r="Y106" s="2">
        <f t="shared" si="3"/>
        <v>-101.22800000000001</v>
      </c>
      <c r="Z106" s="17">
        <f t="shared" si="4"/>
        <v>101.22800000000001</v>
      </c>
      <c r="AA106" s="17">
        <f>MAX(Z$2:Z106)</f>
        <v>238.77599999999998</v>
      </c>
    </row>
    <row r="107" spans="1:27" ht="16.5">
      <c r="A107" s="7">
        <v>44457</v>
      </c>
      <c r="B107" s="10" t="s">
        <v>19</v>
      </c>
      <c r="C107" s="23"/>
      <c r="D107" s="11"/>
      <c r="E107" s="28"/>
      <c r="F107" s="30">
        <v>13</v>
      </c>
      <c r="G107" s="11">
        <v>7</v>
      </c>
      <c r="H107" s="11">
        <v>5</v>
      </c>
      <c r="I107" s="11">
        <v>8</v>
      </c>
      <c r="J107" s="11">
        <v>4</v>
      </c>
      <c r="K107" s="11">
        <v>3</v>
      </c>
      <c r="L107" s="11">
        <v>14</v>
      </c>
      <c r="M107" s="11">
        <v>1</v>
      </c>
      <c r="N107" s="11">
        <v>6</v>
      </c>
      <c r="O107" s="11">
        <v>9</v>
      </c>
      <c r="P107" s="11">
        <v>11</v>
      </c>
      <c r="Q107" s="54"/>
      <c r="R107" s="44"/>
      <c r="S107" s="43"/>
      <c r="T107" s="45"/>
      <c r="U107" s="46"/>
      <c r="V107" s="48"/>
      <c r="W107" s="33">
        <v>0</v>
      </c>
      <c r="X107" s="2">
        <f t="shared" si="5"/>
        <v>-101.22800000000001</v>
      </c>
      <c r="Y107" s="2">
        <f t="shared" si="3"/>
        <v>-134.22800000000001</v>
      </c>
      <c r="Z107" s="17">
        <f t="shared" si="4"/>
        <v>134.22800000000001</v>
      </c>
      <c r="AA107" s="17">
        <f>MAX(Z$2:Z107)</f>
        <v>238.77599999999998</v>
      </c>
    </row>
    <row r="108" spans="1:27" ht="17.25" thickBot="1">
      <c r="A108" s="14">
        <v>44459</v>
      </c>
      <c r="B108" s="15" t="s">
        <v>20</v>
      </c>
      <c r="C108" s="25"/>
      <c r="D108" s="16"/>
      <c r="E108" s="62"/>
      <c r="F108" s="31">
        <v>15</v>
      </c>
      <c r="G108" s="16">
        <v>16</v>
      </c>
      <c r="H108" s="16">
        <v>14</v>
      </c>
      <c r="I108" s="16">
        <v>10</v>
      </c>
      <c r="J108" s="16">
        <v>4</v>
      </c>
      <c r="K108" s="16">
        <v>12</v>
      </c>
      <c r="L108" s="16">
        <v>9</v>
      </c>
      <c r="M108" s="16">
        <v>8</v>
      </c>
      <c r="N108" s="16">
        <v>5</v>
      </c>
      <c r="O108" s="16">
        <v>6</v>
      </c>
      <c r="P108" s="16">
        <v>3</v>
      </c>
      <c r="Q108" s="55"/>
      <c r="R108" s="64"/>
      <c r="S108" s="66"/>
      <c r="T108" s="63"/>
      <c r="U108" s="67"/>
      <c r="V108" s="65"/>
      <c r="W108" s="34">
        <v>0</v>
      </c>
      <c r="X108" s="4">
        <f t="shared" si="5"/>
        <v>-134.22800000000001</v>
      </c>
      <c r="Y108" s="4">
        <f t="shared" si="3"/>
        <v>-167.22800000000001</v>
      </c>
      <c r="Z108" s="20">
        <f t="shared" si="4"/>
        <v>167.22800000000001</v>
      </c>
      <c r="AA108" s="20">
        <f>MAX(Z$2:Z108)</f>
        <v>238.77599999999998</v>
      </c>
    </row>
    <row r="109" spans="1:27" ht="16.5">
      <c r="A109" s="7">
        <v>44471</v>
      </c>
      <c r="B109" s="10" t="s">
        <v>22</v>
      </c>
      <c r="C109" s="23"/>
      <c r="D109" s="11"/>
      <c r="E109" s="28"/>
      <c r="F109" s="30">
        <v>7</v>
      </c>
      <c r="G109" s="11">
        <v>12</v>
      </c>
      <c r="H109" s="11">
        <v>6</v>
      </c>
      <c r="I109" s="11">
        <v>10</v>
      </c>
      <c r="J109" s="11">
        <v>2</v>
      </c>
      <c r="K109" s="11">
        <v>9</v>
      </c>
      <c r="L109" s="11">
        <v>4</v>
      </c>
      <c r="M109" s="11">
        <v>13</v>
      </c>
      <c r="N109" s="11">
        <v>8</v>
      </c>
      <c r="O109" s="11">
        <v>11</v>
      </c>
      <c r="P109" s="11">
        <v>3</v>
      </c>
      <c r="Q109" s="54"/>
      <c r="R109" s="44"/>
      <c r="S109" s="43"/>
      <c r="T109" s="45"/>
      <c r="U109" s="46"/>
      <c r="V109" s="48"/>
      <c r="W109" s="33">
        <v>5.1609999999999996</v>
      </c>
      <c r="X109" s="2">
        <f>W109-33</f>
        <v>-27.838999999999999</v>
      </c>
      <c r="Y109" s="2">
        <f t="shared" si="3"/>
        <v>-195.06700000000001</v>
      </c>
      <c r="Z109" s="17">
        <f t="shared" si="4"/>
        <v>200.22800000000001</v>
      </c>
      <c r="AA109" s="17">
        <f>MAX(Z$2:Z109)</f>
        <v>238.77599999999998</v>
      </c>
    </row>
    <row r="110" spans="1:27" ht="16.5">
      <c r="A110" s="7">
        <v>44472</v>
      </c>
      <c r="B110" s="10" t="s">
        <v>22</v>
      </c>
      <c r="C110" s="23"/>
      <c r="D110" s="11"/>
      <c r="E110" s="28"/>
      <c r="F110" s="30">
        <v>15</v>
      </c>
      <c r="G110" s="11">
        <v>13</v>
      </c>
      <c r="H110" s="11">
        <v>11</v>
      </c>
      <c r="I110" s="11">
        <v>1</v>
      </c>
      <c r="J110" s="11">
        <v>4</v>
      </c>
      <c r="K110" s="11">
        <v>10</v>
      </c>
      <c r="L110" s="11">
        <v>2</v>
      </c>
      <c r="M110" s="11">
        <v>3</v>
      </c>
      <c r="N110" s="11">
        <v>6</v>
      </c>
      <c r="O110" s="11">
        <v>9</v>
      </c>
      <c r="P110" s="11">
        <v>14</v>
      </c>
      <c r="Q110" s="54"/>
      <c r="R110" s="44"/>
      <c r="S110" s="43"/>
      <c r="T110" s="45"/>
      <c r="U110" s="46"/>
      <c r="V110" s="48"/>
      <c r="W110" s="33">
        <v>11.104000000000001</v>
      </c>
      <c r="X110" s="2">
        <f t="shared" si="5"/>
        <v>-49.734999999999999</v>
      </c>
      <c r="Y110" s="2">
        <f t="shared" si="3"/>
        <v>-216.96300000000002</v>
      </c>
      <c r="Z110" s="17">
        <f t="shared" si="4"/>
        <v>228.06700000000001</v>
      </c>
      <c r="AA110" s="17">
        <f>MAX(Z$2:Z110)</f>
        <v>238.77599999999998</v>
      </c>
    </row>
    <row r="111" spans="1:27" ht="16.5">
      <c r="A111" s="7">
        <v>44474</v>
      </c>
      <c r="B111" s="10" t="s">
        <v>17</v>
      </c>
      <c r="C111" s="23"/>
      <c r="D111" s="11"/>
      <c r="E111" s="28"/>
      <c r="F111" s="30">
        <v>11</v>
      </c>
      <c r="G111" s="11">
        <v>2</v>
      </c>
      <c r="H111" s="11">
        <v>8</v>
      </c>
      <c r="I111" s="11">
        <v>16</v>
      </c>
      <c r="J111" s="11">
        <v>4</v>
      </c>
      <c r="K111" s="11">
        <v>7</v>
      </c>
      <c r="L111" s="11">
        <v>3</v>
      </c>
      <c r="M111" s="11">
        <v>13</v>
      </c>
      <c r="N111" s="11">
        <v>15</v>
      </c>
      <c r="O111" s="11">
        <v>12</v>
      </c>
      <c r="P111" s="11">
        <v>6</v>
      </c>
      <c r="Q111" s="54"/>
      <c r="R111" s="44"/>
      <c r="S111" s="43"/>
      <c r="T111" s="45"/>
      <c r="U111" s="46"/>
      <c r="V111" s="48"/>
      <c r="W111" s="33">
        <v>0</v>
      </c>
      <c r="X111" s="2">
        <f t="shared" si="5"/>
        <v>-82.734999999999999</v>
      </c>
      <c r="Y111" s="2">
        <f t="shared" si="3"/>
        <v>-249.96300000000002</v>
      </c>
      <c r="Z111" s="17">
        <f t="shared" si="4"/>
        <v>249.96300000000002</v>
      </c>
      <c r="AA111" s="17">
        <f>MAX(Z$2:Z111)</f>
        <v>249.96300000000002</v>
      </c>
    </row>
    <row r="112" spans="1:27" ht="16.5">
      <c r="A112" s="7">
        <v>44476</v>
      </c>
      <c r="B112" s="10" t="s">
        <v>19</v>
      </c>
      <c r="C112" s="23"/>
      <c r="D112" s="11"/>
      <c r="E112" s="28"/>
      <c r="F112" s="30">
        <v>13</v>
      </c>
      <c r="G112" s="11">
        <v>16</v>
      </c>
      <c r="H112" s="11">
        <v>2</v>
      </c>
      <c r="I112" s="11">
        <v>7</v>
      </c>
      <c r="J112" s="11">
        <v>6</v>
      </c>
      <c r="K112" s="11">
        <v>4</v>
      </c>
      <c r="L112" s="11">
        <v>11</v>
      </c>
      <c r="M112" s="11">
        <v>5</v>
      </c>
      <c r="N112" s="11">
        <v>8</v>
      </c>
      <c r="O112" s="11">
        <v>14</v>
      </c>
      <c r="P112" s="11">
        <v>15</v>
      </c>
      <c r="Q112" s="54"/>
      <c r="R112" s="44"/>
      <c r="S112" s="43"/>
      <c r="T112" s="45"/>
      <c r="U112" s="46"/>
      <c r="V112" s="48"/>
      <c r="W112" s="33">
        <v>0</v>
      </c>
      <c r="X112" s="2">
        <f t="shared" si="5"/>
        <v>-115.735</v>
      </c>
      <c r="Y112" s="2">
        <f t="shared" si="3"/>
        <v>-282.96300000000002</v>
      </c>
      <c r="Z112" s="17">
        <f t="shared" si="4"/>
        <v>282.96300000000002</v>
      </c>
      <c r="AA112" s="17">
        <f>MAX(Z$2:Z112)</f>
        <v>282.96300000000002</v>
      </c>
    </row>
    <row r="113" spans="1:27" ht="16.5">
      <c r="A113" s="7">
        <v>44478</v>
      </c>
      <c r="B113" s="10" t="s">
        <v>17</v>
      </c>
      <c r="C113" s="23"/>
      <c r="D113" s="11"/>
      <c r="E113" s="28"/>
      <c r="F113" s="30">
        <v>4</v>
      </c>
      <c r="G113" s="11">
        <v>5</v>
      </c>
      <c r="H113" s="11">
        <v>2</v>
      </c>
      <c r="I113" s="11">
        <v>8</v>
      </c>
      <c r="J113" s="11">
        <v>6</v>
      </c>
      <c r="K113" s="11">
        <v>11</v>
      </c>
      <c r="L113" s="11">
        <v>15</v>
      </c>
      <c r="M113" s="11">
        <v>7</v>
      </c>
      <c r="N113" s="11">
        <v>10</v>
      </c>
      <c r="O113" s="11">
        <v>16</v>
      </c>
      <c r="P113" s="11">
        <v>9</v>
      </c>
      <c r="Q113" s="54"/>
      <c r="R113" s="44"/>
      <c r="S113" s="43"/>
      <c r="T113" s="45"/>
      <c r="U113" s="46"/>
      <c r="V113" s="48"/>
      <c r="W113" s="33">
        <v>121.20399999999999</v>
      </c>
      <c r="X113" s="2">
        <f t="shared" si="5"/>
        <v>-27.531000000000006</v>
      </c>
      <c r="Y113" s="2">
        <f t="shared" si="3"/>
        <v>-194.75900000000001</v>
      </c>
      <c r="Z113" s="17">
        <f t="shared" si="4"/>
        <v>315.96300000000002</v>
      </c>
      <c r="AA113" s="17">
        <f>MAX(Z$2:Z113)</f>
        <v>315.96300000000002</v>
      </c>
    </row>
    <row r="114" spans="1:27" ht="16.5">
      <c r="A114" s="7">
        <v>44479</v>
      </c>
      <c r="B114" s="10" t="s">
        <v>32</v>
      </c>
      <c r="C114" s="23"/>
      <c r="D114" s="11"/>
      <c r="E114" s="28"/>
      <c r="F114" s="30">
        <v>9</v>
      </c>
      <c r="G114" s="11">
        <v>7</v>
      </c>
      <c r="H114" s="11">
        <v>16</v>
      </c>
      <c r="I114" s="11">
        <v>8</v>
      </c>
      <c r="J114" s="11">
        <v>1</v>
      </c>
      <c r="K114" s="11">
        <v>6</v>
      </c>
      <c r="L114" s="11">
        <v>2</v>
      </c>
      <c r="M114" s="11">
        <v>5</v>
      </c>
      <c r="N114" s="11">
        <v>11</v>
      </c>
      <c r="O114" s="11">
        <v>10</v>
      </c>
      <c r="P114" s="11">
        <v>4</v>
      </c>
      <c r="Q114" s="54"/>
      <c r="R114" s="44"/>
      <c r="S114" s="43"/>
      <c r="T114" s="45"/>
      <c r="U114" s="46"/>
      <c r="V114" s="48"/>
      <c r="W114" s="33">
        <v>0</v>
      </c>
      <c r="X114" s="2">
        <f t="shared" si="5"/>
        <v>-60.531000000000006</v>
      </c>
      <c r="Y114" s="2">
        <f t="shared" si="3"/>
        <v>-227.75900000000001</v>
      </c>
      <c r="Z114" s="17">
        <f t="shared" si="4"/>
        <v>227.75900000000001</v>
      </c>
      <c r="AA114" s="17">
        <f>MAX(Z$2:Z114)</f>
        <v>315.96300000000002</v>
      </c>
    </row>
    <row r="115" spans="1:27" ht="16.5">
      <c r="A115" s="7">
        <v>44481</v>
      </c>
      <c r="B115" s="10" t="s">
        <v>19</v>
      </c>
      <c r="C115" s="23"/>
      <c r="D115" s="11"/>
      <c r="E115" s="28"/>
      <c r="F115" s="30">
        <v>15</v>
      </c>
      <c r="G115" s="11">
        <v>3</v>
      </c>
      <c r="H115" s="11">
        <v>10</v>
      </c>
      <c r="I115" s="11">
        <v>5</v>
      </c>
      <c r="J115" s="11">
        <v>6</v>
      </c>
      <c r="K115" s="11">
        <v>4</v>
      </c>
      <c r="L115" s="11">
        <v>1</v>
      </c>
      <c r="M115" s="11">
        <v>16</v>
      </c>
      <c r="N115" s="11">
        <v>11</v>
      </c>
      <c r="O115" s="11">
        <v>2</v>
      </c>
      <c r="P115" s="11">
        <v>8</v>
      </c>
      <c r="Q115" s="54"/>
      <c r="R115" s="44"/>
      <c r="S115" s="43"/>
      <c r="T115" s="45"/>
      <c r="U115" s="46"/>
      <c r="V115" s="48"/>
      <c r="W115" s="33">
        <v>0</v>
      </c>
      <c r="X115" s="2">
        <f t="shared" si="5"/>
        <v>-93.531000000000006</v>
      </c>
      <c r="Y115" s="2">
        <f t="shared" si="3"/>
        <v>-260.75900000000001</v>
      </c>
      <c r="Z115" s="17">
        <f t="shared" si="4"/>
        <v>260.75900000000001</v>
      </c>
      <c r="AA115" s="17">
        <f>MAX(Z$2:Z115)</f>
        <v>315.96300000000002</v>
      </c>
    </row>
    <row r="116" spans="1:27" ht="16.5">
      <c r="A116" s="7">
        <v>44483</v>
      </c>
      <c r="B116" s="10" t="s">
        <v>22</v>
      </c>
      <c r="C116" s="23"/>
      <c r="D116" s="11"/>
      <c r="E116" s="28"/>
      <c r="F116" s="30">
        <v>3</v>
      </c>
      <c r="G116" s="11">
        <v>9</v>
      </c>
      <c r="H116" s="11">
        <v>11</v>
      </c>
      <c r="I116" s="11">
        <v>4</v>
      </c>
      <c r="J116" s="11">
        <v>5</v>
      </c>
      <c r="K116" s="11">
        <v>2</v>
      </c>
      <c r="L116" s="11">
        <v>13</v>
      </c>
      <c r="M116" s="11">
        <v>12</v>
      </c>
      <c r="N116" s="11">
        <v>7</v>
      </c>
      <c r="O116" s="11">
        <v>8</v>
      </c>
      <c r="P116" s="11">
        <v>10</v>
      </c>
      <c r="Q116" s="54"/>
      <c r="R116" s="44"/>
      <c r="S116" s="43"/>
      <c r="T116" s="45"/>
      <c r="U116" s="46"/>
      <c r="V116" s="48"/>
      <c r="W116" s="33">
        <v>20.475999999999999</v>
      </c>
      <c r="X116" s="2">
        <f t="shared" si="5"/>
        <v>-106.05500000000001</v>
      </c>
      <c r="Y116" s="2">
        <f t="shared" si="3"/>
        <v>-273.28300000000002</v>
      </c>
      <c r="Z116" s="17">
        <f t="shared" si="4"/>
        <v>293.75900000000001</v>
      </c>
      <c r="AA116" s="17">
        <f>MAX(Z$2:Z116)</f>
        <v>315.96300000000002</v>
      </c>
    </row>
    <row r="117" spans="1:27" ht="16.5">
      <c r="A117" s="7">
        <v>44485</v>
      </c>
      <c r="B117" s="10" t="s">
        <v>32</v>
      </c>
      <c r="C117" s="23"/>
      <c r="D117" s="11"/>
      <c r="E117" s="28"/>
      <c r="F117" s="30">
        <v>4</v>
      </c>
      <c r="G117" s="11">
        <v>14</v>
      </c>
      <c r="H117" s="11">
        <v>5</v>
      </c>
      <c r="I117" s="11">
        <v>13</v>
      </c>
      <c r="J117" s="11">
        <v>7</v>
      </c>
      <c r="K117" s="11">
        <v>6</v>
      </c>
      <c r="L117" s="11">
        <v>9</v>
      </c>
      <c r="M117" s="11">
        <v>3</v>
      </c>
      <c r="N117" s="11">
        <v>12</v>
      </c>
      <c r="O117" s="11">
        <v>2</v>
      </c>
      <c r="P117" s="11">
        <v>15</v>
      </c>
      <c r="Q117" s="54"/>
      <c r="R117" s="44"/>
      <c r="S117" s="43"/>
      <c r="T117" s="45"/>
      <c r="U117" s="46"/>
      <c r="V117" s="48"/>
      <c r="W117" s="33">
        <v>81.394000000000005</v>
      </c>
      <c r="X117" s="2">
        <f t="shared" si="5"/>
        <v>-57.661000000000001</v>
      </c>
      <c r="Y117" s="2">
        <f t="shared" si="3"/>
        <v>-224.88900000000001</v>
      </c>
      <c r="Z117" s="17">
        <f t="shared" si="4"/>
        <v>306.28300000000002</v>
      </c>
      <c r="AA117" s="17">
        <f>MAX(Z$2:Z117)</f>
        <v>315.96300000000002</v>
      </c>
    </row>
    <row r="118" spans="1:27" ht="16.5">
      <c r="A118" s="7">
        <v>44486</v>
      </c>
      <c r="B118" s="10" t="s">
        <v>22</v>
      </c>
      <c r="C118" s="23"/>
      <c r="D118" s="11"/>
      <c r="E118" s="28"/>
      <c r="F118" s="30">
        <v>5</v>
      </c>
      <c r="G118" s="11">
        <v>7</v>
      </c>
      <c r="H118" s="11">
        <v>2</v>
      </c>
      <c r="I118" s="11">
        <v>6</v>
      </c>
      <c r="J118" s="11">
        <v>8</v>
      </c>
      <c r="K118" s="11">
        <v>4</v>
      </c>
      <c r="L118" s="11">
        <v>11</v>
      </c>
      <c r="M118" s="11">
        <v>1</v>
      </c>
      <c r="N118" s="11">
        <v>3</v>
      </c>
      <c r="O118" s="11">
        <v>14</v>
      </c>
      <c r="P118" s="11">
        <v>13</v>
      </c>
      <c r="Q118" s="54"/>
      <c r="R118" s="44"/>
      <c r="S118" s="43"/>
      <c r="T118" s="45"/>
      <c r="U118" s="46"/>
      <c r="V118" s="48"/>
      <c r="W118" s="33">
        <v>0</v>
      </c>
      <c r="X118" s="2">
        <f t="shared" si="5"/>
        <v>-90.661000000000001</v>
      </c>
      <c r="Y118" s="2">
        <f t="shared" si="3"/>
        <v>-257.88900000000001</v>
      </c>
      <c r="Z118" s="17">
        <f t="shared" si="4"/>
        <v>257.88900000000001</v>
      </c>
      <c r="AA118" s="17">
        <f>MAX(Z$2:Z118)</f>
        <v>315.96300000000002</v>
      </c>
    </row>
    <row r="119" spans="1:27" ht="16.5">
      <c r="A119" s="7">
        <v>44487</v>
      </c>
      <c r="B119" s="10" t="s">
        <v>29</v>
      </c>
      <c r="C119" s="23"/>
      <c r="D119" s="11"/>
      <c r="E119" s="28"/>
      <c r="F119" s="30">
        <v>10</v>
      </c>
      <c r="G119" s="11">
        <v>16</v>
      </c>
      <c r="H119" s="11">
        <v>6</v>
      </c>
      <c r="I119" s="11">
        <v>8</v>
      </c>
      <c r="J119" s="11">
        <v>2</v>
      </c>
      <c r="K119" s="11">
        <v>1</v>
      </c>
      <c r="L119" s="11">
        <v>14</v>
      </c>
      <c r="M119" s="11">
        <v>5</v>
      </c>
      <c r="N119" s="11">
        <v>7</v>
      </c>
      <c r="O119" s="11">
        <v>4</v>
      </c>
      <c r="P119" s="11">
        <v>13</v>
      </c>
      <c r="Q119" s="54"/>
      <c r="R119" s="44"/>
      <c r="S119" s="43"/>
      <c r="T119" s="45"/>
      <c r="U119" s="46"/>
      <c r="V119" s="48"/>
      <c r="W119" s="33">
        <v>25.808</v>
      </c>
      <c r="X119" s="2">
        <f t="shared" si="5"/>
        <v>-97.853000000000009</v>
      </c>
      <c r="Y119" s="2">
        <f t="shared" si="3"/>
        <v>-265.08100000000002</v>
      </c>
      <c r="Z119" s="17">
        <f t="shared" si="4"/>
        <v>290.88900000000001</v>
      </c>
      <c r="AA119" s="17">
        <f>MAX(Z$2:Z119)</f>
        <v>315.96300000000002</v>
      </c>
    </row>
    <row r="120" spans="1:27" ht="16.5">
      <c r="A120" s="7">
        <v>44490</v>
      </c>
      <c r="B120" s="10" t="s">
        <v>32</v>
      </c>
      <c r="C120" s="23"/>
      <c r="D120" s="11"/>
      <c r="E120" s="28"/>
      <c r="F120" s="30">
        <v>7</v>
      </c>
      <c r="G120" s="11">
        <v>13</v>
      </c>
      <c r="H120" s="11">
        <v>12</v>
      </c>
      <c r="I120" s="11">
        <v>9</v>
      </c>
      <c r="J120" s="11">
        <v>11</v>
      </c>
      <c r="K120" s="11">
        <v>2</v>
      </c>
      <c r="L120" s="11">
        <v>1</v>
      </c>
      <c r="M120" s="11">
        <v>5</v>
      </c>
      <c r="N120" s="11">
        <v>4</v>
      </c>
      <c r="O120" s="11">
        <v>10</v>
      </c>
      <c r="P120" s="11">
        <v>14</v>
      </c>
      <c r="Q120" s="54"/>
      <c r="R120" s="44"/>
      <c r="S120" s="43"/>
      <c r="T120" s="45"/>
      <c r="U120" s="46"/>
      <c r="V120" s="48"/>
      <c r="W120" s="33">
        <v>0</v>
      </c>
      <c r="X120" s="2">
        <f t="shared" si="5"/>
        <v>-130.85300000000001</v>
      </c>
      <c r="Y120" s="2">
        <f t="shared" si="3"/>
        <v>-298.08100000000002</v>
      </c>
      <c r="Z120" s="17">
        <f t="shared" si="4"/>
        <v>298.08100000000002</v>
      </c>
      <c r="AA120" s="17">
        <f>MAX(Z$2:Z120)</f>
        <v>315.96300000000002</v>
      </c>
    </row>
    <row r="121" spans="1:27" ht="16.5">
      <c r="A121" s="7">
        <v>44492</v>
      </c>
      <c r="B121" s="10" t="s">
        <v>19</v>
      </c>
      <c r="C121" s="23"/>
      <c r="D121" s="11"/>
      <c r="E121" s="28"/>
      <c r="F121" s="30">
        <v>6</v>
      </c>
      <c r="G121" s="11">
        <v>10</v>
      </c>
      <c r="H121" s="11">
        <v>5</v>
      </c>
      <c r="I121" s="11">
        <v>9</v>
      </c>
      <c r="J121" s="11">
        <v>2</v>
      </c>
      <c r="K121" s="11">
        <v>7</v>
      </c>
      <c r="L121" s="11">
        <v>16</v>
      </c>
      <c r="M121" s="11">
        <v>8</v>
      </c>
      <c r="N121" s="11">
        <v>13</v>
      </c>
      <c r="O121" s="11">
        <v>14</v>
      </c>
      <c r="P121" s="11">
        <v>11</v>
      </c>
      <c r="Q121" s="54"/>
      <c r="R121" s="44"/>
      <c r="S121" s="43"/>
      <c r="T121" s="45"/>
      <c r="U121" s="46"/>
      <c r="V121" s="48"/>
      <c r="W121" s="33">
        <v>204.93400000000003</v>
      </c>
      <c r="X121" s="2">
        <f t="shared" si="5"/>
        <v>41.081000000000017</v>
      </c>
      <c r="Y121" s="2">
        <f t="shared" si="3"/>
        <v>-126.14699999999999</v>
      </c>
      <c r="Z121" s="17">
        <f t="shared" si="4"/>
        <v>331.08100000000002</v>
      </c>
      <c r="AA121" s="17">
        <f>MAX(Z$2:Z121)</f>
        <v>331.08100000000002</v>
      </c>
    </row>
    <row r="122" spans="1:27" ht="16.5">
      <c r="A122" s="7">
        <v>44493</v>
      </c>
      <c r="B122" s="10" t="s">
        <v>22</v>
      </c>
      <c r="C122" s="23"/>
      <c r="D122" s="11"/>
      <c r="E122" s="28"/>
      <c r="F122" s="30">
        <v>7</v>
      </c>
      <c r="G122" s="11">
        <v>6</v>
      </c>
      <c r="H122" s="11">
        <v>9</v>
      </c>
      <c r="I122" s="11">
        <v>3</v>
      </c>
      <c r="J122" s="11">
        <v>5</v>
      </c>
      <c r="K122" s="11">
        <v>10</v>
      </c>
      <c r="L122" s="11">
        <v>11</v>
      </c>
      <c r="M122" s="11">
        <v>15</v>
      </c>
      <c r="N122" s="11">
        <v>2</v>
      </c>
      <c r="O122" s="11">
        <v>14</v>
      </c>
      <c r="P122" s="11">
        <v>1</v>
      </c>
      <c r="Q122" s="54"/>
      <c r="R122" s="44"/>
      <c r="S122" s="43"/>
      <c r="T122" s="45"/>
      <c r="U122" s="46"/>
      <c r="V122" s="48"/>
      <c r="W122" s="33">
        <v>356.70400000000001</v>
      </c>
      <c r="X122" s="2">
        <f t="shared" si="5"/>
        <v>364.78500000000003</v>
      </c>
      <c r="Y122" s="2">
        <f t="shared" si="3"/>
        <v>197.55700000000002</v>
      </c>
      <c r="Z122" s="17">
        <f t="shared" si="4"/>
        <v>159.14699999999999</v>
      </c>
      <c r="AA122" s="17">
        <f>MAX(Z$2:Z122)</f>
        <v>331.08100000000002</v>
      </c>
    </row>
    <row r="123" spans="1:27" ht="16.5">
      <c r="A123" s="7">
        <v>44494</v>
      </c>
      <c r="B123" s="10" t="s">
        <v>26</v>
      </c>
      <c r="C123" s="23"/>
      <c r="D123" s="11"/>
      <c r="E123" s="28"/>
      <c r="F123" s="30">
        <v>3</v>
      </c>
      <c r="G123" s="11">
        <v>11</v>
      </c>
      <c r="H123" s="11">
        <v>8</v>
      </c>
      <c r="I123" s="11">
        <v>10</v>
      </c>
      <c r="J123" s="11">
        <v>9</v>
      </c>
      <c r="K123" s="11">
        <v>6</v>
      </c>
      <c r="L123" s="11">
        <v>14</v>
      </c>
      <c r="M123" s="11">
        <v>7</v>
      </c>
      <c r="N123" s="11">
        <v>5</v>
      </c>
      <c r="O123" s="11">
        <v>1</v>
      </c>
      <c r="P123" s="11">
        <v>4</v>
      </c>
      <c r="Q123" s="54"/>
      <c r="R123" s="44"/>
      <c r="S123" s="43"/>
      <c r="T123" s="45"/>
      <c r="U123" s="46"/>
      <c r="V123" s="48"/>
      <c r="W123" s="33">
        <v>0</v>
      </c>
      <c r="X123" s="2">
        <f t="shared" si="5"/>
        <v>331.78500000000003</v>
      </c>
      <c r="Y123" s="2">
        <f t="shared" si="3"/>
        <v>-33</v>
      </c>
      <c r="Z123" s="17">
        <f t="shared" si="4"/>
        <v>33</v>
      </c>
      <c r="AA123" s="17">
        <f>MAX(Z$2:Z123)</f>
        <v>331.08100000000002</v>
      </c>
    </row>
    <row r="124" spans="1:27" ht="16.5">
      <c r="A124" s="7">
        <v>44495</v>
      </c>
      <c r="B124" s="10" t="s">
        <v>17</v>
      </c>
      <c r="C124" s="23"/>
      <c r="D124" s="11"/>
      <c r="E124" s="28"/>
      <c r="F124" s="30">
        <v>5</v>
      </c>
      <c r="G124" s="11">
        <v>3</v>
      </c>
      <c r="H124" s="11">
        <v>8</v>
      </c>
      <c r="I124" s="11">
        <v>9</v>
      </c>
      <c r="J124" s="11">
        <v>1</v>
      </c>
      <c r="K124" s="11">
        <v>6</v>
      </c>
      <c r="L124" s="11">
        <v>11</v>
      </c>
      <c r="M124" s="11">
        <v>2</v>
      </c>
      <c r="N124" s="11">
        <v>12</v>
      </c>
      <c r="O124" s="11">
        <v>4</v>
      </c>
      <c r="P124" s="11">
        <v>7</v>
      </c>
      <c r="Q124" s="54"/>
      <c r="R124" s="44"/>
      <c r="S124" s="43"/>
      <c r="T124" s="45"/>
      <c r="U124" s="46"/>
      <c r="V124" s="48"/>
      <c r="W124" s="33">
        <v>0</v>
      </c>
      <c r="X124" s="2">
        <f t="shared" si="5"/>
        <v>298.78500000000003</v>
      </c>
      <c r="Y124" s="2">
        <f t="shared" si="3"/>
        <v>-66</v>
      </c>
      <c r="Z124" s="17">
        <f t="shared" si="4"/>
        <v>66</v>
      </c>
      <c r="AA124" s="17">
        <f>MAX(Z$2:Z124)</f>
        <v>331.08100000000002</v>
      </c>
    </row>
    <row r="125" spans="1:27" ht="16.5">
      <c r="A125" s="7">
        <v>44497</v>
      </c>
      <c r="B125" s="10" t="s">
        <v>22</v>
      </c>
      <c r="C125" s="23"/>
      <c r="D125" s="11"/>
      <c r="E125" s="28"/>
      <c r="F125" s="30">
        <v>7</v>
      </c>
      <c r="G125" s="11">
        <v>13</v>
      </c>
      <c r="H125" s="11">
        <v>10</v>
      </c>
      <c r="I125" s="11">
        <v>16</v>
      </c>
      <c r="J125" s="11">
        <v>2</v>
      </c>
      <c r="K125" s="11">
        <v>8</v>
      </c>
      <c r="L125" s="11">
        <v>4</v>
      </c>
      <c r="M125" s="11">
        <v>5</v>
      </c>
      <c r="N125" s="11">
        <v>15</v>
      </c>
      <c r="O125" s="11">
        <v>12</v>
      </c>
      <c r="P125" s="11">
        <v>1</v>
      </c>
      <c r="Q125" s="54"/>
      <c r="R125" s="44"/>
      <c r="S125" s="43"/>
      <c r="T125" s="45"/>
      <c r="U125" s="46"/>
      <c r="V125" s="48"/>
      <c r="W125" s="33">
        <v>0</v>
      </c>
      <c r="X125" s="2">
        <f t="shared" si="5"/>
        <v>265.78500000000003</v>
      </c>
      <c r="Y125" s="2">
        <f t="shared" si="3"/>
        <v>-99</v>
      </c>
      <c r="Z125" s="17">
        <f t="shared" si="4"/>
        <v>99</v>
      </c>
      <c r="AA125" s="17">
        <f>MAX(Z$2:Z125)</f>
        <v>331.08100000000002</v>
      </c>
    </row>
    <row r="126" spans="1:27" ht="16.5">
      <c r="A126" s="7">
        <v>44499</v>
      </c>
      <c r="B126" s="10" t="s">
        <v>21</v>
      </c>
      <c r="C126" s="23"/>
      <c r="D126" s="11"/>
      <c r="E126" s="28"/>
      <c r="F126" s="30">
        <v>8</v>
      </c>
      <c r="G126" s="11">
        <v>4</v>
      </c>
      <c r="H126" s="11">
        <v>1</v>
      </c>
      <c r="I126" s="11">
        <v>7</v>
      </c>
      <c r="J126" s="11">
        <v>9</v>
      </c>
      <c r="K126" s="11">
        <v>5</v>
      </c>
      <c r="L126" s="11">
        <v>3</v>
      </c>
      <c r="M126" s="11">
        <v>10</v>
      </c>
      <c r="N126" s="11">
        <v>2</v>
      </c>
      <c r="O126" s="11">
        <v>14</v>
      </c>
      <c r="P126" s="11">
        <v>13</v>
      </c>
      <c r="Q126" s="54"/>
      <c r="R126" s="44"/>
      <c r="S126" s="43"/>
      <c r="T126" s="45"/>
      <c r="U126" s="46"/>
      <c r="V126" s="48"/>
      <c r="W126" s="33">
        <v>0</v>
      </c>
      <c r="X126" s="2">
        <f t="shared" si="5"/>
        <v>232.78500000000003</v>
      </c>
      <c r="Y126" s="2">
        <f t="shared" si="3"/>
        <v>-132</v>
      </c>
      <c r="Z126" s="17">
        <f t="shared" si="4"/>
        <v>132</v>
      </c>
      <c r="AA126" s="17">
        <f>MAX(Z$2:Z126)</f>
        <v>331.08100000000002</v>
      </c>
    </row>
    <row r="127" spans="1:27" ht="17.25" thickBot="1">
      <c r="A127" s="14">
        <v>44500</v>
      </c>
      <c r="B127" s="15" t="s">
        <v>19</v>
      </c>
      <c r="C127" s="25"/>
      <c r="D127" s="16"/>
      <c r="E127" s="62"/>
      <c r="F127" s="31">
        <v>8</v>
      </c>
      <c r="G127" s="16">
        <v>1</v>
      </c>
      <c r="H127" s="16">
        <v>2</v>
      </c>
      <c r="I127" s="16">
        <v>5</v>
      </c>
      <c r="J127" s="16">
        <v>12</v>
      </c>
      <c r="K127" s="16">
        <v>11</v>
      </c>
      <c r="L127" s="16">
        <v>15</v>
      </c>
      <c r="M127" s="16">
        <v>4</v>
      </c>
      <c r="N127" s="16">
        <v>6</v>
      </c>
      <c r="O127" s="16">
        <v>16</v>
      </c>
      <c r="P127" s="16">
        <v>10</v>
      </c>
      <c r="Q127" s="55"/>
      <c r="R127" s="64"/>
      <c r="S127" s="66"/>
      <c r="T127" s="63"/>
      <c r="U127" s="67"/>
      <c r="V127" s="65"/>
      <c r="W127" s="34">
        <v>13.588999999999999</v>
      </c>
      <c r="X127" s="4">
        <f t="shared" si="5"/>
        <v>213.37400000000002</v>
      </c>
      <c r="Y127" s="4">
        <f t="shared" si="3"/>
        <v>-151.411</v>
      </c>
      <c r="Z127" s="20">
        <f t="shared" si="4"/>
        <v>165</v>
      </c>
      <c r="AA127" s="20">
        <f>MAX(Z$2:Z127)</f>
        <v>331.08100000000002</v>
      </c>
    </row>
    <row r="128" spans="1:27" ht="16.5">
      <c r="A128" s="7">
        <v>44502</v>
      </c>
      <c r="B128" s="10" t="s">
        <v>17</v>
      </c>
      <c r="C128" s="23"/>
      <c r="D128" s="11"/>
      <c r="E128" s="28"/>
      <c r="F128" s="30">
        <v>6</v>
      </c>
      <c r="G128" s="11">
        <v>9</v>
      </c>
      <c r="H128" s="11">
        <v>10</v>
      </c>
      <c r="I128" s="11">
        <v>5</v>
      </c>
      <c r="J128" s="11">
        <v>11</v>
      </c>
      <c r="K128" s="11">
        <v>8</v>
      </c>
      <c r="L128" s="11">
        <v>3</v>
      </c>
      <c r="M128" s="11">
        <v>14</v>
      </c>
      <c r="N128" s="11">
        <v>2</v>
      </c>
      <c r="O128" s="11">
        <v>12</v>
      </c>
      <c r="P128" s="11">
        <v>4</v>
      </c>
      <c r="Q128" s="54"/>
      <c r="R128" s="44"/>
      <c r="S128" s="43"/>
      <c r="T128" s="45"/>
      <c r="U128" s="46"/>
      <c r="V128" s="48"/>
      <c r="W128" s="33">
        <v>43.111000000000004</v>
      </c>
      <c r="X128" s="2">
        <f>W128-33</f>
        <v>10.111000000000004</v>
      </c>
      <c r="Y128" s="2">
        <f t="shared" si="3"/>
        <v>-141.30000000000001</v>
      </c>
      <c r="Z128" s="17">
        <f t="shared" si="4"/>
        <v>184.411</v>
      </c>
      <c r="AA128" s="17">
        <f>MAX(Z$2:Z128)</f>
        <v>331.08100000000002</v>
      </c>
    </row>
    <row r="129" spans="1:31" ht="16.5">
      <c r="A129" s="7">
        <v>44504</v>
      </c>
      <c r="B129" s="10" t="s">
        <v>16</v>
      </c>
      <c r="C129" s="23"/>
      <c r="D129" s="11"/>
      <c r="E129" s="28"/>
      <c r="F129" s="30">
        <v>11</v>
      </c>
      <c r="G129" s="11">
        <v>10</v>
      </c>
      <c r="H129" s="11">
        <v>4</v>
      </c>
      <c r="I129" s="11">
        <v>9</v>
      </c>
      <c r="J129" s="11">
        <v>7</v>
      </c>
      <c r="K129" s="11">
        <v>6</v>
      </c>
      <c r="L129" s="11">
        <v>12</v>
      </c>
      <c r="M129" s="11">
        <v>3</v>
      </c>
      <c r="N129" s="11">
        <v>2</v>
      </c>
      <c r="O129" s="11">
        <v>5</v>
      </c>
      <c r="P129" s="11">
        <v>13</v>
      </c>
      <c r="Q129" s="54"/>
      <c r="R129" s="44"/>
      <c r="S129" s="43"/>
      <c r="T129" s="45"/>
      <c r="U129" s="46"/>
      <c r="V129" s="48"/>
      <c r="W129" s="33">
        <v>0</v>
      </c>
      <c r="X129" s="2">
        <f t="shared" si="5"/>
        <v>-22.888999999999996</v>
      </c>
      <c r="Y129" s="2">
        <f t="shared" si="3"/>
        <v>-174.3</v>
      </c>
      <c r="Z129" s="17">
        <f t="shared" si="4"/>
        <v>174.3</v>
      </c>
      <c r="AA129" s="17">
        <f>MAX(Z$2:Z129)</f>
        <v>331.08100000000002</v>
      </c>
    </row>
    <row r="130" spans="1:31" ht="16.5">
      <c r="A130" s="7">
        <v>44506</v>
      </c>
      <c r="B130" s="10" t="s">
        <v>32</v>
      </c>
      <c r="C130" s="23"/>
      <c r="D130" s="11"/>
      <c r="E130" s="28"/>
      <c r="F130" s="30">
        <v>4</v>
      </c>
      <c r="G130" s="11">
        <v>13</v>
      </c>
      <c r="H130" s="11">
        <v>15</v>
      </c>
      <c r="I130" s="11">
        <v>1</v>
      </c>
      <c r="J130" s="11">
        <v>7</v>
      </c>
      <c r="K130" s="11">
        <v>11</v>
      </c>
      <c r="L130" s="11">
        <v>6</v>
      </c>
      <c r="M130" s="11">
        <v>9</v>
      </c>
      <c r="N130" s="11">
        <v>5</v>
      </c>
      <c r="O130" s="11">
        <v>3</v>
      </c>
      <c r="P130" s="11">
        <v>12</v>
      </c>
      <c r="Q130" s="54"/>
      <c r="R130" s="44"/>
      <c r="S130" s="43"/>
      <c r="T130" s="45"/>
      <c r="U130" s="46"/>
      <c r="V130" s="48"/>
      <c r="W130" s="33">
        <v>70.013000000000005</v>
      </c>
      <c r="X130" s="2">
        <f t="shared" si="5"/>
        <v>14.124000000000009</v>
      </c>
      <c r="Y130" s="2">
        <f t="shared" si="3"/>
        <v>-137.28700000000001</v>
      </c>
      <c r="Z130" s="17">
        <f t="shared" si="4"/>
        <v>207.3</v>
      </c>
      <c r="AA130" s="17">
        <f>MAX(Z$2:Z130)</f>
        <v>331.08100000000002</v>
      </c>
      <c r="AC130" s="36">
        <v>120</v>
      </c>
    </row>
    <row r="131" spans="1:31" ht="16.5">
      <c r="A131" s="7">
        <v>44507</v>
      </c>
      <c r="B131" s="10" t="s">
        <v>32</v>
      </c>
      <c r="C131" s="23"/>
      <c r="D131" s="11"/>
      <c r="E131" s="28"/>
      <c r="F131" s="30">
        <v>12</v>
      </c>
      <c r="G131" s="11">
        <v>5</v>
      </c>
      <c r="H131" s="11">
        <v>8</v>
      </c>
      <c r="I131" s="11">
        <v>4</v>
      </c>
      <c r="J131" s="11">
        <v>10</v>
      </c>
      <c r="K131" s="11">
        <v>6</v>
      </c>
      <c r="L131" s="11">
        <v>7</v>
      </c>
      <c r="M131" s="11">
        <v>3</v>
      </c>
      <c r="N131" s="11">
        <v>14</v>
      </c>
      <c r="O131" s="11">
        <v>1</v>
      </c>
      <c r="P131" s="11">
        <v>15</v>
      </c>
      <c r="Q131" s="54"/>
      <c r="R131" s="44"/>
      <c r="S131" s="43"/>
      <c r="T131" s="45"/>
      <c r="U131" s="46"/>
      <c r="V131" s="48"/>
      <c r="W131" s="33">
        <v>0</v>
      </c>
      <c r="X131" s="2">
        <f>IF(F131=0,0,W131-33+X130)</f>
        <v>-18.875999999999991</v>
      </c>
      <c r="Y131" s="2">
        <f t="shared" si="3"/>
        <v>-170.28700000000001</v>
      </c>
      <c r="Z131" s="17">
        <f t="shared" si="4"/>
        <v>170.28700000000001</v>
      </c>
      <c r="AA131" s="17">
        <f>MAX(Z$2:Z131)</f>
        <v>331.08100000000002</v>
      </c>
      <c r="AC131" s="36">
        <v>120</v>
      </c>
      <c r="AD131" s="36">
        <f t="shared" ref="AD131:AD143" si="6">AC131-AC130</f>
        <v>0</v>
      </c>
      <c r="AE131" s="36">
        <f>AC131+AD131</f>
        <v>120</v>
      </c>
    </row>
    <row r="132" spans="1:31" ht="16.5">
      <c r="A132" s="7">
        <v>44509</v>
      </c>
      <c r="B132" s="10" t="s">
        <v>33</v>
      </c>
      <c r="C132" s="23">
        <v>0.57638888888888895</v>
      </c>
      <c r="D132" s="11">
        <v>1</v>
      </c>
      <c r="E132" s="28">
        <v>2</v>
      </c>
      <c r="F132" s="30">
        <v>8</v>
      </c>
      <c r="G132" s="11">
        <v>4</v>
      </c>
      <c r="H132" s="11">
        <v>1</v>
      </c>
      <c r="I132" s="11">
        <v>11</v>
      </c>
      <c r="J132" s="11">
        <v>7</v>
      </c>
      <c r="K132" s="11">
        <v>5</v>
      </c>
      <c r="L132" s="11">
        <v>2</v>
      </c>
      <c r="M132" s="11">
        <v>10</v>
      </c>
      <c r="N132" s="11">
        <v>3</v>
      </c>
      <c r="O132" s="11">
        <v>15</v>
      </c>
      <c r="P132" s="11">
        <v>13</v>
      </c>
      <c r="Q132" s="54"/>
      <c r="R132" s="44"/>
      <c r="S132" s="43"/>
      <c r="T132" s="45"/>
      <c r="U132" s="46"/>
      <c r="V132" s="48"/>
      <c r="W132" s="33">
        <v>0</v>
      </c>
      <c r="X132" s="2">
        <f t="shared" ref="X132:X156" si="7">IF(F132=0,0,W132-33+X131)</f>
        <v>-51.875999999999991</v>
      </c>
      <c r="Y132" s="2">
        <f t="shared" ref="Y132:Y169" si="8">IF(F132=0,0,IF(Y131&gt;0,W132-33,W132-33+Y131))</f>
        <v>-203.28700000000001</v>
      </c>
      <c r="Z132" s="17">
        <f t="shared" ref="Z132:Z169" si="9">IF(Y131&gt;0,33,33-Y131)</f>
        <v>203.28700000000001</v>
      </c>
      <c r="AA132" s="17">
        <f>MAX(Z$2:Z132)</f>
        <v>331.08100000000002</v>
      </c>
      <c r="AC132" s="36">
        <v>87</v>
      </c>
      <c r="AD132" s="36">
        <f t="shared" si="6"/>
        <v>-33</v>
      </c>
      <c r="AE132" s="36">
        <f t="shared" ref="AE132:AE143" si="10">AD132+AE131</f>
        <v>87</v>
      </c>
    </row>
    <row r="133" spans="1:31" ht="16.5">
      <c r="A133" s="7">
        <v>44511</v>
      </c>
      <c r="B133" s="10" t="s">
        <v>40</v>
      </c>
      <c r="C133" s="23">
        <v>0.63541666666666663</v>
      </c>
      <c r="D133" s="11">
        <v>1</v>
      </c>
      <c r="E133" s="28">
        <v>2</v>
      </c>
      <c r="F133" s="30">
        <v>11</v>
      </c>
      <c r="G133" s="11">
        <v>15</v>
      </c>
      <c r="H133" s="11">
        <v>5</v>
      </c>
      <c r="I133" s="11">
        <v>13</v>
      </c>
      <c r="J133" s="11">
        <v>9</v>
      </c>
      <c r="K133" s="11">
        <v>7</v>
      </c>
      <c r="L133" s="11">
        <v>3</v>
      </c>
      <c r="M133" s="11">
        <v>12</v>
      </c>
      <c r="N133" s="11">
        <v>4</v>
      </c>
      <c r="O133" s="11">
        <v>10</v>
      </c>
      <c r="P133" s="11">
        <v>14</v>
      </c>
      <c r="Q133" s="54"/>
      <c r="R133" s="44"/>
      <c r="S133" s="43"/>
      <c r="T133" s="45"/>
      <c r="U133" s="46"/>
      <c r="V133" s="48"/>
      <c r="W133" s="33">
        <v>0</v>
      </c>
      <c r="X133" s="2">
        <f t="shared" si="7"/>
        <v>-84.875999999999991</v>
      </c>
      <c r="Y133" s="2">
        <f t="shared" si="8"/>
        <v>-236.28700000000001</v>
      </c>
      <c r="Z133" s="17">
        <f t="shared" si="9"/>
        <v>236.28700000000001</v>
      </c>
      <c r="AA133" s="17">
        <f>MAX(Z$2:Z133)</f>
        <v>331.08100000000002</v>
      </c>
      <c r="AC133" s="36">
        <v>64</v>
      </c>
      <c r="AD133" s="36">
        <f t="shared" si="6"/>
        <v>-23</v>
      </c>
      <c r="AE133" s="36">
        <f t="shared" si="10"/>
        <v>64</v>
      </c>
    </row>
    <row r="134" spans="1:31" ht="16.5">
      <c r="A134" s="7">
        <v>44514</v>
      </c>
      <c r="B134" s="10" t="s">
        <v>32</v>
      </c>
      <c r="C134" s="23">
        <v>0.63541666666666663</v>
      </c>
      <c r="D134" s="11">
        <v>1</v>
      </c>
      <c r="E134" s="28">
        <v>6</v>
      </c>
      <c r="F134" s="30">
        <v>3</v>
      </c>
      <c r="G134" s="11">
        <v>1</v>
      </c>
      <c r="H134" s="11">
        <v>13</v>
      </c>
      <c r="I134" s="11">
        <v>11</v>
      </c>
      <c r="J134" s="11">
        <v>7</v>
      </c>
      <c r="K134" s="11">
        <v>4</v>
      </c>
      <c r="L134" s="11">
        <v>6</v>
      </c>
      <c r="M134" s="11">
        <v>5</v>
      </c>
      <c r="N134" s="11">
        <v>12</v>
      </c>
      <c r="O134" s="11">
        <v>10</v>
      </c>
      <c r="P134" s="11">
        <v>8</v>
      </c>
      <c r="Q134" s="54"/>
      <c r="R134" s="44"/>
      <c r="S134" s="43"/>
      <c r="T134" s="45"/>
      <c r="U134" s="46"/>
      <c r="V134" s="48"/>
      <c r="W134" s="33">
        <v>69.56</v>
      </c>
      <c r="X134" s="2">
        <f t="shared" si="7"/>
        <v>-48.315999999999988</v>
      </c>
      <c r="Y134" s="2">
        <f t="shared" si="8"/>
        <v>-199.727</v>
      </c>
      <c r="Z134" s="17">
        <f t="shared" si="9"/>
        <v>269.28700000000003</v>
      </c>
      <c r="AA134" s="17">
        <f>MAX(Z$2:Z134)</f>
        <v>331.08100000000002</v>
      </c>
      <c r="AC134" s="36">
        <v>100.56</v>
      </c>
      <c r="AD134" s="36">
        <f t="shared" si="6"/>
        <v>36.56</v>
      </c>
      <c r="AE134" s="36">
        <f t="shared" si="10"/>
        <v>100.56</v>
      </c>
    </row>
    <row r="135" spans="1:31" ht="16.5">
      <c r="A135" s="7">
        <v>44516</v>
      </c>
      <c r="B135" s="10" t="s">
        <v>19</v>
      </c>
      <c r="C135" s="23">
        <v>0.57638888888888895</v>
      </c>
      <c r="D135" s="11">
        <v>1</v>
      </c>
      <c r="E135" s="28">
        <v>4</v>
      </c>
      <c r="F135" s="30">
        <v>4</v>
      </c>
      <c r="G135" s="11">
        <v>5</v>
      </c>
      <c r="H135" s="11">
        <v>15</v>
      </c>
      <c r="I135" s="11">
        <v>6</v>
      </c>
      <c r="J135" s="11">
        <v>11</v>
      </c>
      <c r="K135" s="11">
        <v>14</v>
      </c>
      <c r="L135" s="11">
        <v>2</v>
      </c>
      <c r="M135" s="11">
        <v>3</v>
      </c>
      <c r="N135" s="11">
        <v>16</v>
      </c>
      <c r="O135" s="11">
        <v>1</v>
      </c>
      <c r="P135" s="11">
        <v>8</v>
      </c>
      <c r="Q135" s="54"/>
      <c r="R135" s="44"/>
      <c r="S135" s="43"/>
      <c r="T135" s="45"/>
      <c r="U135" s="46"/>
      <c r="V135" s="48"/>
      <c r="W135" s="33">
        <v>0</v>
      </c>
      <c r="X135" s="2">
        <f t="shared" si="7"/>
        <v>-81.315999999999988</v>
      </c>
      <c r="Y135" s="2">
        <f t="shared" si="8"/>
        <v>-232.727</v>
      </c>
      <c r="Z135" s="17">
        <f t="shared" si="9"/>
        <v>232.727</v>
      </c>
      <c r="AA135" s="17">
        <f>MAX(Z$2:Z135)</f>
        <v>331.08100000000002</v>
      </c>
      <c r="AC135" s="36">
        <v>67.56</v>
      </c>
      <c r="AD135" s="36">
        <f t="shared" si="6"/>
        <v>-33</v>
      </c>
      <c r="AE135" s="36">
        <f t="shared" si="10"/>
        <v>67.56</v>
      </c>
    </row>
    <row r="136" spans="1:31" ht="16.5">
      <c r="A136" s="7">
        <v>44517</v>
      </c>
      <c r="B136" s="10" t="s">
        <v>16</v>
      </c>
      <c r="C136" s="23">
        <v>0.57986111111111105</v>
      </c>
      <c r="D136" s="11">
        <v>1</v>
      </c>
      <c r="E136" s="28">
        <v>1</v>
      </c>
      <c r="F136" s="30">
        <v>15</v>
      </c>
      <c r="G136" s="11">
        <v>11</v>
      </c>
      <c r="H136" s="11">
        <v>8</v>
      </c>
      <c r="I136" s="11">
        <v>5</v>
      </c>
      <c r="J136" s="11">
        <v>2</v>
      </c>
      <c r="K136" s="11">
        <v>16</v>
      </c>
      <c r="L136" s="11">
        <v>9</v>
      </c>
      <c r="M136" s="11">
        <v>12</v>
      </c>
      <c r="N136" s="11">
        <v>4</v>
      </c>
      <c r="O136" s="11">
        <v>14</v>
      </c>
      <c r="P136" s="11">
        <v>3</v>
      </c>
      <c r="Q136" s="54"/>
      <c r="R136" s="44"/>
      <c r="S136" s="43"/>
      <c r="T136" s="45"/>
      <c r="U136" s="46"/>
      <c r="V136" s="48"/>
      <c r="W136" s="33">
        <v>0</v>
      </c>
      <c r="X136" s="2">
        <f t="shared" si="7"/>
        <v>-114.31599999999999</v>
      </c>
      <c r="Y136" s="2">
        <f t="shared" si="8"/>
        <v>-265.72699999999998</v>
      </c>
      <c r="Z136" s="17">
        <f t="shared" si="9"/>
        <v>265.72699999999998</v>
      </c>
      <c r="AA136" s="17">
        <f>MAX(Z$2:Z136)</f>
        <v>331.08100000000002</v>
      </c>
      <c r="AC136" s="36">
        <v>34.6</v>
      </c>
      <c r="AD136" s="36">
        <f t="shared" si="6"/>
        <v>-32.96</v>
      </c>
      <c r="AE136" s="36">
        <f t="shared" si="10"/>
        <v>34.6</v>
      </c>
    </row>
    <row r="137" spans="1:31" ht="16.5">
      <c r="A137" s="7">
        <v>44518</v>
      </c>
      <c r="B137" s="10" t="s">
        <v>20</v>
      </c>
      <c r="C137" s="23">
        <v>0.57638888888888895</v>
      </c>
      <c r="D137" s="11">
        <v>1</v>
      </c>
      <c r="E137" s="28">
        <v>3</v>
      </c>
      <c r="F137" s="30">
        <v>4</v>
      </c>
      <c r="G137" s="11">
        <v>15</v>
      </c>
      <c r="H137" s="11">
        <v>13</v>
      </c>
      <c r="I137" s="11">
        <v>14</v>
      </c>
      <c r="J137" s="11">
        <v>5</v>
      </c>
      <c r="K137" s="11">
        <v>16</v>
      </c>
      <c r="L137" s="11">
        <v>9</v>
      </c>
      <c r="M137" s="11">
        <v>1</v>
      </c>
      <c r="N137" s="11">
        <v>10</v>
      </c>
      <c r="O137" s="11">
        <v>6</v>
      </c>
      <c r="P137" s="11">
        <v>3</v>
      </c>
      <c r="Q137" s="54"/>
      <c r="R137" s="44"/>
      <c r="S137" s="43"/>
      <c r="T137" s="45"/>
      <c r="U137" s="46"/>
      <c r="V137" s="48"/>
      <c r="W137" s="33">
        <v>10.3</v>
      </c>
      <c r="X137" s="2">
        <f t="shared" si="7"/>
        <v>-137.01599999999999</v>
      </c>
      <c r="Y137" s="2">
        <f t="shared" si="8"/>
        <v>-288.42699999999996</v>
      </c>
      <c r="Z137" s="17">
        <f t="shared" si="9"/>
        <v>298.72699999999998</v>
      </c>
      <c r="AA137" s="17">
        <f>MAX(Z$2:Z137)</f>
        <v>331.08100000000002</v>
      </c>
      <c r="AC137" s="36">
        <v>11.86</v>
      </c>
      <c r="AD137" s="36">
        <f t="shared" si="6"/>
        <v>-22.740000000000002</v>
      </c>
      <c r="AE137" s="36">
        <f t="shared" si="10"/>
        <v>11.86</v>
      </c>
    </row>
    <row r="138" spans="1:31" ht="16.5">
      <c r="A138" s="7">
        <v>44520</v>
      </c>
      <c r="B138" s="10" t="s">
        <v>32</v>
      </c>
      <c r="C138" s="23">
        <v>0.63541666666666663</v>
      </c>
      <c r="D138" s="11">
        <v>1</v>
      </c>
      <c r="E138" s="28">
        <v>6</v>
      </c>
      <c r="F138" s="30">
        <v>6</v>
      </c>
      <c r="G138" s="11">
        <v>5</v>
      </c>
      <c r="H138" s="11">
        <v>4</v>
      </c>
      <c r="I138" s="11">
        <v>15</v>
      </c>
      <c r="J138" s="11">
        <v>9</v>
      </c>
      <c r="K138" s="11">
        <v>3</v>
      </c>
      <c r="L138" s="11">
        <v>7</v>
      </c>
      <c r="M138" s="11">
        <v>2</v>
      </c>
      <c r="N138" s="11">
        <v>1</v>
      </c>
      <c r="O138" s="11">
        <v>10</v>
      </c>
      <c r="P138" s="11">
        <v>13</v>
      </c>
      <c r="Q138" s="54"/>
      <c r="R138" s="44"/>
      <c r="S138" s="43"/>
      <c r="T138" s="45"/>
      <c r="U138" s="46"/>
      <c r="V138" s="48"/>
      <c r="W138" s="33">
        <v>56.45</v>
      </c>
      <c r="X138" s="2">
        <f t="shared" si="7"/>
        <v>-113.56599999999999</v>
      </c>
      <c r="Y138" s="2">
        <f t="shared" si="8"/>
        <v>-264.97699999999998</v>
      </c>
      <c r="Z138" s="17">
        <f t="shared" si="9"/>
        <v>321.42699999999996</v>
      </c>
      <c r="AA138" s="17">
        <f>MAX(Z$2:Z138)</f>
        <v>331.08100000000002</v>
      </c>
      <c r="AC138" s="36">
        <v>65.31</v>
      </c>
      <c r="AD138" s="36">
        <f t="shared" si="6"/>
        <v>53.45</v>
      </c>
      <c r="AE138" s="36">
        <f t="shared" si="10"/>
        <v>65.31</v>
      </c>
    </row>
    <row r="139" spans="1:31" ht="16.5">
      <c r="A139" s="7">
        <v>44523</v>
      </c>
      <c r="B139" s="10" t="s">
        <v>16</v>
      </c>
      <c r="C139" s="23">
        <v>0.57638888888888895</v>
      </c>
      <c r="D139" s="11">
        <v>1</v>
      </c>
      <c r="E139" s="28">
        <v>2</v>
      </c>
      <c r="F139" s="30">
        <v>5</v>
      </c>
      <c r="G139" s="11">
        <v>7</v>
      </c>
      <c r="H139" s="11">
        <v>11</v>
      </c>
      <c r="I139" s="11">
        <v>4</v>
      </c>
      <c r="J139" s="11">
        <v>10</v>
      </c>
      <c r="K139" s="11">
        <v>8</v>
      </c>
      <c r="L139" s="11">
        <v>14</v>
      </c>
      <c r="M139" s="11">
        <v>6</v>
      </c>
      <c r="N139" s="11">
        <v>16</v>
      </c>
      <c r="O139" s="11">
        <v>2</v>
      </c>
      <c r="P139" s="11">
        <v>1</v>
      </c>
      <c r="Q139" s="54"/>
      <c r="R139" s="44"/>
      <c r="S139" s="43"/>
      <c r="T139" s="45"/>
      <c r="U139" s="46"/>
      <c r="V139" s="48"/>
      <c r="W139" s="33">
        <v>0</v>
      </c>
      <c r="X139" s="2">
        <f t="shared" si="7"/>
        <v>-146.56599999999997</v>
      </c>
      <c r="Y139" s="2">
        <f t="shared" si="8"/>
        <v>-297.97699999999998</v>
      </c>
      <c r="Z139" s="17">
        <f t="shared" si="9"/>
        <v>297.97699999999998</v>
      </c>
      <c r="AA139" s="17">
        <f>MAX(Z$2:Z139)</f>
        <v>331.08100000000002</v>
      </c>
      <c r="AC139" s="36">
        <v>85.31</v>
      </c>
      <c r="AD139" s="36">
        <f t="shared" si="6"/>
        <v>20</v>
      </c>
      <c r="AE139" s="36">
        <f t="shared" si="10"/>
        <v>85.31</v>
      </c>
    </row>
    <row r="140" spans="1:31" ht="16.5">
      <c r="A140" s="7">
        <v>44528</v>
      </c>
      <c r="B140" s="10" t="s">
        <v>32</v>
      </c>
      <c r="C140" s="23">
        <v>0.63541666666666663</v>
      </c>
      <c r="D140" s="11">
        <v>1</v>
      </c>
      <c r="E140" s="28">
        <v>6</v>
      </c>
      <c r="F140" s="30">
        <v>6</v>
      </c>
      <c r="G140" s="11">
        <v>7</v>
      </c>
      <c r="H140" s="11">
        <v>3</v>
      </c>
      <c r="I140" s="11">
        <v>12</v>
      </c>
      <c r="J140" s="11">
        <v>14</v>
      </c>
      <c r="K140" s="11">
        <v>10</v>
      </c>
      <c r="L140" s="11">
        <v>9</v>
      </c>
      <c r="M140" s="11">
        <v>2</v>
      </c>
      <c r="N140" s="11">
        <v>5</v>
      </c>
      <c r="O140" s="11">
        <v>15</v>
      </c>
      <c r="P140" s="11">
        <v>11</v>
      </c>
      <c r="Q140" s="54"/>
      <c r="R140" s="44"/>
      <c r="S140" s="43"/>
      <c r="T140" s="45"/>
      <c r="U140" s="46"/>
      <c r="V140" s="48"/>
      <c r="W140" s="33">
        <v>16.809999999999999</v>
      </c>
      <c r="X140" s="2">
        <f t="shared" si="7"/>
        <v>-162.75599999999997</v>
      </c>
      <c r="Y140" s="2">
        <f t="shared" si="8"/>
        <v>-314.16699999999997</v>
      </c>
      <c r="Z140" s="17">
        <f t="shared" si="9"/>
        <v>330.97699999999998</v>
      </c>
      <c r="AA140" s="17">
        <f>MAX(Z$2:Z140)</f>
        <v>331.08100000000002</v>
      </c>
      <c r="AC140" s="36">
        <v>69.12</v>
      </c>
      <c r="AD140" s="36">
        <f t="shared" si="6"/>
        <v>-16.189999999999998</v>
      </c>
      <c r="AE140" s="36">
        <f t="shared" si="10"/>
        <v>69.12</v>
      </c>
    </row>
    <row r="141" spans="1:31" ht="17.25" thickBot="1">
      <c r="A141" s="14">
        <v>44530</v>
      </c>
      <c r="B141" s="15" t="s">
        <v>16</v>
      </c>
      <c r="C141" s="25">
        <v>0.57638888888888895</v>
      </c>
      <c r="D141" s="16">
        <v>1</v>
      </c>
      <c r="E141" s="62">
        <v>2</v>
      </c>
      <c r="F141" s="31">
        <v>4</v>
      </c>
      <c r="G141" s="16">
        <v>6</v>
      </c>
      <c r="H141" s="16">
        <v>10</v>
      </c>
      <c r="I141" s="16">
        <v>16</v>
      </c>
      <c r="J141" s="16">
        <v>12</v>
      </c>
      <c r="K141" s="16">
        <v>5</v>
      </c>
      <c r="L141" s="16">
        <v>9</v>
      </c>
      <c r="M141" s="16">
        <v>7</v>
      </c>
      <c r="N141" s="16">
        <v>3</v>
      </c>
      <c r="O141" s="16">
        <v>1</v>
      </c>
      <c r="P141" s="16">
        <v>11</v>
      </c>
      <c r="Q141" s="55"/>
      <c r="R141" s="64"/>
      <c r="S141" s="66"/>
      <c r="T141" s="63"/>
      <c r="U141" s="67"/>
      <c r="V141" s="65"/>
      <c r="W141" s="34">
        <v>305.73</v>
      </c>
      <c r="X141" s="4">
        <f t="shared" ref="X141" si="11">W141-33+X140</f>
        <v>109.97400000000005</v>
      </c>
      <c r="Y141" s="4">
        <f t="shared" si="8"/>
        <v>-41.436999999999955</v>
      </c>
      <c r="Z141" s="20">
        <f t="shared" si="9"/>
        <v>347.16699999999997</v>
      </c>
      <c r="AA141" s="20">
        <f>MAX(Z$2:Z141)</f>
        <v>347.16699999999997</v>
      </c>
      <c r="AC141" s="36">
        <v>200</v>
      </c>
      <c r="AD141" s="36">
        <f t="shared" si="6"/>
        <v>130.88</v>
      </c>
      <c r="AE141" s="36">
        <f t="shared" si="10"/>
        <v>200</v>
      </c>
    </row>
    <row r="142" spans="1:31" ht="16.5">
      <c r="A142" s="7">
        <v>44531</v>
      </c>
      <c r="B142" s="10" t="s">
        <v>16</v>
      </c>
      <c r="C142" s="23">
        <v>0.57986111111111105</v>
      </c>
      <c r="D142" s="13">
        <v>1</v>
      </c>
      <c r="E142" s="37">
        <v>1</v>
      </c>
      <c r="F142" s="30">
        <v>14</v>
      </c>
      <c r="G142" s="11">
        <v>6</v>
      </c>
      <c r="H142" s="11">
        <v>3</v>
      </c>
      <c r="I142" s="11">
        <v>10</v>
      </c>
      <c r="J142" s="11">
        <v>4</v>
      </c>
      <c r="K142" s="11">
        <v>2</v>
      </c>
      <c r="L142" s="11">
        <v>11</v>
      </c>
      <c r="M142" s="11">
        <v>7</v>
      </c>
      <c r="N142" s="11">
        <v>5</v>
      </c>
      <c r="O142" s="11">
        <v>15</v>
      </c>
      <c r="P142" s="11">
        <v>9</v>
      </c>
      <c r="Q142" s="54"/>
      <c r="R142" s="44"/>
      <c r="S142" s="43"/>
      <c r="T142" s="45"/>
      <c r="U142" s="46"/>
      <c r="V142" s="48"/>
      <c r="W142" s="33">
        <v>0</v>
      </c>
      <c r="X142" s="2">
        <f>W142-33</f>
        <v>-33</v>
      </c>
      <c r="Y142" s="2">
        <f t="shared" si="8"/>
        <v>-74.436999999999955</v>
      </c>
      <c r="Z142" s="17">
        <f t="shared" si="9"/>
        <v>74.436999999999955</v>
      </c>
      <c r="AA142" s="17">
        <f>MAX(Z$2:Z142)</f>
        <v>347.16699999999997</v>
      </c>
      <c r="AC142" s="36">
        <v>167</v>
      </c>
      <c r="AD142" s="36"/>
      <c r="AE142" s="36">
        <v>167</v>
      </c>
    </row>
    <row r="143" spans="1:31" ht="16.5">
      <c r="A143" s="7">
        <v>44537</v>
      </c>
      <c r="B143" s="10" t="s">
        <v>17</v>
      </c>
      <c r="C143" s="23">
        <v>0.57638888888888895</v>
      </c>
      <c r="D143" s="11">
        <v>1</v>
      </c>
      <c r="E143" s="28">
        <v>6</v>
      </c>
      <c r="F143" s="30">
        <v>10</v>
      </c>
      <c r="G143" s="11">
        <v>2</v>
      </c>
      <c r="H143" s="11">
        <v>12</v>
      </c>
      <c r="I143" s="11">
        <v>13</v>
      </c>
      <c r="J143" s="11">
        <v>3</v>
      </c>
      <c r="K143" s="11">
        <v>6</v>
      </c>
      <c r="L143" s="11">
        <v>8</v>
      </c>
      <c r="M143" s="11">
        <v>1</v>
      </c>
      <c r="N143" s="11">
        <v>15</v>
      </c>
      <c r="O143" s="11">
        <v>5</v>
      </c>
      <c r="P143" s="11">
        <v>16</v>
      </c>
      <c r="Q143" s="54"/>
      <c r="R143" s="44"/>
      <c r="S143" s="43"/>
      <c r="T143" s="45"/>
      <c r="U143" s="46"/>
      <c r="V143" s="48"/>
      <c r="W143" s="33">
        <v>12</v>
      </c>
      <c r="X143" s="2">
        <f t="shared" si="7"/>
        <v>-54</v>
      </c>
      <c r="Y143" s="2">
        <f t="shared" si="8"/>
        <v>-95.436999999999955</v>
      </c>
      <c r="Z143" s="17">
        <f t="shared" si="9"/>
        <v>107.43699999999995</v>
      </c>
      <c r="AA143" s="17">
        <f>MAX(Z$2:Z143)</f>
        <v>347.16699999999997</v>
      </c>
      <c r="AC143" s="36">
        <v>146</v>
      </c>
      <c r="AD143" s="36">
        <f t="shared" si="6"/>
        <v>-21</v>
      </c>
      <c r="AE143" s="36">
        <f t="shared" si="10"/>
        <v>146</v>
      </c>
    </row>
    <row r="144" spans="1:31" ht="16.5">
      <c r="A144" s="7">
        <v>44543</v>
      </c>
      <c r="B144" s="10" t="s">
        <v>18</v>
      </c>
      <c r="C144" s="23">
        <v>0.57638888888888895</v>
      </c>
      <c r="D144" s="11">
        <v>1</v>
      </c>
      <c r="E144" s="28">
        <v>3</v>
      </c>
      <c r="F144" s="30">
        <v>16</v>
      </c>
      <c r="G144" s="11">
        <v>8</v>
      </c>
      <c r="H144" s="11">
        <v>5</v>
      </c>
      <c r="I144" s="11">
        <v>1</v>
      </c>
      <c r="J144" s="11">
        <v>3</v>
      </c>
      <c r="K144" s="11">
        <v>16</v>
      </c>
      <c r="L144" s="11">
        <v>6</v>
      </c>
      <c r="M144" s="11">
        <v>2</v>
      </c>
      <c r="N144" s="11">
        <v>15</v>
      </c>
      <c r="O144" s="11">
        <v>13</v>
      </c>
      <c r="P144" s="11">
        <v>11</v>
      </c>
      <c r="Q144" s="54"/>
      <c r="R144" s="44"/>
      <c r="S144" s="43"/>
      <c r="T144" s="45"/>
      <c r="U144" s="46"/>
      <c r="V144" s="48"/>
      <c r="W144" s="33">
        <v>0</v>
      </c>
      <c r="X144" s="2">
        <f t="shared" si="7"/>
        <v>-87</v>
      </c>
      <c r="Y144" s="2">
        <f t="shared" si="8"/>
        <v>-128.43699999999995</v>
      </c>
      <c r="Z144" s="17">
        <f t="shared" si="9"/>
        <v>128.43699999999995</v>
      </c>
      <c r="AA144" s="17">
        <f>MAX(Z$2:Z144)</f>
        <v>347.16699999999997</v>
      </c>
      <c r="AC144" s="36"/>
      <c r="AD144" s="36"/>
      <c r="AE144" s="36"/>
    </row>
    <row r="145" spans="1:31" ht="16.5">
      <c r="A145" s="7">
        <v>44544</v>
      </c>
      <c r="B145" s="10" t="s">
        <v>49</v>
      </c>
      <c r="C145" s="23">
        <v>0.57638888888888895</v>
      </c>
      <c r="D145" s="11">
        <v>1</v>
      </c>
      <c r="E145" s="28">
        <v>4</v>
      </c>
      <c r="F145" s="30">
        <v>10</v>
      </c>
      <c r="G145" s="11">
        <v>2</v>
      </c>
      <c r="H145" s="11">
        <v>4</v>
      </c>
      <c r="I145" s="11">
        <v>13</v>
      </c>
      <c r="J145" s="11">
        <v>16</v>
      </c>
      <c r="K145" s="11">
        <v>12</v>
      </c>
      <c r="L145" s="11">
        <v>3</v>
      </c>
      <c r="M145" s="11">
        <v>6</v>
      </c>
      <c r="N145" s="11">
        <v>7</v>
      </c>
      <c r="O145" s="11">
        <v>9</v>
      </c>
      <c r="P145" s="11">
        <v>14</v>
      </c>
      <c r="Q145" s="54"/>
      <c r="R145" s="44"/>
      <c r="S145" s="43"/>
      <c r="T145" s="45"/>
      <c r="U145" s="46"/>
      <c r="V145" s="48"/>
      <c r="W145" s="33">
        <v>0</v>
      </c>
      <c r="X145" s="2">
        <f t="shared" si="7"/>
        <v>-120</v>
      </c>
      <c r="Y145" s="2">
        <f t="shared" si="8"/>
        <v>-161.43699999999995</v>
      </c>
      <c r="Z145" s="17">
        <f t="shared" si="9"/>
        <v>161.43699999999995</v>
      </c>
      <c r="AA145" s="17">
        <f>MAX(Z$2:Z145)</f>
        <v>347.16699999999997</v>
      </c>
      <c r="AC145" s="36"/>
      <c r="AD145" s="36"/>
      <c r="AE145" s="36"/>
    </row>
    <row r="146" spans="1:31" ht="16.5">
      <c r="A146" s="7">
        <v>44546</v>
      </c>
      <c r="B146" s="10" t="s">
        <v>16</v>
      </c>
      <c r="C146" s="23">
        <v>0.57638888888888895</v>
      </c>
      <c r="D146" s="11">
        <v>1</v>
      </c>
      <c r="E146" s="28">
        <v>1</v>
      </c>
      <c r="F146" s="30">
        <v>7</v>
      </c>
      <c r="G146" s="11">
        <v>11</v>
      </c>
      <c r="H146" s="11">
        <v>14</v>
      </c>
      <c r="I146" s="11">
        <v>3</v>
      </c>
      <c r="J146" s="11">
        <v>6</v>
      </c>
      <c r="K146" s="11">
        <v>4</v>
      </c>
      <c r="L146" s="11">
        <v>8</v>
      </c>
      <c r="M146" s="11">
        <v>13</v>
      </c>
      <c r="N146" s="11">
        <v>9</v>
      </c>
      <c r="O146" s="11">
        <v>1</v>
      </c>
      <c r="P146" s="11">
        <v>10</v>
      </c>
      <c r="Q146" s="54"/>
      <c r="R146" s="44"/>
      <c r="S146" s="43"/>
      <c r="T146" s="45"/>
      <c r="U146" s="46"/>
      <c r="V146" s="48"/>
      <c r="W146" s="33">
        <v>0</v>
      </c>
      <c r="X146" s="2">
        <f t="shared" si="7"/>
        <v>-153</v>
      </c>
      <c r="Y146" s="2">
        <f t="shared" si="8"/>
        <v>-194.43699999999995</v>
      </c>
      <c r="Z146" s="17">
        <f t="shared" si="9"/>
        <v>194.43699999999995</v>
      </c>
      <c r="AA146" s="17">
        <f>MAX(Z$2:Z146)</f>
        <v>347.16699999999997</v>
      </c>
      <c r="AC146" s="36"/>
      <c r="AD146" s="36"/>
      <c r="AE146" s="36"/>
    </row>
    <row r="147" spans="1:31" ht="16.5">
      <c r="A147" s="7">
        <v>44550</v>
      </c>
      <c r="B147" s="10" t="s">
        <v>16</v>
      </c>
      <c r="C147" s="23">
        <v>0.57638888888888895</v>
      </c>
      <c r="D147" s="11">
        <v>1</v>
      </c>
      <c r="E147" s="28">
        <v>1</v>
      </c>
      <c r="F147" s="30">
        <v>8</v>
      </c>
      <c r="G147" s="11">
        <v>7</v>
      </c>
      <c r="H147" s="11">
        <v>1</v>
      </c>
      <c r="I147" s="11">
        <v>16</v>
      </c>
      <c r="J147" s="11">
        <v>13</v>
      </c>
      <c r="K147" s="11">
        <v>3</v>
      </c>
      <c r="L147" s="11">
        <v>12</v>
      </c>
      <c r="M147" s="11">
        <v>10</v>
      </c>
      <c r="N147" s="11">
        <v>11</v>
      </c>
      <c r="O147" s="11">
        <v>2</v>
      </c>
      <c r="P147" s="11">
        <v>5</v>
      </c>
      <c r="Q147" s="54"/>
      <c r="R147" s="44"/>
      <c r="S147" s="43"/>
      <c r="T147" s="45"/>
      <c r="U147" s="46"/>
      <c r="V147" s="48"/>
      <c r="W147" s="33">
        <v>0</v>
      </c>
      <c r="X147" s="2">
        <f t="shared" si="7"/>
        <v>-186</v>
      </c>
      <c r="Y147" s="2">
        <f t="shared" si="8"/>
        <v>-227.43699999999995</v>
      </c>
      <c r="Z147" s="17">
        <f t="shared" si="9"/>
        <v>227.43699999999995</v>
      </c>
      <c r="AA147" s="17">
        <f>MAX(Z$2:Z147)</f>
        <v>347.16699999999997</v>
      </c>
      <c r="AC147" s="36"/>
      <c r="AD147" s="36"/>
      <c r="AE147" s="36"/>
    </row>
    <row r="148" spans="1:31" ht="16.5">
      <c r="A148" s="7">
        <v>44551</v>
      </c>
      <c r="B148" s="10" t="s">
        <v>18</v>
      </c>
      <c r="C148" s="23">
        <v>0.57638888888888895</v>
      </c>
      <c r="D148" s="11">
        <v>1</v>
      </c>
      <c r="E148" s="28">
        <v>5</v>
      </c>
      <c r="F148" s="30">
        <v>3</v>
      </c>
      <c r="G148" s="11">
        <v>4</v>
      </c>
      <c r="H148" s="11">
        <v>8</v>
      </c>
      <c r="I148" s="11">
        <v>7</v>
      </c>
      <c r="J148" s="11">
        <v>10</v>
      </c>
      <c r="K148" s="11">
        <v>11</v>
      </c>
      <c r="L148" s="11">
        <v>2</v>
      </c>
      <c r="M148" s="11">
        <v>16</v>
      </c>
      <c r="N148" s="11">
        <v>9</v>
      </c>
      <c r="O148" s="11">
        <v>5</v>
      </c>
      <c r="P148" s="11">
        <v>13</v>
      </c>
      <c r="Q148" s="54"/>
      <c r="R148" s="44"/>
      <c r="S148" s="43"/>
      <c r="T148" s="45"/>
      <c r="U148" s="46"/>
      <c r="V148" s="48"/>
      <c r="W148" s="33">
        <v>0</v>
      </c>
      <c r="X148" s="2">
        <f t="shared" si="7"/>
        <v>-219</v>
      </c>
      <c r="Y148" s="2">
        <f t="shared" si="8"/>
        <v>-260.43699999999995</v>
      </c>
      <c r="Z148" s="17">
        <f t="shared" si="9"/>
        <v>260.43699999999995</v>
      </c>
      <c r="AA148" s="17">
        <f>MAX(Z$2:Z148)</f>
        <v>347.16699999999997</v>
      </c>
      <c r="AC148" s="36"/>
      <c r="AD148" s="36"/>
      <c r="AE148" s="36"/>
    </row>
    <row r="149" spans="1:31" ht="16.5">
      <c r="A149" s="7">
        <v>44553</v>
      </c>
      <c r="B149" s="10" t="s">
        <v>16</v>
      </c>
      <c r="C149" s="23">
        <v>0.57638888888888895</v>
      </c>
      <c r="D149" s="11">
        <v>1</v>
      </c>
      <c r="E149" s="28">
        <v>2</v>
      </c>
      <c r="F149" s="30">
        <v>8</v>
      </c>
      <c r="G149" s="11">
        <v>10</v>
      </c>
      <c r="H149" s="11">
        <v>1</v>
      </c>
      <c r="I149" s="11">
        <v>12</v>
      </c>
      <c r="J149" s="11">
        <v>11</v>
      </c>
      <c r="K149" s="11">
        <v>4</v>
      </c>
      <c r="L149" s="11">
        <v>3</v>
      </c>
      <c r="M149" s="11">
        <v>9</v>
      </c>
      <c r="N149" s="11">
        <v>14</v>
      </c>
      <c r="O149" s="11">
        <v>13</v>
      </c>
      <c r="P149" s="11">
        <v>7</v>
      </c>
      <c r="Q149" s="54"/>
      <c r="R149" s="44"/>
      <c r="S149" s="43"/>
      <c r="T149" s="45"/>
      <c r="U149" s="46"/>
      <c r="V149" s="48"/>
      <c r="W149" s="33">
        <v>22.92</v>
      </c>
      <c r="X149" s="2">
        <f t="shared" si="7"/>
        <v>-229.07999999999998</v>
      </c>
      <c r="Y149" s="2">
        <f t="shared" si="8"/>
        <v>-270.51699999999994</v>
      </c>
      <c r="Z149" s="17">
        <f t="shared" si="9"/>
        <v>293.43699999999995</v>
      </c>
      <c r="AA149" s="17">
        <f>MAX(Z$2:Z149)</f>
        <v>347.16699999999997</v>
      </c>
      <c r="AC149" s="36">
        <v>56.86</v>
      </c>
      <c r="AD149" s="36"/>
      <c r="AE149" s="36"/>
    </row>
    <row r="150" spans="1:31" ht="16.5">
      <c r="A150" s="7">
        <v>44557</v>
      </c>
      <c r="B150" s="10" t="s">
        <v>16</v>
      </c>
      <c r="C150" s="23">
        <v>0.57638888888888895</v>
      </c>
      <c r="D150" s="11">
        <v>1</v>
      </c>
      <c r="E150" s="28">
        <v>1</v>
      </c>
      <c r="F150" s="30">
        <v>7</v>
      </c>
      <c r="G150" s="11">
        <v>10</v>
      </c>
      <c r="H150" s="11">
        <v>5</v>
      </c>
      <c r="I150" s="11">
        <v>6</v>
      </c>
      <c r="J150" s="11">
        <v>8</v>
      </c>
      <c r="K150" s="11">
        <v>4</v>
      </c>
      <c r="L150" s="11">
        <v>13</v>
      </c>
      <c r="M150" s="11">
        <v>15</v>
      </c>
      <c r="N150" s="11">
        <v>11</v>
      </c>
      <c r="O150" s="11">
        <v>2</v>
      </c>
      <c r="P150" s="11">
        <v>16</v>
      </c>
      <c r="Q150" s="54"/>
      <c r="R150" s="44"/>
      <c r="S150" s="43"/>
      <c r="T150" s="45"/>
      <c r="U150" s="46"/>
      <c r="V150" s="48"/>
      <c r="W150" s="33">
        <v>0</v>
      </c>
      <c r="X150" s="2">
        <f t="shared" si="7"/>
        <v>-262.08</v>
      </c>
      <c r="Y150" s="2">
        <f t="shared" si="8"/>
        <v>-303.51699999999994</v>
      </c>
      <c r="Z150" s="17">
        <f t="shared" si="9"/>
        <v>303.51699999999994</v>
      </c>
      <c r="AA150" s="17">
        <f>MAX(Z$2:Z150)</f>
        <v>347.16699999999997</v>
      </c>
      <c r="AC150" s="36"/>
      <c r="AD150" s="36"/>
      <c r="AE150" s="36"/>
    </row>
    <row r="151" spans="1:31" ht="17.25" thickBot="1">
      <c r="A151" s="14">
        <v>44559</v>
      </c>
      <c r="B151" s="15" t="s">
        <v>18</v>
      </c>
      <c r="C151" s="25">
        <v>0.57638888888888895</v>
      </c>
      <c r="D151" s="16">
        <v>1</v>
      </c>
      <c r="E151" s="62">
        <v>3</v>
      </c>
      <c r="F151" s="31">
        <v>6</v>
      </c>
      <c r="G151" s="16">
        <v>11</v>
      </c>
      <c r="H151" s="16">
        <v>14</v>
      </c>
      <c r="I151" s="16">
        <v>2</v>
      </c>
      <c r="J151" s="16">
        <v>5</v>
      </c>
      <c r="K151" s="16">
        <v>3</v>
      </c>
      <c r="L151" s="16">
        <v>10</v>
      </c>
      <c r="M151" s="16">
        <v>12</v>
      </c>
      <c r="N151" s="16">
        <v>7</v>
      </c>
      <c r="O151" s="16">
        <v>16</v>
      </c>
      <c r="P151" s="16">
        <v>4</v>
      </c>
      <c r="Q151" s="55"/>
      <c r="R151" s="64"/>
      <c r="S151" s="66"/>
      <c r="T151" s="63"/>
      <c r="U151" s="67"/>
      <c r="V151" s="65"/>
      <c r="W151" s="34">
        <v>0</v>
      </c>
      <c r="X151" s="4">
        <f t="shared" ref="X151" si="12">W151-33+X150</f>
        <v>-295.08</v>
      </c>
      <c r="Y151" s="4">
        <f t="shared" si="8"/>
        <v>-336.51699999999994</v>
      </c>
      <c r="Z151" s="20">
        <f t="shared" si="9"/>
        <v>336.51699999999994</v>
      </c>
      <c r="AA151" s="20">
        <f>MAX(Z$2:Z151)</f>
        <v>347.16699999999997</v>
      </c>
      <c r="AC151" s="36"/>
      <c r="AD151" s="36"/>
      <c r="AE151" s="36"/>
    </row>
    <row r="152" spans="1:31" ht="16.5">
      <c r="A152" s="7">
        <v>44564</v>
      </c>
      <c r="B152" s="10" t="s">
        <v>49</v>
      </c>
      <c r="C152" s="23">
        <v>0.57638888888888895</v>
      </c>
      <c r="D152" s="11">
        <v>1</v>
      </c>
      <c r="E152" s="28">
        <v>2</v>
      </c>
      <c r="F152" s="30">
        <v>10</v>
      </c>
      <c r="G152" s="11">
        <v>9</v>
      </c>
      <c r="H152" s="11">
        <v>11</v>
      </c>
      <c r="I152" s="11">
        <v>3</v>
      </c>
      <c r="J152" s="11">
        <v>7</v>
      </c>
      <c r="K152" s="11">
        <v>4</v>
      </c>
      <c r="L152" s="11">
        <v>5</v>
      </c>
      <c r="M152" s="11">
        <v>13</v>
      </c>
      <c r="N152" s="11">
        <v>8</v>
      </c>
      <c r="O152" s="51" t="s">
        <v>52</v>
      </c>
      <c r="P152" s="11">
        <v>1</v>
      </c>
      <c r="Q152" s="54"/>
      <c r="R152" s="44"/>
      <c r="S152" s="43"/>
      <c r="T152" s="45"/>
      <c r="U152" s="46"/>
      <c r="V152" s="48"/>
      <c r="W152" s="33">
        <v>12</v>
      </c>
      <c r="X152" s="2">
        <f>W152-33</f>
        <v>-21</v>
      </c>
      <c r="Y152" s="2">
        <f t="shared" si="8"/>
        <v>-357.51699999999994</v>
      </c>
      <c r="Z152" s="17">
        <f t="shared" si="9"/>
        <v>369.51699999999994</v>
      </c>
      <c r="AA152" s="17">
        <f>MAX(Z$2:Z152)</f>
        <v>369.51699999999994</v>
      </c>
      <c r="AC152" s="36"/>
      <c r="AD152" s="36"/>
      <c r="AE152" s="36"/>
    </row>
    <row r="153" spans="1:31" ht="16.5">
      <c r="A153" s="7">
        <v>44568</v>
      </c>
      <c r="B153" s="10" t="s">
        <v>16</v>
      </c>
      <c r="C153" s="23">
        <v>0.57638888888888895</v>
      </c>
      <c r="D153" s="11">
        <v>1</v>
      </c>
      <c r="E153" s="28">
        <v>1</v>
      </c>
      <c r="F153" s="30">
        <v>16</v>
      </c>
      <c r="G153" s="11">
        <v>9</v>
      </c>
      <c r="H153" s="11">
        <v>6</v>
      </c>
      <c r="I153" s="11">
        <v>12</v>
      </c>
      <c r="J153" s="11">
        <v>15</v>
      </c>
      <c r="K153" s="11">
        <v>8</v>
      </c>
      <c r="L153" s="11">
        <v>14</v>
      </c>
      <c r="M153" s="11">
        <v>2</v>
      </c>
      <c r="N153" s="11">
        <v>5</v>
      </c>
      <c r="O153" s="11">
        <v>1</v>
      </c>
      <c r="P153" s="11">
        <v>4</v>
      </c>
      <c r="Q153" s="54">
        <v>11</v>
      </c>
      <c r="R153" s="44"/>
      <c r="S153" s="43"/>
      <c r="T153" s="45"/>
      <c r="U153" s="46"/>
      <c r="V153" s="48"/>
      <c r="W153" s="33">
        <v>145.54</v>
      </c>
      <c r="X153" s="2">
        <f t="shared" si="7"/>
        <v>91.539999999999992</v>
      </c>
      <c r="Y153" s="2">
        <f t="shared" si="8"/>
        <v>-244.97699999999995</v>
      </c>
      <c r="Z153" s="17">
        <f t="shared" si="9"/>
        <v>390.51699999999994</v>
      </c>
      <c r="AA153" s="17">
        <f>MAX(Z$2:Z153)</f>
        <v>390.51699999999994</v>
      </c>
      <c r="AC153" s="36"/>
      <c r="AD153" s="36"/>
      <c r="AE153" s="36"/>
    </row>
    <row r="154" spans="1:31" ht="16.5">
      <c r="A154" s="7">
        <v>44573</v>
      </c>
      <c r="B154" s="10" t="s">
        <v>16</v>
      </c>
      <c r="C154" s="23">
        <v>0.57986111111111105</v>
      </c>
      <c r="D154" s="11">
        <v>1</v>
      </c>
      <c r="E154" s="28">
        <v>2</v>
      </c>
      <c r="F154" s="30">
        <v>2</v>
      </c>
      <c r="G154" s="11">
        <v>12</v>
      </c>
      <c r="H154" s="11">
        <v>15</v>
      </c>
      <c r="I154" s="11">
        <v>13</v>
      </c>
      <c r="J154" s="11">
        <v>11</v>
      </c>
      <c r="K154" s="11">
        <v>9</v>
      </c>
      <c r="L154" s="11">
        <v>6</v>
      </c>
      <c r="M154" s="11">
        <v>3</v>
      </c>
      <c r="N154" s="11">
        <v>4</v>
      </c>
      <c r="O154" s="11">
        <v>10</v>
      </c>
      <c r="P154" s="11">
        <v>14</v>
      </c>
      <c r="Q154" s="54">
        <v>8</v>
      </c>
      <c r="R154" s="44"/>
      <c r="S154" s="43"/>
      <c r="T154" s="45"/>
      <c r="U154" s="46"/>
      <c r="V154" s="48"/>
      <c r="W154" s="33">
        <v>9.1199999999999992</v>
      </c>
      <c r="X154" s="2">
        <f t="shared" si="7"/>
        <v>67.66</v>
      </c>
      <c r="Y154" s="2">
        <f t="shared" si="8"/>
        <v>-268.85699999999997</v>
      </c>
      <c r="Z154" s="17">
        <f t="shared" si="9"/>
        <v>277.97699999999998</v>
      </c>
      <c r="AA154" s="17">
        <f>MAX(Z$2:Z154)</f>
        <v>390.51699999999994</v>
      </c>
      <c r="AC154" s="36"/>
      <c r="AD154" s="36"/>
      <c r="AE154" s="36"/>
    </row>
    <row r="155" spans="1:31" ht="16.5">
      <c r="A155" s="7">
        <v>44576</v>
      </c>
      <c r="B155" s="10"/>
      <c r="C155" s="23"/>
      <c r="D155" s="11"/>
      <c r="E155" s="28"/>
      <c r="F155" s="30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54"/>
      <c r="R155" s="44"/>
      <c r="S155" s="43"/>
      <c r="T155" s="45"/>
      <c r="U155" s="46"/>
      <c r="V155" s="48"/>
      <c r="W155" s="33"/>
      <c r="X155" s="2">
        <f t="shared" si="7"/>
        <v>0</v>
      </c>
      <c r="Y155" s="2">
        <f t="shared" si="8"/>
        <v>0</v>
      </c>
      <c r="Z155" s="17">
        <f t="shared" si="9"/>
        <v>301.85699999999997</v>
      </c>
      <c r="AA155" s="17">
        <f>MAX(Z$2:Z155)</f>
        <v>390.51699999999994</v>
      </c>
      <c r="AC155" s="36"/>
      <c r="AD155" s="36"/>
      <c r="AE155" s="36"/>
    </row>
    <row r="156" spans="1:31" ht="16.5">
      <c r="A156" s="7">
        <v>44577</v>
      </c>
      <c r="B156" s="10"/>
      <c r="C156" s="23"/>
      <c r="D156" s="11"/>
      <c r="E156" s="28"/>
      <c r="F156" s="30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54"/>
      <c r="R156" s="44"/>
      <c r="S156" s="43"/>
      <c r="T156" s="45"/>
      <c r="U156" s="46"/>
      <c r="V156" s="48"/>
      <c r="W156" s="33"/>
      <c r="X156" s="2">
        <f t="shared" si="7"/>
        <v>0</v>
      </c>
      <c r="Y156" s="2">
        <f t="shared" si="8"/>
        <v>0</v>
      </c>
      <c r="Z156" s="17">
        <f t="shared" si="9"/>
        <v>33</v>
      </c>
      <c r="AA156" s="17">
        <f>MAX(Z$2:Z156)</f>
        <v>390.51699999999994</v>
      </c>
      <c r="AC156" s="36"/>
      <c r="AD156" s="36"/>
      <c r="AE156" s="36"/>
    </row>
    <row r="157" spans="1:31" ht="16.5">
      <c r="A157" s="7"/>
      <c r="B157" s="10"/>
      <c r="C157" s="23"/>
      <c r="D157" s="11"/>
      <c r="E157" s="28"/>
      <c r="F157" s="30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54"/>
      <c r="R157" s="44"/>
      <c r="S157" s="43"/>
      <c r="T157" s="45"/>
      <c r="U157" s="46"/>
      <c r="V157" s="48"/>
      <c r="W157" s="33"/>
      <c r="X157" s="2">
        <f t="shared" ref="X157:X169" si="13">IF(F157=0,0,W157-33+X156)</f>
        <v>0</v>
      </c>
      <c r="Y157" s="2">
        <f t="shared" si="8"/>
        <v>0</v>
      </c>
      <c r="Z157" s="17">
        <f t="shared" si="9"/>
        <v>33</v>
      </c>
      <c r="AA157" s="17">
        <f>MAX(Z$2:Z157)</f>
        <v>390.51699999999994</v>
      </c>
      <c r="AC157" s="36"/>
      <c r="AD157" s="36"/>
      <c r="AE157" s="36"/>
    </row>
    <row r="158" spans="1:31" ht="16.5">
      <c r="A158" s="7"/>
      <c r="B158" s="10"/>
      <c r="C158" s="23"/>
      <c r="D158" s="11"/>
      <c r="E158" s="28"/>
      <c r="F158" s="30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54"/>
      <c r="R158" s="44"/>
      <c r="S158" s="43"/>
      <c r="T158" s="45"/>
      <c r="U158" s="46"/>
      <c r="V158" s="48"/>
      <c r="W158" s="33"/>
      <c r="X158" s="2">
        <f t="shared" si="13"/>
        <v>0</v>
      </c>
      <c r="Y158" s="2">
        <f t="shared" si="8"/>
        <v>0</v>
      </c>
      <c r="Z158" s="17">
        <f t="shared" si="9"/>
        <v>33</v>
      </c>
      <c r="AA158" s="17">
        <f>MAX(Z$2:Z158)</f>
        <v>390.51699999999994</v>
      </c>
      <c r="AC158" s="36"/>
      <c r="AD158" s="36"/>
      <c r="AE158" s="36"/>
    </row>
    <row r="159" spans="1:31" ht="16.5">
      <c r="A159" s="7"/>
      <c r="B159" s="10"/>
      <c r="C159" s="23"/>
      <c r="D159" s="11"/>
      <c r="E159" s="28"/>
      <c r="F159" s="30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54"/>
      <c r="R159" s="44"/>
      <c r="S159" s="43"/>
      <c r="T159" s="45"/>
      <c r="U159" s="46"/>
      <c r="V159" s="48"/>
      <c r="W159" s="33"/>
      <c r="X159" s="2">
        <f t="shared" si="13"/>
        <v>0</v>
      </c>
      <c r="Y159" s="2">
        <f t="shared" si="8"/>
        <v>0</v>
      </c>
      <c r="Z159" s="17">
        <f t="shared" si="9"/>
        <v>33</v>
      </c>
      <c r="AA159" s="17">
        <f>MAX(Z$2:Z159)</f>
        <v>390.51699999999994</v>
      </c>
      <c r="AC159" s="36"/>
      <c r="AD159" s="36"/>
      <c r="AE159" s="36"/>
    </row>
    <row r="160" spans="1:31" ht="16.5">
      <c r="A160" s="7"/>
      <c r="B160" s="10"/>
      <c r="C160" s="23"/>
      <c r="D160" s="11"/>
      <c r="E160" s="28"/>
      <c r="F160" s="30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54"/>
      <c r="R160" s="44"/>
      <c r="S160" s="43"/>
      <c r="T160" s="45"/>
      <c r="U160" s="46"/>
      <c r="V160" s="48"/>
      <c r="W160" s="33"/>
      <c r="X160" s="2">
        <f t="shared" si="13"/>
        <v>0</v>
      </c>
      <c r="Y160" s="2">
        <f t="shared" si="8"/>
        <v>0</v>
      </c>
      <c r="Z160" s="17">
        <f t="shared" si="9"/>
        <v>33</v>
      </c>
      <c r="AA160" s="17">
        <f>MAX(Z$2:Z160)</f>
        <v>390.51699999999994</v>
      </c>
      <c r="AC160" s="36"/>
      <c r="AD160" s="36"/>
      <c r="AE160" s="36"/>
    </row>
    <row r="161" spans="1:31" ht="16.5">
      <c r="A161" s="7"/>
      <c r="B161" s="10"/>
      <c r="C161" s="23"/>
      <c r="D161" s="11"/>
      <c r="E161" s="28"/>
      <c r="F161" s="30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54"/>
      <c r="R161" s="44"/>
      <c r="S161" s="43"/>
      <c r="T161" s="45"/>
      <c r="U161" s="46"/>
      <c r="V161" s="48"/>
      <c r="W161" s="33"/>
      <c r="X161" s="2">
        <f t="shared" si="13"/>
        <v>0</v>
      </c>
      <c r="Y161" s="2">
        <f t="shared" si="8"/>
        <v>0</v>
      </c>
      <c r="Z161" s="17">
        <f t="shared" si="9"/>
        <v>33</v>
      </c>
      <c r="AA161" s="17">
        <f>MAX(Z$2:Z161)</f>
        <v>390.51699999999994</v>
      </c>
      <c r="AC161" s="36"/>
      <c r="AD161" s="36"/>
      <c r="AE161" s="36"/>
    </row>
    <row r="162" spans="1:31" ht="16.5">
      <c r="A162" s="7"/>
      <c r="B162" s="10"/>
      <c r="C162" s="23"/>
      <c r="D162" s="11"/>
      <c r="E162" s="28"/>
      <c r="F162" s="30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54"/>
      <c r="R162" s="44"/>
      <c r="S162" s="43"/>
      <c r="T162" s="45"/>
      <c r="U162" s="46"/>
      <c r="V162" s="48"/>
      <c r="W162" s="33"/>
      <c r="X162" s="2">
        <f t="shared" si="13"/>
        <v>0</v>
      </c>
      <c r="Y162" s="2">
        <f t="shared" si="8"/>
        <v>0</v>
      </c>
      <c r="Z162" s="17">
        <f t="shared" si="9"/>
        <v>33</v>
      </c>
      <c r="AA162" s="17">
        <f>MAX(Z$2:Z162)</f>
        <v>390.51699999999994</v>
      </c>
      <c r="AC162" s="36"/>
      <c r="AD162" s="36"/>
      <c r="AE162" s="36"/>
    </row>
    <row r="163" spans="1:31" ht="16.5">
      <c r="A163" s="7"/>
      <c r="B163" s="10"/>
      <c r="C163" s="23"/>
      <c r="D163" s="11"/>
      <c r="E163" s="28"/>
      <c r="F163" s="30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54"/>
      <c r="R163" s="44"/>
      <c r="S163" s="43"/>
      <c r="T163" s="45"/>
      <c r="U163" s="46"/>
      <c r="V163" s="48"/>
      <c r="W163" s="33"/>
      <c r="X163" s="2">
        <f t="shared" si="13"/>
        <v>0</v>
      </c>
      <c r="Y163" s="2">
        <f t="shared" si="8"/>
        <v>0</v>
      </c>
      <c r="Z163" s="17">
        <f t="shared" si="9"/>
        <v>33</v>
      </c>
      <c r="AA163" s="17">
        <f>MAX(Z$2:Z163)</f>
        <v>390.51699999999994</v>
      </c>
      <c r="AC163" s="36"/>
      <c r="AD163" s="36"/>
      <c r="AE163" s="36"/>
    </row>
    <row r="164" spans="1:31" ht="16.5">
      <c r="A164" s="7"/>
      <c r="B164" s="10"/>
      <c r="C164" s="23"/>
      <c r="D164" s="11"/>
      <c r="E164" s="28"/>
      <c r="F164" s="30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54"/>
      <c r="R164" s="44"/>
      <c r="S164" s="43"/>
      <c r="T164" s="45"/>
      <c r="U164" s="46"/>
      <c r="V164" s="48"/>
      <c r="W164" s="33"/>
      <c r="X164" s="2">
        <f t="shared" si="13"/>
        <v>0</v>
      </c>
      <c r="Y164" s="2">
        <f t="shared" si="8"/>
        <v>0</v>
      </c>
      <c r="Z164" s="17">
        <f t="shared" si="9"/>
        <v>33</v>
      </c>
      <c r="AA164" s="17">
        <f>MAX(Z$2:Z164)</f>
        <v>390.51699999999994</v>
      </c>
      <c r="AC164" s="36"/>
      <c r="AD164" s="36"/>
      <c r="AE164" s="36"/>
    </row>
    <row r="165" spans="1:31" ht="16.5">
      <c r="A165" s="7"/>
      <c r="B165" s="10"/>
      <c r="C165" s="23"/>
      <c r="D165" s="11"/>
      <c r="E165" s="28"/>
      <c r="F165" s="30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54"/>
      <c r="R165" s="44"/>
      <c r="S165" s="43"/>
      <c r="T165" s="45"/>
      <c r="U165" s="46"/>
      <c r="V165" s="48"/>
      <c r="W165" s="33"/>
      <c r="X165" s="2">
        <f t="shared" si="13"/>
        <v>0</v>
      </c>
      <c r="Y165" s="2">
        <f t="shared" si="8"/>
        <v>0</v>
      </c>
      <c r="Z165" s="17">
        <f t="shared" si="9"/>
        <v>33</v>
      </c>
      <c r="AA165" s="17">
        <f>MAX(Z$2:Z165)</f>
        <v>390.51699999999994</v>
      </c>
      <c r="AC165" s="36"/>
      <c r="AD165" s="36"/>
      <c r="AE165" s="36"/>
    </row>
    <row r="166" spans="1:31" ht="16.5">
      <c r="A166" s="7"/>
      <c r="B166" s="10"/>
      <c r="C166" s="23"/>
      <c r="D166" s="11"/>
      <c r="E166" s="28"/>
      <c r="F166" s="30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54"/>
      <c r="R166" s="44"/>
      <c r="S166" s="43"/>
      <c r="T166" s="45"/>
      <c r="U166" s="46"/>
      <c r="V166" s="48"/>
      <c r="W166" s="33"/>
      <c r="X166" s="2">
        <f t="shared" si="13"/>
        <v>0</v>
      </c>
      <c r="Y166" s="2">
        <f t="shared" si="8"/>
        <v>0</v>
      </c>
      <c r="Z166" s="17">
        <f t="shared" si="9"/>
        <v>33</v>
      </c>
      <c r="AA166" s="17">
        <f>MAX(Z$2:Z166)</f>
        <v>390.51699999999994</v>
      </c>
      <c r="AC166" s="36"/>
      <c r="AD166" s="36"/>
      <c r="AE166" s="36"/>
    </row>
    <row r="167" spans="1:31" ht="16.5">
      <c r="A167" s="7"/>
      <c r="B167" s="10"/>
      <c r="C167" s="23"/>
      <c r="D167" s="11"/>
      <c r="E167" s="28"/>
      <c r="F167" s="30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54"/>
      <c r="R167" s="44"/>
      <c r="S167" s="43"/>
      <c r="T167" s="45"/>
      <c r="U167" s="46"/>
      <c r="V167" s="48"/>
      <c r="W167" s="33"/>
      <c r="X167" s="2">
        <f t="shared" si="13"/>
        <v>0</v>
      </c>
      <c r="Y167" s="2">
        <f t="shared" si="8"/>
        <v>0</v>
      </c>
      <c r="Z167" s="17">
        <f t="shared" si="9"/>
        <v>33</v>
      </c>
      <c r="AA167" s="17">
        <f>MAX(Z$2:Z167)</f>
        <v>390.51699999999994</v>
      </c>
      <c r="AC167" s="36"/>
      <c r="AD167" s="36"/>
      <c r="AE167" s="36"/>
    </row>
    <row r="168" spans="1:31" ht="16.5">
      <c r="A168" s="7"/>
      <c r="B168" s="10"/>
      <c r="C168" s="23"/>
      <c r="D168" s="11"/>
      <c r="E168" s="28"/>
      <c r="F168" s="30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54"/>
      <c r="R168" s="44"/>
      <c r="S168" s="43"/>
      <c r="T168" s="45"/>
      <c r="U168" s="46"/>
      <c r="V168" s="48"/>
      <c r="W168" s="33"/>
      <c r="X168" s="2">
        <f t="shared" si="13"/>
        <v>0</v>
      </c>
      <c r="Y168" s="2">
        <f t="shared" si="8"/>
        <v>0</v>
      </c>
      <c r="Z168" s="17">
        <f t="shared" si="9"/>
        <v>33</v>
      </c>
      <c r="AA168" s="17">
        <f>MAX(Z$2:Z168)</f>
        <v>390.51699999999994</v>
      </c>
      <c r="AC168" s="36"/>
      <c r="AD168" s="36"/>
      <c r="AE168" s="36"/>
    </row>
    <row r="169" spans="1:31" ht="16.5">
      <c r="A169" s="7"/>
      <c r="B169" s="10"/>
      <c r="C169" s="23"/>
      <c r="D169" s="11"/>
      <c r="E169" s="28"/>
      <c r="F169" s="30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54"/>
      <c r="R169" s="44"/>
      <c r="S169" s="43"/>
      <c r="T169" s="45"/>
      <c r="U169" s="46"/>
      <c r="V169" s="48"/>
      <c r="W169" s="33"/>
      <c r="X169" s="2">
        <f t="shared" si="13"/>
        <v>0</v>
      </c>
      <c r="Y169" s="2">
        <f t="shared" si="8"/>
        <v>0</v>
      </c>
      <c r="Z169" s="17">
        <f t="shared" si="9"/>
        <v>33</v>
      </c>
      <c r="AA169" s="17">
        <f>MAX(Z$2:Z169)</f>
        <v>390.51699999999994</v>
      </c>
      <c r="AC169" s="36"/>
      <c r="AD169" s="36"/>
      <c r="AE169" s="36"/>
    </row>
    <row r="170" spans="1:31" ht="16.5">
      <c r="A170" s="7"/>
      <c r="B170" s="10"/>
      <c r="C170" s="23"/>
      <c r="D170" s="11"/>
      <c r="E170" s="28"/>
      <c r="F170" s="30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54"/>
      <c r="R170" s="44"/>
      <c r="S170" s="43"/>
      <c r="T170" s="45"/>
      <c r="U170" s="46"/>
      <c r="V170" s="48"/>
      <c r="W170" s="33"/>
      <c r="X170" s="2">
        <f t="shared" ref="X170:X200" si="14">IF(F170=0,0,W170-33+X169)</f>
        <v>0</v>
      </c>
      <c r="Y170" s="2">
        <f t="shared" ref="Y170:Y200" si="15">IF(F170=0,0,IF(Y169&gt;0,W170-33,W170-33+Y169))</f>
        <v>0</v>
      </c>
      <c r="Z170" s="17">
        <f t="shared" ref="Z170:Z200" si="16">IF(Y169&gt;0,33,33-Y169)</f>
        <v>33</v>
      </c>
      <c r="AA170" s="17">
        <f>MAX(Z$2:Z170)</f>
        <v>390.51699999999994</v>
      </c>
      <c r="AC170" s="36"/>
      <c r="AD170" s="36"/>
      <c r="AE170" s="36"/>
    </row>
    <row r="171" spans="1:31" ht="16.5">
      <c r="A171" s="7"/>
      <c r="B171" s="10"/>
      <c r="C171" s="23"/>
      <c r="D171" s="11"/>
      <c r="E171" s="28"/>
      <c r="F171" s="30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54"/>
      <c r="R171" s="44"/>
      <c r="S171" s="43"/>
      <c r="T171" s="45"/>
      <c r="U171" s="46"/>
      <c r="V171" s="48"/>
      <c r="W171" s="33"/>
      <c r="X171" s="2">
        <f t="shared" si="14"/>
        <v>0</v>
      </c>
      <c r="Y171" s="2">
        <f t="shared" si="15"/>
        <v>0</v>
      </c>
      <c r="Z171" s="17">
        <f t="shared" si="16"/>
        <v>33</v>
      </c>
      <c r="AA171" s="17">
        <f>MAX(Z$2:Z171)</f>
        <v>390.51699999999994</v>
      </c>
      <c r="AC171" s="36"/>
      <c r="AD171" s="36"/>
      <c r="AE171" s="36"/>
    </row>
    <row r="172" spans="1:31" ht="16.5">
      <c r="A172" s="7"/>
      <c r="B172" s="10"/>
      <c r="C172" s="23"/>
      <c r="D172" s="11"/>
      <c r="E172" s="28"/>
      <c r="F172" s="30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54"/>
      <c r="R172" s="44"/>
      <c r="S172" s="43"/>
      <c r="T172" s="45"/>
      <c r="U172" s="46"/>
      <c r="V172" s="48"/>
      <c r="W172" s="33"/>
      <c r="X172" s="2">
        <f t="shared" si="14"/>
        <v>0</v>
      </c>
      <c r="Y172" s="2">
        <f t="shared" si="15"/>
        <v>0</v>
      </c>
      <c r="Z172" s="17">
        <f t="shared" si="16"/>
        <v>33</v>
      </c>
      <c r="AA172" s="17">
        <f>MAX(Z$2:Z172)</f>
        <v>390.51699999999994</v>
      </c>
      <c r="AC172" s="36"/>
      <c r="AD172" s="36"/>
      <c r="AE172" s="36"/>
    </row>
    <row r="173" spans="1:31" ht="16.5">
      <c r="A173" s="7"/>
      <c r="B173" s="10"/>
      <c r="C173" s="23"/>
      <c r="D173" s="11"/>
      <c r="E173" s="28"/>
      <c r="F173" s="30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54"/>
      <c r="R173" s="44"/>
      <c r="S173" s="43"/>
      <c r="T173" s="45"/>
      <c r="U173" s="46"/>
      <c r="V173" s="48"/>
      <c r="W173" s="33"/>
      <c r="X173" s="2">
        <f t="shared" si="14"/>
        <v>0</v>
      </c>
      <c r="Y173" s="2">
        <f t="shared" si="15"/>
        <v>0</v>
      </c>
      <c r="Z173" s="17">
        <f t="shared" si="16"/>
        <v>33</v>
      </c>
      <c r="AA173" s="17">
        <f>MAX(Z$2:Z173)</f>
        <v>390.51699999999994</v>
      </c>
      <c r="AC173" s="36"/>
      <c r="AD173" s="36"/>
      <c r="AE173" s="36"/>
    </row>
    <row r="174" spans="1:31" ht="16.5">
      <c r="A174" s="7"/>
      <c r="B174" s="10"/>
      <c r="C174" s="23"/>
      <c r="D174" s="11"/>
      <c r="E174" s="28"/>
      <c r="F174" s="30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54"/>
      <c r="R174" s="44"/>
      <c r="S174" s="43"/>
      <c r="T174" s="45"/>
      <c r="U174" s="46"/>
      <c r="V174" s="48"/>
      <c r="W174" s="33"/>
      <c r="X174" s="2">
        <f t="shared" si="14"/>
        <v>0</v>
      </c>
      <c r="Y174" s="2">
        <f t="shared" si="15"/>
        <v>0</v>
      </c>
      <c r="Z174" s="17">
        <f t="shared" si="16"/>
        <v>33</v>
      </c>
      <c r="AA174" s="17">
        <f>MAX(Z$2:Z174)</f>
        <v>390.51699999999994</v>
      </c>
      <c r="AC174" s="36"/>
      <c r="AD174" s="36"/>
      <c r="AE174" s="36"/>
    </row>
    <row r="175" spans="1:31" ht="16.5">
      <c r="A175" s="7"/>
      <c r="B175" s="10"/>
      <c r="C175" s="23"/>
      <c r="D175" s="11"/>
      <c r="E175" s="28"/>
      <c r="F175" s="30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54"/>
      <c r="R175" s="44"/>
      <c r="S175" s="43"/>
      <c r="T175" s="45"/>
      <c r="U175" s="46"/>
      <c r="V175" s="48"/>
      <c r="W175" s="33"/>
      <c r="X175" s="2">
        <f t="shared" si="14"/>
        <v>0</v>
      </c>
      <c r="Y175" s="2">
        <f t="shared" si="15"/>
        <v>0</v>
      </c>
      <c r="Z175" s="17">
        <f t="shared" si="16"/>
        <v>33</v>
      </c>
      <c r="AA175" s="17">
        <f>MAX(Z$2:Z175)</f>
        <v>390.51699999999994</v>
      </c>
      <c r="AC175" s="36"/>
      <c r="AD175" s="36"/>
      <c r="AE175" s="36"/>
    </row>
    <row r="176" spans="1:31" ht="16.5">
      <c r="A176" s="7"/>
      <c r="B176" s="10"/>
      <c r="C176" s="23"/>
      <c r="D176" s="11"/>
      <c r="E176" s="28"/>
      <c r="F176" s="30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54"/>
      <c r="R176" s="44"/>
      <c r="S176" s="43"/>
      <c r="T176" s="45"/>
      <c r="U176" s="46"/>
      <c r="V176" s="48"/>
      <c r="W176" s="33"/>
      <c r="X176" s="2">
        <f t="shared" si="14"/>
        <v>0</v>
      </c>
      <c r="Y176" s="2">
        <f t="shared" si="15"/>
        <v>0</v>
      </c>
      <c r="Z176" s="17">
        <f t="shared" si="16"/>
        <v>33</v>
      </c>
      <c r="AA176" s="17">
        <f>MAX(Z$2:Z176)</f>
        <v>390.51699999999994</v>
      </c>
      <c r="AC176" s="36"/>
      <c r="AD176" s="36"/>
      <c r="AE176" s="36"/>
    </row>
    <row r="177" spans="1:31" ht="16.5">
      <c r="A177" s="7"/>
      <c r="B177" s="10"/>
      <c r="C177" s="23"/>
      <c r="D177" s="11"/>
      <c r="E177" s="28"/>
      <c r="F177" s="30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54"/>
      <c r="R177" s="44"/>
      <c r="S177" s="43"/>
      <c r="T177" s="45"/>
      <c r="U177" s="46"/>
      <c r="V177" s="48"/>
      <c r="W177" s="33"/>
      <c r="X177" s="2">
        <f t="shared" si="14"/>
        <v>0</v>
      </c>
      <c r="Y177" s="2">
        <f t="shared" si="15"/>
        <v>0</v>
      </c>
      <c r="Z177" s="17">
        <f t="shared" si="16"/>
        <v>33</v>
      </c>
      <c r="AA177" s="17">
        <f>MAX(Z$2:Z177)</f>
        <v>390.51699999999994</v>
      </c>
      <c r="AC177" s="36"/>
      <c r="AD177" s="36"/>
      <c r="AE177" s="36"/>
    </row>
    <row r="178" spans="1:31" ht="16.5">
      <c r="A178" s="7"/>
      <c r="B178" s="10"/>
      <c r="C178" s="23"/>
      <c r="D178" s="11"/>
      <c r="E178" s="28"/>
      <c r="F178" s="30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54"/>
      <c r="R178" s="44"/>
      <c r="S178" s="43"/>
      <c r="T178" s="45"/>
      <c r="U178" s="46"/>
      <c r="V178" s="48"/>
      <c r="W178" s="33"/>
      <c r="X178" s="2">
        <f t="shared" si="14"/>
        <v>0</v>
      </c>
      <c r="Y178" s="2">
        <f t="shared" si="15"/>
        <v>0</v>
      </c>
      <c r="Z178" s="17">
        <f t="shared" si="16"/>
        <v>33</v>
      </c>
      <c r="AA178" s="17">
        <f>MAX(Z$2:Z178)</f>
        <v>390.51699999999994</v>
      </c>
      <c r="AC178" s="36"/>
      <c r="AD178" s="36"/>
      <c r="AE178" s="36"/>
    </row>
    <row r="179" spans="1:31" ht="16.5">
      <c r="A179" s="7"/>
      <c r="B179" s="10"/>
      <c r="C179" s="23"/>
      <c r="D179" s="11"/>
      <c r="E179" s="28"/>
      <c r="F179" s="30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54"/>
      <c r="R179" s="44"/>
      <c r="S179" s="43"/>
      <c r="T179" s="45"/>
      <c r="U179" s="46"/>
      <c r="V179" s="48"/>
      <c r="W179" s="33"/>
      <c r="X179" s="2">
        <f t="shared" si="14"/>
        <v>0</v>
      </c>
      <c r="Y179" s="2">
        <f t="shared" si="15"/>
        <v>0</v>
      </c>
      <c r="Z179" s="17">
        <f t="shared" si="16"/>
        <v>33</v>
      </c>
      <c r="AA179" s="17">
        <f>MAX(Z$2:Z179)</f>
        <v>390.51699999999994</v>
      </c>
      <c r="AC179" s="36"/>
      <c r="AD179" s="36"/>
      <c r="AE179" s="36"/>
    </row>
    <row r="180" spans="1:31" ht="16.5">
      <c r="A180" s="7"/>
      <c r="B180" s="10"/>
      <c r="C180" s="23"/>
      <c r="D180" s="11"/>
      <c r="E180" s="28"/>
      <c r="F180" s="30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54"/>
      <c r="R180" s="44"/>
      <c r="S180" s="43"/>
      <c r="T180" s="45"/>
      <c r="U180" s="46"/>
      <c r="V180" s="48"/>
      <c r="W180" s="33"/>
      <c r="X180" s="2">
        <f t="shared" si="14"/>
        <v>0</v>
      </c>
      <c r="Y180" s="2">
        <f t="shared" si="15"/>
        <v>0</v>
      </c>
      <c r="Z180" s="17">
        <f t="shared" si="16"/>
        <v>33</v>
      </c>
      <c r="AA180" s="17">
        <f>MAX(Z$2:Z180)</f>
        <v>390.51699999999994</v>
      </c>
      <c r="AC180" s="36"/>
      <c r="AD180" s="36"/>
      <c r="AE180" s="36"/>
    </row>
    <row r="181" spans="1:31" ht="16.5">
      <c r="A181" s="7"/>
      <c r="B181" s="10"/>
      <c r="C181" s="23"/>
      <c r="D181" s="11"/>
      <c r="E181" s="28"/>
      <c r="F181" s="30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54"/>
      <c r="R181" s="44"/>
      <c r="S181" s="43"/>
      <c r="T181" s="45"/>
      <c r="U181" s="46"/>
      <c r="V181" s="48"/>
      <c r="W181" s="33"/>
      <c r="X181" s="2">
        <f t="shared" si="14"/>
        <v>0</v>
      </c>
      <c r="Y181" s="2">
        <f t="shared" si="15"/>
        <v>0</v>
      </c>
      <c r="Z181" s="17">
        <f t="shared" si="16"/>
        <v>33</v>
      </c>
      <c r="AA181" s="17">
        <f>MAX(Z$2:Z181)</f>
        <v>390.51699999999994</v>
      </c>
      <c r="AC181" s="36"/>
      <c r="AD181" s="36"/>
      <c r="AE181" s="36"/>
    </row>
    <row r="182" spans="1:31" ht="16.5">
      <c r="A182" s="7"/>
      <c r="B182" s="10"/>
      <c r="C182" s="23"/>
      <c r="D182" s="11"/>
      <c r="E182" s="28"/>
      <c r="F182" s="30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54"/>
      <c r="R182" s="44"/>
      <c r="S182" s="43"/>
      <c r="T182" s="45"/>
      <c r="U182" s="46"/>
      <c r="V182" s="48"/>
      <c r="W182" s="33"/>
      <c r="X182" s="2">
        <f t="shared" si="14"/>
        <v>0</v>
      </c>
      <c r="Y182" s="2">
        <f t="shared" si="15"/>
        <v>0</v>
      </c>
      <c r="Z182" s="17">
        <f t="shared" si="16"/>
        <v>33</v>
      </c>
      <c r="AA182" s="17">
        <f>MAX(Z$2:Z182)</f>
        <v>390.51699999999994</v>
      </c>
      <c r="AC182" s="36"/>
      <c r="AD182" s="36"/>
      <c r="AE182" s="36"/>
    </row>
    <row r="183" spans="1:31" ht="16.5">
      <c r="A183" s="7"/>
      <c r="B183" s="10"/>
      <c r="C183" s="23"/>
      <c r="D183" s="11"/>
      <c r="E183" s="28"/>
      <c r="F183" s="30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54"/>
      <c r="R183" s="44"/>
      <c r="S183" s="43"/>
      <c r="T183" s="45"/>
      <c r="U183" s="46"/>
      <c r="V183" s="48"/>
      <c r="W183" s="33"/>
      <c r="X183" s="2">
        <f t="shared" si="14"/>
        <v>0</v>
      </c>
      <c r="Y183" s="2">
        <f t="shared" si="15"/>
        <v>0</v>
      </c>
      <c r="Z183" s="17">
        <f t="shared" si="16"/>
        <v>33</v>
      </c>
      <c r="AA183" s="17">
        <f>MAX(Z$2:Z183)</f>
        <v>390.51699999999994</v>
      </c>
      <c r="AC183" s="36"/>
      <c r="AD183" s="36"/>
      <c r="AE183" s="36"/>
    </row>
    <row r="184" spans="1:31" ht="16.5">
      <c r="A184" s="7"/>
      <c r="B184" s="10"/>
      <c r="C184" s="23"/>
      <c r="D184" s="11"/>
      <c r="E184" s="28"/>
      <c r="F184" s="30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54"/>
      <c r="R184" s="44"/>
      <c r="S184" s="43"/>
      <c r="T184" s="45"/>
      <c r="U184" s="46"/>
      <c r="V184" s="48"/>
      <c r="W184" s="33"/>
      <c r="X184" s="2">
        <f t="shared" si="14"/>
        <v>0</v>
      </c>
      <c r="Y184" s="2">
        <f t="shared" si="15"/>
        <v>0</v>
      </c>
      <c r="Z184" s="17">
        <f t="shared" si="16"/>
        <v>33</v>
      </c>
      <c r="AA184" s="17">
        <f>MAX(Z$2:Z184)</f>
        <v>390.51699999999994</v>
      </c>
      <c r="AC184" s="36"/>
      <c r="AD184" s="36"/>
      <c r="AE184" s="36"/>
    </row>
    <row r="185" spans="1:31" ht="16.5">
      <c r="A185" s="7"/>
      <c r="B185" s="10"/>
      <c r="C185" s="23"/>
      <c r="D185" s="11"/>
      <c r="E185" s="28"/>
      <c r="F185" s="30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54"/>
      <c r="R185" s="44"/>
      <c r="S185" s="43"/>
      <c r="T185" s="45"/>
      <c r="U185" s="46"/>
      <c r="V185" s="48"/>
      <c r="W185" s="33"/>
      <c r="X185" s="2">
        <f t="shared" si="14"/>
        <v>0</v>
      </c>
      <c r="Y185" s="2">
        <f t="shared" si="15"/>
        <v>0</v>
      </c>
      <c r="Z185" s="17">
        <f t="shared" si="16"/>
        <v>33</v>
      </c>
      <c r="AA185" s="17">
        <f>MAX(Z$2:Z185)</f>
        <v>390.51699999999994</v>
      </c>
      <c r="AC185" s="36"/>
      <c r="AD185" s="36"/>
      <c r="AE185" s="36"/>
    </row>
    <row r="186" spans="1:31" ht="16.5">
      <c r="A186" s="7"/>
      <c r="B186" s="10"/>
      <c r="C186" s="23"/>
      <c r="D186" s="11"/>
      <c r="E186" s="28"/>
      <c r="F186" s="30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54"/>
      <c r="R186" s="44"/>
      <c r="S186" s="43"/>
      <c r="T186" s="45"/>
      <c r="U186" s="46"/>
      <c r="V186" s="48"/>
      <c r="W186" s="33"/>
      <c r="X186" s="2">
        <f t="shared" si="14"/>
        <v>0</v>
      </c>
      <c r="Y186" s="2">
        <f t="shared" si="15"/>
        <v>0</v>
      </c>
      <c r="Z186" s="17">
        <f t="shared" si="16"/>
        <v>33</v>
      </c>
      <c r="AA186" s="17">
        <f>MAX(Z$2:Z186)</f>
        <v>390.51699999999994</v>
      </c>
      <c r="AC186" s="36"/>
      <c r="AD186" s="36"/>
      <c r="AE186" s="36"/>
    </row>
    <row r="187" spans="1:31" ht="16.5">
      <c r="A187" s="7"/>
      <c r="B187" s="10"/>
      <c r="C187" s="23"/>
      <c r="D187" s="11"/>
      <c r="E187" s="28"/>
      <c r="F187" s="30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54"/>
      <c r="R187" s="44"/>
      <c r="S187" s="43"/>
      <c r="T187" s="45"/>
      <c r="U187" s="46"/>
      <c r="V187" s="48"/>
      <c r="W187" s="33"/>
      <c r="X187" s="2">
        <f t="shared" si="14"/>
        <v>0</v>
      </c>
      <c r="Y187" s="2">
        <f t="shared" si="15"/>
        <v>0</v>
      </c>
      <c r="Z187" s="17">
        <f t="shared" si="16"/>
        <v>33</v>
      </c>
      <c r="AA187" s="17">
        <f>MAX(Z$2:Z187)</f>
        <v>390.51699999999994</v>
      </c>
      <c r="AC187" s="36"/>
      <c r="AD187" s="36"/>
      <c r="AE187" s="36"/>
    </row>
    <row r="188" spans="1:31" ht="16.5">
      <c r="A188" s="7"/>
      <c r="B188" s="10"/>
      <c r="C188" s="23"/>
      <c r="D188" s="11"/>
      <c r="E188" s="28"/>
      <c r="F188" s="30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54"/>
      <c r="R188" s="44"/>
      <c r="S188" s="43"/>
      <c r="T188" s="45"/>
      <c r="U188" s="46"/>
      <c r="V188" s="48"/>
      <c r="W188" s="33"/>
      <c r="X188" s="2">
        <f t="shared" si="14"/>
        <v>0</v>
      </c>
      <c r="Y188" s="2">
        <f t="shared" si="15"/>
        <v>0</v>
      </c>
      <c r="Z188" s="17">
        <f t="shared" si="16"/>
        <v>33</v>
      </c>
      <c r="AA188" s="17">
        <f>MAX(Z$2:Z188)</f>
        <v>390.51699999999994</v>
      </c>
      <c r="AC188" s="36"/>
      <c r="AD188" s="36"/>
      <c r="AE188" s="36"/>
    </row>
    <row r="189" spans="1:31" ht="16.5">
      <c r="A189" s="7"/>
      <c r="B189" s="10"/>
      <c r="C189" s="23"/>
      <c r="D189" s="11"/>
      <c r="E189" s="28"/>
      <c r="F189" s="30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54"/>
      <c r="R189" s="44"/>
      <c r="S189" s="43"/>
      <c r="T189" s="45"/>
      <c r="U189" s="46"/>
      <c r="V189" s="48"/>
      <c r="W189" s="33"/>
      <c r="X189" s="2">
        <f t="shared" si="14"/>
        <v>0</v>
      </c>
      <c r="Y189" s="2">
        <f t="shared" si="15"/>
        <v>0</v>
      </c>
      <c r="Z189" s="17">
        <f t="shared" si="16"/>
        <v>33</v>
      </c>
      <c r="AA189" s="17">
        <f>MAX(Z$2:Z189)</f>
        <v>390.51699999999994</v>
      </c>
      <c r="AC189" s="36"/>
      <c r="AD189" s="36"/>
      <c r="AE189" s="36"/>
    </row>
    <row r="190" spans="1:31" ht="16.5">
      <c r="A190" s="7"/>
      <c r="B190" s="10"/>
      <c r="C190" s="23"/>
      <c r="D190" s="11"/>
      <c r="E190" s="28"/>
      <c r="F190" s="30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54"/>
      <c r="R190" s="44"/>
      <c r="S190" s="43"/>
      <c r="T190" s="45"/>
      <c r="U190" s="46"/>
      <c r="V190" s="48"/>
      <c r="W190" s="33"/>
      <c r="X190" s="2">
        <f t="shared" si="14"/>
        <v>0</v>
      </c>
      <c r="Y190" s="2">
        <f t="shared" si="15"/>
        <v>0</v>
      </c>
      <c r="Z190" s="17">
        <f t="shared" si="16"/>
        <v>33</v>
      </c>
      <c r="AA190" s="17">
        <f>MAX(Z$2:Z190)</f>
        <v>390.51699999999994</v>
      </c>
      <c r="AC190" s="36"/>
      <c r="AD190" s="36"/>
      <c r="AE190" s="36"/>
    </row>
    <row r="191" spans="1:31" ht="16.5">
      <c r="A191" s="7"/>
      <c r="B191" s="10"/>
      <c r="C191" s="23"/>
      <c r="D191" s="11"/>
      <c r="E191" s="28"/>
      <c r="F191" s="30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54"/>
      <c r="R191" s="44"/>
      <c r="S191" s="43"/>
      <c r="T191" s="45"/>
      <c r="U191" s="46"/>
      <c r="V191" s="48"/>
      <c r="W191" s="33"/>
      <c r="X191" s="2">
        <f t="shared" si="14"/>
        <v>0</v>
      </c>
      <c r="Y191" s="2">
        <f t="shared" si="15"/>
        <v>0</v>
      </c>
      <c r="Z191" s="17">
        <f t="shared" si="16"/>
        <v>33</v>
      </c>
      <c r="AA191" s="17">
        <f>MAX(Z$2:Z191)</f>
        <v>390.51699999999994</v>
      </c>
      <c r="AC191" s="36"/>
      <c r="AD191" s="36"/>
      <c r="AE191" s="36"/>
    </row>
    <row r="192" spans="1:31" ht="16.5">
      <c r="A192" s="7"/>
      <c r="B192" s="10"/>
      <c r="C192" s="23"/>
      <c r="D192" s="11"/>
      <c r="E192" s="28"/>
      <c r="F192" s="30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54"/>
      <c r="R192" s="44"/>
      <c r="S192" s="43"/>
      <c r="T192" s="45"/>
      <c r="U192" s="46"/>
      <c r="V192" s="48"/>
      <c r="W192" s="33"/>
      <c r="X192" s="2">
        <f t="shared" si="14"/>
        <v>0</v>
      </c>
      <c r="Y192" s="2">
        <f t="shared" si="15"/>
        <v>0</v>
      </c>
      <c r="Z192" s="17">
        <f t="shared" si="16"/>
        <v>33</v>
      </c>
      <c r="AA192" s="17">
        <f>MAX(Z$2:Z192)</f>
        <v>390.51699999999994</v>
      </c>
      <c r="AC192" s="36"/>
      <c r="AD192" s="36"/>
      <c r="AE192" s="36"/>
    </row>
    <row r="193" spans="1:31" ht="16.5">
      <c r="A193" s="7"/>
      <c r="B193" s="10"/>
      <c r="C193" s="23"/>
      <c r="D193" s="11"/>
      <c r="E193" s="28"/>
      <c r="F193" s="30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54"/>
      <c r="R193" s="44"/>
      <c r="S193" s="43"/>
      <c r="T193" s="45"/>
      <c r="U193" s="46"/>
      <c r="V193" s="48"/>
      <c r="W193" s="33"/>
      <c r="X193" s="2">
        <f t="shared" si="14"/>
        <v>0</v>
      </c>
      <c r="Y193" s="2">
        <f t="shared" si="15"/>
        <v>0</v>
      </c>
      <c r="Z193" s="17">
        <f t="shared" si="16"/>
        <v>33</v>
      </c>
      <c r="AA193" s="17">
        <f>MAX(Z$2:Z193)</f>
        <v>390.51699999999994</v>
      </c>
      <c r="AC193" s="36"/>
      <c r="AD193" s="36"/>
      <c r="AE193" s="36"/>
    </row>
    <row r="194" spans="1:31" ht="16.5">
      <c r="A194" s="7"/>
      <c r="B194" s="10"/>
      <c r="C194" s="23"/>
      <c r="D194" s="11"/>
      <c r="E194" s="28"/>
      <c r="F194" s="30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54"/>
      <c r="R194" s="44"/>
      <c r="S194" s="43"/>
      <c r="T194" s="45"/>
      <c r="U194" s="46"/>
      <c r="V194" s="48"/>
      <c r="W194" s="33"/>
      <c r="X194" s="2">
        <f t="shared" si="14"/>
        <v>0</v>
      </c>
      <c r="Y194" s="2">
        <f t="shared" si="15"/>
        <v>0</v>
      </c>
      <c r="Z194" s="17">
        <f t="shared" si="16"/>
        <v>33</v>
      </c>
      <c r="AA194" s="17">
        <f>MAX(Z$2:Z194)</f>
        <v>390.51699999999994</v>
      </c>
      <c r="AC194" s="36"/>
      <c r="AD194" s="36"/>
      <c r="AE194" s="36"/>
    </row>
    <row r="195" spans="1:31" ht="16.5">
      <c r="A195" s="7"/>
      <c r="B195" s="10"/>
      <c r="C195" s="23"/>
      <c r="D195" s="11"/>
      <c r="E195" s="28"/>
      <c r="F195" s="30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54"/>
      <c r="R195" s="44"/>
      <c r="S195" s="43"/>
      <c r="T195" s="45"/>
      <c r="U195" s="46"/>
      <c r="V195" s="48"/>
      <c r="W195" s="33"/>
      <c r="X195" s="2">
        <f t="shared" si="14"/>
        <v>0</v>
      </c>
      <c r="Y195" s="2">
        <f t="shared" si="15"/>
        <v>0</v>
      </c>
      <c r="Z195" s="17">
        <f t="shared" si="16"/>
        <v>33</v>
      </c>
      <c r="AA195" s="17">
        <f>MAX(Z$2:Z195)</f>
        <v>390.51699999999994</v>
      </c>
      <c r="AC195" s="36"/>
      <c r="AD195" s="36"/>
      <c r="AE195" s="36"/>
    </row>
    <row r="196" spans="1:31" ht="16.5">
      <c r="A196" s="7"/>
      <c r="B196" s="10"/>
      <c r="C196" s="23"/>
      <c r="D196" s="11"/>
      <c r="E196" s="28"/>
      <c r="F196" s="30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54"/>
      <c r="R196" s="44"/>
      <c r="S196" s="43"/>
      <c r="T196" s="45"/>
      <c r="U196" s="46"/>
      <c r="V196" s="48"/>
      <c r="W196" s="33"/>
      <c r="X196" s="2">
        <f t="shared" si="14"/>
        <v>0</v>
      </c>
      <c r="Y196" s="2">
        <f t="shared" si="15"/>
        <v>0</v>
      </c>
      <c r="Z196" s="17">
        <f t="shared" si="16"/>
        <v>33</v>
      </c>
      <c r="AA196" s="17">
        <f>MAX(Z$2:Z196)</f>
        <v>390.51699999999994</v>
      </c>
      <c r="AC196" s="36"/>
      <c r="AD196" s="36"/>
      <c r="AE196" s="36"/>
    </row>
    <row r="197" spans="1:31" ht="16.5">
      <c r="A197" s="7"/>
      <c r="B197" s="10"/>
      <c r="C197" s="23"/>
      <c r="D197" s="11"/>
      <c r="E197" s="28"/>
      <c r="F197" s="30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54"/>
      <c r="R197" s="44"/>
      <c r="S197" s="43"/>
      <c r="T197" s="45"/>
      <c r="U197" s="46"/>
      <c r="V197" s="48"/>
      <c r="W197" s="33"/>
      <c r="X197" s="2">
        <f t="shared" si="14"/>
        <v>0</v>
      </c>
      <c r="Y197" s="2">
        <f t="shared" si="15"/>
        <v>0</v>
      </c>
      <c r="Z197" s="17">
        <f t="shared" si="16"/>
        <v>33</v>
      </c>
      <c r="AA197" s="17">
        <f>MAX(Z$2:Z197)</f>
        <v>390.51699999999994</v>
      </c>
      <c r="AC197" s="36"/>
      <c r="AD197" s="36"/>
      <c r="AE197" s="36"/>
    </row>
    <row r="198" spans="1:31" ht="16.5">
      <c r="A198" s="7"/>
      <c r="B198" s="10"/>
      <c r="C198" s="23"/>
      <c r="D198" s="11"/>
      <c r="E198" s="28"/>
      <c r="F198" s="30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54"/>
      <c r="R198" s="44"/>
      <c r="S198" s="43"/>
      <c r="T198" s="45"/>
      <c r="U198" s="46"/>
      <c r="V198" s="48"/>
      <c r="W198" s="33"/>
      <c r="X198" s="2">
        <f t="shared" si="14"/>
        <v>0</v>
      </c>
      <c r="Y198" s="2">
        <f t="shared" si="15"/>
        <v>0</v>
      </c>
      <c r="Z198" s="17">
        <f t="shared" si="16"/>
        <v>33</v>
      </c>
      <c r="AA198" s="17">
        <f>MAX(Z$2:Z198)</f>
        <v>390.51699999999994</v>
      </c>
      <c r="AC198" s="36"/>
      <c r="AD198" s="36"/>
      <c r="AE198" s="36"/>
    </row>
    <row r="199" spans="1:31" ht="16.5">
      <c r="A199" s="7"/>
      <c r="B199" s="10"/>
      <c r="C199" s="23"/>
      <c r="D199" s="11"/>
      <c r="E199" s="28"/>
      <c r="F199" s="30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54"/>
      <c r="R199" s="44"/>
      <c r="S199" s="43"/>
      <c r="T199" s="45"/>
      <c r="U199" s="46"/>
      <c r="V199" s="48"/>
      <c r="W199" s="33"/>
      <c r="X199" s="2">
        <f t="shared" si="14"/>
        <v>0</v>
      </c>
      <c r="Y199" s="2">
        <f t="shared" si="15"/>
        <v>0</v>
      </c>
      <c r="Z199" s="17">
        <f t="shared" si="16"/>
        <v>33</v>
      </c>
      <c r="AA199" s="17">
        <f>MAX(Z$2:Z199)</f>
        <v>390.51699999999994</v>
      </c>
      <c r="AC199" s="36"/>
      <c r="AD199" s="36"/>
      <c r="AE199" s="36"/>
    </row>
    <row r="200" spans="1:31" ht="16.5">
      <c r="A200" s="7"/>
      <c r="B200" s="10"/>
      <c r="C200" s="23"/>
      <c r="D200" s="11"/>
      <c r="E200" s="28"/>
      <c r="F200" s="30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54"/>
      <c r="R200" s="44"/>
      <c r="S200" s="43"/>
      <c r="T200" s="45"/>
      <c r="U200" s="46"/>
      <c r="V200" s="48"/>
      <c r="W200" s="33"/>
      <c r="X200" s="2">
        <f t="shared" si="14"/>
        <v>0</v>
      </c>
      <c r="Y200" s="2">
        <f t="shared" si="15"/>
        <v>0</v>
      </c>
      <c r="Z200" s="17">
        <f t="shared" si="16"/>
        <v>33</v>
      </c>
      <c r="AA200" s="17">
        <f>MAX(Z$2:Z200)</f>
        <v>390.51699999999994</v>
      </c>
      <c r="AC200" s="36"/>
      <c r="AD200" s="36"/>
      <c r="AE200" s="36"/>
    </row>
  </sheetData>
  <conditionalFormatting sqref="Y2:Y200">
    <cfRule type="cellIs" dxfId="228" priority="61" stopIfTrue="1" operator="greaterThan">
      <formula>0</formula>
    </cfRule>
  </conditionalFormatting>
  <conditionalFormatting sqref="X2">
    <cfRule type="cellIs" dxfId="227" priority="59" operator="greaterThan">
      <formula>0</formula>
    </cfRule>
  </conditionalFormatting>
  <conditionalFormatting sqref="X3:X200">
    <cfRule type="cellIs" dxfId="226" priority="58" operator="greaterThan">
      <formula>0</formula>
    </cfRule>
  </conditionalFormatting>
  <conditionalFormatting sqref="AC131">
    <cfRule type="cellIs" dxfId="225" priority="57" operator="greaterThan">
      <formula>0</formula>
    </cfRule>
  </conditionalFormatting>
  <conditionalFormatting sqref="AD131:AD133">
    <cfRule type="cellIs" dxfId="224" priority="56" stopIfTrue="1" operator="greaterThan">
      <formula>0</formula>
    </cfRule>
  </conditionalFormatting>
  <conditionalFormatting sqref="AD131:AD133">
    <cfRule type="cellIs" dxfId="223" priority="55" operator="lessThan">
      <formula>0</formula>
    </cfRule>
  </conditionalFormatting>
  <conditionalFormatting sqref="AC130">
    <cfRule type="cellIs" dxfId="222" priority="54" operator="greaterThan">
      <formula>0</formula>
    </cfRule>
  </conditionalFormatting>
  <conditionalFormatting sqref="AE131">
    <cfRule type="cellIs" dxfId="221" priority="53" stopIfTrue="1" operator="greaterThan">
      <formula>0</formula>
    </cfRule>
  </conditionalFormatting>
  <conditionalFormatting sqref="AE131">
    <cfRule type="cellIs" dxfId="220" priority="52" operator="lessThan">
      <formula>0</formula>
    </cfRule>
  </conditionalFormatting>
  <conditionalFormatting sqref="AC132:AC200">
    <cfRule type="cellIs" dxfId="219" priority="51" operator="greaterThan">
      <formula>0</formula>
    </cfRule>
  </conditionalFormatting>
  <conditionalFormatting sqref="AD132:AD200">
    <cfRule type="cellIs" dxfId="218" priority="50" stopIfTrue="1" operator="greaterThan">
      <formula>0</formula>
    </cfRule>
  </conditionalFormatting>
  <conditionalFormatting sqref="AD132:AD200">
    <cfRule type="cellIs" dxfId="217" priority="49" operator="lessThan">
      <formula>0</formula>
    </cfRule>
  </conditionalFormatting>
  <conditionalFormatting sqref="AE132:AE200">
    <cfRule type="cellIs" dxfId="216" priority="48" stopIfTrue="1" operator="greaterThan">
      <formula>0</formula>
    </cfRule>
  </conditionalFormatting>
  <conditionalFormatting sqref="AE132:AE200">
    <cfRule type="cellIs" dxfId="215" priority="47" operator="lessThan">
      <formula>0</formula>
    </cfRule>
  </conditionalFormatting>
  <conditionalFormatting sqref="Q2:Q200">
    <cfRule type="expression" dxfId="214" priority="46">
      <formula>Q2=$V2</formula>
    </cfRule>
  </conditionalFormatting>
  <conditionalFormatting sqref="Q2:Q200 F2:P53 F55:P200">
    <cfRule type="expression" dxfId="213" priority="41">
      <formula>F2=$V2</formula>
    </cfRule>
    <cfRule type="expression" dxfId="212" priority="42">
      <formula>F2=$U2</formula>
    </cfRule>
    <cfRule type="expression" dxfId="211" priority="43">
      <formula>F2=$T2</formula>
    </cfRule>
    <cfRule type="expression" dxfId="210" priority="44">
      <formula>F2=$S2</formula>
    </cfRule>
    <cfRule type="expression" dxfId="209" priority="45">
      <formula>F2=$R2</formula>
    </cfRule>
  </conditionalFormatting>
  <conditionalFormatting sqref="F54:P54">
    <cfRule type="expression" dxfId="208" priority="36">
      <formula>F54=$V54</formula>
    </cfRule>
    <cfRule type="expression" dxfId="207" priority="37">
      <formula>F54=$U54</formula>
    </cfRule>
    <cfRule type="expression" dxfId="206" priority="38">
      <formula>F54=$T54</formula>
    </cfRule>
    <cfRule type="expression" dxfId="205" priority="39">
      <formula>F54=$S54</formula>
    </cfRule>
    <cfRule type="expression" dxfId="204" priority="40">
      <formula>F54=$R54</formula>
    </cfRule>
  </conditionalFormatting>
  <conditionalFormatting sqref="F67:P67">
    <cfRule type="expression" dxfId="203" priority="31">
      <formula>F67=$V67</formula>
    </cfRule>
    <cfRule type="expression" dxfId="202" priority="32">
      <formula>F67=$U67</formula>
    </cfRule>
    <cfRule type="expression" dxfId="201" priority="33">
      <formula>F67=$T67</formula>
    </cfRule>
    <cfRule type="expression" dxfId="200" priority="34">
      <formula>F67=$S67</formula>
    </cfRule>
    <cfRule type="expression" dxfId="199" priority="35">
      <formula>F67=$R67</formula>
    </cfRule>
  </conditionalFormatting>
  <conditionalFormatting sqref="F80:P80">
    <cfRule type="expression" dxfId="198" priority="26">
      <formula>F80=$V80</formula>
    </cfRule>
    <cfRule type="expression" dxfId="197" priority="27">
      <formula>F80=$U80</formula>
    </cfRule>
    <cfRule type="expression" dxfId="196" priority="28">
      <formula>F80=$T80</formula>
    </cfRule>
    <cfRule type="expression" dxfId="195" priority="29">
      <formula>F80=$S80</formula>
    </cfRule>
    <cfRule type="expression" dxfId="194" priority="30">
      <formula>F80=$R80</formula>
    </cfRule>
  </conditionalFormatting>
  <conditionalFormatting sqref="F100:P100">
    <cfRule type="expression" dxfId="193" priority="21">
      <formula>F100=$V100</formula>
    </cfRule>
    <cfRule type="expression" dxfId="192" priority="22">
      <formula>F100=$U100</formula>
    </cfRule>
    <cfRule type="expression" dxfId="191" priority="23">
      <formula>F100=$T100</formula>
    </cfRule>
    <cfRule type="expression" dxfId="190" priority="24">
      <formula>F100=$S100</formula>
    </cfRule>
    <cfRule type="expression" dxfId="189" priority="25">
      <formula>F100=$R100</formula>
    </cfRule>
  </conditionalFormatting>
  <conditionalFormatting sqref="F108:P108">
    <cfRule type="expression" dxfId="188" priority="16">
      <formula>F108=$V108</formula>
    </cfRule>
    <cfRule type="expression" dxfId="187" priority="17">
      <formula>F108=$U108</formula>
    </cfRule>
    <cfRule type="expression" dxfId="186" priority="18">
      <formula>F108=$T108</formula>
    </cfRule>
    <cfRule type="expression" dxfId="185" priority="19">
      <formula>F108=$S108</formula>
    </cfRule>
    <cfRule type="expression" dxfId="184" priority="20">
      <formula>F108=$R108</formula>
    </cfRule>
  </conditionalFormatting>
  <conditionalFormatting sqref="F127:P127">
    <cfRule type="expression" dxfId="183" priority="11">
      <formula>F127=$V127</formula>
    </cfRule>
    <cfRule type="expression" dxfId="182" priority="12">
      <formula>F127=$U127</formula>
    </cfRule>
    <cfRule type="expression" dxfId="181" priority="13">
      <formula>F127=$T127</formula>
    </cfRule>
    <cfRule type="expression" dxfId="180" priority="14">
      <formula>F127=$S127</formula>
    </cfRule>
    <cfRule type="expression" dxfId="179" priority="15">
      <formula>F127=$R127</formula>
    </cfRule>
  </conditionalFormatting>
  <conditionalFormatting sqref="F141:P141">
    <cfRule type="expression" dxfId="178" priority="6">
      <formula>F141=$V141</formula>
    </cfRule>
    <cfRule type="expression" dxfId="177" priority="7">
      <formula>F141=$U141</formula>
    </cfRule>
    <cfRule type="expression" dxfId="176" priority="8">
      <formula>F141=$T141</formula>
    </cfRule>
    <cfRule type="expression" dxfId="175" priority="9">
      <formula>F141=$S141</formula>
    </cfRule>
    <cfRule type="expression" dxfId="174" priority="10">
      <formula>F141=$R141</formula>
    </cfRule>
  </conditionalFormatting>
  <conditionalFormatting sqref="F151:P151">
    <cfRule type="expression" dxfId="173" priority="1">
      <formula>F151=$V151</formula>
    </cfRule>
    <cfRule type="expression" dxfId="172" priority="2">
      <formula>F151=$U151</formula>
    </cfRule>
    <cfRule type="expression" dxfId="171" priority="3">
      <formula>F151=$T151</formula>
    </cfRule>
    <cfRule type="expression" dxfId="170" priority="4">
      <formula>F151=$S151</formula>
    </cfRule>
    <cfRule type="expression" dxfId="169" priority="5">
      <formula>F151=$R151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E200"/>
  <sheetViews>
    <sheetView workbookViewId="0">
      <pane ySplit="1" topLeftCell="A35" activePane="bottomLeft" state="frozen"/>
      <selection pane="bottomLeft" activeCell="F35" sqref="F35"/>
    </sheetView>
  </sheetViews>
  <sheetFormatPr baseColWidth="10" defaultRowHeight="16.5"/>
  <cols>
    <col min="1" max="1" width="10.42578125" style="38" bestFit="1" customWidth="1"/>
    <col min="2" max="2" width="15.85546875" style="38" bestFit="1" customWidth="1"/>
    <col min="3" max="3" width="7.42578125" style="38" bestFit="1" customWidth="1"/>
    <col min="4" max="5" width="2.5703125" style="38" bestFit="1" customWidth="1"/>
    <col min="6" max="22" width="3.28515625" style="38" bestFit="1" customWidth="1"/>
    <col min="23" max="23" width="5" style="38" bestFit="1" customWidth="1"/>
    <col min="24" max="24" width="3.85546875" style="38" bestFit="1" customWidth="1"/>
    <col min="25" max="26" width="5" style="38" bestFit="1" customWidth="1"/>
    <col min="27" max="27" width="9.85546875" style="38" bestFit="1" customWidth="1"/>
    <col min="28" max="28" width="10.140625" bestFit="1" customWidth="1"/>
    <col min="29" max="29" width="11" style="38" bestFit="1" customWidth="1"/>
    <col min="30" max="30" width="12.5703125" style="38" bestFit="1" customWidth="1"/>
    <col min="31" max="16384" width="11.42578125" style="38"/>
  </cols>
  <sheetData>
    <row r="1" spans="1:31" ht="26.25">
      <c r="A1" s="39" t="s">
        <v>0</v>
      </c>
      <c r="B1" s="39" t="s">
        <v>1</v>
      </c>
      <c r="C1" s="39" t="s">
        <v>36</v>
      </c>
      <c r="D1" s="39" t="s">
        <v>41</v>
      </c>
      <c r="E1" s="42" t="s">
        <v>42</v>
      </c>
      <c r="F1" s="29" t="s">
        <v>2</v>
      </c>
      <c r="G1" s="8" t="s">
        <v>3</v>
      </c>
      <c r="H1" s="8" t="s">
        <v>4</v>
      </c>
      <c r="I1" s="8" t="s">
        <v>5</v>
      </c>
      <c r="J1" s="8" t="s">
        <v>6</v>
      </c>
      <c r="K1" s="8" t="s">
        <v>7</v>
      </c>
      <c r="L1" s="8" t="s">
        <v>8</v>
      </c>
      <c r="M1" s="8" t="s">
        <v>9</v>
      </c>
      <c r="N1" s="8" t="s">
        <v>10</v>
      </c>
      <c r="O1" s="8" t="s">
        <v>11</v>
      </c>
      <c r="P1" s="52" t="s">
        <v>12</v>
      </c>
      <c r="Q1" s="53" t="s">
        <v>43</v>
      </c>
      <c r="R1" s="59" t="s">
        <v>58</v>
      </c>
      <c r="S1" s="52" t="s">
        <v>59</v>
      </c>
      <c r="T1" s="52" t="s">
        <v>60</v>
      </c>
      <c r="U1" s="52" t="s">
        <v>61</v>
      </c>
      <c r="V1" s="52" t="s">
        <v>62</v>
      </c>
      <c r="W1" s="39" t="s">
        <v>48</v>
      </c>
      <c r="X1" s="39" t="s">
        <v>45</v>
      </c>
      <c r="Y1" s="39" t="s">
        <v>46</v>
      </c>
      <c r="Z1" s="39" t="s">
        <v>47</v>
      </c>
      <c r="AA1" s="39" t="s">
        <v>53</v>
      </c>
      <c r="AB1" s="57" t="s">
        <v>54</v>
      </c>
      <c r="AC1" s="38" t="s">
        <v>55</v>
      </c>
      <c r="AD1" s="38" t="s">
        <v>56</v>
      </c>
    </row>
    <row r="2" spans="1:31">
      <c r="A2" s="7">
        <v>44532</v>
      </c>
      <c r="B2" s="12" t="s">
        <v>44</v>
      </c>
      <c r="C2" s="41">
        <v>0.57638888888888895</v>
      </c>
      <c r="D2" s="13">
        <v>1</v>
      </c>
      <c r="E2" s="60">
        <v>1</v>
      </c>
      <c r="F2" s="69">
        <v>9</v>
      </c>
      <c r="G2" s="69">
        <v>14</v>
      </c>
      <c r="H2" s="70">
        <v>4</v>
      </c>
      <c r="I2" s="70">
        <v>10</v>
      </c>
      <c r="J2" s="70">
        <v>5</v>
      </c>
      <c r="K2" s="70">
        <v>1</v>
      </c>
      <c r="L2" s="71">
        <v>16</v>
      </c>
      <c r="M2" s="72">
        <v>15</v>
      </c>
      <c r="N2" s="70">
        <v>13</v>
      </c>
      <c r="O2" s="70">
        <v>2</v>
      </c>
      <c r="P2" s="73">
        <v>6</v>
      </c>
      <c r="Q2" s="74">
        <v>12</v>
      </c>
      <c r="R2" s="72">
        <v>9</v>
      </c>
      <c r="S2" s="75">
        <v>14</v>
      </c>
      <c r="T2" s="69">
        <v>10</v>
      </c>
      <c r="U2" s="71">
        <v>6</v>
      </c>
      <c r="V2" s="73">
        <v>5</v>
      </c>
      <c r="W2" s="47">
        <v>1.7</v>
      </c>
      <c r="X2" s="47">
        <v>1.2</v>
      </c>
      <c r="Y2" s="47">
        <v>6</v>
      </c>
      <c r="Z2" s="47">
        <v>10.7</v>
      </c>
      <c r="AA2" s="58">
        <v>6.21</v>
      </c>
      <c r="AB2" s="58">
        <v>3.31</v>
      </c>
      <c r="AC2" s="58">
        <f>AA2-33</f>
        <v>-26.79</v>
      </c>
      <c r="AD2" s="58">
        <f>AB2-79.2</f>
        <v>-75.89</v>
      </c>
      <c r="AE2" s="49" t="s">
        <v>50</v>
      </c>
    </row>
    <row r="3" spans="1:31">
      <c r="A3" s="7">
        <v>44533</v>
      </c>
      <c r="B3" s="10" t="s">
        <v>44</v>
      </c>
      <c r="C3" s="40">
        <v>0.84375</v>
      </c>
      <c r="D3" s="11">
        <v>1</v>
      </c>
      <c r="E3" s="61">
        <v>3</v>
      </c>
      <c r="F3" s="69">
        <v>15</v>
      </c>
      <c r="G3" s="69">
        <v>9</v>
      </c>
      <c r="H3" s="70">
        <v>12</v>
      </c>
      <c r="I3" s="70">
        <v>6</v>
      </c>
      <c r="J3" s="70">
        <v>2</v>
      </c>
      <c r="K3" s="70">
        <v>10</v>
      </c>
      <c r="L3" s="71">
        <v>14</v>
      </c>
      <c r="M3" s="72">
        <v>7</v>
      </c>
      <c r="N3" s="70">
        <v>3</v>
      </c>
      <c r="O3" s="70">
        <v>11</v>
      </c>
      <c r="P3" s="73">
        <v>1</v>
      </c>
      <c r="Q3" s="74">
        <v>4</v>
      </c>
      <c r="R3" s="72">
        <v>6</v>
      </c>
      <c r="S3" s="75">
        <v>15</v>
      </c>
      <c r="T3" s="69">
        <v>5</v>
      </c>
      <c r="U3" s="71">
        <v>2</v>
      </c>
      <c r="V3" s="73">
        <v>1</v>
      </c>
      <c r="W3" s="47">
        <v>3.7</v>
      </c>
      <c r="X3" s="47">
        <v>2.2999999999999998</v>
      </c>
      <c r="Y3" s="47">
        <v>20.2</v>
      </c>
      <c r="Z3" s="47">
        <v>8.8000000000000007</v>
      </c>
      <c r="AA3" s="58">
        <v>0</v>
      </c>
      <c r="AB3" s="58">
        <v>0</v>
      </c>
      <c r="AC3" s="58">
        <f>AA3-33+AC2</f>
        <v>-59.79</v>
      </c>
      <c r="AD3" s="58">
        <f>AB3-79.2+AD2</f>
        <v>-155.09</v>
      </c>
      <c r="AE3" s="50">
        <v>-15.6</v>
      </c>
    </row>
    <row r="4" spans="1:31">
      <c r="A4" s="7">
        <v>44534</v>
      </c>
      <c r="B4" s="10" t="s">
        <v>44</v>
      </c>
      <c r="C4" s="40">
        <v>0.63541666666666663</v>
      </c>
      <c r="D4" s="11">
        <v>1</v>
      </c>
      <c r="E4" s="61">
        <v>3</v>
      </c>
      <c r="F4" s="69">
        <v>6</v>
      </c>
      <c r="G4" s="69">
        <v>5</v>
      </c>
      <c r="H4" s="70">
        <v>11</v>
      </c>
      <c r="I4" s="70">
        <v>2</v>
      </c>
      <c r="J4" s="70">
        <v>9</v>
      </c>
      <c r="K4" s="70">
        <v>4</v>
      </c>
      <c r="L4" s="71">
        <v>3</v>
      </c>
      <c r="M4" s="72">
        <v>12</v>
      </c>
      <c r="N4" s="70">
        <v>13</v>
      </c>
      <c r="O4" s="70">
        <v>7</v>
      </c>
      <c r="P4" s="73"/>
      <c r="Q4" s="74"/>
      <c r="R4" s="72">
        <v>13</v>
      </c>
      <c r="S4" s="75">
        <v>12</v>
      </c>
      <c r="T4" s="69">
        <v>11</v>
      </c>
      <c r="U4" s="71">
        <v>4</v>
      </c>
      <c r="V4" s="73">
        <v>5</v>
      </c>
      <c r="W4" s="47">
        <v>6.1</v>
      </c>
      <c r="X4" s="47">
        <v>2.1</v>
      </c>
      <c r="Y4" s="47">
        <v>7.6</v>
      </c>
      <c r="Z4" s="47">
        <v>10</v>
      </c>
      <c r="AA4" s="58">
        <v>15.28</v>
      </c>
      <c r="AB4" s="58">
        <v>12.04</v>
      </c>
      <c r="AC4" s="58">
        <f t="shared" ref="AC4:AC32" si="0">AA4-33+AC3</f>
        <v>-77.509999999999991</v>
      </c>
      <c r="AD4" s="58">
        <f t="shared" ref="AD4:AD32" si="1">AB4-79.2+AD3</f>
        <v>-222.25</v>
      </c>
    </row>
    <row r="5" spans="1:31">
      <c r="A5" s="7">
        <v>44535</v>
      </c>
      <c r="B5" s="10" t="s">
        <v>44</v>
      </c>
      <c r="C5" s="40">
        <v>0.63541666666666663</v>
      </c>
      <c r="D5" s="11">
        <v>1</v>
      </c>
      <c r="E5" s="61">
        <v>4</v>
      </c>
      <c r="F5" s="69">
        <v>17</v>
      </c>
      <c r="G5" s="69">
        <v>7</v>
      </c>
      <c r="H5" s="70">
        <v>18</v>
      </c>
      <c r="I5" s="70">
        <v>6</v>
      </c>
      <c r="J5" s="70">
        <v>1</v>
      </c>
      <c r="K5" s="70">
        <v>2</v>
      </c>
      <c r="L5" s="71">
        <v>4</v>
      </c>
      <c r="M5" s="72">
        <v>8</v>
      </c>
      <c r="N5" s="70">
        <v>13</v>
      </c>
      <c r="O5" s="70">
        <v>15</v>
      </c>
      <c r="P5" s="73">
        <v>5</v>
      </c>
      <c r="Q5" s="74">
        <v>14</v>
      </c>
      <c r="R5" s="72">
        <v>18</v>
      </c>
      <c r="S5" s="75">
        <v>7</v>
      </c>
      <c r="T5" s="69">
        <v>8</v>
      </c>
      <c r="U5" s="71">
        <v>2</v>
      </c>
      <c r="V5" s="73">
        <v>10</v>
      </c>
      <c r="W5" s="47">
        <v>2</v>
      </c>
      <c r="X5" s="47">
        <v>1.7</v>
      </c>
      <c r="Y5" s="47">
        <v>6.6</v>
      </c>
      <c r="Z5" s="47">
        <v>15.6</v>
      </c>
      <c r="AA5" s="58">
        <v>39.01</v>
      </c>
      <c r="AB5" s="58">
        <v>0</v>
      </c>
      <c r="AC5" s="58">
        <f t="shared" si="0"/>
        <v>-71.5</v>
      </c>
      <c r="AD5" s="58">
        <f t="shared" si="1"/>
        <v>-301.45</v>
      </c>
    </row>
    <row r="6" spans="1:31">
      <c r="A6" s="7">
        <v>44536</v>
      </c>
      <c r="B6" s="10" t="s">
        <v>44</v>
      </c>
      <c r="C6" s="40">
        <v>0.57638888888888895</v>
      </c>
      <c r="D6" s="11">
        <v>1</v>
      </c>
      <c r="E6" s="61">
        <v>1</v>
      </c>
      <c r="F6" s="69">
        <v>12</v>
      </c>
      <c r="G6" s="69">
        <v>4</v>
      </c>
      <c r="H6" s="70">
        <v>13</v>
      </c>
      <c r="I6" s="70">
        <v>15</v>
      </c>
      <c r="J6" s="70">
        <v>5</v>
      </c>
      <c r="K6" s="70">
        <v>8</v>
      </c>
      <c r="L6" s="71">
        <v>3</v>
      </c>
      <c r="M6" s="72">
        <v>10</v>
      </c>
      <c r="N6" s="70">
        <v>11</v>
      </c>
      <c r="O6" s="70">
        <v>6</v>
      </c>
      <c r="P6" s="73">
        <v>2</v>
      </c>
      <c r="Q6" s="74">
        <v>1</v>
      </c>
      <c r="R6" s="72">
        <v>10</v>
      </c>
      <c r="S6" s="75">
        <v>5</v>
      </c>
      <c r="T6" s="69">
        <v>3</v>
      </c>
      <c r="U6" s="71">
        <v>6</v>
      </c>
      <c r="V6" s="73">
        <v>14</v>
      </c>
      <c r="W6" s="47">
        <v>8.3000000000000007</v>
      </c>
      <c r="X6" s="47">
        <v>2.9</v>
      </c>
      <c r="Y6" s="47">
        <v>8.6</v>
      </c>
      <c r="Z6" s="47">
        <v>11.3</v>
      </c>
      <c r="AA6" s="58">
        <v>6.53</v>
      </c>
      <c r="AB6" s="58">
        <v>0</v>
      </c>
      <c r="AC6" s="58">
        <f t="shared" si="0"/>
        <v>-97.97</v>
      </c>
      <c r="AD6" s="58">
        <f t="shared" si="1"/>
        <v>-380.65</v>
      </c>
      <c r="AE6" s="49" t="s">
        <v>51</v>
      </c>
    </row>
    <row r="7" spans="1:31">
      <c r="A7" s="7">
        <v>44538</v>
      </c>
      <c r="B7" s="10" t="s">
        <v>44</v>
      </c>
      <c r="C7" s="40">
        <v>0.57986111111111105</v>
      </c>
      <c r="D7" s="11">
        <v>1</v>
      </c>
      <c r="E7" s="61">
        <v>1</v>
      </c>
      <c r="F7" s="69">
        <v>2</v>
      </c>
      <c r="G7" s="69">
        <v>9</v>
      </c>
      <c r="H7" s="70">
        <v>1</v>
      </c>
      <c r="I7" s="70">
        <v>10</v>
      </c>
      <c r="J7" s="70">
        <v>5</v>
      </c>
      <c r="K7" s="70">
        <v>15</v>
      </c>
      <c r="L7" s="71">
        <v>3</v>
      </c>
      <c r="M7" s="72">
        <v>8</v>
      </c>
      <c r="N7" s="70">
        <v>13</v>
      </c>
      <c r="O7" s="70">
        <v>14</v>
      </c>
      <c r="P7" s="73">
        <v>11</v>
      </c>
      <c r="Q7" s="74">
        <v>12</v>
      </c>
      <c r="R7" s="72">
        <v>9</v>
      </c>
      <c r="S7" s="75">
        <v>7</v>
      </c>
      <c r="T7" s="69">
        <v>2</v>
      </c>
      <c r="U7" s="71">
        <v>4</v>
      </c>
      <c r="V7" s="73">
        <v>12</v>
      </c>
      <c r="W7" s="47">
        <v>3.6</v>
      </c>
      <c r="X7" s="47">
        <v>1.7</v>
      </c>
      <c r="Y7" s="47">
        <v>43.6</v>
      </c>
      <c r="Z7" s="47">
        <v>7.6</v>
      </c>
      <c r="AA7" s="58">
        <v>0</v>
      </c>
      <c r="AB7" s="58">
        <v>0</v>
      </c>
      <c r="AC7" s="58">
        <f t="shared" si="0"/>
        <v>-130.97</v>
      </c>
      <c r="AD7" s="58">
        <f t="shared" si="1"/>
        <v>-459.84999999999997</v>
      </c>
      <c r="AE7" s="50">
        <v>-0.8</v>
      </c>
    </row>
    <row r="8" spans="1:31">
      <c r="A8" s="7">
        <v>44539</v>
      </c>
      <c r="B8" s="10" t="s">
        <v>44</v>
      </c>
      <c r="C8" s="40">
        <v>0.57638888888888895</v>
      </c>
      <c r="D8" s="11">
        <v>1</v>
      </c>
      <c r="E8" s="61">
        <v>1</v>
      </c>
      <c r="F8" s="69">
        <v>5</v>
      </c>
      <c r="G8" s="69">
        <v>9</v>
      </c>
      <c r="H8" s="70">
        <v>12</v>
      </c>
      <c r="I8" s="70">
        <v>15</v>
      </c>
      <c r="J8" s="70">
        <v>2</v>
      </c>
      <c r="K8" s="70">
        <v>3</v>
      </c>
      <c r="L8" s="71">
        <v>6</v>
      </c>
      <c r="M8" s="72">
        <v>13</v>
      </c>
      <c r="N8" s="70">
        <v>7</v>
      </c>
      <c r="O8" s="70">
        <v>4</v>
      </c>
      <c r="P8" s="73">
        <v>8</v>
      </c>
      <c r="Q8" s="74">
        <v>1</v>
      </c>
      <c r="R8" s="72">
        <v>4</v>
      </c>
      <c r="S8" s="75">
        <v>6</v>
      </c>
      <c r="T8" s="69">
        <v>9</v>
      </c>
      <c r="U8" s="71">
        <v>11</v>
      </c>
      <c r="V8" s="73">
        <v>8</v>
      </c>
      <c r="W8" s="47">
        <v>64.099999999999994</v>
      </c>
      <c r="X8" s="47">
        <v>9.6999999999999993</v>
      </c>
      <c r="Y8" s="47">
        <v>7.5</v>
      </c>
      <c r="Z8" s="47">
        <v>29.8</v>
      </c>
      <c r="AA8" s="58">
        <v>0</v>
      </c>
      <c r="AB8" s="58">
        <v>0</v>
      </c>
      <c r="AC8" s="58">
        <f t="shared" si="0"/>
        <v>-163.97</v>
      </c>
      <c r="AD8" s="58">
        <f t="shared" si="1"/>
        <v>-539.04999999999995</v>
      </c>
    </row>
    <row r="9" spans="1:31">
      <c r="A9" s="7">
        <v>44540</v>
      </c>
      <c r="B9" s="10" t="s">
        <v>44</v>
      </c>
      <c r="C9" s="40">
        <v>0.84375</v>
      </c>
      <c r="D9" s="11">
        <v>1</v>
      </c>
      <c r="E9" s="61">
        <v>3</v>
      </c>
      <c r="F9" s="69">
        <v>8</v>
      </c>
      <c r="G9" s="69">
        <v>1</v>
      </c>
      <c r="H9" s="70">
        <v>5</v>
      </c>
      <c r="I9" s="70">
        <v>12</v>
      </c>
      <c r="J9" s="70">
        <v>6</v>
      </c>
      <c r="K9" s="70">
        <v>10</v>
      </c>
      <c r="L9" s="71">
        <v>7</v>
      </c>
      <c r="M9" s="72">
        <v>3</v>
      </c>
      <c r="N9" s="70">
        <v>11</v>
      </c>
      <c r="O9" s="70">
        <v>9</v>
      </c>
      <c r="P9" s="73">
        <v>14</v>
      </c>
      <c r="Q9" s="74">
        <v>13</v>
      </c>
      <c r="R9" s="72">
        <v>9</v>
      </c>
      <c r="S9" s="75">
        <v>11</v>
      </c>
      <c r="T9" s="69">
        <v>10</v>
      </c>
      <c r="U9" s="71">
        <v>13</v>
      </c>
      <c r="V9" s="73">
        <v>14</v>
      </c>
      <c r="W9" s="47">
        <v>12.9</v>
      </c>
      <c r="X9" s="47">
        <v>2.7</v>
      </c>
      <c r="Y9" s="47">
        <v>6.1</v>
      </c>
      <c r="Z9" s="47">
        <v>10.3</v>
      </c>
      <c r="AA9" s="58">
        <v>7.35</v>
      </c>
      <c r="AB9" s="58">
        <v>9.33</v>
      </c>
      <c r="AC9" s="58">
        <f t="shared" si="0"/>
        <v>-189.62</v>
      </c>
      <c r="AD9" s="58">
        <f t="shared" si="1"/>
        <v>-608.91999999999996</v>
      </c>
    </row>
    <row r="10" spans="1:31">
      <c r="A10" s="7">
        <v>44541</v>
      </c>
      <c r="B10" s="10" t="s">
        <v>44</v>
      </c>
      <c r="C10" s="40">
        <v>0.63541666666666663</v>
      </c>
      <c r="D10" s="11">
        <v>1</v>
      </c>
      <c r="E10" s="61">
        <v>3</v>
      </c>
      <c r="F10" s="69">
        <v>8</v>
      </c>
      <c r="G10" s="69">
        <v>7</v>
      </c>
      <c r="H10" s="70">
        <v>3</v>
      </c>
      <c r="I10" s="70">
        <v>2</v>
      </c>
      <c r="J10" s="70">
        <v>6</v>
      </c>
      <c r="K10" s="70">
        <v>14</v>
      </c>
      <c r="L10" s="71">
        <v>5</v>
      </c>
      <c r="M10" s="72">
        <v>1</v>
      </c>
      <c r="N10" s="70">
        <v>11</v>
      </c>
      <c r="O10" s="70">
        <v>4</v>
      </c>
      <c r="P10" s="73">
        <v>12</v>
      </c>
      <c r="Q10" s="74">
        <v>10</v>
      </c>
      <c r="R10" s="72">
        <v>12</v>
      </c>
      <c r="S10" s="75">
        <v>5</v>
      </c>
      <c r="T10" s="69">
        <v>10</v>
      </c>
      <c r="U10" s="71">
        <v>1</v>
      </c>
      <c r="V10" s="73">
        <v>14</v>
      </c>
      <c r="W10" s="47">
        <v>2.5</v>
      </c>
      <c r="X10" s="47">
        <v>1.5</v>
      </c>
      <c r="Y10" s="47">
        <v>7.9</v>
      </c>
      <c r="Z10" s="47">
        <v>8.6999999999999993</v>
      </c>
      <c r="AA10" s="58">
        <v>6.46</v>
      </c>
      <c r="AB10" s="58">
        <v>10</v>
      </c>
      <c r="AC10" s="58">
        <f t="shared" si="0"/>
        <v>-216.16</v>
      </c>
      <c r="AD10" s="58">
        <f t="shared" si="1"/>
        <v>-678.12</v>
      </c>
    </row>
    <row r="11" spans="1:31">
      <c r="A11" s="7">
        <v>44542</v>
      </c>
      <c r="B11" s="10" t="s">
        <v>44</v>
      </c>
      <c r="C11" s="40">
        <v>0.63541666666666663</v>
      </c>
      <c r="D11" s="11">
        <v>1</v>
      </c>
      <c r="E11" s="61">
        <v>4</v>
      </c>
      <c r="F11" s="69">
        <v>17</v>
      </c>
      <c r="G11" s="69">
        <v>14</v>
      </c>
      <c r="H11" s="70">
        <v>1</v>
      </c>
      <c r="I11" s="70">
        <v>13</v>
      </c>
      <c r="J11" s="70">
        <v>6</v>
      </c>
      <c r="K11" s="70">
        <v>7</v>
      </c>
      <c r="L11" s="71">
        <v>5</v>
      </c>
      <c r="M11" s="72">
        <v>4</v>
      </c>
      <c r="N11" s="70">
        <v>10</v>
      </c>
      <c r="O11" s="70">
        <v>8</v>
      </c>
      <c r="P11" s="73">
        <v>12</v>
      </c>
      <c r="Q11" s="74">
        <v>3</v>
      </c>
      <c r="R11" s="72">
        <v>10</v>
      </c>
      <c r="S11" s="75">
        <v>17</v>
      </c>
      <c r="T11" s="69">
        <v>1</v>
      </c>
      <c r="U11" s="71">
        <v>13</v>
      </c>
      <c r="V11" s="73">
        <v>14</v>
      </c>
      <c r="W11" s="47">
        <v>28.6</v>
      </c>
      <c r="X11" s="47">
        <v>1.1000000000000001</v>
      </c>
      <c r="Y11" s="47">
        <v>7.5</v>
      </c>
      <c r="Z11" s="47">
        <v>9.5</v>
      </c>
      <c r="AA11" s="58">
        <v>3.08</v>
      </c>
      <c r="AB11" s="58">
        <v>7.28</v>
      </c>
      <c r="AC11" s="58">
        <f t="shared" si="0"/>
        <v>-246.07999999999998</v>
      </c>
      <c r="AD11" s="58">
        <f t="shared" si="1"/>
        <v>-750.04</v>
      </c>
    </row>
    <row r="12" spans="1:31">
      <c r="A12" s="7">
        <v>44545</v>
      </c>
      <c r="B12" s="10" t="s">
        <v>44</v>
      </c>
      <c r="C12" s="40">
        <v>0.57986111111111105</v>
      </c>
      <c r="D12" s="11">
        <v>1</v>
      </c>
      <c r="E12" s="61">
        <v>1</v>
      </c>
      <c r="F12" s="69">
        <v>12</v>
      </c>
      <c r="G12" s="69">
        <v>8</v>
      </c>
      <c r="H12" s="70">
        <v>5</v>
      </c>
      <c r="I12" s="70">
        <v>14</v>
      </c>
      <c r="J12" s="70">
        <v>4</v>
      </c>
      <c r="K12" s="70">
        <v>7</v>
      </c>
      <c r="L12" s="71">
        <v>1</v>
      </c>
      <c r="M12" s="72">
        <v>3</v>
      </c>
      <c r="N12" s="70">
        <v>9</v>
      </c>
      <c r="O12" s="70">
        <v>6</v>
      </c>
      <c r="P12" s="73">
        <v>13</v>
      </c>
      <c r="Q12" s="74">
        <v>11</v>
      </c>
      <c r="R12" s="72">
        <v>9</v>
      </c>
      <c r="S12" s="75">
        <v>12</v>
      </c>
      <c r="T12" s="69">
        <v>14</v>
      </c>
      <c r="U12" s="71">
        <v>3</v>
      </c>
      <c r="V12" s="73">
        <v>6</v>
      </c>
      <c r="W12" s="47">
        <v>14.9</v>
      </c>
      <c r="X12" s="47">
        <v>2.2999999999999998</v>
      </c>
      <c r="Y12" s="47">
        <v>4.7</v>
      </c>
      <c r="Z12" s="47">
        <v>11.6</v>
      </c>
      <c r="AA12" s="58">
        <v>8.92</v>
      </c>
      <c r="AB12" s="58">
        <v>19.37</v>
      </c>
      <c r="AC12" s="58">
        <f t="shared" si="0"/>
        <v>-270.15999999999997</v>
      </c>
      <c r="AD12" s="58">
        <f t="shared" si="1"/>
        <v>-809.87</v>
      </c>
    </row>
    <row r="13" spans="1:31">
      <c r="A13" s="7">
        <v>44547</v>
      </c>
      <c r="B13" s="10" t="s">
        <v>44</v>
      </c>
      <c r="C13" s="40">
        <v>0.57638888888888895</v>
      </c>
      <c r="D13" s="11">
        <v>1</v>
      </c>
      <c r="E13" s="61">
        <v>1</v>
      </c>
      <c r="F13" s="69">
        <v>7</v>
      </c>
      <c r="G13" s="69">
        <v>11</v>
      </c>
      <c r="H13" s="70">
        <v>13</v>
      </c>
      <c r="I13" s="70">
        <v>6</v>
      </c>
      <c r="J13" s="70">
        <v>9</v>
      </c>
      <c r="K13" s="70">
        <v>10</v>
      </c>
      <c r="L13" s="71">
        <v>5</v>
      </c>
      <c r="M13" s="72">
        <v>3</v>
      </c>
      <c r="N13" s="70">
        <v>14</v>
      </c>
      <c r="O13" s="70">
        <v>1</v>
      </c>
      <c r="P13" s="73">
        <v>8</v>
      </c>
      <c r="Q13" s="74">
        <v>4</v>
      </c>
      <c r="R13" s="72">
        <v>11</v>
      </c>
      <c r="S13" s="75">
        <v>6</v>
      </c>
      <c r="T13" s="69">
        <v>3</v>
      </c>
      <c r="U13" s="71">
        <v>13</v>
      </c>
      <c r="V13" s="73">
        <v>14</v>
      </c>
      <c r="W13" s="47">
        <v>1.6</v>
      </c>
      <c r="X13" s="47">
        <v>1.3</v>
      </c>
      <c r="Y13" s="47">
        <v>11</v>
      </c>
      <c r="Z13" s="47">
        <v>8</v>
      </c>
      <c r="AA13" s="58">
        <v>23.56</v>
      </c>
      <c r="AB13" s="58">
        <v>112.9</v>
      </c>
      <c r="AC13" s="58">
        <f t="shared" si="0"/>
        <v>-279.59999999999997</v>
      </c>
      <c r="AD13" s="58">
        <f t="shared" si="1"/>
        <v>-776.17</v>
      </c>
    </row>
    <row r="14" spans="1:31">
      <c r="A14" s="7">
        <v>44548</v>
      </c>
      <c r="B14" s="10" t="s">
        <v>44</v>
      </c>
      <c r="C14" s="40">
        <v>0.63541666666666663</v>
      </c>
      <c r="D14" s="11">
        <v>1</v>
      </c>
      <c r="E14" s="61">
        <v>3</v>
      </c>
      <c r="F14" s="69">
        <v>1</v>
      </c>
      <c r="G14" s="69">
        <v>10</v>
      </c>
      <c r="H14" s="70">
        <v>12</v>
      </c>
      <c r="I14" s="70">
        <v>8</v>
      </c>
      <c r="J14" s="70">
        <v>14</v>
      </c>
      <c r="K14" s="70">
        <v>7</v>
      </c>
      <c r="L14" s="71">
        <v>9</v>
      </c>
      <c r="M14" s="72">
        <v>11</v>
      </c>
      <c r="N14" s="70">
        <v>5</v>
      </c>
      <c r="O14" s="70">
        <v>13</v>
      </c>
      <c r="P14" s="73">
        <v>4</v>
      </c>
      <c r="Q14" s="74">
        <v>2</v>
      </c>
      <c r="R14" s="72">
        <v>1</v>
      </c>
      <c r="S14" s="75">
        <v>10</v>
      </c>
      <c r="T14" s="69">
        <v>12</v>
      </c>
      <c r="U14" s="71">
        <v>11</v>
      </c>
      <c r="V14" s="73">
        <v>13</v>
      </c>
      <c r="W14" s="47">
        <v>4.2</v>
      </c>
      <c r="X14" s="47">
        <v>1.6</v>
      </c>
      <c r="Y14" s="47">
        <v>7.5</v>
      </c>
      <c r="Z14" s="47">
        <v>8</v>
      </c>
      <c r="AA14" s="58">
        <v>5.0599999999999996</v>
      </c>
      <c r="AB14" s="58">
        <v>0</v>
      </c>
      <c r="AC14" s="58">
        <f t="shared" si="0"/>
        <v>-307.53999999999996</v>
      </c>
      <c r="AD14" s="58">
        <f t="shared" si="1"/>
        <v>-855.37</v>
      </c>
    </row>
    <row r="15" spans="1:31">
      <c r="A15" s="7">
        <v>44549</v>
      </c>
      <c r="B15" s="10" t="s">
        <v>44</v>
      </c>
      <c r="C15" s="40">
        <v>0.63541666666666663</v>
      </c>
      <c r="D15" s="11">
        <v>1</v>
      </c>
      <c r="E15" s="61">
        <v>4</v>
      </c>
      <c r="F15" s="69">
        <v>15</v>
      </c>
      <c r="G15" s="69">
        <v>7</v>
      </c>
      <c r="H15" s="70">
        <v>11</v>
      </c>
      <c r="I15" s="70">
        <v>5</v>
      </c>
      <c r="J15" s="70">
        <v>12</v>
      </c>
      <c r="K15" s="70">
        <v>14</v>
      </c>
      <c r="L15" s="71">
        <v>10</v>
      </c>
      <c r="M15" s="72">
        <v>13</v>
      </c>
      <c r="N15" s="70">
        <v>4</v>
      </c>
      <c r="O15" s="70">
        <v>6</v>
      </c>
      <c r="P15" s="73">
        <v>3</v>
      </c>
      <c r="Q15" s="74">
        <v>8</v>
      </c>
      <c r="R15" s="72">
        <v>7</v>
      </c>
      <c r="S15" s="75">
        <v>12</v>
      </c>
      <c r="T15" s="69">
        <v>13</v>
      </c>
      <c r="U15" s="71">
        <v>8</v>
      </c>
      <c r="V15" s="73">
        <v>15</v>
      </c>
      <c r="W15" s="47">
        <v>14</v>
      </c>
      <c r="X15" s="47">
        <v>2.9</v>
      </c>
      <c r="Y15" s="47">
        <v>5.4</v>
      </c>
      <c r="Z15" s="47">
        <v>8</v>
      </c>
      <c r="AA15" s="58">
        <v>11.01</v>
      </c>
      <c r="AB15" s="58">
        <v>4.26</v>
      </c>
      <c r="AC15" s="58">
        <f t="shared" si="0"/>
        <v>-329.53</v>
      </c>
      <c r="AD15" s="58">
        <f t="shared" si="1"/>
        <v>-930.31</v>
      </c>
    </row>
    <row r="16" spans="1:31">
      <c r="A16" s="7">
        <v>44552</v>
      </c>
      <c r="B16" s="10" t="s">
        <v>44</v>
      </c>
      <c r="C16" s="40">
        <v>0.57986111111111105</v>
      </c>
      <c r="D16" s="11">
        <v>1</v>
      </c>
      <c r="E16" s="61">
        <v>1</v>
      </c>
      <c r="F16" s="69">
        <v>10</v>
      </c>
      <c r="G16" s="69">
        <v>8</v>
      </c>
      <c r="H16" s="70">
        <v>13</v>
      </c>
      <c r="I16" s="70">
        <v>9</v>
      </c>
      <c r="J16" s="70">
        <v>6</v>
      </c>
      <c r="K16" s="70">
        <v>11</v>
      </c>
      <c r="L16" s="71">
        <v>7</v>
      </c>
      <c r="M16" s="72">
        <v>3</v>
      </c>
      <c r="N16" s="70">
        <v>14</v>
      </c>
      <c r="O16" s="70">
        <v>1</v>
      </c>
      <c r="P16" s="73">
        <v>12</v>
      </c>
      <c r="Q16" s="74">
        <v>15</v>
      </c>
      <c r="R16" s="72">
        <v>8</v>
      </c>
      <c r="S16" s="75">
        <v>14</v>
      </c>
      <c r="T16" s="69">
        <v>6</v>
      </c>
      <c r="U16" s="71">
        <v>13</v>
      </c>
      <c r="V16" s="73">
        <v>9</v>
      </c>
      <c r="W16" s="47">
        <v>10</v>
      </c>
      <c r="X16" s="47">
        <v>2.7</v>
      </c>
      <c r="Y16" s="47">
        <v>4.3</v>
      </c>
      <c r="Z16" s="47">
        <v>6.9</v>
      </c>
      <c r="AA16" s="58">
        <v>3.58</v>
      </c>
      <c r="AB16" s="58">
        <v>7.15</v>
      </c>
      <c r="AC16" s="58">
        <f t="shared" si="0"/>
        <v>-358.95</v>
      </c>
      <c r="AD16" s="58">
        <f t="shared" si="1"/>
        <v>-1002.3599999999999</v>
      </c>
    </row>
    <row r="17" spans="1:30">
      <c r="A17" s="7">
        <v>44554</v>
      </c>
      <c r="B17" s="10" t="s">
        <v>44</v>
      </c>
      <c r="C17" s="40">
        <v>0.57638888888888895</v>
      </c>
      <c r="D17" s="11">
        <v>1</v>
      </c>
      <c r="E17" s="61">
        <v>4</v>
      </c>
      <c r="F17" s="69">
        <v>14</v>
      </c>
      <c r="G17" s="69">
        <v>10</v>
      </c>
      <c r="H17" s="70">
        <v>8</v>
      </c>
      <c r="I17" s="70">
        <v>9</v>
      </c>
      <c r="J17" s="70">
        <v>5</v>
      </c>
      <c r="K17" s="70">
        <v>12</v>
      </c>
      <c r="L17" s="71">
        <v>7</v>
      </c>
      <c r="M17" s="72">
        <v>13</v>
      </c>
      <c r="N17" s="70">
        <v>3</v>
      </c>
      <c r="O17" s="70">
        <v>6</v>
      </c>
      <c r="P17" s="73">
        <v>11</v>
      </c>
      <c r="Q17" s="74">
        <v>4</v>
      </c>
      <c r="R17" s="72">
        <v>9</v>
      </c>
      <c r="S17" s="75">
        <v>13</v>
      </c>
      <c r="T17" s="69">
        <v>7</v>
      </c>
      <c r="U17" s="71">
        <v>3</v>
      </c>
      <c r="V17" s="73">
        <v>15</v>
      </c>
      <c r="W17" s="47">
        <v>6.6</v>
      </c>
      <c r="X17" s="47">
        <v>2.5</v>
      </c>
      <c r="Y17" s="47">
        <v>5.7</v>
      </c>
      <c r="Z17" s="47">
        <v>8.9</v>
      </c>
      <c r="AA17" s="58">
        <v>49.99</v>
      </c>
      <c r="AB17" s="58">
        <v>0</v>
      </c>
      <c r="AC17" s="58">
        <f t="shared" si="0"/>
        <v>-341.96</v>
      </c>
      <c r="AD17" s="58">
        <f t="shared" si="1"/>
        <v>-1081.56</v>
      </c>
    </row>
    <row r="18" spans="1:30">
      <c r="A18" s="7">
        <v>44555</v>
      </c>
      <c r="B18" s="10" t="s">
        <v>44</v>
      </c>
      <c r="C18" s="40">
        <v>0.63541666666666663</v>
      </c>
      <c r="D18" s="11">
        <v>1</v>
      </c>
      <c r="E18" s="61">
        <v>3</v>
      </c>
      <c r="F18" s="69">
        <v>5</v>
      </c>
      <c r="G18" s="69">
        <v>9</v>
      </c>
      <c r="H18" s="70">
        <v>8</v>
      </c>
      <c r="I18" s="70">
        <v>10</v>
      </c>
      <c r="J18" s="70">
        <v>12</v>
      </c>
      <c r="K18" s="70">
        <v>3</v>
      </c>
      <c r="L18" s="71">
        <v>7</v>
      </c>
      <c r="M18" s="72">
        <v>13</v>
      </c>
      <c r="N18" s="70">
        <v>14</v>
      </c>
      <c r="O18" s="70">
        <v>11</v>
      </c>
      <c r="P18" s="73">
        <v>2</v>
      </c>
      <c r="Q18" s="74">
        <v>1</v>
      </c>
      <c r="R18" s="72">
        <v>13</v>
      </c>
      <c r="S18" s="75">
        <v>8</v>
      </c>
      <c r="T18" s="69">
        <v>1</v>
      </c>
      <c r="U18" s="71">
        <v>7</v>
      </c>
      <c r="V18" s="73">
        <v>12</v>
      </c>
      <c r="W18" s="47">
        <v>1.9</v>
      </c>
      <c r="X18" s="47">
        <v>1.3</v>
      </c>
      <c r="Y18" s="47">
        <v>5.7</v>
      </c>
      <c r="Z18" s="47">
        <v>7.2</v>
      </c>
      <c r="AA18" s="58">
        <v>27.78</v>
      </c>
      <c r="AB18" s="58">
        <v>127.32</v>
      </c>
      <c r="AC18" s="58">
        <f t="shared" si="0"/>
        <v>-347.17999999999995</v>
      </c>
      <c r="AD18" s="58">
        <f t="shared" si="1"/>
        <v>-1033.44</v>
      </c>
    </row>
    <row r="19" spans="1:30">
      <c r="A19" s="7">
        <v>44556</v>
      </c>
      <c r="B19" s="10" t="s">
        <v>44</v>
      </c>
      <c r="C19" s="40">
        <v>0.63541666666666663</v>
      </c>
      <c r="D19" s="11">
        <v>1</v>
      </c>
      <c r="E19" s="61">
        <v>4</v>
      </c>
      <c r="F19" s="69">
        <v>3</v>
      </c>
      <c r="G19" s="69">
        <v>1</v>
      </c>
      <c r="H19" s="70">
        <v>4</v>
      </c>
      <c r="I19" s="70">
        <v>10</v>
      </c>
      <c r="J19" s="70">
        <v>15</v>
      </c>
      <c r="K19" s="70">
        <v>2</v>
      </c>
      <c r="L19" s="71">
        <v>8</v>
      </c>
      <c r="M19" s="72">
        <v>12</v>
      </c>
      <c r="N19" s="70">
        <v>9</v>
      </c>
      <c r="O19" s="70">
        <v>16</v>
      </c>
      <c r="P19" s="73">
        <v>13</v>
      </c>
      <c r="Q19" s="74">
        <v>14</v>
      </c>
      <c r="R19" s="72">
        <v>3</v>
      </c>
      <c r="S19" s="75">
        <v>6</v>
      </c>
      <c r="T19" s="69">
        <v>9</v>
      </c>
      <c r="U19" s="71">
        <v>8</v>
      </c>
      <c r="V19" s="73">
        <v>5</v>
      </c>
      <c r="W19" s="47">
        <v>3.4</v>
      </c>
      <c r="X19" s="47">
        <v>1.4</v>
      </c>
      <c r="Y19" s="47">
        <v>19.100000000000001</v>
      </c>
      <c r="Z19" s="47">
        <v>18.7</v>
      </c>
      <c r="AA19" s="58">
        <v>23.89</v>
      </c>
      <c r="AB19" s="58">
        <v>46.53</v>
      </c>
      <c r="AC19" s="58">
        <f t="shared" si="0"/>
        <v>-356.28999999999996</v>
      </c>
      <c r="AD19" s="58">
        <f t="shared" si="1"/>
        <v>-1066.1100000000001</v>
      </c>
    </row>
    <row r="20" spans="1:30">
      <c r="A20" s="7">
        <v>44558</v>
      </c>
      <c r="B20" s="10" t="s">
        <v>44</v>
      </c>
      <c r="C20" s="40">
        <v>0.57638888888888895</v>
      </c>
      <c r="D20" s="11">
        <v>1</v>
      </c>
      <c r="E20" s="61">
        <v>1</v>
      </c>
      <c r="F20" s="69">
        <v>12</v>
      </c>
      <c r="G20" s="69">
        <v>14</v>
      </c>
      <c r="H20" s="70">
        <v>4</v>
      </c>
      <c r="I20" s="70">
        <v>9</v>
      </c>
      <c r="J20" s="70">
        <v>6</v>
      </c>
      <c r="K20" s="70">
        <v>7</v>
      </c>
      <c r="L20" s="71">
        <v>11</v>
      </c>
      <c r="M20" s="72">
        <v>1</v>
      </c>
      <c r="N20" s="70">
        <v>5</v>
      </c>
      <c r="O20" s="70">
        <v>3</v>
      </c>
      <c r="P20" s="73">
        <v>8</v>
      </c>
      <c r="Q20" s="74">
        <v>2</v>
      </c>
      <c r="R20" s="72">
        <v>4</v>
      </c>
      <c r="S20" s="75">
        <v>5</v>
      </c>
      <c r="T20" s="69">
        <v>14</v>
      </c>
      <c r="U20" s="71">
        <v>7</v>
      </c>
      <c r="V20" s="73">
        <v>6</v>
      </c>
      <c r="W20" s="47">
        <v>7.8</v>
      </c>
      <c r="X20" s="47">
        <v>2</v>
      </c>
      <c r="Y20" s="47">
        <v>4.3</v>
      </c>
      <c r="Z20" s="47">
        <v>9.9</v>
      </c>
      <c r="AA20" s="58">
        <v>2.2599999999999998</v>
      </c>
      <c r="AB20" s="58">
        <v>2.23</v>
      </c>
      <c r="AC20" s="58">
        <f t="shared" si="0"/>
        <v>-387.03</v>
      </c>
      <c r="AD20" s="58">
        <f t="shared" si="1"/>
        <v>-1143.0800000000002</v>
      </c>
    </row>
    <row r="21" spans="1:30">
      <c r="A21" s="7">
        <v>44560</v>
      </c>
      <c r="B21" s="10" t="s">
        <v>44</v>
      </c>
      <c r="C21" s="40">
        <v>0.57638888888888895</v>
      </c>
      <c r="D21" s="11">
        <v>1</v>
      </c>
      <c r="E21" s="61">
        <v>1</v>
      </c>
      <c r="F21" s="69">
        <v>6</v>
      </c>
      <c r="G21" s="69">
        <v>7</v>
      </c>
      <c r="H21" s="70">
        <v>10</v>
      </c>
      <c r="I21" s="70">
        <v>9</v>
      </c>
      <c r="J21" s="70">
        <v>13</v>
      </c>
      <c r="K21" s="70">
        <v>11</v>
      </c>
      <c r="L21" s="71">
        <v>4</v>
      </c>
      <c r="M21" s="72">
        <v>3</v>
      </c>
      <c r="N21" s="70">
        <v>12</v>
      </c>
      <c r="O21" s="70">
        <v>8</v>
      </c>
      <c r="P21" s="73">
        <v>1</v>
      </c>
      <c r="Q21" s="74">
        <v>14</v>
      </c>
      <c r="R21" s="72">
        <v>10</v>
      </c>
      <c r="S21" s="75">
        <v>4</v>
      </c>
      <c r="T21" s="69">
        <v>9</v>
      </c>
      <c r="U21" s="71">
        <v>11</v>
      </c>
      <c r="V21" s="73">
        <v>7</v>
      </c>
      <c r="W21" s="47">
        <v>5.8</v>
      </c>
      <c r="X21" s="47">
        <v>1.9</v>
      </c>
      <c r="Y21" s="47">
        <v>53.6</v>
      </c>
      <c r="Z21" s="47">
        <v>8.5</v>
      </c>
      <c r="AA21" s="58">
        <v>34.270000000000003</v>
      </c>
      <c r="AB21" s="58">
        <v>28.41</v>
      </c>
      <c r="AC21" s="58">
        <f t="shared" si="0"/>
        <v>-385.76</v>
      </c>
      <c r="AD21" s="58">
        <f t="shared" si="1"/>
        <v>-1193.8700000000001</v>
      </c>
    </row>
    <row r="22" spans="1:30">
      <c r="A22" s="7">
        <v>44561</v>
      </c>
      <c r="B22" s="10" t="s">
        <v>44</v>
      </c>
      <c r="C22" s="40">
        <v>0.57638888888888895</v>
      </c>
      <c r="D22" s="11">
        <v>1</v>
      </c>
      <c r="E22" s="61">
        <v>4</v>
      </c>
      <c r="F22" s="69">
        <v>7</v>
      </c>
      <c r="G22" s="69">
        <v>5</v>
      </c>
      <c r="H22" s="70">
        <v>14</v>
      </c>
      <c r="I22" s="70">
        <v>12</v>
      </c>
      <c r="J22" s="70">
        <v>15</v>
      </c>
      <c r="K22" s="70">
        <v>11</v>
      </c>
      <c r="L22" s="71">
        <v>3</v>
      </c>
      <c r="M22" s="72">
        <v>6</v>
      </c>
      <c r="N22" s="70">
        <v>4</v>
      </c>
      <c r="O22" s="70">
        <v>1</v>
      </c>
      <c r="P22" s="73">
        <v>16</v>
      </c>
      <c r="Q22" s="74">
        <v>9</v>
      </c>
      <c r="R22" s="72">
        <v>7</v>
      </c>
      <c r="S22" s="75">
        <v>16</v>
      </c>
      <c r="T22" s="69">
        <v>14</v>
      </c>
      <c r="U22" s="71">
        <v>2</v>
      </c>
      <c r="V22" s="73">
        <v>4</v>
      </c>
      <c r="W22" s="47">
        <v>2.1</v>
      </c>
      <c r="X22" s="47">
        <v>1.2</v>
      </c>
      <c r="Y22" s="47">
        <v>4.3</v>
      </c>
      <c r="Z22" s="47">
        <v>7.3</v>
      </c>
      <c r="AA22" s="58">
        <v>0</v>
      </c>
      <c r="AB22" s="58">
        <v>0</v>
      </c>
      <c r="AC22" s="58">
        <f t="shared" si="0"/>
        <v>-418.76</v>
      </c>
      <c r="AD22" s="58">
        <f t="shared" si="1"/>
        <v>-1273.0700000000002</v>
      </c>
    </row>
    <row r="23" spans="1:30">
      <c r="A23" s="7">
        <v>44562</v>
      </c>
      <c r="B23" s="10" t="s">
        <v>44</v>
      </c>
      <c r="C23" s="40">
        <v>0.63541666666666663</v>
      </c>
      <c r="D23" s="11">
        <v>1</v>
      </c>
      <c r="E23" s="61">
        <v>3</v>
      </c>
      <c r="F23" s="69">
        <v>12</v>
      </c>
      <c r="G23" s="69">
        <v>8</v>
      </c>
      <c r="H23" s="70">
        <v>3</v>
      </c>
      <c r="I23" s="70">
        <v>13</v>
      </c>
      <c r="J23" s="70">
        <v>11</v>
      </c>
      <c r="K23" s="70">
        <v>9</v>
      </c>
      <c r="L23" s="71">
        <v>1</v>
      </c>
      <c r="M23" s="72">
        <v>14</v>
      </c>
      <c r="N23" s="70">
        <v>5</v>
      </c>
      <c r="O23" s="70">
        <v>7</v>
      </c>
      <c r="P23" s="73">
        <v>6</v>
      </c>
      <c r="Q23" s="74">
        <v>15</v>
      </c>
      <c r="R23" s="72">
        <v>13</v>
      </c>
      <c r="S23" s="75">
        <v>11</v>
      </c>
      <c r="T23" s="69">
        <v>1</v>
      </c>
      <c r="U23" s="71">
        <v>8</v>
      </c>
      <c r="V23" s="73">
        <v>3</v>
      </c>
      <c r="W23" s="47">
        <v>16.100000000000001</v>
      </c>
      <c r="X23" s="47">
        <v>2.7</v>
      </c>
      <c r="Y23" s="47">
        <v>4.9000000000000004</v>
      </c>
      <c r="Z23" s="47">
        <v>9.1</v>
      </c>
      <c r="AA23" s="58">
        <v>2.64</v>
      </c>
      <c r="AB23" s="58">
        <v>1.47</v>
      </c>
      <c r="AC23" s="58">
        <f t="shared" si="0"/>
        <v>-449.12</v>
      </c>
      <c r="AD23" s="58">
        <f t="shared" si="1"/>
        <v>-1350.8000000000002</v>
      </c>
    </row>
    <row r="24" spans="1:30">
      <c r="A24" s="7">
        <v>44563</v>
      </c>
      <c r="B24" s="10" t="s">
        <v>44</v>
      </c>
      <c r="C24" s="40">
        <v>0.63541666666666663</v>
      </c>
      <c r="D24" s="11">
        <v>1</v>
      </c>
      <c r="E24" s="61">
        <v>4</v>
      </c>
      <c r="F24" s="69">
        <v>4</v>
      </c>
      <c r="G24" s="69">
        <v>8</v>
      </c>
      <c r="H24" s="70">
        <v>14</v>
      </c>
      <c r="I24" s="70">
        <v>7</v>
      </c>
      <c r="J24" s="70">
        <v>3</v>
      </c>
      <c r="K24" s="70">
        <v>9</v>
      </c>
      <c r="L24" s="71">
        <v>1</v>
      </c>
      <c r="M24" s="72">
        <v>11</v>
      </c>
      <c r="N24" s="70">
        <v>5</v>
      </c>
      <c r="O24" s="70">
        <v>10</v>
      </c>
      <c r="P24" s="73">
        <v>6</v>
      </c>
      <c r="Q24" s="74">
        <v>17</v>
      </c>
      <c r="R24" s="72">
        <v>2</v>
      </c>
      <c r="S24" s="75">
        <v>7</v>
      </c>
      <c r="T24" s="69">
        <v>9</v>
      </c>
      <c r="U24" s="71">
        <v>10</v>
      </c>
      <c r="V24" s="73">
        <v>14</v>
      </c>
      <c r="W24" s="47">
        <v>27.7</v>
      </c>
      <c r="X24" s="47">
        <v>6.1</v>
      </c>
      <c r="Y24" s="47">
        <v>4.9000000000000004</v>
      </c>
      <c r="Z24" s="47">
        <v>13.4</v>
      </c>
      <c r="AA24" s="58">
        <v>0</v>
      </c>
      <c r="AB24" s="58">
        <v>0</v>
      </c>
      <c r="AC24" s="58">
        <f t="shared" si="0"/>
        <v>-482.12</v>
      </c>
      <c r="AD24" s="58">
        <f t="shared" si="1"/>
        <v>-1430.0000000000002</v>
      </c>
    </row>
    <row r="25" spans="1:30">
      <c r="A25" s="7">
        <v>44565</v>
      </c>
      <c r="B25" s="10" t="s">
        <v>44</v>
      </c>
      <c r="C25" s="40">
        <v>0.57638888888888895</v>
      </c>
      <c r="D25" s="11">
        <v>1</v>
      </c>
      <c r="E25" s="61">
        <v>1</v>
      </c>
      <c r="F25" s="69">
        <v>11</v>
      </c>
      <c r="G25" s="69">
        <v>6</v>
      </c>
      <c r="H25" s="70">
        <v>15</v>
      </c>
      <c r="I25" s="70">
        <v>10</v>
      </c>
      <c r="J25" s="70">
        <v>8</v>
      </c>
      <c r="K25" s="70">
        <v>16</v>
      </c>
      <c r="L25" s="71">
        <v>12</v>
      </c>
      <c r="M25" s="72">
        <v>9</v>
      </c>
      <c r="N25" s="70">
        <v>2</v>
      </c>
      <c r="O25" s="70">
        <v>13</v>
      </c>
      <c r="P25" s="73">
        <v>7</v>
      </c>
      <c r="Q25" s="74">
        <v>14</v>
      </c>
      <c r="R25" s="72">
        <v>11</v>
      </c>
      <c r="S25" s="75">
        <v>13</v>
      </c>
      <c r="T25" s="69">
        <v>5</v>
      </c>
      <c r="U25" s="71">
        <v>2</v>
      </c>
      <c r="V25" s="73">
        <v>15</v>
      </c>
      <c r="W25" s="47">
        <v>1.9</v>
      </c>
      <c r="X25" s="47">
        <v>1.3</v>
      </c>
      <c r="Y25" s="47">
        <v>6.1</v>
      </c>
      <c r="Z25" s="47">
        <v>6.6</v>
      </c>
      <c r="AA25" s="58">
        <v>0</v>
      </c>
      <c r="AB25" s="58">
        <v>0</v>
      </c>
      <c r="AC25" s="58">
        <f t="shared" si="0"/>
        <v>-515.12</v>
      </c>
      <c r="AD25" s="58">
        <f t="shared" si="1"/>
        <v>-1509.2000000000003</v>
      </c>
    </row>
    <row r="26" spans="1:30">
      <c r="A26" s="7">
        <v>44566</v>
      </c>
      <c r="B26" s="10" t="s">
        <v>44</v>
      </c>
      <c r="C26" s="40">
        <v>0.57986111111111105</v>
      </c>
      <c r="D26" s="11">
        <v>1</v>
      </c>
      <c r="E26" s="61">
        <v>1</v>
      </c>
      <c r="F26" s="69">
        <v>16</v>
      </c>
      <c r="G26" s="69">
        <v>5</v>
      </c>
      <c r="H26" s="70">
        <v>2</v>
      </c>
      <c r="I26" s="70">
        <v>13</v>
      </c>
      <c r="J26" s="70">
        <v>3</v>
      </c>
      <c r="K26" s="70">
        <v>1</v>
      </c>
      <c r="L26" s="71">
        <v>6</v>
      </c>
      <c r="M26" s="72">
        <v>12</v>
      </c>
      <c r="N26" s="70">
        <v>11</v>
      </c>
      <c r="O26" s="70">
        <v>10</v>
      </c>
      <c r="P26" s="73">
        <v>7</v>
      </c>
      <c r="Q26" s="74">
        <v>4</v>
      </c>
      <c r="R26" s="72">
        <v>13</v>
      </c>
      <c r="S26" s="75">
        <v>4</v>
      </c>
      <c r="T26" s="69">
        <v>5</v>
      </c>
      <c r="U26" s="71">
        <v>11</v>
      </c>
      <c r="V26" s="73">
        <v>10</v>
      </c>
      <c r="W26" s="47">
        <v>3.7</v>
      </c>
      <c r="X26" s="47">
        <v>2</v>
      </c>
      <c r="Y26" s="47">
        <v>16.7</v>
      </c>
      <c r="Z26" s="47">
        <v>7.3</v>
      </c>
      <c r="AA26" s="58">
        <v>79.42</v>
      </c>
      <c r="AB26" s="58">
        <v>121.56</v>
      </c>
      <c r="AC26" s="58">
        <f t="shared" si="0"/>
        <v>-468.7</v>
      </c>
      <c r="AD26" s="58">
        <f t="shared" si="1"/>
        <v>-1466.8400000000004</v>
      </c>
    </row>
    <row r="27" spans="1:30">
      <c r="A27" s="7">
        <v>44567</v>
      </c>
      <c r="B27" s="10" t="s">
        <v>44</v>
      </c>
      <c r="C27" s="40">
        <v>0.57638888888888895</v>
      </c>
      <c r="D27" s="11">
        <v>1</v>
      </c>
      <c r="E27" s="61">
        <v>1</v>
      </c>
      <c r="F27" s="69">
        <v>14</v>
      </c>
      <c r="G27" s="69">
        <v>8</v>
      </c>
      <c r="H27" s="70">
        <v>5</v>
      </c>
      <c r="I27" s="70">
        <v>4</v>
      </c>
      <c r="J27" s="70">
        <v>1</v>
      </c>
      <c r="K27" s="70">
        <v>10</v>
      </c>
      <c r="L27" s="71">
        <v>6</v>
      </c>
      <c r="M27" s="72">
        <v>7</v>
      </c>
      <c r="N27" s="70">
        <v>3</v>
      </c>
      <c r="O27" s="70">
        <v>13</v>
      </c>
      <c r="P27" s="73">
        <v>9</v>
      </c>
      <c r="Q27" s="74">
        <v>2</v>
      </c>
      <c r="R27" s="72">
        <v>5</v>
      </c>
      <c r="S27" s="75">
        <v>7</v>
      </c>
      <c r="T27" s="69">
        <v>3</v>
      </c>
      <c r="U27" s="71">
        <v>4</v>
      </c>
      <c r="V27" s="73">
        <v>8</v>
      </c>
      <c r="W27" s="47">
        <v>1.7</v>
      </c>
      <c r="X27" s="47">
        <v>1.3</v>
      </c>
      <c r="Y27" s="47">
        <v>4.5999999999999996</v>
      </c>
      <c r="Z27" s="47">
        <v>6.7</v>
      </c>
      <c r="AA27" s="58">
        <v>3.36</v>
      </c>
      <c r="AB27" s="58">
        <v>6.12</v>
      </c>
      <c r="AC27" s="58">
        <f t="shared" si="0"/>
        <v>-498.34</v>
      </c>
      <c r="AD27" s="58">
        <f t="shared" si="1"/>
        <v>-1539.9200000000003</v>
      </c>
    </row>
    <row r="28" spans="1:30">
      <c r="A28" s="7">
        <v>44569</v>
      </c>
      <c r="B28" s="10" t="s">
        <v>44</v>
      </c>
      <c r="C28" s="40">
        <v>0.63541666666666663</v>
      </c>
      <c r="D28" s="11">
        <v>1</v>
      </c>
      <c r="E28" s="61">
        <v>3</v>
      </c>
      <c r="F28" s="69">
        <v>4</v>
      </c>
      <c r="G28" s="69">
        <v>14</v>
      </c>
      <c r="H28" s="70">
        <v>8</v>
      </c>
      <c r="I28" s="70">
        <v>10</v>
      </c>
      <c r="J28" s="70">
        <v>13</v>
      </c>
      <c r="K28" s="70">
        <v>6</v>
      </c>
      <c r="L28" s="71">
        <v>5</v>
      </c>
      <c r="M28" s="72">
        <v>2</v>
      </c>
      <c r="N28" s="70">
        <v>9</v>
      </c>
      <c r="O28" s="70">
        <v>7</v>
      </c>
      <c r="P28" s="73">
        <v>15</v>
      </c>
      <c r="Q28" s="74">
        <v>16</v>
      </c>
      <c r="R28" s="72">
        <v>4</v>
      </c>
      <c r="S28" s="75">
        <v>10</v>
      </c>
      <c r="T28" s="69">
        <v>16</v>
      </c>
      <c r="U28" s="71">
        <v>15</v>
      </c>
      <c r="V28" s="73">
        <v>6</v>
      </c>
      <c r="W28" s="47">
        <v>14.7</v>
      </c>
      <c r="X28" s="47">
        <v>3.3</v>
      </c>
      <c r="Y28" s="47">
        <v>18.399999999999999</v>
      </c>
      <c r="Z28" s="47">
        <v>18.100000000000001</v>
      </c>
      <c r="AA28" s="58">
        <v>157.38999999999999</v>
      </c>
      <c r="AB28" s="58">
        <v>233.05</v>
      </c>
      <c r="AC28" s="58">
        <f t="shared" si="0"/>
        <v>-373.95</v>
      </c>
      <c r="AD28" s="58">
        <f t="shared" si="1"/>
        <v>-1386.0700000000002</v>
      </c>
    </row>
    <row r="29" spans="1:30">
      <c r="A29" s="7">
        <v>44570</v>
      </c>
      <c r="B29" s="10" t="s">
        <v>44</v>
      </c>
      <c r="C29" s="40">
        <v>0.63541666666666663</v>
      </c>
      <c r="D29" s="11">
        <v>1</v>
      </c>
      <c r="E29" s="61">
        <v>4</v>
      </c>
      <c r="F29" s="69">
        <v>1</v>
      </c>
      <c r="G29" s="69">
        <v>9</v>
      </c>
      <c r="H29" s="70">
        <v>6</v>
      </c>
      <c r="I29" s="70">
        <v>16</v>
      </c>
      <c r="J29" s="70">
        <v>15</v>
      </c>
      <c r="K29" s="70">
        <v>8</v>
      </c>
      <c r="L29" s="71">
        <v>10</v>
      </c>
      <c r="M29" s="72">
        <v>2</v>
      </c>
      <c r="N29" s="70">
        <v>7</v>
      </c>
      <c r="O29" s="70">
        <v>5</v>
      </c>
      <c r="P29" s="73">
        <v>3</v>
      </c>
      <c r="Q29" s="74">
        <v>4</v>
      </c>
      <c r="R29" s="72">
        <v>9</v>
      </c>
      <c r="S29" s="75">
        <v>8</v>
      </c>
      <c r="T29" s="69">
        <v>1</v>
      </c>
      <c r="U29" s="71">
        <v>7</v>
      </c>
      <c r="V29" s="73">
        <v>5</v>
      </c>
      <c r="W29" s="47">
        <v>2.9</v>
      </c>
      <c r="X29" s="47">
        <v>1.5</v>
      </c>
      <c r="Y29" s="47">
        <v>8.4</v>
      </c>
      <c r="Z29" s="47">
        <v>10.4</v>
      </c>
      <c r="AA29" s="58">
        <v>2.4500000000000002</v>
      </c>
      <c r="AB29" s="58">
        <v>3.46</v>
      </c>
      <c r="AC29" s="58">
        <f t="shared" si="0"/>
        <v>-404.5</v>
      </c>
      <c r="AD29" s="58">
        <f t="shared" si="1"/>
        <v>-1461.8100000000002</v>
      </c>
    </row>
    <row r="30" spans="1:30">
      <c r="A30" s="7">
        <v>44571</v>
      </c>
      <c r="B30" s="10" t="s">
        <v>44</v>
      </c>
      <c r="C30" s="40">
        <v>0.57638888888888895</v>
      </c>
      <c r="D30" s="11">
        <v>1</v>
      </c>
      <c r="E30" s="61">
        <v>1</v>
      </c>
      <c r="F30" s="69">
        <v>10</v>
      </c>
      <c r="G30" s="69">
        <v>3</v>
      </c>
      <c r="H30" s="70">
        <v>11</v>
      </c>
      <c r="I30" s="70">
        <v>8</v>
      </c>
      <c r="J30" s="70">
        <v>12</v>
      </c>
      <c r="K30" s="70">
        <v>13</v>
      </c>
      <c r="L30" s="71">
        <v>4</v>
      </c>
      <c r="M30" s="72">
        <v>7</v>
      </c>
      <c r="N30" s="70">
        <v>5</v>
      </c>
      <c r="O30" s="70">
        <v>1</v>
      </c>
      <c r="P30" s="73">
        <v>6</v>
      </c>
      <c r="Q30" s="74">
        <v>9</v>
      </c>
      <c r="R30" s="72">
        <v>12</v>
      </c>
      <c r="S30" s="75">
        <v>6</v>
      </c>
      <c r="T30" s="69">
        <v>7</v>
      </c>
      <c r="U30" s="71">
        <v>10</v>
      </c>
      <c r="V30" s="73">
        <v>9</v>
      </c>
      <c r="W30" s="47">
        <v>3.3</v>
      </c>
      <c r="X30" s="47">
        <v>1.4</v>
      </c>
      <c r="Y30" s="47">
        <v>9.4</v>
      </c>
      <c r="Z30" s="47">
        <v>9.5</v>
      </c>
      <c r="AA30" s="58">
        <v>56.94</v>
      </c>
      <c r="AB30" s="58">
        <v>222.33</v>
      </c>
      <c r="AC30" s="58">
        <f t="shared" si="0"/>
        <v>-380.56</v>
      </c>
      <c r="AD30" s="58">
        <f t="shared" si="1"/>
        <v>-1318.6800000000003</v>
      </c>
    </row>
    <row r="31" spans="1:30">
      <c r="A31" s="7">
        <v>44572</v>
      </c>
      <c r="B31" s="10" t="s">
        <v>44</v>
      </c>
      <c r="C31" s="40">
        <v>0.57638888888888895</v>
      </c>
      <c r="D31" s="11">
        <v>1</v>
      </c>
      <c r="E31" s="61">
        <v>1</v>
      </c>
      <c r="F31" s="69">
        <v>7</v>
      </c>
      <c r="G31" s="69">
        <v>13</v>
      </c>
      <c r="H31" s="70">
        <v>10</v>
      </c>
      <c r="I31" s="70">
        <v>1</v>
      </c>
      <c r="J31" s="70">
        <v>15</v>
      </c>
      <c r="K31" s="70">
        <v>9</v>
      </c>
      <c r="L31" s="71">
        <v>2</v>
      </c>
      <c r="M31" s="72">
        <v>8</v>
      </c>
      <c r="N31" s="70">
        <v>3</v>
      </c>
      <c r="O31" s="70">
        <v>6</v>
      </c>
      <c r="P31" s="73">
        <v>11</v>
      </c>
      <c r="Q31" s="74">
        <v>4</v>
      </c>
      <c r="R31" s="72">
        <v>11</v>
      </c>
      <c r="S31" s="75">
        <v>8</v>
      </c>
      <c r="T31" s="69">
        <v>1</v>
      </c>
      <c r="U31" s="71">
        <v>2</v>
      </c>
      <c r="V31" s="73">
        <v>4</v>
      </c>
      <c r="W31" s="47">
        <v>12.7</v>
      </c>
      <c r="X31" s="47">
        <v>4.7</v>
      </c>
      <c r="Y31" s="47">
        <v>36.200000000000003</v>
      </c>
      <c r="Z31" s="47">
        <v>8.1999999999999993</v>
      </c>
      <c r="AA31" s="58">
        <v>196</v>
      </c>
      <c r="AB31" s="58">
        <v>263.35000000000002</v>
      </c>
      <c r="AC31" s="58">
        <f t="shared" si="0"/>
        <v>-217.56</v>
      </c>
      <c r="AD31" s="58">
        <f t="shared" si="1"/>
        <v>-1134.5300000000002</v>
      </c>
    </row>
    <row r="32" spans="1:30">
      <c r="A32" s="7">
        <v>44574</v>
      </c>
      <c r="B32" s="10" t="s">
        <v>18</v>
      </c>
      <c r="C32" s="40">
        <v>0.57638888888888895</v>
      </c>
      <c r="D32" s="11">
        <v>1</v>
      </c>
      <c r="E32" s="61">
        <v>1</v>
      </c>
      <c r="F32" s="69">
        <v>7</v>
      </c>
      <c r="G32" s="69">
        <v>8</v>
      </c>
      <c r="H32" s="70">
        <v>5</v>
      </c>
      <c r="I32" s="70">
        <v>15</v>
      </c>
      <c r="J32" s="70">
        <v>2</v>
      </c>
      <c r="K32" s="70">
        <v>1</v>
      </c>
      <c r="L32" s="71">
        <v>3</v>
      </c>
      <c r="M32" s="72">
        <v>9</v>
      </c>
      <c r="N32" s="70">
        <v>16</v>
      </c>
      <c r="O32" s="70">
        <v>11</v>
      </c>
      <c r="P32" s="73">
        <v>6</v>
      </c>
      <c r="Q32" s="74">
        <v>4</v>
      </c>
      <c r="R32" s="72">
        <v>3</v>
      </c>
      <c r="S32" s="75">
        <v>8</v>
      </c>
      <c r="T32" s="69">
        <v>15</v>
      </c>
      <c r="U32" s="71">
        <v>16</v>
      </c>
      <c r="V32" s="73">
        <v>9</v>
      </c>
      <c r="W32" s="47">
        <v>11.6</v>
      </c>
      <c r="X32" s="47">
        <v>3.6</v>
      </c>
      <c r="Y32" s="47">
        <v>15.5</v>
      </c>
      <c r="Z32" s="47">
        <v>7.7</v>
      </c>
      <c r="AA32" s="58">
        <v>90.79</v>
      </c>
      <c r="AB32" s="58">
        <v>54.35</v>
      </c>
      <c r="AC32" s="58">
        <f t="shared" si="0"/>
        <v>-159.76999999999998</v>
      </c>
      <c r="AD32" s="58">
        <f t="shared" si="1"/>
        <v>-1159.3800000000001</v>
      </c>
    </row>
    <row r="33" spans="1:28">
      <c r="A33" s="7">
        <v>44575</v>
      </c>
      <c r="B33" s="10" t="s">
        <v>44</v>
      </c>
      <c r="C33" s="40">
        <v>0.57638888888888895</v>
      </c>
      <c r="D33" s="11">
        <v>1</v>
      </c>
      <c r="E33" s="61">
        <v>1</v>
      </c>
      <c r="F33" s="69">
        <v>14</v>
      </c>
      <c r="G33" s="69">
        <v>13</v>
      </c>
      <c r="H33" s="70">
        <v>11</v>
      </c>
      <c r="I33" s="70">
        <v>12</v>
      </c>
      <c r="J33" s="70">
        <v>3</v>
      </c>
      <c r="K33" s="70">
        <v>15</v>
      </c>
      <c r="L33" s="71">
        <v>16</v>
      </c>
      <c r="M33" s="72">
        <v>9</v>
      </c>
      <c r="N33" s="70">
        <v>8</v>
      </c>
      <c r="O33" s="70">
        <v>6</v>
      </c>
      <c r="P33" s="73">
        <v>5</v>
      </c>
      <c r="Q33" s="74">
        <v>7</v>
      </c>
      <c r="R33" s="72">
        <v>14</v>
      </c>
      <c r="S33" s="75">
        <v>11</v>
      </c>
      <c r="T33" s="69">
        <v>8</v>
      </c>
      <c r="U33" s="71">
        <v>9</v>
      </c>
      <c r="V33" s="73">
        <v>16</v>
      </c>
      <c r="W33" s="47">
        <v>4</v>
      </c>
      <c r="X33" s="47">
        <v>1.6</v>
      </c>
      <c r="Y33" s="47">
        <v>7.4</v>
      </c>
      <c r="Z33" s="47">
        <v>9.9</v>
      </c>
      <c r="AA33" s="58">
        <v>11.53</v>
      </c>
      <c r="AB33" s="58">
        <v>13.58</v>
      </c>
    </row>
    <row r="34" spans="1:28">
      <c r="A34" s="7">
        <v>44576</v>
      </c>
      <c r="B34" s="10" t="s">
        <v>44</v>
      </c>
      <c r="C34" s="40">
        <v>0.63541666666666663</v>
      </c>
      <c r="D34" s="11">
        <v>1</v>
      </c>
      <c r="E34" s="61">
        <v>3</v>
      </c>
      <c r="F34" s="69">
        <v>9</v>
      </c>
      <c r="G34" s="69">
        <v>5</v>
      </c>
      <c r="H34" s="70">
        <v>11</v>
      </c>
      <c r="I34" s="70">
        <v>6</v>
      </c>
      <c r="J34" s="70">
        <v>12</v>
      </c>
      <c r="K34" s="70">
        <v>16</v>
      </c>
      <c r="L34" s="71">
        <v>15</v>
      </c>
      <c r="M34" s="72">
        <v>3</v>
      </c>
      <c r="N34" s="70">
        <v>14</v>
      </c>
      <c r="O34" s="70">
        <v>10</v>
      </c>
      <c r="P34" s="73">
        <v>7</v>
      </c>
      <c r="Q34" s="74">
        <v>2</v>
      </c>
      <c r="R34" s="72">
        <v>9</v>
      </c>
      <c r="S34" s="75">
        <v>11</v>
      </c>
      <c r="T34" s="69">
        <v>3</v>
      </c>
      <c r="U34" s="71">
        <v>2</v>
      </c>
      <c r="V34" s="73">
        <v>7</v>
      </c>
      <c r="W34" s="47">
        <v>1.8</v>
      </c>
      <c r="X34" s="47">
        <v>1.3</v>
      </c>
      <c r="Y34" s="47">
        <v>8.1</v>
      </c>
      <c r="Z34" s="47">
        <v>12.1</v>
      </c>
      <c r="AA34" s="58">
        <v>0</v>
      </c>
      <c r="AB34" s="58">
        <v>49.01</v>
      </c>
    </row>
    <row r="35" spans="1:28">
      <c r="A35" s="7">
        <v>44577</v>
      </c>
      <c r="B35" s="10" t="s">
        <v>44</v>
      </c>
      <c r="C35" s="40">
        <v>0.63541666666666663</v>
      </c>
      <c r="D35" s="11">
        <v>1</v>
      </c>
      <c r="E35" s="61">
        <v>4</v>
      </c>
      <c r="F35" s="69">
        <v>9</v>
      </c>
      <c r="G35" s="69">
        <v>5</v>
      </c>
      <c r="H35" s="70">
        <v>11</v>
      </c>
      <c r="I35" s="70">
        <v>6</v>
      </c>
      <c r="J35" s="70">
        <v>12</v>
      </c>
      <c r="K35" s="70">
        <v>16</v>
      </c>
      <c r="L35" s="71">
        <v>15</v>
      </c>
      <c r="M35" s="72">
        <v>3</v>
      </c>
      <c r="N35" s="70">
        <v>14</v>
      </c>
      <c r="O35" s="70">
        <v>10</v>
      </c>
      <c r="P35" s="73">
        <v>7</v>
      </c>
      <c r="Q35" s="74">
        <v>2</v>
      </c>
      <c r="R35" s="72">
        <v>3</v>
      </c>
      <c r="S35" s="75">
        <v>7</v>
      </c>
      <c r="T35" s="69">
        <v>4</v>
      </c>
      <c r="U35" s="71">
        <v>5</v>
      </c>
      <c r="V35" s="73">
        <v>8</v>
      </c>
      <c r="W35" s="47">
        <v>5.8</v>
      </c>
      <c r="X35" s="47">
        <v>2.8</v>
      </c>
      <c r="Y35" s="47">
        <v>9.3000000000000007</v>
      </c>
      <c r="Z35" s="47">
        <v>16.5</v>
      </c>
      <c r="AA35" s="58"/>
      <c r="AB35" s="58"/>
    </row>
    <row r="36" spans="1:28">
      <c r="A36" s="7">
        <v>44578</v>
      </c>
      <c r="B36" s="10"/>
      <c r="C36" s="40"/>
      <c r="D36" s="11"/>
      <c r="E36" s="61"/>
      <c r="F36" s="69"/>
      <c r="G36" s="69"/>
      <c r="H36" s="70"/>
      <c r="I36" s="70"/>
      <c r="J36" s="70"/>
      <c r="K36" s="70"/>
      <c r="L36" s="71"/>
      <c r="M36" s="72"/>
      <c r="N36" s="70"/>
      <c r="O36" s="70"/>
      <c r="P36" s="73"/>
      <c r="Q36" s="74"/>
      <c r="R36" s="72"/>
      <c r="S36" s="75"/>
      <c r="T36" s="69"/>
      <c r="U36" s="71"/>
      <c r="V36" s="73"/>
      <c r="W36" s="47"/>
      <c r="X36" s="47"/>
      <c r="Y36" s="47"/>
      <c r="Z36" s="47"/>
      <c r="AA36" s="58"/>
      <c r="AB36" s="58"/>
    </row>
    <row r="37" spans="1:28">
      <c r="A37" s="7">
        <v>44579</v>
      </c>
      <c r="B37" s="10"/>
      <c r="C37" s="40"/>
      <c r="D37" s="11"/>
      <c r="E37" s="61"/>
      <c r="F37" s="69"/>
      <c r="G37" s="69"/>
      <c r="H37" s="70"/>
      <c r="I37" s="70"/>
      <c r="J37" s="70"/>
      <c r="K37" s="70"/>
      <c r="L37" s="71"/>
      <c r="M37" s="72"/>
      <c r="N37" s="70"/>
      <c r="O37" s="70"/>
      <c r="P37" s="73"/>
      <c r="Q37" s="74"/>
      <c r="R37" s="72"/>
      <c r="S37" s="75"/>
      <c r="T37" s="69"/>
      <c r="U37" s="71"/>
      <c r="V37" s="73"/>
      <c r="W37" s="47"/>
      <c r="X37" s="47"/>
      <c r="Y37" s="47"/>
      <c r="Z37" s="47"/>
      <c r="AA37" s="58"/>
      <c r="AB37" s="58"/>
    </row>
    <row r="38" spans="1:28">
      <c r="A38" s="7"/>
      <c r="B38" s="10"/>
      <c r="C38" s="40"/>
      <c r="D38" s="11"/>
      <c r="E38" s="61"/>
      <c r="F38" s="69"/>
      <c r="G38" s="69"/>
      <c r="H38" s="70"/>
      <c r="I38" s="70"/>
      <c r="J38" s="70"/>
      <c r="K38" s="70"/>
      <c r="L38" s="71"/>
      <c r="M38" s="72"/>
      <c r="N38" s="70"/>
      <c r="O38" s="70"/>
      <c r="P38" s="73"/>
      <c r="Q38" s="74"/>
      <c r="R38" s="72"/>
      <c r="S38" s="75"/>
      <c r="T38" s="69"/>
      <c r="U38" s="71"/>
      <c r="V38" s="73"/>
      <c r="W38" s="47"/>
      <c r="X38" s="47"/>
      <c r="Y38" s="47"/>
      <c r="Z38" s="47"/>
      <c r="AA38" s="58"/>
      <c r="AB38" s="58"/>
    </row>
    <row r="39" spans="1:28">
      <c r="A39" s="7"/>
      <c r="B39" s="10"/>
      <c r="C39" s="40"/>
      <c r="D39" s="11"/>
      <c r="E39" s="61"/>
      <c r="F39" s="69"/>
      <c r="G39" s="69"/>
      <c r="H39" s="70"/>
      <c r="I39" s="70"/>
      <c r="J39" s="70"/>
      <c r="K39" s="70"/>
      <c r="L39" s="71"/>
      <c r="M39" s="72"/>
      <c r="N39" s="70"/>
      <c r="O39" s="70"/>
      <c r="P39" s="73"/>
      <c r="Q39" s="74"/>
      <c r="R39" s="72"/>
      <c r="S39" s="75"/>
      <c r="T39" s="69"/>
      <c r="U39" s="71"/>
      <c r="V39" s="73"/>
      <c r="W39" s="47"/>
      <c r="X39" s="47"/>
      <c r="Y39" s="47"/>
      <c r="Z39" s="47"/>
      <c r="AA39" s="58"/>
      <c r="AB39" s="58"/>
    </row>
    <row r="40" spans="1:28">
      <c r="A40" s="7"/>
      <c r="B40" s="10"/>
      <c r="C40" s="40"/>
      <c r="D40" s="11"/>
      <c r="E40" s="61"/>
      <c r="F40" s="69"/>
      <c r="G40" s="69"/>
      <c r="H40" s="70"/>
      <c r="I40" s="70"/>
      <c r="J40" s="70"/>
      <c r="K40" s="70"/>
      <c r="L40" s="71"/>
      <c r="M40" s="72"/>
      <c r="N40" s="70"/>
      <c r="O40" s="70"/>
      <c r="P40" s="73"/>
      <c r="Q40" s="74"/>
      <c r="R40" s="72"/>
      <c r="S40" s="75"/>
      <c r="T40" s="69"/>
      <c r="U40" s="71"/>
      <c r="V40" s="73"/>
      <c r="W40" s="47"/>
      <c r="X40" s="47"/>
      <c r="Y40" s="47"/>
      <c r="Z40" s="47"/>
      <c r="AA40" s="58"/>
      <c r="AB40" s="58"/>
    </row>
    <row r="41" spans="1:28">
      <c r="A41" s="7"/>
      <c r="B41" s="10"/>
      <c r="C41" s="40"/>
      <c r="D41" s="11"/>
      <c r="E41" s="61"/>
      <c r="F41" s="69"/>
      <c r="G41" s="69"/>
      <c r="H41" s="70"/>
      <c r="I41" s="70"/>
      <c r="J41" s="70"/>
      <c r="K41" s="70"/>
      <c r="L41" s="71"/>
      <c r="M41" s="72"/>
      <c r="N41" s="70"/>
      <c r="O41" s="70"/>
      <c r="P41" s="73"/>
      <c r="Q41" s="74"/>
      <c r="R41" s="72"/>
      <c r="S41" s="75"/>
      <c r="T41" s="69"/>
      <c r="U41" s="71"/>
      <c r="V41" s="73"/>
      <c r="W41" s="47"/>
      <c r="X41" s="47"/>
      <c r="Y41" s="47"/>
      <c r="Z41" s="47"/>
      <c r="AA41" s="58"/>
      <c r="AB41" s="58"/>
    </row>
    <row r="42" spans="1:28">
      <c r="A42" s="7"/>
      <c r="B42" s="10"/>
      <c r="C42" s="40"/>
      <c r="D42" s="11"/>
      <c r="E42" s="61"/>
      <c r="F42" s="69"/>
      <c r="G42" s="69"/>
      <c r="H42" s="70"/>
      <c r="I42" s="70"/>
      <c r="J42" s="70"/>
      <c r="K42" s="70"/>
      <c r="L42" s="71"/>
      <c r="M42" s="72"/>
      <c r="N42" s="70"/>
      <c r="O42" s="70"/>
      <c r="P42" s="73"/>
      <c r="Q42" s="74"/>
      <c r="R42" s="72"/>
      <c r="S42" s="75"/>
      <c r="T42" s="69"/>
      <c r="U42" s="71"/>
      <c r="V42" s="73"/>
      <c r="W42" s="47"/>
      <c r="X42" s="47"/>
      <c r="Y42" s="47"/>
      <c r="Z42" s="47"/>
      <c r="AA42" s="58"/>
      <c r="AB42" s="58"/>
    </row>
    <row r="43" spans="1:28">
      <c r="A43" s="7"/>
      <c r="B43" s="10"/>
      <c r="C43" s="40"/>
      <c r="D43" s="11"/>
      <c r="E43" s="61"/>
      <c r="F43" s="69"/>
      <c r="G43" s="69"/>
      <c r="H43" s="70"/>
      <c r="I43" s="70"/>
      <c r="J43" s="70"/>
      <c r="K43" s="70"/>
      <c r="L43" s="71"/>
      <c r="M43" s="72"/>
      <c r="N43" s="70"/>
      <c r="O43" s="70"/>
      <c r="P43" s="73"/>
      <c r="Q43" s="74"/>
      <c r="R43" s="72"/>
      <c r="S43" s="75"/>
      <c r="T43" s="69"/>
      <c r="U43" s="71"/>
      <c r="V43" s="73"/>
      <c r="W43" s="47"/>
      <c r="X43" s="47"/>
      <c r="Y43" s="47"/>
      <c r="Z43" s="47"/>
      <c r="AA43" s="58"/>
      <c r="AB43" s="58"/>
    </row>
    <row r="44" spans="1:28">
      <c r="A44" s="7"/>
      <c r="B44" s="10"/>
      <c r="C44" s="40"/>
      <c r="D44" s="11"/>
      <c r="E44" s="61"/>
      <c r="F44" s="69"/>
      <c r="G44" s="69"/>
      <c r="H44" s="70"/>
      <c r="I44" s="70"/>
      <c r="J44" s="70"/>
      <c r="K44" s="70"/>
      <c r="L44" s="71"/>
      <c r="M44" s="72"/>
      <c r="N44" s="70"/>
      <c r="O44" s="70"/>
      <c r="P44" s="73"/>
      <c r="Q44" s="74"/>
      <c r="R44" s="72"/>
      <c r="S44" s="75"/>
      <c r="T44" s="69"/>
      <c r="U44" s="71"/>
      <c r="V44" s="73"/>
      <c r="W44" s="47"/>
      <c r="X44" s="47"/>
      <c r="Y44" s="47"/>
      <c r="Z44" s="47"/>
      <c r="AA44" s="58"/>
      <c r="AB44" s="58"/>
    </row>
    <row r="45" spans="1:28">
      <c r="A45" s="7"/>
      <c r="B45" s="10"/>
      <c r="C45" s="40"/>
      <c r="D45" s="11"/>
      <c r="E45" s="61"/>
      <c r="F45" s="69"/>
      <c r="G45" s="69"/>
      <c r="H45" s="70"/>
      <c r="I45" s="70"/>
      <c r="J45" s="70"/>
      <c r="K45" s="70"/>
      <c r="L45" s="71"/>
      <c r="M45" s="72"/>
      <c r="N45" s="70"/>
      <c r="O45" s="70"/>
      <c r="P45" s="73"/>
      <c r="Q45" s="74"/>
      <c r="R45" s="72"/>
      <c r="S45" s="75"/>
      <c r="T45" s="69"/>
      <c r="U45" s="71"/>
      <c r="V45" s="73"/>
      <c r="W45" s="47"/>
      <c r="X45" s="47"/>
      <c r="Y45" s="47"/>
      <c r="Z45" s="47"/>
      <c r="AA45" s="58"/>
      <c r="AB45" s="58"/>
    </row>
    <row r="46" spans="1:28">
      <c r="A46" s="7"/>
      <c r="B46" s="10"/>
      <c r="C46" s="40"/>
      <c r="D46" s="11"/>
      <c r="E46" s="61"/>
      <c r="F46" s="69"/>
      <c r="G46" s="69"/>
      <c r="H46" s="70"/>
      <c r="I46" s="70"/>
      <c r="J46" s="70"/>
      <c r="K46" s="70"/>
      <c r="L46" s="71"/>
      <c r="M46" s="72"/>
      <c r="N46" s="70"/>
      <c r="O46" s="70"/>
      <c r="P46" s="73"/>
      <c r="Q46" s="74"/>
      <c r="R46" s="72"/>
      <c r="S46" s="75"/>
      <c r="T46" s="69"/>
      <c r="U46" s="71"/>
      <c r="V46" s="73"/>
      <c r="W46" s="47"/>
      <c r="X46" s="47"/>
      <c r="Y46" s="47"/>
      <c r="Z46" s="47"/>
      <c r="AA46" s="58"/>
      <c r="AB46" s="58"/>
    </row>
    <row r="47" spans="1:28">
      <c r="A47" s="7"/>
      <c r="B47" s="10"/>
      <c r="C47" s="40"/>
      <c r="D47" s="11"/>
      <c r="E47" s="61"/>
      <c r="F47" s="69"/>
      <c r="G47" s="69"/>
      <c r="H47" s="70"/>
      <c r="I47" s="70"/>
      <c r="J47" s="70"/>
      <c r="K47" s="70"/>
      <c r="L47" s="71"/>
      <c r="M47" s="72"/>
      <c r="N47" s="70"/>
      <c r="O47" s="70"/>
      <c r="P47" s="73"/>
      <c r="Q47" s="74"/>
      <c r="R47" s="72"/>
      <c r="S47" s="75"/>
      <c r="T47" s="69"/>
      <c r="U47" s="71"/>
      <c r="V47" s="73"/>
      <c r="W47" s="47"/>
      <c r="X47" s="47"/>
      <c r="Y47" s="47"/>
      <c r="Z47" s="47"/>
      <c r="AA47" s="58"/>
      <c r="AB47" s="58"/>
    </row>
    <row r="48" spans="1:28">
      <c r="A48" s="7"/>
      <c r="B48" s="10"/>
      <c r="C48" s="40"/>
      <c r="D48" s="11"/>
      <c r="E48" s="61"/>
      <c r="F48" s="69"/>
      <c r="G48" s="69"/>
      <c r="H48" s="70"/>
      <c r="I48" s="70"/>
      <c r="J48" s="70"/>
      <c r="K48" s="70"/>
      <c r="L48" s="71"/>
      <c r="M48" s="72"/>
      <c r="N48" s="70"/>
      <c r="O48" s="70"/>
      <c r="P48" s="73"/>
      <c r="Q48" s="74"/>
      <c r="R48" s="72"/>
      <c r="S48" s="75"/>
      <c r="T48" s="69"/>
      <c r="U48" s="71"/>
      <c r="V48" s="73"/>
      <c r="W48" s="47"/>
      <c r="X48" s="47"/>
      <c r="Y48" s="47"/>
      <c r="Z48" s="47"/>
      <c r="AA48" s="58"/>
      <c r="AB48" s="58"/>
    </row>
    <row r="49" spans="1:28">
      <c r="A49" s="7"/>
      <c r="B49" s="10"/>
      <c r="C49" s="40"/>
      <c r="D49" s="11"/>
      <c r="E49" s="61"/>
      <c r="F49" s="69"/>
      <c r="G49" s="69"/>
      <c r="H49" s="70"/>
      <c r="I49" s="70"/>
      <c r="J49" s="70"/>
      <c r="K49" s="70"/>
      <c r="L49" s="71"/>
      <c r="M49" s="72"/>
      <c r="N49" s="70"/>
      <c r="O49" s="70"/>
      <c r="P49" s="73"/>
      <c r="Q49" s="74"/>
      <c r="R49" s="72"/>
      <c r="S49" s="75"/>
      <c r="T49" s="69"/>
      <c r="U49" s="71"/>
      <c r="V49" s="73"/>
      <c r="W49" s="47"/>
      <c r="X49" s="47"/>
      <c r="Y49" s="47"/>
      <c r="Z49" s="47"/>
      <c r="AA49" s="58"/>
      <c r="AB49" s="58"/>
    </row>
    <row r="50" spans="1:28">
      <c r="A50" s="7"/>
      <c r="B50" s="10"/>
      <c r="C50" s="40"/>
      <c r="D50" s="11"/>
      <c r="E50" s="61"/>
      <c r="F50" s="69"/>
      <c r="G50" s="69"/>
      <c r="H50" s="70"/>
      <c r="I50" s="70"/>
      <c r="J50" s="70"/>
      <c r="K50" s="70"/>
      <c r="L50" s="71"/>
      <c r="M50" s="72"/>
      <c r="N50" s="70"/>
      <c r="O50" s="70"/>
      <c r="P50" s="73"/>
      <c r="Q50" s="74"/>
      <c r="R50" s="72"/>
      <c r="S50" s="75"/>
      <c r="T50" s="69"/>
      <c r="U50" s="71"/>
      <c r="V50" s="73"/>
      <c r="W50" s="47"/>
      <c r="X50" s="47"/>
      <c r="Y50" s="47"/>
      <c r="Z50" s="47"/>
      <c r="AA50" s="58"/>
      <c r="AB50" s="58"/>
    </row>
    <row r="51" spans="1:28">
      <c r="A51" s="7"/>
      <c r="B51" s="10"/>
      <c r="C51" s="40"/>
      <c r="D51" s="11"/>
      <c r="E51" s="61"/>
      <c r="F51" s="69"/>
      <c r="G51" s="69"/>
      <c r="H51" s="70"/>
      <c r="I51" s="70"/>
      <c r="J51" s="70"/>
      <c r="K51" s="70"/>
      <c r="L51" s="71"/>
      <c r="M51" s="72"/>
      <c r="N51" s="70"/>
      <c r="O51" s="70"/>
      <c r="P51" s="73"/>
      <c r="Q51" s="74"/>
      <c r="R51" s="72"/>
      <c r="S51" s="75"/>
      <c r="T51" s="69"/>
      <c r="U51" s="71"/>
      <c r="V51" s="73"/>
      <c r="W51" s="47"/>
      <c r="X51" s="47"/>
      <c r="Y51" s="47"/>
      <c r="Z51" s="47"/>
      <c r="AA51" s="58"/>
      <c r="AB51" s="58"/>
    </row>
    <row r="52" spans="1:28">
      <c r="A52" s="7"/>
      <c r="B52" s="10"/>
      <c r="C52" s="40"/>
      <c r="D52" s="11"/>
      <c r="E52" s="61"/>
      <c r="F52" s="69"/>
      <c r="G52" s="69"/>
      <c r="H52" s="70"/>
      <c r="I52" s="70"/>
      <c r="J52" s="70"/>
      <c r="K52" s="70"/>
      <c r="L52" s="71"/>
      <c r="M52" s="72"/>
      <c r="N52" s="70"/>
      <c r="O52" s="70"/>
      <c r="P52" s="73"/>
      <c r="Q52" s="74"/>
      <c r="R52" s="72"/>
      <c r="S52" s="75"/>
      <c r="T52" s="69"/>
      <c r="U52" s="71"/>
      <c r="V52" s="73"/>
      <c r="W52" s="47"/>
      <c r="X52" s="47"/>
      <c r="Y52" s="47"/>
      <c r="Z52" s="47"/>
      <c r="AA52" s="58"/>
      <c r="AB52" s="58"/>
    </row>
    <row r="53" spans="1:28">
      <c r="A53" s="7"/>
      <c r="B53" s="10"/>
      <c r="C53" s="40"/>
      <c r="D53" s="11"/>
      <c r="E53" s="61"/>
      <c r="F53" s="69"/>
      <c r="G53" s="69"/>
      <c r="H53" s="70"/>
      <c r="I53" s="70"/>
      <c r="J53" s="70"/>
      <c r="K53" s="70"/>
      <c r="L53" s="71"/>
      <c r="M53" s="72"/>
      <c r="N53" s="70"/>
      <c r="O53" s="70"/>
      <c r="P53" s="73"/>
      <c r="Q53" s="74"/>
      <c r="R53" s="72"/>
      <c r="S53" s="75"/>
      <c r="T53" s="69"/>
      <c r="U53" s="71"/>
      <c r="V53" s="73"/>
      <c r="W53" s="47"/>
      <c r="X53" s="47"/>
      <c r="Y53" s="47"/>
      <c r="Z53" s="47"/>
      <c r="AA53" s="58"/>
      <c r="AB53" s="58"/>
    </row>
    <row r="54" spans="1:28">
      <c r="A54" s="7"/>
      <c r="B54" s="10"/>
      <c r="C54" s="40"/>
      <c r="D54" s="11"/>
      <c r="E54" s="61"/>
      <c r="F54" s="69"/>
      <c r="G54" s="69"/>
      <c r="H54" s="70"/>
      <c r="I54" s="70"/>
      <c r="J54" s="70"/>
      <c r="K54" s="70"/>
      <c r="L54" s="71"/>
      <c r="M54" s="72"/>
      <c r="N54" s="70"/>
      <c r="O54" s="70"/>
      <c r="P54" s="73"/>
      <c r="Q54" s="74"/>
      <c r="R54" s="72"/>
      <c r="S54" s="75"/>
      <c r="T54" s="69"/>
      <c r="U54" s="71"/>
      <c r="V54" s="73"/>
      <c r="W54" s="47"/>
      <c r="X54" s="47"/>
      <c r="Y54" s="47"/>
      <c r="Z54" s="47"/>
      <c r="AA54" s="58"/>
      <c r="AB54" s="58"/>
    </row>
    <row r="55" spans="1:28">
      <c r="A55" s="7"/>
      <c r="B55" s="10"/>
      <c r="C55" s="40"/>
      <c r="D55" s="11"/>
      <c r="E55" s="61"/>
      <c r="F55" s="69"/>
      <c r="G55" s="69"/>
      <c r="H55" s="70"/>
      <c r="I55" s="70"/>
      <c r="J55" s="70"/>
      <c r="K55" s="70"/>
      <c r="L55" s="71"/>
      <c r="M55" s="72"/>
      <c r="N55" s="70"/>
      <c r="O55" s="70"/>
      <c r="P55" s="73"/>
      <c r="Q55" s="74"/>
      <c r="R55" s="72"/>
      <c r="S55" s="75"/>
      <c r="T55" s="69"/>
      <c r="U55" s="71"/>
      <c r="V55" s="73"/>
      <c r="W55" s="47"/>
      <c r="X55" s="47"/>
      <c r="Y55" s="47"/>
      <c r="Z55" s="47"/>
      <c r="AA55" s="58"/>
      <c r="AB55" s="58"/>
    </row>
    <row r="56" spans="1:28">
      <c r="A56" s="7"/>
      <c r="B56" s="10"/>
      <c r="C56" s="40"/>
      <c r="D56" s="11"/>
      <c r="E56" s="61"/>
      <c r="F56" s="69"/>
      <c r="G56" s="69"/>
      <c r="H56" s="70"/>
      <c r="I56" s="70"/>
      <c r="J56" s="70"/>
      <c r="K56" s="70"/>
      <c r="L56" s="71"/>
      <c r="M56" s="72"/>
      <c r="N56" s="70"/>
      <c r="O56" s="70"/>
      <c r="P56" s="73"/>
      <c r="Q56" s="74"/>
      <c r="R56" s="72"/>
      <c r="S56" s="75"/>
      <c r="T56" s="69"/>
      <c r="U56" s="71"/>
      <c r="V56" s="73"/>
      <c r="W56" s="47"/>
      <c r="X56" s="47"/>
      <c r="Y56" s="47"/>
      <c r="Z56" s="47"/>
      <c r="AA56" s="58"/>
      <c r="AB56" s="58"/>
    </row>
    <row r="57" spans="1:28">
      <c r="A57" s="7"/>
      <c r="B57" s="10"/>
      <c r="C57" s="40"/>
      <c r="D57" s="11"/>
      <c r="E57" s="61"/>
      <c r="F57" s="69"/>
      <c r="G57" s="69"/>
      <c r="H57" s="70"/>
      <c r="I57" s="70"/>
      <c r="J57" s="70"/>
      <c r="K57" s="70"/>
      <c r="L57" s="71"/>
      <c r="M57" s="72"/>
      <c r="N57" s="70"/>
      <c r="O57" s="70"/>
      <c r="P57" s="73"/>
      <c r="Q57" s="74"/>
      <c r="R57" s="72"/>
      <c r="S57" s="75"/>
      <c r="T57" s="69"/>
      <c r="U57" s="71"/>
      <c r="V57" s="73"/>
      <c r="W57" s="47"/>
      <c r="X57" s="47"/>
      <c r="Y57" s="47"/>
      <c r="Z57" s="47"/>
      <c r="AA57" s="58"/>
      <c r="AB57" s="58"/>
    </row>
    <row r="58" spans="1:28">
      <c r="A58" s="7"/>
      <c r="B58" s="10"/>
      <c r="C58" s="40"/>
      <c r="D58" s="11"/>
      <c r="E58" s="61"/>
      <c r="F58" s="69"/>
      <c r="G58" s="69"/>
      <c r="H58" s="70"/>
      <c r="I58" s="70"/>
      <c r="J58" s="70"/>
      <c r="K58" s="70"/>
      <c r="L58" s="71"/>
      <c r="M58" s="72"/>
      <c r="N58" s="70"/>
      <c r="O58" s="70"/>
      <c r="P58" s="73"/>
      <c r="Q58" s="74"/>
      <c r="R58" s="72"/>
      <c r="S58" s="75"/>
      <c r="T58" s="69"/>
      <c r="U58" s="71"/>
      <c r="V58" s="73"/>
      <c r="W58" s="47"/>
      <c r="X58" s="47"/>
      <c r="Y58" s="47"/>
      <c r="Z58" s="47"/>
      <c r="AA58" s="58"/>
      <c r="AB58" s="58"/>
    </row>
    <row r="59" spans="1:28">
      <c r="A59" s="7"/>
      <c r="B59" s="10"/>
      <c r="C59" s="40"/>
      <c r="D59" s="11"/>
      <c r="E59" s="61"/>
      <c r="F59" s="69"/>
      <c r="G59" s="69"/>
      <c r="H59" s="70"/>
      <c r="I59" s="70"/>
      <c r="J59" s="70"/>
      <c r="K59" s="70"/>
      <c r="L59" s="71"/>
      <c r="M59" s="72"/>
      <c r="N59" s="70"/>
      <c r="O59" s="70"/>
      <c r="P59" s="73"/>
      <c r="Q59" s="74"/>
      <c r="R59" s="72"/>
      <c r="S59" s="75"/>
      <c r="T59" s="69"/>
      <c r="U59" s="71"/>
      <c r="V59" s="73"/>
      <c r="W59" s="47"/>
      <c r="X59" s="47"/>
      <c r="Y59" s="47"/>
      <c r="Z59" s="47"/>
      <c r="AA59" s="58"/>
      <c r="AB59" s="58"/>
    </row>
    <row r="60" spans="1:28">
      <c r="A60" s="7"/>
      <c r="B60" s="10"/>
      <c r="C60" s="40"/>
      <c r="D60" s="11"/>
      <c r="E60" s="61"/>
      <c r="F60" s="69"/>
      <c r="G60" s="69"/>
      <c r="H60" s="70"/>
      <c r="I60" s="70"/>
      <c r="J60" s="70"/>
      <c r="K60" s="70"/>
      <c r="L60" s="71"/>
      <c r="M60" s="72"/>
      <c r="N60" s="70"/>
      <c r="O60" s="70"/>
      <c r="P60" s="73"/>
      <c r="Q60" s="74"/>
      <c r="R60" s="72"/>
      <c r="S60" s="75"/>
      <c r="T60" s="69"/>
      <c r="U60" s="71"/>
      <c r="V60" s="73"/>
      <c r="W60" s="47"/>
      <c r="X60" s="47"/>
      <c r="Y60" s="47"/>
      <c r="Z60" s="47"/>
      <c r="AA60" s="58"/>
      <c r="AB60" s="58"/>
    </row>
    <row r="61" spans="1:28">
      <c r="A61" s="7"/>
      <c r="B61" s="10"/>
      <c r="C61" s="40"/>
      <c r="D61" s="11"/>
      <c r="E61" s="61"/>
      <c r="F61" s="69"/>
      <c r="G61" s="69"/>
      <c r="H61" s="70"/>
      <c r="I61" s="70"/>
      <c r="J61" s="70"/>
      <c r="K61" s="70"/>
      <c r="L61" s="71"/>
      <c r="M61" s="72"/>
      <c r="N61" s="70"/>
      <c r="O61" s="70"/>
      <c r="P61" s="73"/>
      <c r="Q61" s="74"/>
      <c r="R61" s="72"/>
      <c r="S61" s="75"/>
      <c r="T61" s="69"/>
      <c r="U61" s="71"/>
      <c r="V61" s="73"/>
      <c r="W61" s="47"/>
      <c r="X61" s="47"/>
      <c r="Y61" s="47"/>
      <c r="Z61" s="47"/>
      <c r="AA61" s="58"/>
      <c r="AB61" s="58"/>
    </row>
    <row r="62" spans="1:28">
      <c r="A62" s="7"/>
      <c r="B62" s="10"/>
      <c r="C62" s="40"/>
      <c r="D62" s="11"/>
      <c r="E62" s="61"/>
      <c r="F62" s="69"/>
      <c r="G62" s="69"/>
      <c r="H62" s="70"/>
      <c r="I62" s="70"/>
      <c r="J62" s="70"/>
      <c r="K62" s="70"/>
      <c r="L62" s="71"/>
      <c r="M62" s="72"/>
      <c r="N62" s="70"/>
      <c r="O62" s="70"/>
      <c r="P62" s="73"/>
      <c r="Q62" s="74"/>
      <c r="R62" s="72"/>
      <c r="S62" s="75"/>
      <c r="T62" s="69"/>
      <c r="U62" s="71"/>
      <c r="V62" s="73"/>
      <c r="W62" s="47"/>
      <c r="X62" s="47"/>
      <c r="Y62" s="47"/>
      <c r="Z62" s="47"/>
      <c r="AA62" s="58"/>
      <c r="AB62" s="58"/>
    </row>
    <row r="63" spans="1:28">
      <c r="A63" s="7"/>
      <c r="B63" s="10"/>
      <c r="C63" s="40"/>
      <c r="D63" s="11"/>
      <c r="E63" s="61"/>
      <c r="F63" s="69"/>
      <c r="G63" s="69"/>
      <c r="H63" s="70"/>
      <c r="I63" s="70"/>
      <c r="J63" s="70"/>
      <c r="K63" s="70"/>
      <c r="L63" s="71"/>
      <c r="M63" s="72"/>
      <c r="N63" s="70"/>
      <c r="O63" s="70"/>
      <c r="P63" s="73"/>
      <c r="Q63" s="74"/>
      <c r="R63" s="72"/>
      <c r="S63" s="75"/>
      <c r="T63" s="69"/>
      <c r="U63" s="71"/>
      <c r="V63" s="73"/>
      <c r="W63" s="47"/>
      <c r="X63" s="47"/>
      <c r="Y63" s="47"/>
      <c r="Z63" s="47"/>
      <c r="AA63" s="58"/>
      <c r="AB63" s="58"/>
    </row>
    <row r="64" spans="1:28">
      <c r="A64" s="7"/>
      <c r="B64" s="10"/>
      <c r="C64" s="40"/>
      <c r="D64" s="11"/>
      <c r="E64" s="61"/>
      <c r="F64" s="69"/>
      <c r="G64" s="69"/>
      <c r="H64" s="70"/>
      <c r="I64" s="70"/>
      <c r="J64" s="70"/>
      <c r="K64" s="70"/>
      <c r="L64" s="71"/>
      <c r="M64" s="72"/>
      <c r="N64" s="70"/>
      <c r="O64" s="70"/>
      <c r="P64" s="73"/>
      <c r="Q64" s="74"/>
      <c r="R64" s="72"/>
      <c r="S64" s="75"/>
      <c r="T64" s="69"/>
      <c r="U64" s="71"/>
      <c r="V64" s="73"/>
      <c r="W64" s="47"/>
      <c r="X64" s="47"/>
      <c r="Y64" s="47"/>
      <c r="Z64" s="47"/>
      <c r="AA64" s="58"/>
      <c r="AB64" s="58"/>
    </row>
    <row r="65" spans="1:28">
      <c r="A65" s="7"/>
      <c r="B65" s="10"/>
      <c r="C65" s="40"/>
      <c r="D65" s="11"/>
      <c r="E65" s="61"/>
      <c r="F65" s="69"/>
      <c r="G65" s="69"/>
      <c r="H65" s="70"/>
      <c r="I65" s="70"/>
      <c r="J65" s="70"/>
      <c r="K65" s="70"/>
      <c r="L65" s="71"/>
      <c r="M65" s="72"/>
      <c r="N65" s="70"/>
      <c r="O65" s="70"/>
      <c r="P65" s="73"/>
      <c r="Q65" s="74"/>
      <c r="R65" s="72"/>
      <c r="S65" s="75"/>
      <c r="T65" s="69"/>
      <c r="U65" s="71"/>
      <c r="V65" s="73"/>
      <c r="W65" s="47"/>
      <c r="X65" s="47"/>
      <c r="Y65" s="47"/>
      <c r="Z65" s="47"/>
      <c r="AA65" s="58"/>
      <c r="AB65" s="58"/>
    </row>
    <row r="66" spans="1:28">
      <c r="A66" s="7"/>
      <c r="B66" s="10"/>
      <c r="C66" s="40"/>
      <c r="D66" s="11"/>
      <c r="E66" s="61"/>
      <c r="F66" s="69"/>
      <c r="G66" s="69"/>
      <c r="H66" s="70"/>
      <c r="I66" s="70"/>
      <c r="J66" s="70"/>
      <c r="K66" s="70"/>
      <c r="L66" s="71"/>
      <c r="M66" s="72"/>
      <c r="N66" s="70"/>
      <c r="O66" s="70"/>
      <c r="P66" s="73"/>
      <c r="Q66" s="74"/>
      <c r="R66" s="72"/>
      <c r="S66" s="75"/>
      <c r="T66" s="69"/>
      <c r="U66" s="71"/>
      <c r="V66" s="73"/>
      <c r="W66" s="47"/>
      <c r="X66" s="47"/>
      <c r="Y66" s="47"/>
      <c r="Z66" s="47"/>
      <c r="AA66" s="58"/>
      <c r="AB66" s="58"/>
    </row>
    <row r="67" spans="1:28">
      <c r="A67" s="7"/>
      <c r="B67" s="10"/>
      <c r="C67" s="40"/>
      <c r="D67" s="11"/>
      <c r="E67" s="61"/>
      <c r="F67" s="69"/>
      <c r="G67" s="69"/>
      <c r="H67" s="70"/>
      <c r="I67" s="70"/>
      <c r="J67" s="70"/>
      <c r="K67" s="70"/>
      <c r="L67" s="71"/>
      <c r="M67" s="72"/>
      <c r="N67" s="70"/>
      <c r="O67" s="70"/>
      <c r="P67" s="73"/>
      <c r="Q67" s="74"/>
      <c r="R67" s="72"/>
      <c r="S67" s="75"/>
      <c r="T67" s="69"/>
      <c r="U67" s="71"/>
      <c r="V67" s="73"/>
      <c r="W67" s="47"/>
      <c r="X67" s="47"/>
      <c r="Y67" s="47"/>
      <c r="Z67" s="47"/>
      <c r="AA67" s="58"/>
      <c r="AB67" s="58"/>
    </row>
    <row r="68" spans="1:28">
      <c r="A68" s="7"/>
      <c r="B68" s="10"/>
      <c r="C68" s="40"/>
      <c r="D68" s="11"/>
      <c r="E68" s="61"/>
      <c r="F68" s="69"/>
      <c r="G68" s="69"/>
      <c r="H68" s="70"/>
      <c r="I68" s="70"/>
      <c r="J68" s="70"/>
      <c r="K68" s="70"/>
      <c r="L68" s="71"/>
      <c r="M68" s="72"/>
      <c r="N68" s="70"/>
      <c r="O68" s="70"/>
      <c r="P68" s="73"/>
      <c r="Q68" s="74"/>
      <c r="R68" s="72"/>
      <c r="S68" s="75"/>
      <c r="T68" s="69"/>
      <c r="U68" s="71"/>
      <c r="V68" s="73"/>
      <c r="W68" s="47"/>
      <c r="X68" s="47"/>
      <c r="Y68" s="47"/>
      <c r="Z68" s="47"/>
      <c r="AA68" s="58"/>
      <c r="AB68" s="58"/>
    </row>
    <row r="69" spans="1:28">
      <c r="A69" s="7"/>
      <c r="B69" s="10"/>
      <c r="C69" s="40"/>
      <c r="D69" s="11"/>
      <c r="E69" s="61"/>
      <c r="F69" s="69"/>
      <c r="G69" s="69"/>
      <c r="H69" s="70"/>
      <c r="I69" s="70"/>
      <c r="J69" s="70"/>
      <c r="K69" s="70"/>
      <c r="L69" s="71"/>
      <c r="M69" s="72"/>
      <c r="N69" s="70"/>
      <c r="O69" s="70"/>
      <c r="P69" s="73"/>
      <c r="Q69" s="74"/>
      <c r="R69" s="72"/>
      <c r="S69" s="75"/>
      <c r="T69" s="69"/>
      <c r="U69" s="71"/>
      <c r="V69" s="73"/>
      <c r="W69" s="47"/>
      <c r="X69" s="47"/>
      <c r="Y69" s="47"/>
      <c r="Z69" s="47"/>
      <c r="AA69" s="58"/>
      <c r="AB69" s="58"/>
    </row>
    <row r="70" spans="1:28">
      <c r="A70" s="7"/>
      <c r="B70" s="10"/>
      <c r="C70" s="40"/>
      <c r="D70" s="11"/>
      <c r="E70" s="61"/>
      <c r="F70" s="69"/>
      <c r="G70" s="69"/>
      <c r="H70" s="70"/>
      <c r="I70" s="70"/>
      <c r="J70" s="70"/>
      <c r="K70" s="70"/>
      <c r="L70" s="71"/>
      <c r="M70" s="72"/>
      <c r="N70" s="70"/>
      <c r="O70" s="70"/>
      <c r="P70" s="73"/>
      <c r="Q70" s="74"/>
      <c r="R70" s="72"/>
      <c r="S70" s="75"/>
      <c r="T70" s="69"/>
      <c r="U70" s="71"/>
      <c r="V70" s="73"/>
      <c r="W70" s="47"/>
      <c r="X70" s="47"/>
      <c r="Y70" s="47"/>
      <c r="Z70" s="47"/>
      <c r="AA70" s="58"/>
      <c r="AB70" s="58"/>
    </row>
    <row r="71" spans="1:28">
      <c r="A71" s="7"/>
      <c r="B71" s="10"/>
      <c r="C71" s="40"/>
      <c r="D71" s="11"/>
      <c r="E71" s="61"/>
      <c r="F71" s="69"/>
      <c r="G71" s="69"/>
      <c r="H71" s="70"/>
      <c r="I71" s="70"/>
      <c r="J71" s="70"/>
      <c r="K71" s="70"/>
      <c r="L71" s="71"/>
      <c r="M71" s="72"/>
      <c r="N71" s="70"/>
      <c r="O71" s="70"/>
      <c r="P71" s="73"/>
      <c r="Q71" s="74"/>
      <c r="R71" s="72"/>
      <c r="S71" s="75"/>
      <c r="T71" s="69"/>
      <c r="U71" s="71"/>
      <c r="V71" s="73"/>
      <c r="W71" s="47"/>
      <c r="X71" s="47"/>
      <c r="Y71" s="47"/>
      <c r="Z71" s="47"/>
      <c r="AA71" s="58"/>
      <c r="AB71" s="58"/>
    </row>
    <row r="72" spans="1:28">
      <c r="A72" s="7"/>
      <c r="B72" s="10"/>
      <c r="C72" s="40"/>
      <c r="D72" s="11"/>
      <c r="E72" s="61"/>
      <c r="F72" s="69"/>
      <c r="G72" s="69"/>
      <c r="H72" s="70"/>
      <c r="I72" s="70"/>
      <c r="J72" s="70"/>
      <c r="K72" s="70"/>
      <c r="L72" s="71"/>
      <c r="M72" s="72"/>
      <c r="N72" s="70"/>
      <c r="O72" s="70"/>
      <c r="P72" s="73"/>
      <c r="Q72" s="74"/>
      <c r="R72" s="72"/>
      <c r="S72" s="75"/>
      <c r="T72" s="69"/>
      <c r="U72" s="71"/>
      <c r="V72" s="73"/>
      <c r="W72" s="47"/>
      <c r="X72" s="47"/>
      <c r="Y72" s="47"/>
      <c r="Z72" s="47"/>
      <c r="AA72" s="58"/>
      <c r="AB72" s="58"/>
    </row>
    <row r="73" spans="1:28">
      <c r="A73" s="7"/>
      <c r="B73" s="10"/>
      <c r="C73" s="40"/>
      <c r="D73" s="11"/>
      <c r="E73" s="61"/>
      <c r="F73" s="69"/>
      <c r="G73" s="69"/>
      <c r="H73" s="70"/>
      <c r="I73" s="70"/>
      <c r="J73" s="70"/>
      <c r="K73" s="70"/>
      <c r="L73" s="71"/>
      <c r="M73" s="72"/>
      <c r="N73" s="70"/>
      <c r="O73" s="70"/>
      <c r="P73" s="73"/>
      <c r="Q73" s="74"/>
      <c r="R73" s="72"/>
      <c r="S73" s="75"/>
      <c r="T73" s="69"/>
      <c r="U73" s="71"/>
      <c r="V73" s="73"/>
      <c r="W73" s="47"/>
      <c r="X73" s="47"/>
      <c r="Y73" s="47"/>
      <c r="Z73" s="47"/>
      <c r="AA73" s="58"/>
      <c r="AB73" s="58"/>
    </row>
    <row r="74" spans="1:28">
      <c r="A74" s="7"/>
      <c r="B74" s="10"/>
      <c r="C74" s="40"/>
      <c r="D74" s="11"/>
      <c r="E74" s="61"/>
      <c r="F74" s="69"/>
      <c r="G74" s="69"/>
      <c r="H74" s="70"/>
      <c r="I74" s="70"/>
      <c r="J74" s="70"/>
      <c r="K74" s="70"/>
      <c r="L74" s="71"/>
      <c r="M74" s="72"/>
      <c r="N74" s="70"/>
      <c r="O74" s="70"/>
      <c r="P74" s="73"/>
      <c r="Q74" s="74"/>
      <c r="R74" s="72"/>
      <c r="S74" s="75"/>
      <c r="T74" s="69"/>
      <c r="U74" s="71"/>
      <c r="V74" s="73"/>
      <c r="W74" s="47"/>
      <c r="X74" s="47"/>
      <c r="Y74" s="47"/>
      <c r="Z74" s="47"/>
      <c r="AA74" s="58"/>
      <c r="AB74" s="58"/>
    </row>
    <row r="75" spans="1:28">
      <c r="A75" s="7"/>
      <c r="B75" s="10"/>
      <c r="C75" s="40"/>
      <c r="D75" s="11"/>
      <c r="E75" s="61"/>
      <c r="F75" s="69"/>
      <c r="G75" s="69"/>
      <c r="H75" s="70"/>
      <c r="I75" s="70"/>
      <c r="J75" s="70"/>
      <c r="K75" s="70"/>
      <c r="L75" s="71"/>
      <c r="M75" s="72"/>
      <c r="N75" s="70"/>
      <c r="O75" s="70"/>
      <c r="P75" s="73"/>
      <c r="Q75" s="74"/>
      <c r="R75" s="72"/>
      <c r="S75" s="75"/>
      <c r="T75" s="69"/>
      <c r="U75" s="71"/>
      <c r="V75" s="73"/>
      <c r="W75" s="47"/>
      <c r="X75" s="47"/>
      <c r="Y75" s="47"/>
      <c r="Z75" s="47"/>
      <c r="AA75" s="58"/>
      <c r="AB75" s="58"/>
    </row>
    <row r="76" spans="1:28">
      <c r="A76" s="7"/>
      <c r="B76" s="10"/>
      <c r="C76" s="40"/>
      <c r="D76" s="11"/>
      <c r="E76" s="61"/>
      <c r="F76" s="69"/>
      <c r="G76" s="69"/>
      <c r="H76" s="70"/>
      <c r="I76" s="70"/>
      <c r="J76" s="70"/>
      <c r="K76" s="70"/>
      <c r="L76" s="71"/>
      <c r="M76" s="72"/>
      <c r="N76" s="70"/>
      <c r="O76" s="70"/>
      <c r="P76" s="73"/>
      <c r="Q76" s="74"/>
      <c r="R76" s="72"/>
      <c r="S76" s="75"/>
      <c r="T76" s="69"/>
      <c r="U76" s="71"/>
      <c r="V76" s="73"/>
      <c r="W76" s="47"/>
      <c r="X76" s="47"/>
      <c r="Y76" s="47"/>
      <c r="Z76" s="47"/>
      <c r="AA76" s="58"/>
      <c r="AB76" s="58"/>
    </row>
    <row r="77" spans="1:28">
      <c r="A77" s="7"/>
      <c r="B77" s="10"/>
      <c r="C77" s="40"/>
      <c r="D77" s="11"/>
      <c r="E77" s="61"/>
      <c r="F77" s="69"/>
      <c r="G77" s="69"/>
      <c r="H77" s="70"/>
      <c r="I77" s="70"/>
      <c r="J77" s="70"/>
      <c r="K77" s="70"/>
      <c r="L77" s="71"/>
      <c r="M77" s="72"/>
      <c r="N77" s="70"/>
      <c r="O77" s="70"/>
      <c r="P77" s="73"/>
      <c r="Q77" s="74"/>
      <c r="R77" s="72"/>
      <c r="S77" s="75"/>
      <c r="T77" s="69"/>
      <c r="U77" s="71"/>
      <c r="V77" s="73"/>
      <c r="W77" s="47"/>
      <c r="X77" s="47"/>
      <c r="Y77" s="47"/>
      <c r="Z77" s="47"/>
      <c r="AA77" s="58"/>
      <c r="AB77" s="58"/>
    </row>
    <row r="78" spans="1:28">
      <c r="A78" s="7"/>
      <c r="B78" s="10"/>
      <c r="C78" s="40"/>
      <c r="D78" s="11"/>
      <c r="E78" s="61"/>
      <c r="F78" s="69"/>
      <c r="G78" s="69"/>
      <c r="H78" s="70"/>
      <c r="I78" s="70"/>
      <c r="J78" s="70"/>
      <c r="K78" s="70"/>
      <c r="L78" s="71"/>
      <c r="M78" s="72"/>
      <c r="N78" s="70"/>
      <c r="O78" s="70"/>
      <c r="P78" s="73"/>
      <c r="Q78" s="74"/>
      <c r="R78" s="72"/>
      <c r="S78" s="75"/>
      <c r="T78" s="69"/>
      <c r="U78" s="71"/>
      <c r="V78" s="73"/>
      <c r="W78" s="47"/>
      <c r="X78" s="47"/>
      <c r="Y78" s="47"/>
      <c r="Z78" s="47"/>
      <c r="AA78" s="58"/>
      <c r="AB78" s="58"/>
    </row>
    <row r="79" spans="1:28">
      <c r="A79" s="7"/>
      <c r="B79" s="10"/>
      <c r="C79" s="40"/>
      <c r="D79" s="11"/>
      <c r="E79" s="61"/>
      <c r="F79" s="69"/>
      <c r="G79" s="69"/>
      <c r="H79" s="70"/>
      <c r="I79" s="70"/>
      <c r="J79" s="70"/>
      <c r="K79" s="70"/>
      <c r="L79" s="71"/>
      <c r="M79" s="72"/>
      <c r="N79" s="70"/>
      <c r="O79" s="70"/>
      <c r="P79" s="73"/>
      <c r="Q79" s="74"/>
      <c r="R79" s="72"/>
      <c r="S79" s="75"/>
      <c r="T79" s="69"/>
      <c r="U79" s="71"/>
      <c r="V79" s="73"/>
      <c r="W79" s="47"/>
      <c r="X79" s="47"/>
      <c r="Y79" s="47"/>
      <c r="Z79" s="47"/>
      <c r="AA79" s="58"/>
      <c r="AB79" s="58"/>
    </row>
    <row r="80" spans="1:28">
      <c r="A80" s="7"/>
      <c r="B80" s="10"/>
      <c r="C80" s="40"/>
      <c r="D80" s="11"/>
      <c r="E80" s="61"/>
      <c r="F80" s="69"/>
      <c r="G80" s="69"/>
      <c r="H80" s="70"/>
      <c r="I80" s="70"/>
      <c r="J80" s="70"/>
      <c r="K80" s="70"/>
      <c r="L80" s="71"/>
      <c r="M80" s="72"/>
      <c r="N80" s="70"/>
      <c r="O80" s="70"/>
      <c r="P80" s="73"/>
      <c r="Q80" s="74"/>
      <c r="R80" s="72"/>
      <c r="S80" s="75"/>
      <c r="T80" s="69"/>
      <c r="U80" s="71"/>
      <c r="V80" s="73"/>
      <c r="W80" s="47"/>
      <c r="X80" s="47"/>
      <c r="Y80" s="47"/>
      <c r="Z80" s="47"/>
      <c r="AA80" s="58"/>
      <c r="AB80" s="58"/>
    </row>
    <row r="81" spans="1:28">
      <c r="A81" s="7"/>
      <c r="B81" s="10"/>
      <c r="C81" s="40"/>
      <c r="D81" s="11"/>
      <c r="E81" s="61"/>
      <c r="F81" s="69"/>
      <c r="G81" s="69"/>
      <c r="H81" s="70"/>
      <c r="I81" s="70"/>
      <c r="J81" s="70"/>
      <c r="K81" s="70"/>
      <c r="L81" s="71"/>
      <c r="M81" s="72"/>
      <c r="N81" s="70"/>
      <c r="O81" s="70"/>
      <c r="P81" s="73"/>
      <c r="Q81" s="74"/>
      <c r="R81" s="72"/>
      <c r="S81" s="75"/>
      <c r="T81" s="69"/>
      <c r="U81" s="71"/>
      <c r="V81" s="73"/>
      <c r="W81" s="47"/>
      <c r="X81" s="47"/>
      <c r="Y81" s="47"/>
      <c r="Z81" s="47"/>
      <c r="AA81" s="58"/>
      <c r="AB81" s="58"/>
    </row>
    <row r="82" spans="1:28">
      <c r="A82" s="7"/>
      <c r="B82" s="10"/>
      <c r="C82" s="40"/>
      <c r="D82" s="11"/>
      <c r="E82" s="61"/>
      <c r="F82" s="69"/>
      <c r="G82" s="69"/>
      <c r="H82" s="70"/>
      <c r="I82" s="70"/>
      <c r="J82" s="70"/>
      <c r="K82" s="70"/>
      <c r="L82" s="71"/>
      <c r="M82" s="72"/>
      <c r="N82" s="70"/>
      <c r="O82" s="70"/>
      <c r="P82" s="73"/>
      <c r="Q82" s="74"/>
      <c r="R82" s="72"/>
      <c r="S82" s="75"/>
      <c r="T82" s="69"/>
      <c r="U82" s="71"/>
      <c r="V82" s="73"/>
      <c r="W82" s="47"/>
      <c r="X82" s="47"/>
      <c r="Y82" s="47"/>
      <c r="Z82" s="47"/>
      <c r="AA82" s="58"/>
      <c r="AB82" s="58"/>
    </row>
    <row r="83" spans="1:28">
      <c r="A83" s="7"/>
      <c r="B83" s="10"/>
      <c r="C83" s="40"/>
      <c r="D83" s="11"/>
      <c r="E83" s="61"/>
      <c r="F83" s="69"/>
      <c r="G83" s="69"/>
      <c r="H83" s="70"/>
      <c r="I83" s="70"/>
      <c r="J83" s="70"/>
      <c r="K83" s="70"/>
      <c r="L83" s="71"/>
      <c r="M83" s="72"/>
      <c r="N83" s="70"/>
      <c r="O83" s="70"/>
      <c r="P83" s="73"/>
      <c r="Q83" s="74"/>
      <c r="R83" s="72"/>
      <c r="S83" s="75"/>
      <c r="T83" s="69"/>
      <c r="U83" s="71"/>
      <c r="V83" s="73"/>
      <c r="W83" s="47"/>
      <c r="X83" s="47"/>
      <c r="Y83" s="47"/>
      <c r="Z83" s="47"/>
      <c r="AA83" s="58"/>
      <c r="AB83" s="58"/>
    </row>
    <row r="84" spans="1:28">
      <c r="A84" s="7"/>
      <c r="B84" s="10"/>
      <c r="C84" s="40"/>
      <c r="D84" s="11"/>
      <c r="E84" s="61"/>
      <c r="F84" s="69"/>
      <c r="G84" s="69"/>
      <c r="H84" s="70"/>
      <c r="I84" s="70"/>
      <c r="J84" s="70"/>
      <c r="K84" s="70"/>
      <c r="L84" s="71"/>
      <c r="M84" s="72"/>
      <c r="N84" s="70"/>
      <c r="O84" s="70"/>
      <c r="P84" s="73"/>
      <c r="Q84" s="74"/>
      <c r="R84" s="72"/>
      <c r="S84" s="75"/>
      <c r="T84" s="69"/>
      <c r="U84" s="71"/>
      <c r="V84" s="73"/>
      <c r="W84" s="47"/>
      <c r="X84" s="47"/>
      <c r="Y84" s="47"/>
      <c r="Z84" s="47"/>
      <c r="AA84" s="58"/>
      <c r="AB84" s="58"/>
    </row>
    <row r="85" spans="1:28">
      <c r="A85" s="7"/>
      <c r="B85" s="10"/>
      <c r="C85" s="40"/>
      <c r="D85" s="11"/>
      <c r="E85" s="61"/>
      <c r="F85" s="69"/>
      <c r="G85" s="69"/>
      <c r="H85" s="70"/>
      <c r="I85" s="70"/>
      <c r="J85" s="70"/>
      <c r="K85" s="70"/>
      <c r="L85" s="71"/>
      <c r="M85" s="72"/>
      <c r="N85" s="70"/>
      <c r="O85" s="70"/>
      <c r="P85" s="73"/>
      <c r="Q85" s="74"/>
      <c r="R85" s="72"/>
      <c r="S85" s="75"/>
      <c r="T85" s="69"/>
      <c r="U85" s="71"/>
      <c r="V85" s="73"/>
      <c r="W85" s="47"/>
      <c r="X85" s="47"/>
      <c r="Y85" s="47"/>
      <c r="Z85" s="47"/>
      <c r="AA85" s="58"/>
      <c r="AB85" s="58"/>
    </row>
    <row r="86" spans="1:28">
      <c r="A86" s="7"/>
      <c r="B86" s="10"/>
      <c r="C86" s="40"/>
      <c r="D86" s="11"/>
      <c r="E86" s="61"/>
      <c r="F86" s="69"/>
      <c r="G86" s="69"/>
      <c r="H86" s="70"/>
      <c r="I86" s="70"/>
      <c r="J86" s="70"/>
      <c r="K86" s="70"/>
      <c r="L86" s="71"/>
      <c r="M86" s="72"/>
      <c r="N86" s="70"/>
      <c r="O86" s="70"/>
      <c r="P86" s="73"/>
      <c r="Q86" s="74"/>
      <c r="R86" s="72"/>
      <c r="S86" s="75"/>
      <c r="T86" s="69"/>
      <c r="U86" s="71"/>
      <c r="V86" s="73"/>
      <c r="W86" s="47"/>
      <c r="X86" s="47"/>
      <c r="Y86" s="47"/>
      <c r="Z86" s="47"/>
      <c r="AA86" s="58"/>
      <c r="AB86" s="58"/>
    </row>
    <row r="87" spans="1:28">
      <c r="A87" s="7"/>
      <c r="B87" s="10"/>
      <c r="C87" s="40"/>
      <c r="D87" s="11"/>
      <c r="E87" s="61"/>
      <c r="F87" s="69"/>
      <c r="G87" s="69"/>
      <c r="H87" s="70"/>
      <c r="I87" s="70"/>
      <c r="J87" s="70"/>
      <c r="K87" s="70"/>
      <c r="L87" s="71"/>
      <c r="M87" s="72"/>
      <c r="N87" s="70"/>
      <c r="O87" s="70"/>
      <c r="P87" s="73"/>
      <c r="Q87" s="74"/>
      <c r="R87" s="72"/>
      <c r="S87" s="75"/>
      <c r="T87" s="69"/>
      <c r="U87" s="71"/>
      <c r="V87" s="73"/>
      <c r="W87" s="47"/>
      <c r="X87" s="47"/>
      <c r="Y87" s="47"/>
      <c r="Z87" s="47"/>
      <c r="AA87" s="58"/>
      <c r="AB87" s="58"/>
    </row>
    <row r="88" spans="1:28">
      <c r="A88" s="7"/>
      <c r="B88" s="10"/>
      <c r="C88" s="40"/>
      <c r="D88" s="11"/>
      <c r="E88" s="61"/>
      <c r="F88" s="69"/>
      <c r="G88" s="69"/>
      <c r="H88" s="70"/>
      <c r="I88" s="70"/>
      <c r="J88" s="70"/>
      <c r="K88" s="70"/>
      <c r="L88" s="71"/>
      <c r="M88" s="72"/>
      <c r="N88" s="70"/>
      <c r="O88" s="70"/>
      <c r="P88" s="73"/>
      <c r="Q88" s="74"/>
      <c r="R88" s="72"/>
      <c r="S88" s="75"/>
      <c r="T88" s="69"/>
      <c r="U88" s="71"/>
      <c r="V88" s="73"/>
      <c r="W88" s="47"/>
      <c r="X88" s="47"/>
      <c r="Y88" s="47"/>
      <c r="Z88" s="47"/>
      <c r="AA88" s="58"/>
      <c r="AB88" s="58"/>
    </row>
    <row r="89" spans="1:28">
      <c r="A89" s="7"/>
      <c r="B89" s="10"/>
      <c r="C89" s="40"/>
      <c r="D89" s="11"/>
      <c r="E89" s="61"/>
      <c r="F89" s="69"/>
      <c r="G89" s="69"/>
      <c r="H89" s="70"/>
      <c r="I89" s="70"/>
      <c r="J89" s="70"/>
      <c r="K89" s="70"/>
      <c r="L89" s="71"/>
      <c r="M89" s="72"/>
      <c r="N89" s="70"/>
      <c r="O89" s="70"/>
      <c r="P89" s="73"/>
      <c r="Q89" s="74"/>
      <c r="R89" s="72"/>
      <c r="S89" s="75"/>
      <c r="T89" s="69"/>
      <c r="U89" s="71"/>
      <c r="V89" s="73"/>
      <c r="W89" s="47"/>
      <c r="X89" s="47"/>
      <c r="Y89" s="47"/>
      <c r="Z89" s="47"/>
      <c r="AA89" s="58"/>
      <c r="AB89" s="58"/>
    </row>
    <row r="90" spans="1:28">
      <c r="A90" s="7"/>
      <c r="B90" s="10"/>
      <c r="C90" s="40"/>
      <c r="D90" s="11"/>
      <c r="E90" s="61"/>
      <c r="F90" s="69"/>
      <c r="G90" s="69"/>
      <c r="H90" s="70"/>
      <c r="I90" s="70"/>
      <c r="J90" s="70"/>
      <c r="K90" s="70"/>
      <c r="L90" s="71"/>
      <c r="M90" s="72"/>
      <c r="N90" s="70"/>
      <c r="O90" s="70"/>
      <c r="P90" s="73"/>
      <c r="Q90" s="74"/>
      <c r="R90" s="72"/>
      <c r="S90" s="75"/>
      <c r="T90" s="69"/>
      <c r="U90" s="71"/>
      <c r="V90" s="73"/>
      <c r="W90" s="47"/>
      <c r="X90" s="47"/>
      <c r="Y90" s="47"/>
      <c r="Z90" s="47"/>
      <c r="AA90" s="58"/>
      <c r="AB90" s="58"/>
    </row>
    <row r="91" spans="1:28">
      <c r="A91" s="7"/>
      <c r="B91" s="10"/>
      <c r="C91" s="40"/>
      <c r="D91" s="11"/>
      <c r="E91" s="61"/>
      <c r="F91" s="69"/>
      <c r="G91" s="69"/>
      <c r="H91" s="70"/>
      <c r="I91" s="70"/>
      <c r="J91" s="70"/>
      <c r="K91" s="70"/>
      <c r="L91" s="71"/>
      <c r="M91" s="72"/>
      <c r="N91" s="70"/>
      <c r="O91" s="70"/>
      <c r="P91" s="73"/>
      <c r="Q91" s="74"/>
      <c r="R91" s="72"/>
      <c r="S91" s="75"/>
      <c r="T91" s="69"/>
      <c r="U91" s="71"/>
      <c r="V91" s="73"/>
      <c r="W91" s="47"/>
      <c r="X91" s="47"/>
      <c r="Y91" s="47"/>
      <c r="Z91" s="47"/>
      <c r="AA91" s="58"/>
      <c r="AB91" s="58"/>
    </row>
    <row r="92" spans="1:28">
      <c r="A92" s="7"/>
      <c r="B92" s="10"/>
      <c r="C92" s="40"/>
      <c r="D92" s="11"/>
      <c r="E92" s="61"/>
      <c r="F92" s="69"/>
      <c r="G92" s="69"/>
      <c r="H92" s="70"/>
      <c r="I92" s="70"/>
      <c r="J92" s="70"/>
      <c r="K92" s="70"/>
      <c r="L92" s="71"/>
      <c r="M92" s="72"/>
      <c r="N92" s="70"/>
      <c r="O92" s="70"/>
      <c r="P92" s="73"/>
      <c r="Q92" s="74"/>
      <c r="R92" s="72"/>
      <c r="S92" s="75"/>
      <c r="T92" s="69"/>
      <c r="U92" s="71"/>
      <c r="V92" s="73"/>
      <c r="W92" s="47"/>
      <c r="X92" s="47"/>
      <c r="Y92" s="47"/>
      <c r="Z92" s="47"/>
      <c r="AA92" s="58"/>
      <c r="AB92" s="58"/>
    </row>
    <row r="93" spans="1:28">
      <c r="A93" s="7"/>
      <c r="B93" s="10"/>
      <c r="C93" s="40"/>
      <c r="D93" s="11"/>
      <c r="E93" s="61"/>
      <c r="F93" s="69"/>
      <c r="G93" s="69"/>
      <c r="H93" s="70"/>
      <c r="I93" s="70"/>
      <c r="J93" s="70"/>
      <c r="K93" s="70"/>
      <c r="L93" s="71"/>
      <c r="M93" s="72"/>
      <c r="N93" s="70"/>
      <c r="O93" s="70"/>
      <c r="P93" s="73"/>
      <c r="Q93" s="74"/>
      <c r="R93" s="72"/>
      <c r="S93" s="75"/>
      <c r="T93" s="69"/>
      <c r="U93" s="71"/>
      <c r="V93" s="73"/>
      <c r="W93" s="47"/>
      <c r="X93" s="47"/>
      <c r="Y93" s="47"/>
      <c r="Z93" s="47"/>
      <c r="AA93" s="58"/>
      <c r="AB93" s="58"/>
    </row>
    <row r="94" spans="1:28">
      <c r="A94" s="7"/>
      <c r="B94" s="10"/>
      <c r="C94" s="40"/>
      <c r="D94" s="11"/>
      <c r="E94" s="61"/>
      <c r="F94" s="69"/>
      <c r="G94" s="69"/>
      <c r="H94" s="70"/>
      <c r="I94" s="70"/>
      <c r="J94" s="70"/>
      <c r="K94" s="70"/>
      <c r="L94" s="71"/>
      <c r="M94" s="72"/>
      <c r="N94" s="70"/>
      <c r="O94" s="70"/>
      <c r="P94" s="73"/>
      <c r="Q94" s="74"/>
      <c r="R94" s="72"/>
      <c r="S94" s="75"/>
      <c r="T94" s="69"/>
      <c r="U94" s="71"/>
      <c r="V94" s="73"/>
      <c r="W94" s="47"/>
      <c r="X94" s="47"/>
      <c r="Y94" s="47"/>
      <c r="Z94" s="47"/>
      <c r="AA94" s="58"/>
      <c r="AB94" s="58"/>
    </row>
    <row r="95" spans="1:28">
      <c r="A95" s="7"/>
      <c r="B95" s="10"/>
      <c r="C95" s="40"/>
      <c r="D95" s="11"/>
      <c r="E95" s="61"/>
      <c r="F95" s="69"/>
      <c r="G95" s="69"/>
      <c r="H95" s="70"/>
      <c r="I95" s="70"/>
      <c r="J95" s="70"/>
      <c r="K95" s="70"/>
      <c r="L95" s="71"/>
      <c r="M95" s="72"/>
      <c r="N95" s="70"/>
      <c r="O95" s="70"/>
      <c r="P95" s="73"/>
      <c r="Q95" s="74"/>
      <c r="R95" s="72"/>
      <c r="S95" s="75"/>
      <c r="T95" s="69"/>
      <c r="U95" s="71"/>
      <c r="V95" s="73"/>
      <c r="W95" s="47"/>
      <c r="X95" s="47"/>
      <c r="Y95" s="47"/>
      <c r="Z95" s="47"/>
      <c r="AA95" s="58"/>
      <c r="AB95" s="58"/>
    </row>
    <row r="96" spans="1:28">
      <c r="A96" s="7"/>
      <c r="B96" s="10"/>
      <c r="C96" s="40"/>
      <c r="D96" s="11"/>
      <c r="E96" s="61"/>
      <c r="F96" s="69"/>
      <c r="G96" s="69"/>
      <c r="H96" s="70"/>
      <c r="I96" s="70"/>
      <c r="J96" s="70"/>
      <c r="K96" s="70"/>
      <c r="L96" s="71"/>
      <c r="M96" s="72"/>
      <c r="N96" s="70"/>
      <c r="O96" s="70"/>
      <c r="P96" s="73"/>
      <c r="Q96" s="74"/>
      <c r="R96" s="72"/>
      <c r="S96" s="75"/>
      <c r="T96" s="69"/>
      <c r="U96" s="71"/>
      <c r="V96" s="73"/>
      <c r="W96" s="47"/>
      <c r="X96" s="47"/>
      <c r="Y96" s="47"/>
      <c r="Z96" s="47"/>
      <c r="AA96" s="58"/>
      <c r="AB96" s="58"/>
    </row>
    <row r="97" spans="1:28">
      <c r="A97" s="7"/>
      <c r="B97" s="10"/>
      <c r="C97" s="40"/>
      <c r="D97" s="11"/>
      <c r="E97" s="61"/>
      <c r="F97" s="69"/>
      <c r="G97" s="69"/>
      <c r="H97" s="70"/>
      <c r="I97" s="70"/>
      <c r="J97" s="70"/>
      <c r="K97" s="70"/>
      <c r="L97" s="71"/>
      <c r="M97" s="72"/>
      <c r="N97" s="70"/>
      <c r="O97" s="70"/>
      <c r="P97" s="73"/>
      <c r="Q97" s="74"/>
      <c r="R97" s="72"/>
      <c r="S97" s="75"/>
      <c r="T97" s="69"/>
      <c r="U97" s="71"/>
      <c r="V97" s="73"/>
      <c r="W97" s="47"/>
      <c r="X97" s="47"/>
      <c r="Y97" s="47"/>
      <c r="Z97" s="47"/>
      <c r="AA97" s="58"/>
      <c r="AB97" s="58"/>
    </row>
    <row r="98" spans="1:28">
      <c r="A98" s="7"/>
      <c r="B98" s="10"/>
      <c r="C98" s="40"/>
      <c r="D98" s="11"/>
      <c r="E98" s="61"/>
      <c r="F98" s="69"/>
      <c r="G98" s="69"/>
      <c r="H98" s="70"/>
      <c r="I98" s="70"/>
      <c r="J98" s="70"/>
      <c r="K98" s="70"/>
      <c r="L98" s="71"/>
      <c r="M98" s="72"/>
      <c r="N98" s="70"/>
      <c r="O98" s="70"/>
      <c r="P98" s="73"/>
      <c r="Q98" s="74"/>
      <c r="R98" s="72"/>
      <c r="S98" s="75"/>
      <c r="T98" s="69"/>
      <c r="U98" s="71"/>
      <c r="V98" s="73"/>
      <c r="W98" s="47"/>
      <c r="X98" s="47"/>
      <c r="Y98" s="47"/>
      <c r="Z98" s="47"/>
      <c r="AA98" s="58"/>
      <c r="AB98" s="58"/>
    </row>
    <row r="99" spans="1:28">
      <c r="A99" s="7"/>
      <c r="B99" s="10"/>
      <c r="C99" s="40"/>
      <c r="D99" s="11"/>
      <c r="E99" s="61"/>
      <c r="F99" s="69"/>
      <c r="G99" s="69"/>
      <c r="H99" s="70"/>
      <c r="I99" s="70"/>
      <c r="J99" s="70"/>
      <c r="K99" s="70"/>
      <c r="L99" s="71"/>
      <c r="M99" s="72"/>
      <c r="N99" s="70"/>
      <c r="O99" s="70"/>
      <c r="P99" s="73"/>
      <c r="Q99" s="74"/>
      <c r="R99" s="72"/>
      <c r="S99" s="75"/>
      <c r="T99" s="69"/>
      <c r="U99" s="71"/>
      <c r="V99" s="73"/>
      <c r="W99" s="47"/>
      <c r="X99" s="47"/>
      <c r="Y99" s="47"/>
      <c r="Z99" s="47"/>
      <c r="AA99" s="58"/>
      <c r="AB99" s="58"/>
    </row>
    <row r="100" spans="1:28">
      <c r="A100" s="7"/>
      <c r="B100" s="10"/>
      <c r="C100" s="40"/>
      <c r="D100" s="11"/>
      <c r="E100" s="61"/>
      <c r="F100" s="69"/>
      <c r="G100" s="69"/>
      <c r="H100" s="70"/>
      <c r="I100" s="70"/>
      <c r="J100" s="70"/>
      <c r="K100" s="70"/>
      <c r="L100" s="71"/>
      <c r="M100" s="72"/>
      <c r="N100" s="70"/>
      <c r="O100" s="70"/>
      <c r="P100" s="73"/>
      <c r="Q100" s="74"/>
      <c r="R100" s="72"/>
      <c r="S100" s="75"/>
      <c r="T100" s="69"/>
      <c r="U100" s="71"/>
      <c r="V100" s="73"/>
      <c r="W100" s="47"/>
      <c r="X100" s="47"/>
      <c r="Y100" s="47"/>
      <c r="Z100" s="47"/>
      <c r="AA100" s="58"/>
      <c r="AB100" s="58"/>
    </row>
    <row r="101" spans="1:28">
      <c r="A101" s="7"/>
      <c r="B101" s="10"/>
      <c r="C101" s="40"/>
      <c r="D101" s="11"/>
      <c r="E101" s="61"/>
      <c r="F101" s="69"/>
      <c r="G101" s="69"/>
      <c r="H101" s="70"/>
      <c r="I101" s="70"/>
      <c r="J101" s="70"/>
      <c r="K101" s="70"/>
      <c r="L101" s="71"/>
      <c r="M101" s="72"/>
      <c r="N101" s="70"/>
      <c r="O101" s="70"/>
      <c r="P101" s="73"/>
      <c r="Q101" s="74"/>
      <c r="R101" s="72"/>
      <c r="S101" s="75"/>
      <c r="T101" s="69"/>
      <c r="U101" s="71"/>
      <c r="V101" s="73"/>
      <c r="W101" s="47"/>
      <c r="X101" s="47"/>
      <c r="Y101" s="47"/>
      <c r="Z101" s="47"/>
      <c r="AA101" s="58"/>
      <c r="AB101" s="58"/>
    </row>
    <row r="102" spans="1:28">
      <c r="A102" s="7"/>
      <c r="B102" s="10"/>
      <c r="C102" s="40"/>
      <c r="D102" s="11"/>
      <c r="E102" s="61"/>
      <c r="F102" s="69"/>
      <c r="G102" s="69"/>
      <c r="H102" s="70"/>
      <c r="I102" s="70"/>
      <c r="J102" s="70"/>
      <c r="K102" s="70"/>
      <c r="L102" s="71"/>
      <c r="M102" s="72"/>
      <c r="N102" s="70"/>
      <c r="O102" s="70"/>
      <c r="P102" s="73"/>
      <c r="Q102" s="74"/>
      <c r="R102" s="72"/>
      <c r="S102" s="75"/>
      <c r="T102" s="69"/>
      <c r="U102" s="71"/>
      <c r="V102" s="73"/>
      <c r="W102" s="47"/>
      <c r="X102" s="47"/>
      <c r="Y102" s="47"/>
      <c r="Z102" s="47"/>
      <c r="AA102" s="58"/>
      <c r="AB102" s="58"/>
    </row>
    <row r="103" spans="1:28">
      <c r="A103" s="7"/>
      <c r="B103" s="10"/>
      <c r="C103" s="40"/>
      <c r="D103" s="11"/>
      <c r="E103" s="61"/>
      <c r="F103" s="69"/>
      <c r="G103" s="69"/>
      <c r="H103" s="70"/>
      <c r="I103" s="70"/>
      <c r="J103" s="70"/>
      <c r="K103" s="70"/>
      <c r="L103" s="71"/>
      <c r="M103" s="72"/>
      <c r="N103" s="70"/>
      <c r="O103" s="70"/>
      <c r="P103" s="73"/>
      <c r="Q103" s="74"/>
      <c r="R103" s="72"/>
      <c r="S103" s="75"/>
      <c r="T103" s="69"/>
      <c r="U103" s="71"/>
      <c r="V103" s="73"/>
      <c r="W103" s="47"/>
      <c r="X103" s="47"/>
      <c r="Y103" s="47"/>
      <c r="Z103" s="47"/>
      <c r="AA103" s="58"/>
      <c r="AB103" s="58"/>
    </row>
    <row r="104" spans="1:28">
      <c r="A104" s="7"/>
      <c r="B104" s="10"/>
      <c r="C104" s="40"/>
      <c r="D104" s="11"/>
      <c r="E104" s="61"/>
      <c r="F104" s="69"/>
      <c r="G104" s="69"/>
      <c r="H104" s="70"/>
      <c r="I104" s="70"/>
      <c r="J104" s="70"/>
      <c r="K104" s="70"/>
      <c r="L104" s="71"/>
      <c r="M104" s="72"/>
      <c r="N104" s="70"/>
      <c r="O104" s="70"/>
      <c r="P104" s="73"/>
      <c r="Q104" s="74"/>
      <c r="R104" s="72"/>
      <c r="S104" s="75"/>
      <c r="T104" s="69"/>
      <c r="U104" s="71"/>
      <c r="V104" s="73"/>
      <c r="W104" s="47"/>
      <c r="X104" s="47"/>
      <c r="Y104" s="47"/>
      <c r="Z104" s="47"/>
      <c r="AA104" s="58"/>
      <c r="AB104" s="58"/>
    </row>
    <row r="105" spans="1:28">
      <c r="A105" s="7"/>
      <c r="B105" s="10"/>
      <c r="C105" s="40"/>
      <c r="D105" s="11"/>
      <c r="E105" s="61"/>
      <c r="F105" s="69"/>
      <c r="G105" s="69"/>
      <c r="H105" s="70"/>
      <c r="I105" s="70"/>
      <c r="J105" s="70"/>
      <c r="K105" s="70"/>
      <c r="L105" s="71"/>
      <c r="M105" s="72"/>
      <c r="N105" s="70"/>
      <c r="O105" s="70"/>
      <c r="P105" s="73"/>
      <c r="Q105" s="74"/>
      <c r="R105" s="72"/>
      <c r="S105" s="75"/>
      <c r="T105" s="69"/>
      <c r="U105" s="71"/>
      <c r="V105" s="73"/>
      <c r="W105" s="47"/>
      <c r="X105" s="47"/>
      <c r="Y105" s="47"/>
      <c r="Z105" s="47"/>
      <c r="AA105" s="58"/>
      <c r="AB105" s="58"/>
    </row>
    <row r="106" spans="1:28">
      <c r="A106" s="7"/>
      <c r="B106" s="10"/>
      <c r="C106" s="40"/>
      <c r="D106" s="11"/>
      <c r="E106" s="61"/>
      <c r="F106" s="69"/>
      <c r="G106" s="69"/>
      <c r="H106" s="70"/>
      <c r="I106" s="70"/>
      <c r="J106" s="70"/>
      <c r="K106" s="70"/>
      <c r="L106" s="71"/>
      <c r="M106" s="72"/>
      <c r="N106" s="70"/>
      <c r="O106" s="70"/>
      <c r="P106" s="73"/>
      <c r="Q106" s="74"/>
      <c r="R106" s="72"/>
      <c r="S106" s="75"/>
      <c r="T106" s="69"/>
      <c r="U106" s="71"/>
      <c r="V106" s="73"/>
      <c r="W106" s="47"/>
      <c r="X106" s="47"/>
      <c r="Y106" s="47"/>
      <c r="Z106" s="47"/>
      <c r="AA106" s="58"/>
      <c r="AB106" s="58"/>
    </row>
    <row r="107" spans="1:28">
      <c r="A107" s="7"/>
      <c r="B107" s="10"/>
      <c r="C107" s="40"/>
      <c r="D107" s="11"/>
      <c r="E107" s="61"/>
      <c r="F107" s="69"/>
      <c r="G107" s="69"/>
      <c r="H107" s="70"/>
      <c r="I107" s="70"/>
      <c r="J107" s="70"/>
      <c r="K107" s="70"/>
      <c r="L107" s="71"/>
      <c r="M107" s="72"/>
      <c r="N107" s="70"/>
      <c r="O107" s="70"/>
      <c r="P107" s="73"/>
      <c r="Q107" s="74"/>
      <c r="R107" s="72"/>
      <c r="S107" s="75"/>
      <c r="T107" s="69"/>
      <c r="U107" s="71"/>
      <c r="V107" s="73"/>
      <c r="W107" s="47"/>
      <c r="X107" s="47"/>
      <c r="Y107" s="47"/>
      <c r="Z107" s="47"/>
      <c r="AA107" s="58"/>
      <c r="AB107" s="58"/>
    </row>
    <row r="108" spans="1:28">
      <c r="A108" s="7"/>
      <c r="B108" s="10"/>
      <c r="C108" s="40"/>
      <c r="D108" s="11"/>
      <c r="E108" s="61"/>
      <c r="F108" s="69"/>
      <c r="G108" s="69"/>
      <c r="H108" s="70"/>
      <c r="I108" s="70"/>
      <c r="J108" s="70"/>
      <c r="K108" s="70"/>
      <c r="L108" s="71"/>
      <c r="M108" s="72"/>
      <c r="N108" s="70"/>
      <c r="O108" s="70"/>
      <c r="P108" s="73"/>
      <c r="Q108" s="74"/>
      <c r="R108" s="72"/>
      <c r="S108" s="75"/>
      <c r="T108" s="69"/>
      <c r="U108" s="71"/>
      <c r="V108" s="73"/>
      <c r="W108" s="47"/>
      <c r="X108" s="47"/>
      <c r="Y108" s="47"/>
      <c r="Z108" s="47"/>
      <c r="AA108" s="58"/>
      <c r="AB108" s="58"/>
    </row>
    <row r="109" spans="1:28">
      <c r="A109" s="7"/>
      <c r="B109" s="10"/>
      <c r="C109" s="40"/>
      <c r="D109" s="11"/>
      <c r="E109" s="61"/>
      <c r="F109" s="69"/>
      <c r="G109" s="69"/>
      <c r="H109" s="70"/>
      <c r="I109" s="70"/>
      <c r="J109" s="70"/>
      <c r="K109" s="70"/>
      <c r="L109" s="71"/>
      <c r="M109" s="72"/>
      <c r="N109" s="70"/>
      <c r="O109" s="70"/>
      <c r="P109" s="73"/>
      <c r="Q109" s="74"/>
      <c r="R109" s="72"/>
      <c r="S109" s="75"/>
      <c r="T109" s="69"/>
      <c r="U109" s="71"/>
      <c r="V109" s="73"/>
      <c r="W109" s="47"/>
      <c r="X109" s="47"/>
      <c r="Y109" s="47"/>
      <c r="Z109" s="47"/>
      <c r="AA109" s="58"/>
      <c r="AB109" s="58"/>
    </row>
    <row r="110" spans="1:28">
      <c r="A110" s="7"/>
      <c r="B110" s="10"/>
      <c r="C110" s="40"/>
      <c r="D110" s="11"/>
      <c r="E110" s="61"/>
      <c r="F110" s="69"/>
      <c r="G110" s="69"/>
      <c r="H110" s="70"/>
      <c r="I110" s="70"/>
      <c r="J110" s="70"/>
      <c r="K110" s="70"/>
      <c r="L110" s="71"/>
      <c r="M110" s="72"/>
      <c r="N110" s="70"/>
      <c r="O110" s="70"/>
      <c r="P110" s="73"/>
      <c r="Q110" s="74"/>
      <c r="R110" s="72"/>
      <c r="S110" s="75"/>
      <c r="T110" s="69"/>
      <c r="U110" s="71"/>
      <c r="V110" s="73"/>
      <c r="W110" s="47"/>
      <c r="X110" s="47"/>
      <c r="Y110" s="47"/>
      <c r="Z110" s="47"/>
      <c r="AA110" s="58"/>
      <c r="AB110" s="58"/>
    </row>
    <row r="111" spans="1:28">
      <c r="A111" s="7"/>
      <c r="B111" s="10"/>
      <c r="C111" s="40"/>
      <c r="D111" s="11"/>
      <c r="E111" s="61"/>
      <c r="F111" s="69"/>
      <c r="G111" s="69"/>
      <c r="H111" s="70"/>
      <c r="I111" s="70"/>
      <c r="J111" s="70"/>
      <c r="K111" s="70"/>
      <c r="L111" s="71"/>
      <c r="M111" s="72"/>
      <c r="N111" s="70"/>
      <c r="O111" s="70"/>
      <c r="P111" s="73"/>
      <c r="Q111" s="74"/>
      <c r="R111" s="72"/>
      <c r="S111" s="75"/>
      <c r="T111" s="69"/>
      <c r="U111" s="71"/>
      <c r="V111" s="73"/>
      <c r="W111" s="47"/>
      <c r="X111" s="47"/>
      <c r="Y111" s="47"/>
      <c r="Z111" s="47"/>
      <c r="AA111" s="58"/>
      <c r="AB111" s="58"/>
    </row>
    <row r="112" spans="1:28">
      <c r="A112" s="7"/>
      <c r="B112" s="10"/>
      <c r="C112" s="40"/>
      <c r="D112" s="11"/>
      <c r="E112" s="61"/>
      <c r="F112" s="69"/>
      <c r="G112" s="69"/>
      <c r="H112" s="70"/>
      <c r="I112" s="70"/>
      <c r="J112" s="70"/>
      <c r="K112" s="70"/>
      <c r="L112" s="71"/>
      <c r="M112" s="72"/>
      <c r="N112" s="70"/>
      <c r="O112" s="70"/>
      <c r="P112" s="73"/>
      <c r="Q112" s="74"/>
      <c r="R112" s="72"/>
      <c r="S112" s="75"/>
      <c r="T112" s="69"/>
      <c r="U112" s="71"/>
      <c r="V112" s="73"/>
      <c r="W112" s="47"/>
      <c r="X112" s="47"/>
      <c r="Y112" s="47"/>
      <c r="Z112" s="47"/>
      <c r="AA112" s="58"/>
      <c r="AB112" s="58"/>
    </row>
    <row r="113" spans="1:28">
      <c r="A113" s="7"/>
      <c r="B113" s="10"/>
      <c r="C113" s="40"/>
      <c r="D113" s="11"/>
      <c r="E113" s="61"/>
      <c r="F113" s="69"/>
      <c r="G113" s="69"/>
      <c r="H113" s="70"/>
      <c r="I113" s="70"/>
      <c r="J113" s="70"/>
      <c r="K113" s="70"/>
      <c r="L113" s="71"/>
      <c r="M113" s="72"/>
      <c r="N113" s="70"/>
      <c r="O113" s="70"/>
      <c r="P113" s="73"/>
      <c r="Q113" s="74"/>
      <c r="R113" s="72"/>
      <c r="S113" s="75"/>
      <c r="T113" s="69"/>
      <c r="U113" s="71"/>
      <c r="V113" s="73"/>
      <c r="W113" s="47"/>
      <c r="X113" s="47"/>
      <c r="Y113" s="47"/>
      <c r="Z113" s="47"/>
      <c r="AA113" s="58"/>
      <c r="AB113" s="58"/>
    </row>
    <row r="114" spans="1:28">
      <c r="A114" s="7"/>
      <c r="B114" s="10"/>
      <c r="C114" s="40"/>
      <c r="D114" s="11"/>
      <c r="E114" s="61"/>
      <c r="F114" s="69"/>
      <c r="G114" s="69"/>
      <c r="H114" s="70"/>
      <c r="I114" s="70"/>
      <c r="J114" s="70"/>
      <c r="K114" s="70"/>
      <c r="L114" s="71"/>
      <c r="M114" s="72"/>
      <c r="N114" s="70"/>
      <c r="O114" s="70"/>
      <c r="P114" s="73"/>
      <c r="Q114" s="74"/>
      <c r="R114" s="72"/>
      <c r="S114" s="75"/>
      <c r="T114" s="69"/>
      <c r="U114" s="71"/>
      <c r="V114" s="73"/>
      <c r="W114" s="47"/>
      <c r="X114" s="47"/>
      <c r="Y114" s="47"/>
      <c r="Z114" s="47"/>
      <c r="AA114" s="58"/>
      <c r="AB114" s="58"/>
    </row>
    <row r="115" spans="1:28">
      <c r="A115" s="7"/>
      <c r="B115" s="10"/>
      <c r="C115" s="40"/>
      <c r="D115" s="11"/>
      <c r="E115" s="61"/>
      <c r="F115" s="69"/>
      <c r="G115" s="69"/>
      <c r="H115" s="70"/>
      <c r="I115" s="70"/>
      <c r="J115" s="70"/>
      <c r="K115" s="70"/>
      <c r="L115" s="71"/>
      <c r="M115" s="72"/>
      <c r="N115" s="70"/>
      <c r="O115" s="70"/>
      <c r="P115" s="73"/>
      <c r="Q115" s="74"/>
      <c r="R115" s="72"/>
      <c r="S115" s="75"/>
      <c r="T115" s="69"/>
      <c r="U115" s="71"/>
      <c r="V115" s="73"/>
      <c r="W115" s="47"/>
      <c r="X115" s="47"/>
      <c r="Y115" s="47"/>
      <c r="Z115" s="47"/>
      <c r="AA115" s="58"/>
      <c r="AB115" s="58"/>
    </row>
    <row r="116" spans="1:28">
      <c r="A116" s="7"/>
      <c r="B116" s="10"/>
      <c r="C116" s="40"/>
      <c r="D116" s="11"/>
      <c r="E116" s="61"/>
      <c r="F116" s="69"/>
      <c r="G116" s="69"/>
      <c r="H116" s="70"/>
      <c r="I116" s="70"/>
      <c r="J116" s="70"/>
      <c r="K116" s="70"/>
      <c r="L116" s="71"/>
      <c r="M116" s="72"/>
      <c r="N116" s="70"/>
      <c r="O116" s="70"/>
      <c r="P116" s="73"/>
      <c r="Q116" s="74"/>
      <c r="R116" s="72"/>
      <c r="S116" s="75"/>
      <c r="T116" s="69"/>
      <c r="U116" s="71"/>
      <c r="V116" s="73"/>
      <c r="W116" s="47"/>
      <c r="X116" s="47"/>
      <c r="Y116" s="47"/>
      <c r="Z116" s="47"/>
      <c r="AA116" s="58"/>
      <c r="AB116" s="58"/>
    </row>
    <row r="117" spans="1:28">
      <c r="A117" s="7"/>
      <c r="B117" s="10"/>
      <c r="C117" s="40"/>
      <c r="D117" s="11"/>
      <c r="E117" s="61"/>
      <c r="F117" s="69"/>
      <c r="G117" s="69"/>
      <c r="H117" s="70"/>
      <c r="I117" s="70"/>
      <c r="J117" s="70"/>
      <c r="K117" s="70"/>
      <c r="L117" s="71"/>
      <c r="M117" s="72"/>
      <c r="N117" s="70"/>
      <c r="O117" s="70"/>
      <c r="P117" s="73"/>
      <c r="Q117" s="74"/>
      <c r="R117" s="72"/>
      <c r="S117" s="75"/>
      <c r="T117" s="69"/>
      <c r="U117" s="71"/>
      <c r="V117" s="73"/>
      <c r="W117" s="47"/>
      <c r="X117" s="47"/>
      <c r="Y117" s="47"/>
      <c r="Z117" s="47"/>
      <c r="AA117" s="58"/>
      <c r="AB117" s="58"/>
    </row>
    <row r="118" spans="1:28">
      <c r="A118" s="7"/>
      <c r="B118" s="10"/>
      <c r="C118" s="40"/>
      <c r="D118" s="11"/>
      <c r="E118" s="61"/>
      <c r="F118" s="69"/>
      <c r="G118" s="69"/>
      <c r="H118" s="70"/>
      <c r="I118" s="70"/>
      <c r="J118" s="70"/>
      <c r="K118" s="70"/>
      <c r="L118" s="71"/>
      <c r="M118" s="72"/>
      <c r="N118" s="70"/>
      <c r="O118" s="70"/>
      <c r="P118" s="73"/>
      <c r="Q118" s="74"/>
      <c r="R118" s="72"/>
      <c r="S118" s="75"/>
      <c r="T118" s="69"/>
      <c r="U118" s="71"/>
      <c r="V118" s="73"/>
      <c r="W118" s="47"/>
      <c r="X118" s="47"/>
      <c r="Y118" s="47"/>
      <c r="Z118" s="47"/>
      <c r="AA118" s="58"/>
      <c r="AB118" s="58"/>
    </row>
    <row r="119" spans="1:28">
      <c r="A119" s="7"/>
      <c r="B119" s="10"/>
      <c r="C119" s="40"/>
      <c r="D119" s="11"/>
      <c r="E119" s="61"/>
      <c r="F119" s="69"/>
      <c r="G119" s="69"/>
      <c r="H119" s="70"/>
      <c r="I119" s="70"/>
      <c r="J119" s="70"/>
      <c r="K119" s="70"/>
      <c r="L119" s="71"/>
      <c r="M119" s="72"/>
      <c r="N119" s="70"/>
      <c r="O119" s="70"/>
      <c r="P119" s="73"/>
      <c r="Q119" s="74"/>
      <c r="R119" s="72"/>
      <c r="S119" s="75"/>
      <c r="T119" s="69"/>
      <c r="U119" s="71"/>
      <c r="V119" s="73"/>
      <c r="W119" s="47"/>
      <c r="X119" s="47"/>
      <c r="Y119" s="47"/>
      <c r="Z119" s="47"/>
      <c r="AA119" s="58"/>
      <c r="AB119" s="58"/>
    </row>
    <row r="120" spans="1:28">
      <c r="A120" s="7"/>
      <c r="B120" s="10"/>
      <c r="C120" s="40"/>
      <c r="D120" s="11"/>
      <c r="E120" s="61"/>
      <c r="F120" s="69"/>
      <c r="G120" s="69"/>
      <c r="H120" s="70"/>
      <c r="I120" s="70"/>
      <c r="J120" s="70"/>
      <c r="K120" s="70"/>
      <c r="L120" s="71"/>
      <c r="M120" s="72"/>
      <c r="N120" s="70"/>
      <c r="O120" s="70"/>
      <c r="P120" s="73"/>
      <c r="Q120" s="74"/>
      <c r="R120" s="72"/>
      <c r="S120" s="75"/>
      <c r="T120" s="69"/>
      <c r="U120" s="71"/>
      <c r="V120" s="73"/>
      <c r="W120" s="47"/>
      <c r="X120" s="47"/>
      <c r="Y120" s="47"/>
      <c r="Z120" s="47"/>
      <c r="AA120" s="58"/>
      <c r="AB120" s="58"/>
    </row>
    <row r="121" spans="1:28">
      <c r="A121" s="7"/>
      <c r="B121" s="10"/>
      <c r="C121" s="40"/>
      <c r="D121" s="11"/>
      <c r="E121" s="61"/>
      <c r="F121" s="69"/>
      <c r="G121" s="69"/>
      <c r="H121" s="70"/>
      <c r="I121" s="70"/>
      <c r="J121" s="70"/>
      <c r="K121" s="70"/>
      <c r="L121" s="71"/>
      <c r="M121" s="72"/>
      <c r="N121" s="70"/>
      <c r="O121" s="70"/>
      <c r="P121" s="73"/>
      <c r="Q121" s="74"/>
      <c r="R121" s="72"/>
      <c r="S121" s="75"/>
      <c r="T121" s="69"/>
      <c r="U121" s="71"/>
      <c r="V121" s="73"/>
      <c r="W121" s="47"/>
      <c r="X121" s="47"/>
      <c r="Y121" s="47"/>
      <c r="Z121" s="47"/>
      <c r="AA121" s="58"/>
      <c r="AB121" s="58"/>
    </row>
    <row r="122" spans="1:28">
      <c r="A122" s="7"/>
      <c r="B122" s="10"/>
      <c r="C122" s="40"/>
      <c r="D122" s="11"/>
      <c r="E122" s="61"/>
      <c r="F122" s="69"/>
      <c r="G122" s="69"/>
      <c r="H122" s="70"/>
      <c r="I122" s="70"/>
      <c r="J122" s="70"/>
      <c r="K122" s="70"/>
      <c r="L122" s="71"/>
      <c r="M122" s="72"/>
      <c r="N122" s="70"/>
      <c r="O122" s="70"/>
      <c r="P122" s="73"/>
      <c r="Q122" s="74"/>
      <c r="R122" s="72"/>
      <c r="S122" s="75"/>
      <c r="T122" s="69"/>
      <c r="U122" s="71"/>
      <c r="V122" s="73"/>
      <c r="W122" s="47"/>
      <c r="X122" s="47"/>
      <c r="Y122" s="47"/>
      <c r="Z122" s="47"/>
      <c r="AA122" s="58"/>
      <c r="AB122" s="58"/>
    </row>
    <row r="123" spans="1:28">
      <c r="A123" s="7"/>
      <c r="B123" s="10"/>
      <c r="C123" s="40"/>
      <c r="D123" s="11"/>
      <c r="E123" s="61"/>
      <c r="F123" s="69"/>
      <c r="G123" s="69"/>
      <c r="H123" s="70"/>
      <c r="I123" s="70"/>
      <c r="J123" s="70"/>
      <c r="K123" s="70"/>
      <c r="L123" s="71"/>
      <c r="M123" s="72"/>
      <c r="N123" s="70"/>
      <c r="O123" s="70"/>
      <c r="P123" s="73"/>
      <c r="Q123" s="74"/>
      <c r="R123" s="72"/>
      <c r="S123" s="75"/>
      <c r="T123" s="69"/>
      <c r="U123" s="71"/>
      <c r="V123" s="73"/>
      <c r="W123" s="47"/>
      <c r="X123" s="47"/>
      <c r="Y123" s="47"/>
      <c r="Z123" s="47"/>
      <c r="AA123" s="58"/>
      <c r="AB123" s="58"/>
    </row>
    <row r="124" spans="1:28">
      <c r="A124" s="7"/>
      <c r="B124" s="10"/>
      <c r="C124" s="40"/>
      <c r="D124" s="11"/>
      <c r="E124" s="61"/>
      <c r="F124" s="69"/>
      <c r="G124" s="69"/>
      <c r="H124" s="70"/>
      <c r="I124" s="70"/>
      <c r="J124" s="70"/>
      <c r="K124" s="70"/>
      <c r="L124" s="71"/>
      <c r="M124" s="72"/>
      <c r="N124" s="70"/>
      <c r="O124" s="70"/>
      <c r="P124" s="73"/>
      <c r="Q124" s="74"/>
      <c r="R124" s="72"/>
      <c r="S124" s="75"/>
      <c r="T124" s="69"/>
      <c r="U124" s="71"/>
      <c r="V124" s="73"/>
      <c r="W124" s="47"/>
      <c r="X124" s="47"/>
      <c r="Y124" s="47"/>
      <c r="Z124" s="47"/>
      <c r="AA124" s="58"/>
      <c r="AB124" s="58"/>
    </row>
    <row r="125" spans="1:28">
      <c r="A125" s="7"/>
      <c r="B125" s="10"/>
      <c r="C125" s="40"/>
      <c r="D125" s="11"/>
      <c r="E125" s="61"/>
      <c r="F125" s="69"/>
      <c r="G125" s="69"/>
      <c r="H125" s="70"/>
      <c r="I125" s="70"/>
      <c r="J125" s="70"/>
      <c r="K125" s="70"/>
      <c r="L125" s="71"/>
      <c r="M125" s="72"/>
      <c r="N125" s="70"/>
      <c r="O125" s="70"/>
      <c r="P125" s="73"/>
      <c r="Q125" s="74"/>
      <c r="R125" s="72"/>
      <c r="S125" s="75"/>
      <c r="T125" s="69"/>
      <c r="U125" s="71"/>
      <c r="V125" s="73"/>
      <c r="W125" s="47"/>
      <c r="X125" s="47"/>
      <c r="Y125" s="47"/>
      <c r="Z125" s="47"/>
      <c r="AA125" s="58"/>
      <c r="AB125" s="58"/>
    </row>
    <row r="126" spans="1:28">
      <c r="A126" s="7"/>
      <c r="B126" s="10"/>
      <c r="C126" s="40"/>
      <c r="D126" s="11"/>
      <c r="E126" s="61"/>
      <c r="F126" s="69"/>
      <c r="G126" s="69"/>
      <c r="H126" s="70"/>
      <c r="I126" s="70"/>
      <c r="J126" s="70"/>
      <c r="K126" s="70"/>
      <c r="L126" s="71"/>
      <c r="M126" s="72"/>
      <c r="N126" s="70"/>
      <c r="O126" s="70"/>
      <c r="P126" s="73"/>
      <c r="Q126" s="74"/>
      <c r="R126" s="72"/>
      <c r="S126" s="75"/>
      <c r="T126" s="69"/>
      <c r="U126" s="71"/>
      <c r="V126" s="73"/>
      <c r="W126" s="47"/>
      <c r="X126" s="47"/>
      <c r="Y126" s="47"/>
      <c r="Z126" s="47"/>
      <c r="AA126" s="58"/>
      <c r="AB126" s="58"/>
    </row>
    <row r="127" spans="1:28">
      <c r="A127" s="7"/>
      <c r="B127" s="10"/>
      <c r="C127" s="40"/>
      <c r="D127" s="11"/>
      <c r="E127" s="61"/>
      <c r="F127" s="69"/>
      <c r="G127" s="69"/>
      <c r="H127" s="70"/>
      <c r="I127" s="70"/>
      <c r="J127" s="70"/>
      <c r="K127" s="70"/>
      <c r="L127" s="71"/>
      <c r="M127" s="72"/>
      <c r="N127" s="70"/>
      <c r="O127" s="70"/>
      <c r="P127" s="73"/>
      <c r="Q127" s="74"/>
      <c r="R127" s="72"/>
      <c r="S127" s="75"/>
      <c r="T127" s="69"/>
      <c r="U127" s="71"/>
      <c r="V127" s="73"/>
      <c r="W127" s="47"/>
      <c r="X127" s="47"/>
      <c r="Y127" s="47"/>
      <c r="Z127" s="47"/>
      <c r="AA127" s="58"/>
      <c r="AB127" s="58"/>
    </row>
    <row r="128" spans="1:28">
      <c r="A128" s="7"/>
      <c r="B128" s="10"/>
      <c r="C128" s="40"/>
      <c r="D128" s="11"/>
      <c r="E128" s="61"/>
      <c r="F128" s="69"/>
      <c r="G128" s="69"/>
      <c r="H128" s="70"/>
      <c r="I128" s="70"/>
      <c r="J128" s="70"/>
      <c r="K128" s="70"/>
      <c r="L128" s="71"/>
      <c r="M128" s="72"/>
      <c r="N128" s="70"/>
      <c r="O128" s="70"/>
      <c r="P128" s="73"/>
      <c r="Q128" s="74"/>
      <c r="R128" s="72"/>
      <c r="S128" s="75"/>
      <c r="T128" s="69"/>
      <c r="U128" s="71"/>
      <c r="V128" s="73"/>
      <c r="W128" s="47"/>
      <c r="X128" s="47"/>
      <c r="Y128" s="47"/>
      <c r="Z128" s="47"/>
      <c r="AA128" s="58"/>
      <c r="AB128" s="58"/>
    </row>
    <row r="129" spans="1:28">
      <c r="A129" s="7"/>
      <c r="B129" s="10"/>
      <c r="C129" s="40"/>
      <c r="D129" s="11"/>
      <c r="E129" s="61"/>
      <c r="F129" s="69"/>
      <c r="G129" s="69"/>
      <c r="H129" s="70"/>
      <c r="I129" s="70"/>
      <c r="J129" s="70"/>
      <c r="K129" s="70"/>
      <c r="L129" s="71"/>
      <c r="M129" s="72"/>
      <c r="N129" s="70"/>
      <c r="O129" s="70"/>
      <c r="P129" s="73"/>
      <c r="Q129" s="74"/>
      <c r="R129" s="72"/>
      <c r="S129" s="75"/>
      <c r="T129" s="69"/>
      <c r="U129" s="71"/>
      <c r="V129" s="73"/>
      <c r="W129" s="47"/>
      <c r="X129" s="47"/>
      <c r="Y129" s="47"/>
      <c r="Z129" s="47"/>
      <c r="AA129" s="58"/>
      <c r="AB129" s="58"/>
    </row>
    <row r="130" spans="1:28">
      <c r="A130" s="7"/>
      <c r="B130" s="10"/>
      <c r="C130" s="40"/>
      <c r="D130" s="11"/>
      <c r="E130" s="61"/>
      <c r="F130" s="69"/>
      <c r="G130" s="69"/>
      <c r="H130" s="70"/>
      <c r="I130" s="70"/>
      <c r="J130" s="70"/>
      <c r="K130" s="70"/>
      <c r="L130" s="71"/>
      <c r="M130" s="72"/>
      <c r="N130" s="70"/>
      <c r="O130" s="70"/>
      <c r="P130" s="73"/>
      <c r="Q130" s="74"/>
      <c r="R130" s="72"/>
      <c r="S130" s="75"/>
      <c r="T130" s="69"/>
      <c r="U130" s="71"/>
      <c r="V130" s="73"/>
      <c r="W130" s="47"/>
      <c r="X130" s="47"/>
      <c r="Y130" s="47"/>
      <c r="Z130" s="47"/>
      <c r="AA130" s="58"/>
      <c r="AB130" s="58"/>
    </row>
    <row r="131" spans="1:28">
      <c r="A131" s="7"/>
      <c r="B131" s="10"/>
      <c r="C131" s="40"/>
      <c r="D131" s="11"/>
      <c r="E131" s="61"/>
      <c r="F131" s="69"/>
      <c r="G131" s="69"/>
      <c r="H131" s="70"/>
      <c r="I131" s="70"/>
      <c r="J131" s="70"/>
      <c r="K131" s="70"/>
      <c r="L131" s="71"/>
      <c r="M131" s="72"/>
      <c r="N131" s="70"/>
      <c r="O131" s="70"/>
      <c r="P131" s="73"/>
      <c r="Q131" s="74"/>
      <c r="R131" s="72"/>
      <c r="S131" s="75"/>
      <c r="T131" s="69"/>
      <c r="U131" s="71"/>
      <c r="V131" s="73"/>
      <c r="W131" s="47"/>
      <c r="X131" s="47"/>
      <c r="Y131" s="47"/>
      <c r="Z131" s="47"/>
      <c r="AA131" s="58"/>
      <c r="AB131" s="58"/>
    </row>
    <row r="132" spans="1:28">
      <c r="A132" s="7"/>
      <c r="B132" s="10"/>
      <c r="C132" s="40"/>
      <c r="D132" s="11"/>
      <c r="E132" s="61"/>
      <c r="F132" s="69"/>
      <c r="G132" s="69"/>
      <c r="H132" s="70"/>
      <c r="I132" s="70"/>
      <c r="J132" s="70"/>
      <c r="K132" s="70"/>
      <c r="L132" s="71"/>
      <c r="M132" s="72"/>
      <c r="N132" s="70"/>
      <c r="O132" s="70"/>
      <c r="P132" s="73"/>
      <c r="Q132" s="74"/>
      <c r="R132" s="72"/>
      <c r="S132" s="75"/>
      <c r="T132" s="69"/>
      <c r="U132" s="71"/>
      <c r="V132" s="73"/>
      <c r="W132" s="47"/>
      <c r="X132" s="47"/>
      <c r="Y132" s="47"/>
      <c r="Z132" s="47"/>
      <c r="AA132" s="58"/>
      <c r="AB132" s="58"/>
    </row>
    <row r="133" spans="1:28">
      <c r="A133" s="7"/>
      <c r="B133" s="10"/>
      <c r="C133" s="40"/>
      <c r="D133" s="11"/>
      <c r="E133" s="61"/>
      <c r="F133" s="69"/>
      <c r="G133" s="69"/>
      <c r="H133" s="70"/>
      <c r="I133" s="70"/>
      <c r="J133" s="70"/>
      <c r="K133" s="70"/>
      <c r="L133" s="71"/>
      <c r="M133" s="72"/>
      <c r="N133" s="70"/>
      <c r="O133" s="70"/>
      <c r="P133" s="73"/>
      <c r="Q133" s="74"/>
      <c r="R133" s="72"/>
      <c r="S133" s="75"/>
      <c r="T133" s="69"/>
      <c r="U133" s="71"/>
      <c r="V133" s="73"/>
      <c r="W133" s="47"/>
      <c r="X133" s="47"/>
      <c r="Y133" s="47"/>
      <c r="Z133" s="47"/>
      <c r="AA133" s="58"/>
      <c r="AB133" s="58"/>
    </row>
    <row r="134" spans="1:28">
      <c r="A134" s="7"/>
      <c r="B134" s="10"/>
      <c r="C134" s="40"/>
      <c r="D134" s="11"/>
      <c r="E134" s="61"/>
      <c r="F134" s="69"/>
      <c r="G134" s="69"/>
      <c r="H134" s="70"/>
      <c r="I134" s="70"/>
      <c r="J134" s="70"/>
      <c r="K134" s="70"/>
      <c r="L134" s="71"/>
      <c r="M134" s="72"/>
      <c r="N134" s="70"/>
      <c r="O134" s="70"/>
      <c r="P134" s="73"/>
      <c r="Q134" s="74"/>
      <c r="R134" s="72"/>
      <c r="S134" s="75"/>
      <c r="T134" s="69"/>
      <c r="U134" s="71"/>
      <c r="V134" s="73"/>
      <c r="W134" s="47"/>
      <c r="X134" s="47"/>
      <c r="Y134" s="47"/>
      <c r="Z134" s="47"/>
      <c r="AA134" s="58"/>
      <c r="AB134" s="58"/>
    </row>
    <row r="135" spans="1:28">
      <c r="A135" s="7"/>
      <c r="B135" s="10"/>
      <c r="C135" s="40"/>
      <c r="D135" s="11"/>
      <c r="E135" s="61"/>
      <c r="F135" s="69"/>
      <c r="G135" s="69"/>
      <c r="H135" s="70"/>
      <c r="I135" s="70"/>
      <c r="J135" s="70"/>
      <c r="K135" s="70"/>
      <c r="L135" s="71"/>
      <c r="M135" s="72"/>
      <c r="N135" s="70"/>
      <c r="O135" s="70"/>
      <c r="P135" s="73"/>
      <c r="Q135" s="74"/>
      <c r="R135" s="72"/>
      <c r="S135" s="75"/>
      <c r="T135" s="69"/>
      <c r="U135" s="71"/>
      <c r="V135" s="73"/>
      <c r="W135" s="47"/>
      <c r="X135" s="47"/>
      <c r="Y135" s="47"/>
      <c r="Z135" s="47"/>
      <c r="AA135" s="58"/>
      <c r="AB135" s="58"/>
    </row>
    <row r="136" spans="1:28">
      <c r="A136" s="7"/>
      <c r="B136" s="10"/>
      <c r="C136" s="40"/>
      <c r="D136" s="11"/>
      <c r="E136" s="61"/>
      <c r="F136" s="69"/>
      <c r="G136" s="69"/>
      <c r="H136" s="70"/>
      <c r="I136" s="70"/>
      <c r="J136" s="70"/>
      <c r="K136" s="70"/>
      <c r="L136" s="71"/>
      <c r="M136" s="72"/>
      <c r="N136" s="70"/>
      <c r="O136" s="70"/>
      <c r="P136" s="73"/>
      <c r="Q136" s="74"/>
      <c r="R136" s="72"/>
      <c r="S136" s="75"/>
      <c r="T136" s="69"/>
      <c r="U136" s="71"/>
      <c r="V136" s="73"/>
      <c r="W136" s="47"/>
      <c r="X136" s="47"/>
      <c r="Y136" s="47"/>
      <c r="Z136" s="47"/>
      <c r="AA136" s="58"/>
      <c r="AB136" s="58"/>
    </row>
    <row r="137" spans="1:28">
      <c r="A137" s="7"/>
      <c r="B137" s="10"/>
      <c r="C137" s="40"/>
      <c r="D137" s="11"/>
      <c r="E137" s="61"/>
      <c r="F137" s="69"/>
      <c r="G137" s="69"/>
      <c r="H137" s="70"/>
      <c r="I137" s="70"/>
      <c r="J137" s="70"/>
      <c r="K137" s="70"/>
      <c r="L137" s="71"/>
      <c r="M137" s="72"/>
      <c r="N137" s="70"/>
      <c r="O137" s="70"/>
      <c r="P137" s="73"/>
      <c r="Q137" s="74"/>
      <c r="R137" s="72"/>
      <c r="S137" s="75"/>
      <c r="T137" s="69"/>
      <c r="U137" s="71"/>
      <c r="V137" s="73"/>
      <c r="W137" s="47"/>
      <c r="X137" s="47"/>
      <c r="Y137" s="47"/>
      <c r="Z137" s="47"/>
      <c r="AA137" s="58"/>
      <c r="AB137" s="58"/>
    </row>
    <row r="138" spans="1:28">
      <c r="A138" s="7"/>
      <c r="B138" s="10"/>
      <c r="C138" s="40"/>
      <c r="D138" s="11"/>
      <c r="E138" s="61"/>
      <c r="F138" s="69"/>
      <c r="G138" s="69"/>
      <c r="H138" s="70"/>
      <c r="I138" s="70"/>
      <c r="J138" s="70"/>
      <c r="K138" s="70"/>
      <c r="L138" s="71"/>
      <c r="M138" s="72"/>
      <c r="N138" s="70"/>
      <c r="O138" s="70"/>
      <c r="P138" s="73"/>
      <c r="Q138" s="74"/>
      <c r="R138" s="72"/>
      <c r="S138" s="75"/>
      <c r="T138" s="69"/>
      <c r="U138" s="71"/>
      <c r="V138" s="73"/>
      <c r="W138" s="47"/>
      <c r="X138" s="47"/>
      <c r="Y138" s="47"/>
      <c r="Z138" s="47"/>
      <c r="AA138" s="58"/>
      <c r="AB138" s="58"/>
    </row>
    <row r="139" spans="1:28">
      <c r="A139" s="7"/>
      <c r="B139" s="10"/>
      <c r="C139" s="40"/>
      <c r="D139" s="11"/>
      <c r="E139" s="61"/>
      <c r="F139" s="69"/>
      <c r="G139" s="69"/>
      <c r="H139" s="70"/>
      <c r="I139" s="70"/>
      <c r="J139" s="70"/>
      <c r="K139" s="70"/>
      <c r="L139" s="71"/>
      <c r="M139" s="72"/>
      <c r="N139" s="70"/>
      <c r="O139" s="70"/>
      <c r="P139" s="73"/>
      <c r="Q139" s="74"/>
      <c r="R139" s="72"/>
      <c r="S139" s="75"/>
      <c r="T139" s="69"/>
      <c r="U139" s="71"/>
      <c r="V139" s="73"/>
      <c r="W139" s="47"/>
      <c r="X139" s="47"/>
      <c r="Y139" s="47"/>
      <c r="Z139" s="47"/>
      <c r="AA139" s="58"/>
      <c r="AB139" s="58"/>
    </row>
    <row r="140" spans="1:28">
      <c r="A140" s="7"/>
      <c r="B140" s="10"/>
      <c r="C140" s="40"/>
      <c r="D140" s="11"/>
      <c r="E140" s="61"/>
      <c r="F140" s="69"/>
      <c r="G140" s="69"/>
      <c r="H140" s="70"/>
      <c r="I140" s="70"/>
      <c r="J140" s="70"/>
      <c r="K140" s="70"/>
      <c r="L140" s="71"/>
      <c r="M140" s="72"/>
      <c r="N140" s="70"/>
      <c r="O140" s="70"/>
      <c r="P140" s="73"/>
      <c r="Q140" s="74"/>
      <c r="R140" s="72"/>
      <c r="S140" s="75"/>
      <c r="T140" s="69"/>
      <c r="U140" s="71"/>
      <c r="V140" s="73"/>
      <c r="W140" s="47"/>
      <c r="X140" s="47"/>
      <c r="Y140" s="47"/>
      <c r="Z140" s="47"/>
      <c r="AA140" s="58"/>
      <c r="AB140" s="58"/>
    </row>
    <row r="141" spans="1:28">
      <c r="A141" s="7"/>
      <c r="B141" s="10"/>
      <c r="C141" s="40"/>
      <c r="D141" s="11"/>
      <c r="E141" s="61"/>
      <c r="F141" s="69"/>
      <c r="G141" s="69"/>
      <c r="H141" s="70"/>
      <c r="I141" s="70"/>
      <c r="J141" s="70"/>
      <c r="K141" s="70"/>
      <c r="L141" s="71"/>
      <c r="M141" s="72"/>
      <c r="N141" s="70"/>
      <c r="O141" s="70"/>
      <c r="P141" s="73"/>
      <c r="Q141" s="74"/>
      <c r="R141" s="72"/>
      <c r="S141" s="75"/>
      <c r="T141" s="69"/>
      <c r="U141" s="71"/>
      <c r="V141" s="73"/>
      <c r="W141" s="47"/>
      <c r="X141" s="47"/>
      <c r="Y141" s="47"/>
      <c r="Z141" s="47"/>
      <c r="AA141" s="58"/>
      <c r="AB141" s="58"/>
    </row>
    <row r="142" spans="1:28">
      <c r="A142" s="7"/>
      <c r="B142" s="10"/>
      <c r="C142" s="40"/>
      <c r="D142" s="11"/>
      <c r="E142" s="61"/>
      <c r="F142" s="69"/>
      <c r="G142" s="69"/>
      <c r="H142" s="70"/>
      <c r="I142" s="70"/>
      <c r="J142" s="70"/>
      <c r="K142" s="70"/>
      <c r="L142" s="71"/>
      <c r="M142" s="72"/>
      <c r="N142" s="70"/>
      <c r="O142" s="70"/>
      <c r="P142" s="73"/>
      <c r="Q142" s="74"/>
      <c r="R142" s="72"/>
      <c r="S142" s="75"/>
      <c r="T142" s="69"/>
      <c r="U142" s="71"/>
      <c r="V142" s="73"/>
      <c r="W142" s="47"/>
      <c r="X142" s="47"/>
      <c r="Y142" s="47"/>
      <c r="Z142" s="47"/>
      <c r="AA142" s="58"/>
      <c r="AB142" s="58"/>
    </row>
    <row r="143" spans="1:28">
      <c r="A143" s="7"/>
      <c r="B143" s="10"/>
      <c r="C143" s="40"/>
      <c r="D143" s="11"/>
      <c r="E143" s="61"/>
      <c r="F143" s="69"/>
      <c r="G143" s="69"/>
      <c r="H143" s="70"/>
      <c r="I143" s="70"/>
      <c r="J143" s="70"/>
      <c r="K143" s="70"/>
      <c r="L143" s="71"/>
      <c r="M143" s="72"/>
      <c r="N143" s="70"/>
      <c r="O143" s="70"/>
      <c r="P143" s="73"/>
      <c r="Q143" s="74"/>
      <c r="R143" s="72"/>
      <c r="S143" s="75"/>
      <c r="T143" s="69"/>
      <c r="U143" s="71"/>
      <c r="V143" s="73"/>
      <c r="W143" s="47"/>
      <c r="X143" s="47"/>
      <c r="Y143" s="47"/>
      <c r="Z143" s="47"/>
      <c r="AA143" s="58"/>
      <c r="AB143" s="58"/>
    </row>
    <row r="144" spans="1:28">
      <c r="A144" s="7"/>
      <c r="B144" s="10"/>
      <c r="C144" s="40"/>
      <c r="D144" s="11"/>
      <c r="E144" s="61"/>
      <c r="F144" s="69"/>
      <c r="G144" s="69"/>
      <c r="H144" s="70"/>
      <c r="I144" s="70"/>
      <c r="J144" s="70"/>
      <c r="K144" s="70"/>
      <c r="L144" s="71"/>
      <c r="M144" s="72"/>
      <c r="N144" s="70"/>
      <c r="O144" s="70"/>
      <c r="P144" s="73"/>
      <c r="Q144" s="74"/>
      <c r="R144" s="72"/>
      <c r="S144" s="75"/>
      <c r="T144" s="69"/>
      <c r="U144" s="71"/>
      <c r="V144" s="73"/>
      <c r="W144" s="47"/>
      <c r="X144" s="47"/>
      <c r="Y144" s="47"/>
      <c r="Z144" s="47"/>
      <c r="AA144" s="58"/>
      <c r="AB144" s="58"/>
    </row>
    <row r="145" spans="1:28">
      <c r="A145" s="7"/>
      <c r="B145" s="10"/>
      <c r="C145" s="40"/>
      <c r="D145" s="11"/>
      <c r="E145" s="61"/>
      <c r="F145" s="69"/>
      <c r="G145" s="69"/>
      <c r="H145" s="70"/>
      <c r="I145" s="70"/>
      <c r="J145" s="70"/>
      <c r="K145" s="70"/>
      <c r="L145" s="71"/>
      <c r="M145" s="72"/>
      <c r="N145" s="70"/>
      <c r="O145" s="70"/>
      <c r="P145" s="73"/>
      <c r="Q145" s="74"/>
      <c r="R145" s="72"/>
      <c r="S145" s="75"/>
      <c r="T145" s="69"/>
      <c r="U145" s="71"/>
      <c r="V145" s="73"/>
      <c r="W145" s="47"/>
      <c r="X145" s="47"/>
      <c r="Y145" s="47"/>
      <c r="Z145" s="47"/>
      <c r="AA145" s="58"/>
      <c r="AB145" s="58"/>
    </row>
    <row r="146" spans="1:28">
      <c r="A146" s="7"/>
      <c r="B146" s="10"/>
      <c r="C146" s="40"/>
      <c r="D146" s="11"/>
      <c r="E146" s="61"/>
      <c r="F146" s="69"/>
      <c r="G146" s="69"/>
      <c r="H146" s="70"/>
      <c r="I146" s="70"/>
      <c r="J146" s="70"/>
      <c r="K146" s="70"/>
      <c r="L146" s="71"/>
      <c r="M146" s="72"/>
      <c r="N146" s="70"/>
      <c r="O146" s="70"/>
      <c r="P146" s="73"/>
      <c r="Q146" s="74"/>
      <c r="R146" s="72"/>
      <c r="S146" s="75"/>
      <c r="T146" s="69"/>
      <c r="U146" s="71"/>
      <c r="V146" s="73"/>
      <c r="W146" s="47"/>
      <c r="X146" s="47"/>
      <c r="Y146" s="47"/>
      <c r="Z146" s="47"/>
      <c r="AA146" s="58"/>
      <c r="AB146" s="58"/>
    </row>
    <row r="147" spans="1:28">
      <c r="A147" s="7"/>
      <c r="B147" s="10"/>
      <c r="C147" s="40"/>
      <c r="D147" s="11"/>
      <c r="E147" s="61"/>
      <c r="F147" s="69"/>
      <c r="G147" s="69"/>
      <c r="H147" s="70"/>
      <c r="I147" s="70"/>
      <c r="J147" s="70"/>
      <c r="K147" s="70"/>
      <c r="L147" s="71"/>
      <c r="M147" s="72"/>
      <c r="N147" s="70"/>
      <c r="O147" s="70"/>
      <c r="P147" s="73"/>
      <c r="Q147" s="74"/>
      <c r="R147" s="72"/>
      <c r="S147" s="75"/>
      <c r="T147" s="69"/>
      <c r="U147" s="71"/>
      <c r="V147" s="73"/>
      <c r="W147" s="47"/>
      <c r="X147" s="47"/>
      <c r="Y147" s="47"/>
      <c r="Z147" s="47"/>
      <c r="AA147" s="58"/>
      <c r="AB147" s="58"/>
    </row>
    <row r="148" spans="1:28">
      <c r="A148" s="7"/>
      <c r="B148" s="10"/>
      <c r="C148" s="40"/>
      <c r="D148" s="11"/>
      <c r="E148" s="61"/>
      <c r="F148" s="69"/>
      <c r="G148" s="69"/>
      <c r="H148" s="70"/>
      <c r="I148" s="70"/>
      <c r="J148" s="70"/>
      <c r="K148" s="70"/>
      <c r="L148" s="71"/>
      <c r="M148" s="72"/>
      <c r="N148" s="70"/>
      <c r="O148" s="70"/>
      <c r="P148" s="73"/>
      <c r="Q148" s="74"/>
      <c r="R148" s="72"/>
      <c r="S148" s="75"/>
      <c r="T148" s="69"/>
      <c r="U148" s="71"/>
      <c r="V148" s="73"/>
      <c r="W148" s="47"/>
      <c r="X148" s="47"/>
      <c r="Y148" s="47"/>
      <c r="Z148" s="47"/>
      <c r="AA148" s="58"/>
      <c r="AB148" s="58"/>
    </row>
    <row r="149" spans="1:28">
      <c r="A149" s="7"/>
      <c r="B149" s="10"/>
      <c r="C149" s="40"/>
      <c r="D149" s="11"/>
      <c r="E149" s="61"/>
      <c r="F149" s="69"/>
      <c r="G149" s="69"/>
      <c r="H149" s="70"/>
      <c r="I149" s="70"/>
      <c r="J149" s="70"/>
      <c r="K149" s="70"/>
      <c r="L149" s="71"/>
      <c r="M149" s="72"/>
      <c r="N149" s="70"/>
      <c r="O149" s="70"/>
      <c r="P149" s="73"/>
      <c r="Q149" s="74"/>
      <c r="R149" s="72"/>
      <c r="S149" s="75"/>
      <c r="T149" s="69"/>
      <c r="U149" s="71"/>
      <c r="V149" s="73"/>
      <c r="W149" s="47"/>
      <c r="X149" s="47"/>
      <c r="Y149" s="47"/>
      <c r="Z149" s="47"/>
      <c r="AA149" s="58"/>
      <c r="AB149" s="58"/>
    </row>
    <row r="150" spans="1:28">
      <c r="A150" s="7"/>
      <c r="B150" s="10"/>
      <c r="C150" s="40"/>
      <c r="D150" s="11"/>
      <c r="E150" s="61"/>
      <c r="F150" s="69"/>
      <c r="G150" s="69"/>
      <c r="H150" s="70"/>
      <c r="I150" s="70"/>
      <c r="J150" s="70"/>
      <c r="K150" s="70"/>
      <c r="L150" s="71"/>
      <c r="M150" s="72"/>
      <c r="N150" s="70"/>
      <c r="O150" s="70"/>
      <c r="P150" s="73"/>
      <c r="Q150" s="74"/>
      <c r="R150" s="72"/>
      <c r="S150" s="75"/>
      <c r="T150" s="69"/>
      <c r="U150" s="71"/>
      <c r="V150" s="73"/>
      <c r="W150" s="47"/>
      <c r="X150" s="47"/>
      <c r="Y150" s="47"/>
      <c r="Z150" s="47"/>
      <c r="AA150" s="58"/>
      <c r="AB150" s="58"/>
    </row>
    <row r="151" spans="1:28">
      <c r="A151" s="7"/>
      <c r="B151" s="10"/>
      <c r="C151" s="40"/>
      <c r="D151" s="11"/>
      <c r="E151" s="61"/>
      <c r="F151" s="69"/>
      <c r="G151" s="69"/>
      <c r="H151" s="70"/>
      <c r="I151" s="70"/>
      <c r="J151" s="70"/>
      <c r="K151" s="70"/>
      <c r="L151" s="71"/>
      <c r="M151" s="72"/>
      <c r="N151" s="70"/>
      <c r="O151" s="70"/>
      <c r="P151" s="73"/>
      <c r="Q151" s="74"/>
      <c r="R151" s="72"/>
      <c r="S151" s="75"/>
      <c r="T151" s="69"/>
      <c r="U151" s="71"/>
      <c r="V151" s="73"/>
      <c r="W151" s="47"/>
      <c r="X151" s="47"/>
      <c r="Y151" s="47"/>
      <c r="Z151" s="47"/>
      <c r="AA151" s="58"/>
      <c r="AB151" s="58"/>
    </row>
    <row r="152" spans="1:28">
      <c r="A152" s="7"/>
      <c r="B152" s="10"/>
      <c r="C152" s="40"/>
      <c r="D152" s="11"/>
      <c r="E152" s="61"/>
      <c r="F152" s="69"/>
      <c r="G152" s="69"/>
      <c r="H152" s="70"/>
      <c r="I152" s="70"/>
      <c r="J152" s="70"/>
      <c r="K152" s="70"/>
      <c r="L152" s="71"/>
      <c r="M152" s="72"/>
      <c r="N152" s="70"/>
      <c r="O152" s="70"/>
      <c r="P152" s="73"/>
      <c r="Q152" s="74"/>
      <c r="R152" s="72"/>
      <c r="S152" s="75"/>
      <c r="T152" s="69"/>
      <c r="U152" s="71"/>
      <c r="V152" s="73"/>
      <c r="W152" s="47"/>
      <c r="X152" s="47"/>
      <c r="Y152" s="47"/>
      <c r="Z152" s="47"/>
      <c r="AA152" s="58"/>
      <c r="AB152" s="58"/>
    </row>
    <row r="153" spans="1:28">
      <c r="A153" s="7"/>
      <c r="B153" s="10"/>
      <c r="C153" s="40"/>
      <c r="D153" s="11"/>
      <c r="E153" s="61"/>
      <c r="F153" s="69"/>
      <c r="G153" s="69"/>
      <c r="H153" s="70"/>
      <c r="I153" s="70"/>
      <c r="J153" s="70"/>
      <c r="K153" s="70"/>
      <c r="L153" s="71"/>
      <c r="M153" s="72"/>
      <c r="N153" s="70"/>
      <c r="O153" s="70"/>
      <c r="P153" s="73"/>
      <c r="Q153" s="74"/>
      <c r="R153" s="72"/>
      <c r="S153" s="75"/>
      <c r="T153" s="69"/>
      <c r="U153" s="71"/>
      <c r="V153" s="73"/>
      <c r="W153" s="47"/>
      <c r="X153" s="47"/>
      <c r="Y153" s="47"/>
      <c r="Z153" s="47"/>
      <c r="AA153" s="58"/>
      <c r="AB153" s="58"/>
    </row>
    <row r="154" spans="1:28">
      <c r="A154" s="7"/>
      <c r="B154" s="10"/>
      <c r="C154" s="40"/>
      <c r="D154" s="11"/>
      <c r="E154" s="61"/>
      <c r="F154" s="69"/>
      <c r="G154" s="69"/>
      <c r="H154" s="70"/>
      <c r="I154" s="70"/>
      <c r="J154" s="70"/>
      <c r="K154" s="70"/>
      <c r="L154" s="71"/>
      <c r="M154" s="72"/>
      <c r="N154" s="70"/>
      <c r="O154" s="70"/>
      <c r="P154" s="73"/>
      <c r="Q154" s="74"/>
      <c r="R154" s="72"/>
      <c r="S154" s="75"/>
      <c r="T154" s="69"/>
      <c r="U154" s="71"/>
      <c r="V154" s="73"/>
      <c r="W154" s="47"/>
      <c r="X154" s="47"/>
      <c r="Y154" s="47"/>
      <c r="Z154" s="47"/>
      <c r="AA154" s="58"/>
      <c r="AB154" s="58"/>
    </row>
    <row r="155" spans="1:28">
      <c r="A155" s="7"/>
      <c r="B155" s="10"/>
      <c r="C155" s="40"/>
      <c r="D155" s="11"/>
      <c r="E155" s="61"/>
      <c r="F155" s="69"/>
      <c r="G155" s="69"/>
      <c r="H155" s="70"/>
      <c r="I155" s="70"/>
      <c r="J155" s="70"/>
      <c r="K155" s="70"/>
      <c r="L155" s="71"/>
      <c r="M155" s="72"/>
      <c r="N155" s="70"/>
      <c r="O155" s="70"/>
      <c r="P155" s="73"/>
      <c r="Q155" s="74"/>
      <c r="R155" s="72"/>
      <c r="S155" s="75"/>
      <c r="T155" s="69"/>
      <c r="U155" s="71"/>
      <c r="V155" s="73"/>
      <c r="W155" s="47"/>
      <c r="X155" s="47"/>
      <c r="Y155" s="47"/>
      <c r="Z155" s="47"/>
      <c r="AA155" s="58"/>
      <c r="AB155" s="58"/>
    </row>
    <row r="156" spans="1:28">
      <c r="A156" s="7"/>
      <c r="B156" s="10"/>
      <c r="C156" s="40"/>
      <c r="D156" s="11"/>
      <c r="E156" s="61"/>
      <c r="F156" s="69"/>
      <c r="G156" s="69"/>
      <c r="H156" s="70"/>
      <c r="I156" s="70"/>
      <c r="J156" s="70"/>
      <c r="K156" s="70"/>
      <c r="L156" s="71"/>
      <c r="M156" s="72"/>
      <c r="N156" s="70"/>
      <c r="O156" s="70"/>
      <c r="P156" s="73"/>
      <c r="Q156" s="74"/>
      <c r="R156" s="72"/>
      <c r="S156" s="75"/>
      <c r="T156" s="69"/>
      <c r="U156" s="71"/>
      <c r="V156" s="73"/>
      <c r="W156" s="47"/>
      <c r="X156" s="47"/>
      <c r="Y156" s="47"/>
      <c r="Z156" s="47"/>
      <c r="AA156" s="58"/>
      <c r="AB156" s="58"/>
    </row>
    <row r="157" spans="1:28">
      <c r="A157" s="7"/>
      <c r="B157" s="10"/>
      <c r="C157" s="40"/>
      <c r="D157" s="11"/>
      <c r="E157" s="61"/>
      <c r="F157" s="69"/>
      <c r="G157" s="69"/>
      <c r="H157" s="70"/>
      <c r="I157" s="70"/>
      <c r="J157" s="70"/>
      <c r="K157" s="70"/>
      <c r="L157" s="71"/>
      <c r="M157" s="72"/>
      <c r="N157" s="70"/>
      <c r="O157" s="70"/>
      <c r="P157" s="73"/>
      <c r="Q157" s="74"/>
      <c r="R157" s="72"/>
      <c r="S157" s="75"/>
      <c r="T157" s="69"/>
      <c r="U157" s="71"/>
      <c r="V157" s="73"/>
      <c r="W157" s="47"/>
      <c r="X157" s="47"/>
      <c r="Y157" s="47"/>
      <c r="Z157" s="47"/>
      <c r="AA157" s="58"/>
      <c r="AB157" s="58"/>
    </row>
    <row r="158" spans="1:28">
      <c r="A158" s="7"/>
      <c r="B158" s="10"/>
      <c r="C158" s="40"/>
      <c r="D158" s="11"/>
      <c r="E158" s="61"/>
      <c r="F158" s="69"/>
      <c r="G158" s="69"/>
      <c r="H158" s="70"/>
      <c r="I158" s="70"/>
      <c r="J158" s="70"/>
      <c r="K158" s="70"/>
      <c r="L158" s="71"/>
      <c r="M158" s="72"/>
      <c r="N158" s="70"/>
      <c r="O158" s="70"/>
      <c r="P158" s="73"/>
      <c r="Q158" s="74"/>
      <c r="R158" s="72"/>
      <c r="S158" s="75"/>
      <c r="T158" s="69"/>
      <c r="U158" s="71"/>
      <c r="V158" s="73"/>
      <c r="W158" s="47"/>
      <c r="X158" s="47"/>
      <c r="Y158" s="47"/>
      <c r="Z158" s="47"/>
      <c r="AA158" s="58"/>
      <c r="AB158" s="58"/>
    </row>
    <row r="159" spans="1:28">
      <c r="A159" s="7"/>
      <c r="B159" s="10"/>
      <c r="C159" s="40"/>
      <c r="D159" s="11"/>
      <c r="E159" s="61"/>
      <c r="F159" s="69"/>
      <c r="G159" s="69"/>
      <c r="H159" s="70"/>
      <c r="I159" s="70"/>
      <c r="J159" s="70"/>
      <c r="K159" s="70"/>
      <c r="L159" s="71"/>
      <c r="M159" s="72"/>
      <c r="N159" s="70"/>
      <c r="O159" s="70"/>
      <c r="P159" s="73"/>
      <c r="Q159" s="74"/>
      <c r="R159" s="72"/>
      <c r="S159" s="75"/>
      <c r="T159" s="69"/>
      <c r="U159" s="71"/>
      <c r="V159" s="73"/>
      <c r="W159" s="47"/>
      <c r="X159" s="47"/>
      <c r="Y159" s="47"/>
      <c r="Z159" s="47"/>
      <c r="AA159" s="58"/>
      <c r="AB159" s="58"/>
    </row>
    <row r="160" spans="1:28">
      <c r="A160" s="7"/>
      <c r="B160" s="10"/>
      <c r="C160" s="40"/>
      <c r="D160" s="11"/>
      <c r="E160" s="61"/>
      <c r="F160" s="69"/>
      <c r="G160" s="69"/>
      <c r="H160" s="70"/>
      <c r="I160" s="70"/>
      <c r="J160" s="70"/>
      <c r="K160" s="70"/>
      <c r="L160" s="71"/>
      <c r="M160" s="72"/>
      <c r="N160" s="70"/>
      <c r="O160" s="70"/>
      <c r="P160" s="73"/>
      <c r="Q160" s="74"/>
      <c r="R160" s="72"/>
      <c r="S160" s="75"/>
      <c r="T160" s="69"/>
      <c r="U160" s="71"/>
      <c r="V160" s="73"/>
      <c r="W160" s="47"/>
      <c r="X160" s="47"/>
      <c r="Y160" s="47"/>
      <c r="Z160" s="47"/>
      <c r="AA160" s="58"/>
      <c r="AB160" s="58"/>
    </row>
    <row r="161" spans="1:28">
      <c r="A161" s="7"/>
      <c r="B161" s="10"/>
      <c r="C161" s="40"/>
      <c r="D161" s="11"/>
      <c r="E161" s="61"/>
      <c r="F161" s="69"/>
      <c r="G161" s="69"/>
      <c r="H161" s="70"/>
      <c r="I161" s="70"/>
      <c r="J161" s="70"/>
      <c r="K161" s="70"/>
      <c r="L161" s="71"/>
      <c r="M161" s="72"/>
      <c r="N161" s="70"/>
      <c r="O161" s="70"/>
      <c r="P161" s="73"/>
      <c r="Q161" s="74"/>
      <c r="R161" s="72"/>
      <c r="S161" s="75"/>
      <c r="T161" s="69"/>
      <c r="U161" s="71"/>
      <c r="V161" s="73"/>
      <c r="W161" s="47"/>
      <c r="X161" s="47"/>
      <c r="Y161" s="47"/>
      <c r="Z161" s="47"/>
      <c r="AA161" s="58"/>
      <c r="AB161" s="58"/>
    </row>
    <row r="162" spans="1:28">
      <c r="A162" s="7"/>
      <c r="B162" s="10"/>
      <c r="C162" s="40"/>
      <c r="D162" s="11"/>
      <c r="E162" s="61"/>
      <c r="F162" s="69"/>
      <c r="G162" s="69"/>
      <c r="H162" s="70"/>
      <c r="I162" s="70"/>
      <c r="J162" s="70"/>
      <c r="K162" s="70"/>
      <c r="L162" s="71"/>
      <c r="M162" s="72"/>
      <c r="N162" s="70"/>
      <c r="O162" s="70"/>
      <c r="P162" s="73"/>
      <c r="Q162" s="74"/>
      <c r="R162" s="72"/>
      <c r="S162" s="75"/>
      <c r="T162" s="69"/>
      <c r="U162" s="71"/>
      <c r="V162" s="73"/>
      <c r="W162" s="47"/>
      <c r="X162" s="47"/>
      <c r="Y162" s="47"/>
      <c r="Z162" s="47"/>
      <c r="AA162" s="58"/>
      <c r="AB162" s="58"/>
    </row>
    <row r="163" spans="1:28">
      <c r="A163" s="7"/>
      <c r="B163" s="10"/>
      <c r="C163" s="40"/>
      <c r="D163" s="11"/>
      <c r="E163" s="61"/>
      <c r="F163" s="69"/>
      <c r="G163" s="69"/>
      <c r="H163" s="70"/>
      <c r="I163" s="70"/>
      <c r="J163" s="70"/>
      <c r="K163" s="70"/>
      <c r="L163" s="71"/>
      <c r="M163" s="72"/>
      <c r="N163" s="70"/>
      <c r="O163" s="70"/>
      <c r="P163" s="73"/>
      <c r="Q163" s="74"/>
      <c r="R163" s="72"/>
      <c r="S163" s="75"/>
      <c r="T163" s="69"/>
      <c r="U163" s="71"/>
      <c r="V163" s="73"/>
      <c r="W163" s="47"/>
      <c r="X163" s="47"/>
      <c r="Y163" s="47"/>
      <c r="Z163" s="47"/>
      <c r="AA163" s="58"/>
      <c r="AB163" s="58"/>
    </row>
    <row r="164" spans="1:28">
      <c r="A164" s="7"/>
      <c r="B164" s="10"/>
      <c r="C164" s="40"/>
      <c r="D164" s="11"/>
      <c r="E164" s="61"/>
      <c r="F164" s="69"/>
      <c r="G164" s="69"/>
      <c r="H164" s="70"/>
      <c r="I164" s="70"/>
      <c r="J164" s="70"/>
      <c r="K164" s="70"/>
      <c r="L164" s="71"/>
      <c r="M164" s="72"/>
      <c r="N164" s="70"/>
      <c r="O164" s="70"/>
      <c r="P164" s="73"/>
      <c r="Q164" s="74"/>
      <c r="R164" s="72"/>
      <c r="S164" s="75"/>
      <c r="T164" s="69"/>
      <c r="U164" s="71"/>
      <c r="V164" s="73"/>
      <c r="W164" s="47"/>
      <c r="X164" s="47"/>
      <c r="Y164" s="47"/>
      <c r="Z164" s="47"/>
      <c r="AA164" s="58"/>
      <c r="AB164" s="58"/>
    </row>
    <row r="165" spans="1:28">
      <c r="A165" s="7"/>
      <c r="B165" s="10"/>
      <c r="C165" s="40"/>
      <c r="D165" s="11"/>
      <c r="E165" s="61"/>
      <c r="F165" s="69"/>
      <c r="G165" s="69"/>
      <c r="H165" s="70"/>
      <c r="I165" s="70"/>
      <c r="J165" s="70"/>
      <c r="K165" s="70"/>
      <c r="L165" s="71"/>
      <c r="M165" s="72"/>
      <c r="N165" s="70"/>
      <c r="O165" s="70"/>
      <c r="P165" s="73"/>
      <c r="Q165" s="74"/>
      <c r="R165" s="72"/>
      <c r="S165" s="75"/>
      <c r="T165" s="69"/>
      <c r="U165" s="71"/>
      <c r="V165" s="73"/>
      <c r="W165" s="47"/>
      <c r="X165" s="47"/>
      <c r="Y165" s="47"/>
      <c r="Z165" s="47"/>
      <c r="AA165" s="58"/>
      <c r="AB165" s="58"/>
    </row>
    <row r="166" spans="1:28">
      <c r="A166" s="7"/>
      <c r="B166" s="10"/>
      <c r="C166" s="40"/>
      <c r="D166" s="11"/>
      <c r="E166" s="61"/>
      <c r="F166" s="69"/>
      <c r="G166" s="69"/>
      <c r="H166" s="70"/>
      <c r="I166" s="70"/>
      <c r="J166" s="70"/>
      <c r="K166" s="70"/>
      <c r="L166" s="71"/>
      <c r="M166" s="72"/>
      <c r="N166" s="70"/>
      <c r="O166" s="70"/>
      <c r="P166" s="73"/>
      <c r="Q166" s="74"/>
      <c r="R166" s="72"/>
      <c r="S166" s="75"/>
      <c r="T166" s="69"/>
      <c r="U166" s="71"/>
      <c r="V166" s="73"/>
      <c r="W166" s="47"/>
      <c r="X166" s="47"/>
      <c r="Y166" s="47"/>
      <c r="Z166" s="47"/>
      <c r="AA166" s="58"/>
      <c r="AB166" s="58"/>
    </row>
    <row r="167" spans="1:28">
      <c r="A167" s="7"/>
      <c r="B167" s="10"/>
      <c r="C167" s="40"/>
      <c r="D167" s="11"/>
      <c r="E167" s="61"/>
      <c r="F167" s="69"/>
      <c r="G167" s="69"/>
      <c r="H167" s="70"/>
      <c r="I167" s="70"/>
      <c r="J167" s="70"/>
      <c r="K167" s="70"/>
      <c r="L167" s="71"/>
      <c r="M167" s="72"/>
      <c r="N167" s="70"/>
      <c r="O167" s="70"/>
      <c r="P167" s="73"/>
      <c r="Q167" s="74"/>
      <c r="R167" s="72"/>
      <c r="S167" s="75"/>
      <c r="T167" s="69"/>
      <c r="U167" s="71"/>
      <c r="V167" s="73"/>
      <c r="W167" s="47"/>
      <c r="X167" s="47"/>
      <c r="Y167" s="47"/>
      <c r="Z167" s="47"/>
      <c r="AA167" s="58"/>
      <c r="AB167" s="58"/>
    </row>
    <row r="168" spans="1:28">
      <c r="A168" s="7"/>
      <c r="B168" s="10"/>
      <c r="C168" s="40"/>
      <c r="D168" s="11"/>
      <c r="E168" s="61"/>
      <c r="F168" s="69"/>
      <c r="G168" s="69"/>
      <c r="H168" s="70"/>
      <c r="I168" s="70"/>
      <c r="J168" s="70"/>
      <c r="K168" s="70"/>
      <c r="L168" s="71"/>
      <c r="M168" s="72"/>
      <c r="N168" s="70"/>
      <c r="O168" s="70"/>
      <c r="P168" s="73"/>
      <c r="Q168" s="74"/>
      <c r="R168" s="72"/>
      <c r="S168" s="75"/>
      <c r="T168" s="69"/>
      <c r="U168" s="71"/>
      <c r="V168" s="73"/>
      <c r="W168" s="47"/>
      <c r="X168" s="47"/>
      <c r="Y168" s="47"/>
      <c r="Z168" s="47"/>
      <c r="AA168" s="58"/>
      <c r="AB168" s="58"/>
    </row>
    <row r="169" spans="1:28">
      <c r="A169" s="7"/>
      <c r="B169" s="10"/>
      <c r="C169" s="40"/>
      <c r="D169" s="11"/>
      <c r="E169" s="61"/>
      <c r="F169" s="69"/>
      <c r="G169" s="69"/>
      <c r="H169" s="70"/>
      <c r="I169" s="70"/>
      <c r="J169" s="70"/>
      <c r="K169" s="70"/>
      <c r="L169" s="71"/>
      <c r="M169" s="72"/>
      <c r="N169" s="70"/>
      <c r="O169" s="70"/>
      <c r="P169" s="73"/>
      <c r="Q169" s="74"/>
      <c r="R169" s="72"/>
      <c r="S169" s="75"/>
      <c r="T169" s="69"/>
      <c r="U169" s="71"/>
      <c r="V169" s="73"/>
      <c r="W169" s="47"/>
      <c r="X169" s="47"/>
      <c r="Y169" s="47"/>
      <c r="Z169" s="47"/>
      <c r="AA169" s="58"/>
      <c r="AB169" s="58"/>
    </row>
    <row r="170" spans="1:28">
      <c r="A170" s="7"/>
      <c r="B170" s="10"/>
      <c r="C170" s="40"/>
      <c r="D170" s="11"/>
      <c r="E170" s="61"/>
      <c r="F170" s="69"/>
      <c r="G170" s="69"/>
      <c r="H170" s="70"/>
      <c r="I170" s="70"/>
      <c r="J170" s="70"/>
      <c r="K170" s="70"/>
      <c r="L170" s="71"/>
      <c r="M170" s="72"/>
      <c r="N170" s="70"/>
      <c r="O170" s="70"/>
      <c r="P170" s="73"/>
      <c r="Q170" s="74"/>
      <c r="R170" s="72"/>
      <c r="S170" s="75"/>
      <c r="T170" s="69"/>
      <c r="U170" s="71"/>
      <c r="V170" s="73"/>
      <c r="W170" s="47"/>
      <c r="X170" s="47"/>
      <c r="Y170" s="47"/>
      <c r="Z170" s="47"/>
      <c r="AA170" s="58"/>
      <c r="AB170" s="58"/>
    </row>
    <row r="171" spans="1:28">
      <c r="A171" s="7"/>
      <c r="B171" s="10"/>
      <c r="C171" s="40"/>
      <c r="D171" s="11"/>
      <c r="E171" s="61"/>
      <c r="F171" s="69"/>
      <c r="G171" s="69"/>
      <c r="H171" s="70"/>
      <c r="I171" s="70"/>
      <c r="J171" s="70"/>
      <c r="K171" s="70"/>
      <c r="L171" s="71"/>
      <c r="M171" s="72"/>
      <c r="N171" s="70"/>
      <c r="O171" s="70"/>
      <c r="P171" s="73"/>
      <c r="Q171" s="74"/>
      <c r="R171" s="72"/>
      <c r="S171" s="75"/>
      <c r="T171" s="69"/>
      <c r="U171" s="71"/>
      <c r="V171" s="73"/>
      <c r="W171" s="47"/>
      <c r="X171" s="47"/>
      <c r="Y171" s="47"/>
      <c r="Z171" s="47"/>
      <c r="AA171" s="58"/>
      <c r="AB171" s="58"/>
    </row>
    <row r="172" spans="1:28">
      <c r="A172" s="7"/>
      <c r="B172" s="10"/>
      <c r="C172" s="40"/>
      <c r="D172" s="11"/>
      <c r="E172" s="61"/>
      <c r="F172" s="69"/>
      <c r="G172" s="69"/>
      <c r="H172" s="70"/>
      <c r="I172" s="70"/>
      <c r="J172" s="70"/>
      <c r="K172" s="70"/>
      <c r="L172" s="71"/>
      <c r="M172" s="72"/>
      <c r="N172" s="70"/>
      <c r="O172" s="70"/>
      <c r="P172" s="73"/>
      <c r="Q172" s="74"/>
      <c r="R172" s="72"/>
      <c r="S172" s="75"/>
      <c r="T172" s="69"/>
      <c r="U172" s="71"/>
      <c r="V172" s="73"/>
      <c r="W172" s="47"/>
      <c r="X172" s="47"/>
      <c r="Y172" s="47"/>
      <c r="Z172" s="47"/>
      <c r="AA172" s="58"/>
      <c r="AB172" s="58"/>
    </row>
    <row r="173" spans="1:28">
      <c r="A173" s="7"/>
      <c r="B173" s="10"/>
      <c r="C173" s="40"/>
      <c r="D173" s="11"/>
      <c r="E173" s="61"/>
      <c r="F173" s="69"/>
      <c r="G173" s="69"/>
      <c r="H173" s="70"/>
      <c r="I173" s="70"/>
      <c r="J173" s="70"/>
      <c r="K173" s="70"/>
      <c r="L173" s="71"/>
      <c r="M173" s="72"/>
      <c r="N173" s="70"/>
      <c r="O173" s="70"/>
      <c r="P173" s="73"/>
      <c r="Q173" s="74"/>
      <c r="R173" s="72"/>
      <c r="S173" s="75"/>
      <c r="T173" s="69"/>
      <c r="U173" s="71"/>
      <c r="V173" s="73"/>
      <c r="W173" s="47"/>
      <c r="X173" s="47"/>
      <c r="Y173" s="47"/>
      <c r="Z173" s="47"/>
      <c r="AA173" s="58"/>
      <c r="AB173" s="58"/>
    </row>
    <row r="174" spans="1:28">
      <c r="A174" s="7"/>
      <c r="B174" s="10"/>
      <c r="C174" s="40"/>
      <c r="D174" s="11"/>
      <c r="E174" s="61"/>
      <c r="F174" s="69"/>
      <c r="G174" s="69"/>
      <c r="H174" s="70"/>
      <c r="I174" s="70"/>
      <c r="J174" s="70"/>
      <c r="K174" s="70"/>
      <c r="L174" s="71"/>
      <c r="M174" s="72"/>
      <c r="N174" s="70"/>
      <c r="O174" s="70"/>
      <c r="P174" s="73"/>
      <c r="Q174" s="74"/>
      <c r="R174" s="72"/>
      <c r="S174" s="75"/>
      <c r="T174" s="69"/>
      <c r="U174" s="71"/>
      <c r="V174" s="73"/>
      <c r="W174" s="47"/>
      <c r="X174" s="47"/>
      <c r="Y174" s="47"/>
      <c r="Z174" s="47"/>
      <c r="AA174" s="58"/>
      <c r="AB174" s="58"/>
    </row>
    <row r="175" spans="1:28">
      <c r="A175" s="7"/>
      <c r="B175" s="10"/>
      <c r="C175" s="40"/>
      <c r="D175" s="11"/>
      <c r="E175" s="61"/>
      <c r="F175" s="69"/>
      <c r="G175" s="69"/>
      <c r="H175" s="70"/>
      <c r="I175" s="70"/>
      <c r="J175" s="70"/>
      <c r="K175" s="70"/>
      <c r="L175" s="71"/>
      <c r="M175" s="72"/>
      <c r="N175" s="70"/>
      <c r="O175" s="70"/>
      <c r="P175" s="73"/>
      <c r="Q175" s="74"/>
      <c r="R175" s="72"/>
      <c r="S175" s="75"/>
      <c r="T175" s="69"/>
      <c r="U175" s="71"/>
      <c r="V175" s="73"/>
      <c r="W175" s="47"/>
      <c r="X175" s="47"/>
      <c r="Y175" s="47"/>
      <c r="Z175" s="47"/>
      <c r="AA175" s="58"/>
      <c r="AB175" s="58"/>
    </row>
    <row r="176" spans="1:28">
      <c r="A176" s="7"/>
      <c r="B176" s="10"/>
      <c r="C176" s="40"/>
      <c r="D176" s="11"/>
      <c r="E176" s="61"/>
      <c r="F176" s="69"/>
      <c r="G176" s="69"/>
      <c r="H176" s="70"/>
      <c r="I176" s="70"/>
      <c r="J176" s="70"/>
      <c r="K176" s="70"/>
      <c r="L176" s="71"/>
      <c r="M176" s="72"/>
      <c r="N176" s="70"/>
      <c r="O176" s="70"/>
      <c r="P176" s="73"/>
      <c r="Q176" s="74"/>
      <c r="R176" s="72"/>
      <c r="S176" s="75"/>
      <c r="T176" s="69"/>
      <c r="U176" s="71"/>
      <c r="V176" s="73"/>
      <c r="W176" s="47"/>
      <c r="X176" s="47"/>
      <c r="Y176" s="47"/>
      <c r="Z176" s="47"/>
      <c r="AA176" s="58"/>
      <c r="AB176" s="58"/>
    </row>
    <row r="177" spans="1:28">
      <c r="A177" s="7"/>
      <c r="B177" s="10"/>
      <c r="C177" s="40"/>
      <c r="D177" s="11"/>
      <c r="E177" s="61"/>
      <c r="F177" s="69"/>
      <c r="G177" s="69"/>
      <c r="H177" s="70"/>
      <c r="I177" s="70"/>
      <c r="J177" s="70"/>
      <c r="K177" s="70"/>
      <c r="L177" s="71"/>
      <c r="M177" s="72"/>
      <c r="N177" s="70"/>
      <c r="O177" s="70"/>
      <c r="P177" s="73"/>
      <c r="Q177" s="74"/>
      <c r="R177" s="72"/>
      <c r="S177" s="75"/>
      <c r="T177" s="69"/>
      <c r="U177" s="71"/>
      <c r="V177" s="73"/>
      <c r="W177" s="47"/>
      <c r="X177" s="47"/>
      <c r="Y177" s="47"/>
      <c r="Z177" s="47"/>
      <c r="AA177" s="58"/>
      <c r="AB177" s="58"/>
    </row>
    <row r="178" spans="1:28">
      <c r="A178" s="7"/>
      <c r="B178" s="10"/>
      <c r="C178" s="40"/>
      <c r="D178" s="11"/>
      <c r="E178" s="61"/>
      <c r="F178" s="69"/>
      <c r="G178" s="69"/>
      <c r="H178" s="70"/>
      <c r="I178" s="70"/>
      <c r="J178" s="70"/>
      <c r="K178" s="70"/>
      <c r="L178" s="71"/>
      <c r="M178" s="72"/>
      <c r="N178" s="70"/>
      <c r="O178" s="70"/>
      <c r="P178" s="73"/>
      <c r="Q178" s="74"/>
      <c r="R178" s="72"/>
      <c r="S178" s="75"/>
      <c r="T178" s="69"/>
      <c r="U178" s="71"/>
      <c r="V178" s="73"/>
      <c r="W178" s="47"/>
      <c r="X178" s="47"/>
      <c r="Y178" s="47"/>
      <c r="Z178" s="47"/>
      <c r="AA178" s="58"/>
      <c r="AB178" s="58"/>
    </row>
    <row r="179" spans="1:28">
      <c r="A179" s="7"/>
      <c r="B179" s="10"/>
      <c r="C179" s="40"/>
      <c r="D179" s="11"/>
      <c r="E179" s="61"/>
      <c r="F179" s="69"/>
      <c r="G179" s="69"/>
      <c r="H179" s="70"/>
      <c r="I179" s="70"/>
      <c r="J179" s="70"/>
      <c r="K179" s="70"/>
      <c r="L179" s="71"/>
      <c r="M179" s="72"/>
      <c r="N179" s="70"/>
      <c r="O179" s="70"/>
      <c r="P179" s="73"/>
      <c r="Q179" s="74"/>
      <c r="R179" s="72"/>
      <c r="S179" s="75"/>
      <c r="T179" s="69"/>
      <c r="U179" s="71"/>
      <c r="V179" s="73"/>
      <c r="W179" s="47"/>
      <c r="X179" s="47"/>
      <c r="Y179" s="47"/>
      <c r="Z179" s="47"/>
      <c r="AA179" s="58"/>
      <c r="AB179" s="58"/>
    </row>
    <row r="180" spans="1:28">
      <c r="A180" s="7"/>
      <c r="B180" s="10"/>
      <c r="C180" s="40"/>
      <c r="D180" s="11"/>
      <c r="E180" s="61"/>
      <c r="F180" s="69"/>
      <c r="G180" s="69"/>
      <c r="H180" s="70"/>
      <c r="I180" s="70"/>
      <c r="J180" s="70"/>
      <c r="K180" s="70"/>
      <c r="L180" s="71"/>
      <c r="M180" s="72"/>
      <c r="N180" s="70"/>
      <c r="O180" s="70"/>
      <c r="P180" s="73"/>
      <c r="Q180" s="74"/>
      <c r="R180" s="72"/>
      <c r="S180" s="75"/>
      <c r="T180" s="69"/>
      <c r="U180" s="71"/>
      <c r="V180" s="73"/>
      <c r="W180" s="47"/>
      <c r="X180" s="47"/>
      <c r="Y180" s="47"/>
      <c r="Z180" s="47"/>
      <c r="AA180" s="58"/>
      <c r="AB180" s="58"/>
    </row>
    <row r="181" spans="1:28">
      <c r="A181" s="7"/>
      <c r="B181" s="10"/>
      <c r="C181" s="40"/>
      <c r="D181" s="11"/>
      <c r="E181" s="61"/>
      <c r="F181" s="69"/>
      <c r="G181" s="69"/>
      <c r="H181" s="70"/>
      <c r="I181" s="70"/>
      <c r="J181" s="70"/>
      <c r="K181" s="70"/>
      <c r="L181" s="71"/>
      <c r="M181" s="72"/>
      <c r="N181" s="70"/>
      <c r="O181" s="70"/>
      <c r="P181" s="73"/>
      <c r="Q181" s="74"/>
      <c r="R181" s="72"/>
      <c r="S181" s="75"/>
      <c r="T181" s="69"/>
      <c r="U181" s="71"/>
      <c r="V181" s="73"/>
      <c r="W181" s="47"/>
      <c r="X181" s="47"/>
      <c r="Y181" s="47"/>
      <c r="Z181" s="47"/>
      <c r="AA181" s="58"/>
      <c r="AB181" s="58"/>
    </row>
    <row r="182" spans="1:28">
      <c r="A182" s="7"/>
      <c r="B182" s="10"/>
      <c r="C182" s="40"/>
      <c r="D182" s="11"/>
      <c r="E182" s="61"/>
      <c r="F182" s="69"/>
      <c r="G182" s="69"/>
      <c r="H182" s="70"/>
      <c r="I182" s="70"/>
      <c r="J182" s="70"/>
      <c r="K182" s="70"/>
      <c r="L182" s="71"/>
      <c r="M182" s="72"/>
      <c r="N182" s="70"/>
      <c r="O182" s="70"/>
      <c r="P182" s="73"/>
      <c r="Q182" s="74"/>
      <c r="R182" s="72"/>
      <c r="S182" s="75"/>
      <c r="T182" s="69"/>
      <c r="U182" s="71"/>
      <c r="V182" s="73"/>
      <c r="W182" s="47"/>
      <c r="X182" s="47"/>
      <c r="Y182" s="47"/>
      <c r="Z182" s="47"/>
      <c r="AA182" s="58"/>
      <c r="AB182" s="58"/>
    </row>
    <row r="183" spans="1:28">
      <c r="A183" s="7"/>
      <c r="B183" s="10"/>
      <c r="C183" s="40"/>
      <c r="D183" s="11"/>
      <c r="E183" s="61"/>
      <c r="F183" s="69"/>
      <c r="G183" s="69"/>
      <c r="H183" s="70"/>
      <c r="I183" s="70"/>
      <c r="J183" s="70"/>
      <c r="K183" s="70"/>
      <c r="L183" s="71"/>
      <c r="M183" s="72"/>
      <c r="N183" s="70"/>
      <c r="O183" s="70"/>
      <c r="P183" s="73"/>
      <c r="Q183" s="74"/>
      <c r="R183" s="72"/>
      <c r="S183" s="75"/>
      <c r="T183" s="69"/>
      <c r="U183" s="71"/>
      <c r="V183" s="73"/>
      <c r="W183" s="47"/>
      <c r="X183" s="47"/>
      <c r="Y183" s="47"/>
      <c r="Z183" s="47"/>
      <c r="AA183" s="58"/>
      <c r="AB183" s="58"/>
    </row>
    <row r="184" spans="1:28">
      <c r="A184" s="7"/>
      <c r="B184" s="10"/>
      <c r="C184" s="40"/>
      <c r="D184" s="11"/>
      <c r="E184" s="61"/>
      <c r="F184" s="69"/>
      <c r="G184" s="69"/>
      <c r="H184" s="70"/>
      <c r="I184" s="70"/>
      <c r="J184" s="70"/>
      <c r="K184" s="70"/>
      <c r="L184" s="71"/>
      <c r="M184" s="72"/>
      <c r="N184" s="70"/>
      <c r="O184" s="70"/>
      <c r="P184" s="73"/>
      <c r="Q184" s="74"/>
      <c r="R184" s="72"/>
      <c r="S184" s="75"/>
      <c r="T184" s="69"/>
      <c r="U184" s="71"/>
      <c r="V184" s="73"/>
      <c r="W184" s="47"/>
      <c r="X184" s="47"/>
      <c r="Y184" s="47"/>
      <c r="Z184" s="47"/>
      <c r="AA184" s="58"/>
      <c r="AB184" s="58"/>
    </row>
    <row r="185" spans="1:28">
      <c r="A185" s="7"/>
      <c r="B185" s="10"/>
      <c r="C185" s="40"/>
      <c r="D185" s="11"/>
      <c r="E185" s="61"/>
      <c r="F185" s="69"/>
      <c r="G185" s="69"/>
      <c r="H185" s="70"/>
      <c r="I185" s="70"/>
      <c r="J185" s="70"/>
      <c r="K185" s="70"/>
      <c r="L185" s="71"/>
      <c r="M185" s="72"/>
      <c r="N185" s="70"/>
      <c r="O185" s="70"/>
      <c r="P185" s="73"/>
      <c r="Q185" s="74"/>
      <c r="R185" s="72"/>
      <c r="S185" s="75"/>
      <c r="T185" s="69"/>
      <c r="U185" s="71"/>
      <c r="V185" s="73"/>
      <c r="W185" s="47"/>
      <c r="X185" s="47"/>
      <c r="Y185" s="47"/>
      <c r="Z185" s="47"/>
      <c r="AA185" s="58"/>
      <c r="AB185" s="58"/>
    </row>
    <row r="186" spans="1:28">
      <c r="A186" s="7"/>
      <c r="B186" s="10"/>
      <c r="C186" s="40"/>
      <c r="D186" s="11"/>
      <c r="E186" s="61"/>
      <c r="F186" s="69"/>
      <c r="G186" s="69"/>
      <c r="H186" s="70"/>
      <c r="I186" s="70"/>
      <c r="J186" s="70"/>
      <c r="K186" s="70"/>
      <c r="L186" s="71"/>
      <c r="M186" s="72"/>
      <c r="N186" s="70"/>
      <c r="O186" s="70"/>
      <c r="P186" s="73"/>
      <c r="Q186" s="74"/>
      <c r="R186" s="72"/>
      <c r="S186" s="75"/>
      <c r="T186" s="69"/>
      <c r="U186" s="71"/>
      <c r="V186" s="73"/>
      <c r="W186" s="47"/>
      <c r="X186" s="47"/>
      <c r="Y186" s="47"/>
      <c r="Z186" s="47"/>
      <c r="AA186" s="58"/>
      <c r="AB186" s="58"/>
    </row>
    <row r="187" spans="1:28">
      <c r="A187" s="7"/>
      <c r="B187" s="10"/>
      <c r="C187" s="40"/>
      <c r="D187" s="11"/>
      <c r="E187" s="61"/>
      <c r="F187" s="69"/>
      <c r="G187" s="69"/>
      <c r="H187" s="70"/>
      <c r="I187" s="70"/>
      <c r="J187" s="70"/>
      <c r="K187" s="70"/>
      <c r="L187" s="71"/>
      <c r="M187" s="72"/>
      <c r="N187" s="70"/>
      <c r="O187" s="70"/>
      <c r="P187" s="73"/>
      <c r="Q187" s="74"/>
      <c r="R187" s="72"/>
      <c r="S187" s="75"/>
      <c r="T187" s="69"/>
      <c r="U187" s="71"/>
      <c r="V187" s="73"/>
      <c r="W187" s="47"/>
      <c r="X187" s="47"/>
      <c r="Y187" s="47"/>
      <c r="Z187" s="47"/>
      <c r="AA187" s="58"/>
      <c r="AB187" s="58"/>
    </row>
    <row r="188" spans="1:28">
      <c r="A188" s="7"/>
      <c r="B188" s="10"/>
      <c r="C188" s="40"/>
      <c r="D188" s="11"/>
      <c r="E188" s="61"/>
      <c r="F188" s="69"/>
      <c r="G188" s="69"/>
      <c r="H188" s="70"/>
      <c r="I188" s="70"/>
      <c r="J188" s="70"/>
      <c r="K188" s="70"/>
      <c r="L188" s="71"/>
      <c r="M188" s="72"/>
      <c r="N188" s="70"/>
      <c r="O188" s="70"/>
      <c r="P188" s="73"/>
      <c r="Q188" s="74"/>
      <c r="R188" s="72"/>
      <c r="S188" s="75"/>
      <c r="T188" s="69"/>
      <c r="U188" s="71"/>
      <c r="V188" s="73"/>
      <c r="W188" s="47"/>
      <c r="X188" s="47"/>
      <c r="Y188" s="47"/>
      <c r="Z188" s="47"/>
      <c r="AA188" s="58"/>
      <c r="AB188" s="58"/>
    </row>
    <row r="189" spans="1:28">
      <c r="A189" s="7"/>
      <c r="B189" s="10"/>
      <c r="C189" s="40"/>
      <c r="D189" s="11"/>
      <c r="E189" s="61"/>
      <c r="F189" s="69"/>
      <c r="G189" s="69"/>
      <c r="H189" s="70"/>
      <c r="I189" s="70"/>
      <c r="J189" s="70"/>
      <c r="K189" s="70"/>
      <c r="L189" s="71"/>
      <c r="M189" s="72"/>
      <c r="N189" s="70"/>
      <c r="O189" s="70"/>
      <c r="P189" s="73"/>
      <c r="Q189" s="74"/>
      <c r="R189" s="72"/>
      <c r="S189" s="75"/>
      <c r="T189" s="69"/>
      <c r="U189" s="71"/>
      <c r="V189" s="73"/>
      <c r="W189" s="47"/>
      <c r="X189" s="47"/>
      <c r="Y189" s="47"/>
      <c r="Z189" s="47"/>
      <c r="AA189" s="58"/>
      <c r="AB189" s="58"/>
    </row>
    <row r="190" spans="1:28">
      <c r="A190" s="7"/>
      <c r="B190" s="10"/>
      <c r="C190" s="40"/>
      <c r="D190" s="11"/>
      <c r="E190" s="61"/>
      <c r="F190" s="69"/>
      <c r="G190" s="69"/>
      <c r="H190" s="70"/>
      <c r="I190" s="70"/>
      <c r="J190" s="70"/>
      <c r="K190" s="70"/>
      <c r="L190" s="71"/>
      <c r="M190" s="72"/>
      <c r="N190" s="70"/>
      <c r="O190" s="70"/>
      <c r="P190" s="73"/>
      <c r="Q190" s="74"/>
      <c r="R190" s="72"/>
      <c r="S190" s="75"/>
      <c r="T190" s="69"/>
      <c r="U190" s="71"/>
      <c r="V190" s="73"/>
      <c r="W190" s="47"/>
      <c r="X190" s="47"/>
      <c r="Y190" s="47"/>
      <c r="Z190" s="47"/>
      <c r="AA190" s="58"/>
      <c r="AB190" s="58"/>
    </row>
    <row r="191" spans="1:28">
      <c r="A191" s="7"/>
      <c r="B191" s="10"/>
      <c r="C191" s="40"/>
      <c r="D191" s="11"/>
      <c r="E191" s="61"/>
      <c r="F191" s="69"/>
      <c r="G191" s="69"/>
      <c r="H191" s="70"/>
      <c r="I191" s="70"/>
      <c r="J191" s="70"/>
      <c r="K191" s="70"/>
      <c r="L191" s="71"/>
      <c r="M191" s="72"/>
      <c r="N191" s="70"/>
      <c r="O191" s="70"/>
      <c r="P191" s="73"/>
      <c r="Q191" s="74"/>
      <c r="R191" s="72"/>
      <c r="S191" s="75"/>
      <c r="T191" s="69"/>
      <c r="U191" s="71"/>
      <c r="V191" s="73"/>
      <c r="W191" s="47"/>
      <c r="X191" s="47"/>
      <c r="Y191" s="47"/>
      <c r="Z191" s="47"/>
      <c r="AA191" s="58"/>
      <c r="AB191" s="58"/>
    </row>
    <row r="192" spans="1:28">
      <c r="A192" s="7"/>
      <c r="B192" s="10"/>
      <c r="C192" s="40"/>
      <c r="D192" s="11"/>
      <c r="E192" s="61"/>
      <c r="F192" s="69"/>
      <c r="G192" s="69"/>
      <c r="H192" s="70"/>
      <c r="I192" s="70"/>
      <c r="J192" s="70"/>
      <c r="K192" s="70"/>
      <c r="L192" s="71"/>
      <c r="M192" s="72"/>
      <c r="N192" s="70"/>
      <c r="O192" s="70"/>
      <c r="P192" s="73"/>
      <c r="Q192" s="74"/>
      <c r="R192" s="72"/>
      <c r="S192" s="75"/>
      <c r="T192" s="69"/>
      <c r="U192" s="71"/>
      <c r="V192" s="73"/>
      <c r="W192" s="47"/>
      <c r="X192" s="47"/>
      <c r="Y192" s="47"/>
      <c r="Z192" s="47"/>
      <c r="AA192" s="58"/>
      <c r="AB192" s="58"/>
    </row>
    <row r="193" spans="1:28">
      <c r="A193" s="7"/>
      <c r="B193" s="10"/>
      <c r="C193" s="40"/>
      <c r="D193" s="11"/>
      <c r="E193" s="61"/>
      <c r="F193" s="69"/>
      <c r="G193" s="69"/>
      <c r="H193" s="70"/>
      <c r="I193" s="70"/>
      <c r="J193" s="70"/>
      <c r="K193" s="70"/>
      <c r="L193" s="71"/>
      <c r="M193" s="72"/>
      <c r="N193" s="70"/>
      <c r="O193" s="70"/>
      <c r="P193" s="73"/>
      <c r="Q193" s="74"/>
      <c r="R193" s="72"/>
      <c r="S193" s="75"/>
      <c r="T193" s="69"/>
      <c r="U193" s="71"/>
      <c r="V193" s="73"/>
      <c r="W193" s="47"/>
      <c r="X193" s="47"/>
      <c r="Y193" s="47"/>
      <c r="Z193" s="47"/>
      <c r="AA193" s="58"/>
      <c r="AB193" s="58"/>
    </row>
    <row r="194" spans="1:28">
      <c r="A194" s="7"/>
      <c r="B194" s="10"/>
      <c r="C194" s="40"/>
      <c r="D194" s="11"/>
      <c r="E194" s="61"/>
      <c r="F194" s="69"/>
      <c r="G194" s="69"/>
      <c r="H194" s="70"/>
      <c r="I194" s="70"/>
      <c r="J194" s="70"/>
      <c r="K194" s="70"/>
      <c r="L194" s="71"/>
      <c r="M194" s="72"/>
      <c r="N194" s="70"/>
      <c r="O194" s="70"/>
      <c r="P194" s="73"/>
      <c r="Q194" s="74"/>
      <c r="R194" s="72"/>
      <c r="S194" s="75"/>
      <c r="T194" s="69"/>
      <c r="U194" s="71"/>
      <c r="V194" s="73"/>
      <c r="W194" s="47"/>
      <c r="X194" s="47"/>
      <c r="Y194" s="47"/>
      <c r="Z194" s="47"/>
      <c r="AA194" s="58"/>
      <c r="AB194" s="58"/>
    </row>
    <row r="195" spans="1:28">
      <c r="A195" s="7"/>
      <c r="B195" s="10"/>
      <c r="C195" s="40"/>
      <c r="D195" s="11"/>
      <c r="E195" s="61"/>
      <c r="F195" s="69"/>
      <c r="G195" s="69"/>
      <c r="H195" s="70"/>
      <c r="I195" s="70"/>
      <c r="J195" s="70"/>
      <c r="K195" s="70"/>
      <c r="L195" s="71"/>
      <c r="M195" s="72"/>
      <c r="N195" s="70"/>
      <c r="O195" s="70"/>
      <c r="P195" s="73"/>
      <c r="Q195" s="74"/>
      <c r="R195" s="72"/>
      <c r="S195" s="75"/>
      <c r="T195" s="69"/>
      <c r="U195" s="71"/>
      <c r="V195" s="73"/>
      <c r="W195" s="47"/>
      <c r="X195" s="47"/>
      <c r="Y195" s="47"/>
      <c r="Z195" s="47"/>
      <c r="AA195" s="58"/>
      <c r="AB195" s="58"/>
    </row>
    <row r="196" spans="1:28">
      <c r="A196" s="7"/>
      <c r="B196" s="10"/>
      <c r="C196" s="40"/>
      <c r="D196" s="11"/>
      <c r="E196" s="61"/>
      <c r="F196" s="69"/>
      <c r="G196" s="69"/>
      <c r="H196" s="70"/>
      <c r="I196" s="70"/>
      <c r="J196" s="70"/>
      <c r="K196" s="70"/>
      <c r="L196" s="71"/>
      <c r="M196" s="72"/>
      <c r="N196" s="70"/>
      <c r="O196" s="70"/>
      <c r="P196" s="73"/>
      <c r="Q196" s="74"/>
      <c r="R196" s="72"/>
      <c r="S196" s="75"/>
      <c r="T196" s="69"/>
      <c r="U196" s="71"/>
      <c r="V196" s="73"/>
      <c r="W196" s="47"/>
      <c r="X196" s="47"/>
      <c r="Y196" s="47"/>
      <c r="Z196" s="47"/>
      <c r="AA196" s="58"/>
      <c r="AB196" s="58"/>
    </row>
    <row r="197" spans="1:28">
      <c r="A197" s="7"/>
      <c r="B197" s="10"/>
      <c r="C197" s="40"/>
      <c r="D197" s="11"/>
      <c r="E197" s="61"/>
      <c r="F197" s="69"/>
      <c r="G197" s="69"/>
      <c r="H197" s="70"/>
      <c r="I197" s="70"/>
      <c r="J197" s="70"/>
      <c r="K197" s="70"/>
      <c r="L197" s="71"/>
      <c r="M197" s="72"/>
      <c r="N197" s="70"/>
      <c r="O197" s="70"/>
      <c r="P197" s="73"/>
      <c r="Q197" s="74"/>
      <c r="R197" s="72"/>
      <c r="S197" s="75"/>
      <c r="T197" s="69"/>
      <c r="U197" s="71"/>
      <c r="V197" s="73"/>
      <c r="W197" s="47"/>
      <c r="X197" s="47"/>
      <c r="Y197" s="47"/>
      <c r="Z197" s="47"/>
      <c r="AA197" s="58"/>
      <c r="AB197" s="58"/>
    </row>
    <row r="198" spans="1:28">
      <c r="A198" s="7"/>
      <c r="B198" s="10"/>
      <c r="C198" s="40"/>
      <c r="D198" s="11"/>
      <c r="E198" s="61"/>
      <c r="F198" s="69"/>
      <c r="G198" s="69"/>
      <c r="H198" s="70"/>
      <c r="I198" s="70"/>
      <c r="J198" s="70"/>
      <c r="K198" s="70"/>
      <c r="L198" s="71"/>
      <c r="M198" s="72"/>
      <c r="N198" s="70"/>
      <c r="O198" s="70"/>
      <c r="P198" s="73"/>
      <c r="Q198" s="74"/>
      <c r="R198" s="72"/>
      <c r="S198" s="75"/>
      <c r="T198" s="69"/>
      <c r="U198" s="71"/>
      <c r="V198" s="73"/>
      <c r="W198" s="47"/>
      <c r="X198" s="47"/>
      <c r="Y198" s="47"/>
      <c r="Z198" s="47"/>
      <c r="AA198" s="58"/>
      <c r="AB198" s="58"/>
    </row>
    <row r="199" spans="1:28">
      <c r="A199" s="7"/>
      <c r="B199" s="10"/>
      <c r="C199" s="40"/>
      <c r="D199" s="11"/>
      <c r="E199" s="61"/>
      <c r="F199" s="69"/>
      <c r="G199" s="69"/>
      <c r="H199" s="70"/>
      <c r="I199" s="70"/>
      <c r="J199" s="70"/>
      <c r="K199" s="70"/>
      <c r="L199" s="71"/>
      <c r="M199" s="72"/>
      <c r="N199" s="70"/>
      <c r="O199" s="70"/>
      <c r="P199" s="73"/>
      <c r="Q199" s="74"/>
      <c r="R199" s="72"/>
      <c r="S199" s="75"/>
      <c r="T199" s="69"/>
      <c r="U199" s="71"/>
      <c r="V199" s="73"/>
      <c r="W199" s="47"/>
      <c r="X199" s="47"/>
      <c r="Y199" s="47"/>
      <c r="Z199" s="47"/>
      <c r="AA199" s="58"/>
      <c r="AB199" s="58"/>
    </row>
    <row r="200" spans="1:28">
      <c r="A200" s="7"/>
      <c r="B200" s="10"/>
      <c r="C200" s="40"/>
      <c r="D200" s="11"/>
      <c r="E200" s="61"/>
      <c r="F200" s="69"/>
      <c r="G200" s="69"/>
      <c r="H200" s="70"/>
      <c r="I200" s="70"/>
      <c r="J200" s="70"/>
      <c r="K200" s="70"/>
      <c r="L200" s="71"/>
      <c r="M200" s="72"/>
      <c r="N200" s="70"/>
      <c r="O200" s="70"/>
      <c r="P200" s="73"/>
      <c r="Q200" s="74"/>
      <c r="R200" s="72"/>
      <c r="S200" s="75"/>
      <c r="T200" s="69"/>
      <c r="U200" s="71"/>
      <c r="V200" s="73"/>
      <c r="W200" s="47"/>
      <c r="X200" s="47"/>
      <c r="Y200" s="47"/>
      <c r="Z200" s="47"/>
      <c r="AA200" s="58"/>
      <c r="AB200" s="58"/>
    </row>
  </sheetData>
  <conditionalFormatting sqref="W2:Z200">
    <cfRule type="cellIs" dxfId="40" priority="42" operator="greaterThan">
      <formula>0</formula>
    </cfRule>
  </conditionalFormatting>
  <conditionalFormatting sqref="G2:P2">
    <cfRule type="expression" dxfId="39" priority="31">
      <formula>G2=$V2</formula>
    </cfRule>
    <cfRule type="expression" dxfId="38" priority="32">
      <formula>G2=$U2</formula>
    </cfRule>
    <cfRule type="expression" dxfId="37" priority="33">
      <formula>G2=$T2</formula>
    </cfRule>
    <cfRule type="expression" dxfId="36" priority="34">
      <formula>G2=$S2</formula>
    </cfRule>
    <cfRule type="expression" dxfId="35" priority="35">
      <formula>G2=$R2</formula>
    </cfRule>
  </conditionalFormatting>
  <conditionalFormatting sqref="F3:F200">
    <cfRule type="expression" dxfId="34" priority="26">
      <formula>F3=$V3</formula>
    </cfRule>
    <cfRule type="expression" dxfId="33" priority="27">
      <formula>F3=$U3</formula>
    </cfRule>
    <cfRule type="expression" dxfId="32" priority="28">
      <formula>F3=$T3</formula>
    </cfRule>
    <cfRule type="expression" dxfId="31" priority="29">
      <formula>F3=$S3</formula>
    </cfRule>
    <cfRule type="expression" dxfId="30" priority="30">
      <formula>F3=$R3</formula>
    </cfRule>
  </conditionalFormatting>
  <conditionalFormatting sqref="G3:P200">
    <cfRule type="expression" dxfId="29" priority="21">
      <formula>G3=$V3</formula>
    </cfRule>
    <cfRule type="expression" dxfId="28" priority="22">
      <formula>G3=$U3</formula>
    </cfRule>
    <cfRule type="expression" dxfId="27" priority="23">
      <formula>G3=$T3</formula>
    </cfRule>
    <cfRule type="expression" dxfId="26" priority="24">
      <formula>G3=$S3</formula>
    </cfRule>
    <cfRule type="expression" dxfId="25" priority="25">
      <formula>G3=$R3</formula>
    </cfRule>
  </conditionalFormatting>
  <conditionalFormatting sqref="F2:Q200">
    <cfRule type="expression" dxfId="24" priority="36">
      <formula>F2=$V2</formula>
    </cfRule>
    <cfRule type="expression" dxfId="23" priority="37">
      <formula>F2=$U2</formula>
    </cfRule>
    <cfRule type="expression" dxfId="22" priority="38">
      <formula>F2=$T2</formula>
    </cfRule>
    <cfRule type="expression" dxfId="21" priority="39">
      <formula>F2=$S2</formula>
    </cfRule>
    <cfRule type="expression" dxfId="20" priority="40">
      <formula>F2=$R2</formula>
    </cfRule>
    <cfRule type="expression" dxfId="19" priority="6">
      <formula>F2=$V2</formula>
    </cfRule>
    <cfRule type="expression" dxfId="18" priority="7">
      <formula>F2=$U2</formula>
    </cfRule>
    <cfRule type="expression" dxfId="17" priority="8">
      <formula>F2=$T2</formula>
    </cfRule>
    <cfRule type="expression" dxfId="16" priority="9">
      <formula>F2=$S2</formula>
    </cfRule>
    <cfRule type="expression" dxfId="15" priority="10">
      <formula>F2=$R2</formula>
    </cfRule>
    <cfRule type="expression" dxfId="14" priority="1">
      <formula>F2=$V2</formula>
    </cfRule>
    <cfRule type="expression" dxfId="13" priority="2">
      <formula>F2=$U2</formula>
    </cfRule>
    <cfRule type="expression" dxfId="2" priority="3">
      <formula>F2=$T2</formula>
    </cfRule>
    <cfRule type="expression" dxfId="1" priority="4">
      <formula>F2=$S2</formula>
    </cfRule>
    <cfRule type="expression" dxfId="0" priority="5">
      <formula>F2=$R2</formula>
    </cfRule>
  </conditionalFormatting>
  <conditionalFormatting sqref="G3:P3">
    <cfRule type="expression" dxfId="12" priority="16">
      <formula>G3=$V3</formula>
    </cfRule>
    <cfRule type="expression" dxfId="11" priority="17">
      <formula>G3=$U3</formula>
    </cfRule>
    <cfRule type="expression" dxfId="10" priority="18">
      <formula>G3=$T3</formula>
    </cfRule>
    <cfRule type="expression" dxfId="9" priority="19">
      <formula>G3=$S3</formula>
    </cfRule>
    <cfRule type="expression" dxfId="8" priority="20">
      <formula>G3=$R3</formula>
    </cfRule>
  </conditionalFormatting>
  <conditionalFormatting sqref="G4:P4">
    <cfRule type="expression" dxfId="7" priority="11">
      <formula>G4=$V4</formula>
    </cfRule>
    <cfRule type="expression" dxfId="6" priority="12">
      <formula>G4=$U4</formula>
    </cfRule>
    <cfRule type="expression" dxfId="5" priority="13">
      <formula>G4=$T4</formula>
    </cfRule>
    <cfRule type="expression" dxfId="4" priority="14">
      <formula>G4=$S4</formula>
    </cfRule>
    <cfRule type="expression" dxfId="3" priority="15">
      <formula>G4=$R4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TOP4</vt:lpstr>
      <vt:lpstr>Trot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</dc:creator>
  <cp:lastModifiedBy>Hubert</cp:lastModifiedBy>
  <dcterms:created xsi:type="dcterms:W3CDTF">2021-11-07T09:58:20Z</dcterms:created>
  <dcterms:modified xsi:type="dcterms:W3CDTF">2022-01-16T15:06:50Z</dcterms:modified>
</cp:coreProperties>
</file>