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halter\Downloads\"/>
    </mc:Choice>
  </mc:AlternateContent>
  <xr:revisionPtr revIDLastSave="0" documentId="13_ncr:1_{E245D359-15D5-4593-BC08-51E463EEC6D8}" xr6:coauthVersionLast="45" xr6:coauthVersionMax="47" xr10:uidLastSave="{00000000-0000-0000-0000-000000000000}"/>
  <bookViews>
    <workbookView xWindow="-120" yWindow="-120" windowWidth="25440" windowHeight="15390" activeTab="3" xr2:uid="{00000000-000D-0000-FFFF-FFFF00000000}"/>
  </bookViews>
  <sheets>
    <sheet name="BASE_PRODUITS" sheetId="2" r:id="rId1"/>
    <sheet name="JOURNAL_STOCKS" sheetId="1" r:id="rId2"/>
    <sheet name="ETAT_DES_STOCKS" sheetId="3" r:id="rId3"/>
    <sheet name="COMMANDE" sheetId="7" r:id="rId4"/>
    <sheet name="MDE" sheetId="6" r:id="rId5"/>
    <sheet name="PARAMETRES" sheetId="5" r:id="rId6"/>
  </sheets>
  <definedNames>
    <definedName name="_xlnm._FilterDatabase" localSheetId="2" hidden="1">ETAT_DES_STOCKS!$A$5:$F$155</definedName>
    <definedName name="_xlnm.Print_Area" localSheetId="0">BASE_PRODUITS!$A$1:$E$155</definedName>
    <definedName name="_xlnm.Print_Area" localSheetId="2">ETAT_DES_STOCKS!$A$1:$F$155</definedName>
    <definedName name="_xlnm.Print_Area" localSheetId="1">JOURNAL_STOCKS!$A$1:$F$199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7" l="1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C9" i="1" l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B8" i="3"/>
  <c r="B6" i="3"/>
  <c r="B7" i="3"/>
  <c r="C1" i="3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7" i="1"/>
  <c r="C8" i="1"/>
  <c r="C7" i="1"/>
  <c r="F7" i="1" l="1"/>
  <c r="G7" i="1" s="1"/>
  <c r="F8" i="1" l="1"/>
  <c r="F9" i="1"/>
  <c r="I2" i="5"/>
  <c r="H2" i="5"/>
  <c r="C7" i="5"/>
  <c r="B7" i="5"/>
  <c r="A7" i="5"/>
  <c r="A9" i="5" s="1"/>
  <c r="G9" i="1" l="1"/>
  <c r="G8" i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145" i="1"/>
  <c r="G145" i="1" s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G158" i="1" s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G175" i="1" s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0" i="1"/>
  <c r="G190" i="1" s="1"/>
  <c r="F191" i="1"/>
  <c r="G191" i="1" s="1"/>
  <c r="F192" i="1"/>
  <c r="G192" i="1" s="1"/>
  <c r="F193" i="1"/>
  <c r="G193" i="1" s="1"/>
  <c r="F194" i="1"/>
  <c r="G194" i="1" s="1"/>
  <c r="F195" i="1"/>
  <c r="G195" i="1" s="1"/>
  <c r="F196" i="1"/>
  <c r="G196" i="1" s="1"/>
  <c r="F197" i="1"/>
  <c r="G197" i="1" s="1"/>
  <c r="F198" i="1"/>
  <c r="G198" i="1" s="1"/>
  <c r="F199" i="1"/>
  <c r="G199" i="1" s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A7" i="3"/>
  <c r="E7" i="3" s="1"/>
  <c r="A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24" i="3"/>
  <c r="B24" i="3"/>
  <c r="A25" i="3"/>
  <c r="B25" i="3"/>
  <c r="A26" i="3"/>
  <c r="B26" i="3"/>
  <c r="A27" i="3"/>
  <c r="B27" i="3"/>
  <c r="A28" i="3"/>
  <c r="B28" i="3"/>
  <c r="A29" i="3"/>
  <c r="B29" i="3"/>
  <c r="A30" i="3"/>
  <c r="B30" i="3"/>
  <c r="A31" i="3"/>
  <c r="B31" i="3"/>
  <c r="A32" i="3"/>
  <c r="B32" i="3"/>
  <c r="A33" i="3"/>
  <c r="B33" i="3"/>
  <c r="A34" i="3"/>
  <c r="B34" i="3"/>
  <c r="A35" i="3"/>
  <c r="B35" i="3"/>
  <c r="A36" i="3"/>
  <c r="B36" i="3"/>
  <c r="A37" i="3"/>
  <c r="B37" i="3"/>
  <c r="A38" i="3"/>
  <c r="B38" i="3"/>
  <c r="A39" i="3"/>
  <c r="B39" i="3"/>
  <c r="A40" i="3"/>
  <c r="B40" i="3"/>
  <c r="A41" i="3"/>
  <c r="B41" i="3"/>
  <c r="A42" i="3"/>
  <c r="B42" i="3"/>
  <c r="A43" i="3"/>
  <c r="B43" i="3"/>
  <c r="A44" i="3"/>
  <c r="B44" i="3"/>
  <c r="A45" i="3"/>
  <c r="B45" i="3"/>
  <c r="A46" i="3"/>
  <c r="B46" i="3"/>
  <c r="A47" i="3"/>
  <c r="B47" i="3"/>
  <c r="A48" i="3"/>
  <c r="B48" i="3"/>
  <c r="A49" i="3"/>
  <c r="B49" i="3"/>
  <c r="A50" i="3"/>
  <c r="B50" i="3"/>
  <c r="A51" i="3"/>
  <c r="B51" i="3"/>
  <c r="A52" i="3"/>
  <c r="B52" i="3"/>
  <c r="A53" i="3"/>
  <c r="B53" i="3"/>
  <c r="A54" i="3"/>
  <c r="B54" i="3"/>
  <c r="A55" i="3"/>
  <c r="B55" i="3"/>
  <c r="A56" i="3"/>
  <c r="B56" i="3"/>
  <c r="A57" i="3"/>
  <c r="B57" i="3"/>
  <c r="A58" i="3"/>
  <c r="B58" i="3"/>
  <c r="A59" i="3"/>
  <c r="B59" i="3"/>
  <c r="A60" i="3"/>
  <c r="B60" i="3"/>
  <c r="A61" i="3"/>
  <c r="B61" i="3"/>
  <c r="A62" i="3"/>
  <c r="B62" i="3"/>
  <c r="A63" i="3"/>
  <c r="B63" i="3"/>
  <c r="A64" i="3"/>
  <c r="B64" i="3"/>
  <c r="A65" i="3"/>
  <c r="B65" i="3"/>
  <c r="A66" i="3"/>
  <c r="B66" i="3"/>
  <c r="A67" i="3"/>
  <c r="B67" i="3"/>
  <c r="A68" i="3"/>
  <c r="B68" i="3"/>
  <c r="A69" i="3"/>
  <c r="B69" i="3"/>
  <c r="A70" i="3"/>
  <c r="B70" i="3"/>
  <c r="A71" i="3"/>
  <c r="B71" i="3"/>
  <c r="A72" i="3"/>
  <c r="B72" i="3"/>
  <c r="A73" i="3"/>
  <c r="B73" i="3"/>
  <c r="A74" i="3"/>
  <c r="B74" i="3"/>
  <c r="A75" i="3"/>
  <c r="B75" i="3"/>
  <c r="A76" i="3"/>
  <c r="B76" i="3"/>
  <c r="A77" i="3"/>
  <c r="B77" i="3"/>
  <c r="A78" i="3"/>
  <c r="B78" i="3"/>
  <c r="A79" i="3"/>
  <c r="B79" i="3"/>
  <c r="A80" i="3"/>
  <c r="B80" i="3"/>
  <c r="A81" i="3"/>
  <c r="B81" i="3"/>
  <c r="A82" i="3"/>
  <c r="B82" i="3"/>
  <c r="A83" i="3"/>
  <c r="B83" i="3"/>
  <c r="A84" i="3"/>
  <c r="B84" i="3"/>
  <c r="A85" i="3"/>
  <c r="B85" i="3"/>
  <c r="A86" i="3"/>
  <c r="B86" i="3"/>
  <c r="A87" i="3"/>
  <c r="B87" i="3"/>
  <c r="A88" i="3"/>
  <c r="B88" i="3"/>
  <c r="A89" i="3"/>
  <c r="B89" i="3"/>
  <c r="A90" i="3"/>
  <c r="B90" i="3"/>
  <c r="A91" i="3"/>
  <c r="B91" i="3"/>
  <c r="A92" i="3"/>
  <c r="B92" i="3"/>
  <c r="A93" i="3"/>
  <c r="B93" i="3"/>
  <c r="A94" i="3"/>
  <c r="B94" i="3"/>
  <c r="A95" i="3"/>
  <c r="B95" i="3"/>
  <c r="A96" i="3"/>
  <c r="B96" i="3"/>
  <c r="A97" i="3"/>
  <c r="B97" i="3"/>
  <c r="A98" i="3"/>
  <c r="B98" i="3"/>
  <c r="A99" i="3"/>
  <c r="B99" i="3"/>
  <c r="A100" i="3"/>
  <c r="B100" i="3"/>
  <c r="A101" i="3"/>
  <c r="B101" i="3"/>
  <c r="A102" i="3"/>
  <c r="B102" i="3"/>
  <c r="A103" i="3"/>
  <c r="B103" i="3"/>
  <c r="A104" i="3"/>
  <c r="B104" i="3"/>
  <c r="A105" i="3"/>
  <c r="B105" i="3"/>
  <c r="A106" i="3"/>
  <c r="B106" i="3"/>
  <c r="A107" i="3"/>
  <c r="B107" i="3"/>
  <c r="A108" i="3"/>
  <c r="B108" i="3"/>
  <c r="A109" i="3"/>
  <c r="B109" i="3"/>
  <c r="A110" i="3"/>
  <c r="B110" i="3"/>
  <c r="A111" i="3"/>
  <c r="B111" i="3"/>
  <c r="A112" i="3"/>
  <c r="B112" i="3"/>
  <c r="A113" i="3"/>
  <c r="B113" i="3"/>
  <c r="A114" i="3"/>
  <c r="B114" i="3"/>
  <c r="A115" i="3"/>
  <c r="B115" i="3"/>
  <c r="A116" i="3"/>
  <c r="B116" i="3"/>
  <c r="A117" i="3"/>
  <c r="B117" i="3"/>
  <c r="A118" i="3"/>
  <c r="B118" i="3"/>
  <c r="A119" i="3"/>
  <c r="B119" i="3"/>
  <c r="A120" i="3"/>
  <c r="B120" i="3"/>
  <c r="A121" i="3"/>
  <c r="B121" i="3"/>
  <c r="A122" i="3"/>
  <c r="B122" i="3"/>
  <c r="A123" i="3"/>
  <c r="B123" i="3"/>
  <c r="A124" i="3"/>
  <c r="B124" i="3"/>
  <c r="A125" i="3"/>
  <c r="B125" i="3"/>
  <c r="A126" i="3"/>
  <c r="B126" i="3"/>
  <c r="A127" i="3"/>
  <c r="B127" i="3"/>
  <c r="A128" i="3"/>
  <c r="B128" i="3"/>
  <c r="A129" i="3"/>
  <c r="B129" i="3"/>
  <c r="A130" i="3"/>
  <c r="B130" i="3"/>
  <c r="A131" i="3"/>
  <c r="B131" i="3"/>
  <c r="A132" i="3"/>
  <c r="B132" i="3"/>
  <c r="A133" i="3"/>
  <c r="B133" i="3"/>
  <c r="A134" i="3"/>
  <c r="B134" i="3"/>
  <c r="A135" i="3"/>
  <c r="B135" i="3"/>
  <c r="A136" i="3"/>
  <c r="B136" i="3"/>
  <c r="A137" i="3"/>
  <c r="B137" i="3"/>
  <c r="A138" i="3"/>
  <c r="B138" i="3"/>
  <c r="A139" i="3"/>
  <c r="B139" i="3"/>
  <c r="A140" i="3"/>
  <c r="B140" i="3"/>
  <c r="A141" i="3"/>
  <c r="B141" i="3"/>
  <c r="A142" i="3"/>
  <c r="B142" i="3"/>
  <c r="A143" i="3"/>
  <c r="B143" i="3"/>
  <c r="A144" i="3"/>
  <c r="B144" i="3"/>
  <c r="A145" i="3"/>
  <c r="B145" i="3"/>
  <c r="A146" i="3"/>
  <c r="B146" i="3"/>
  <c r="A147" i="3"/>
  <c r="B147" i="3"/>
  <c r="A148" i="3"/>
  <c r="B148" i="3"/>
  <c r="A149" i="3"/>
  <c r="B149" i="3"/>
  <c r="A150" i="3"/>
  <c r="B150" i="3"/>
  <c r="A151" i="3"/>
  <c r="B151" i="3"/>
  <c r="A152" i="3"/>
  <c r="B152" i="3"/>
  <c r="A153" i="3"/>
  <c r="B153" i="3"/>
  <c r="A154" i="3"/>
  <c r="B154" i="3"/>
  <c r="A155" i="3"/>
  <c r="B155" i="3"/>
  <c r="A6" i="3"/>
  <c r="E6" i="3" s="1"/>
  <c r="G23" i="1" l="1"/>
  <c r="G15" i="1"/>
  <c r="G19" i="1"/>
  <c r="G11" i="1"/>
  <c r="G12" i="1"/>
  <c r="G26" i="1"/>
  <c r="G18" i="1"/>
  <c r="G10" i="1"/>
  <c r="G20" i="1"/>
  <c r="G25" i="1"/>
  <c r="G17" i="1"/>
  <c r="G24" i="1"/>
  <c r="G16" i="1"/>
  <c r="G22" i="1"/>
  <c r="G14" i="1"/>
  <c r="G21" i="1"/>
  <c r="G13" i="1"/>
  <c r="E133" i="3"/>
  <c r="E93" i="3"/>
  <c r="E77" i="3"/>
  <c r="E69" i="3"/>
  <c r="E61" i="3"/>
  <c r="E53" i="3"/>
  <c r="E45" i="3"/>
  <c r="E37" i="3"/>
  <c r="E29" i="3"/>
  <c r="E21" i="3"/>
  <c r="E9" i="3"/>
  <c r="E11" i="3"/>
  <c r="E139" i="3"/>
  <c r="E119" i="3"/>
  <c r="E98" i="3"/>
  <c r="E75" i="3"/>
  <c r="E55" i="3"/>
  <c r="E34" i="3"/>
  <c r="E10" i="3"/>
  <c r="E138" i="3"/>
  <c r="E115" i="3"/>
  <c r="E95" i="3"/>
  <c r="E74" i="3"/>
  <c r="E51" i="3"/>
  <c r="E31" i="3"/>
  <c r="E48" i="3"/>
  <c r="E40" i="3"/>
  <c r="E16" i="3"/>
  <c r="E135" i="3"/>
  <c r="E114" i="3"/>
  <c r="E91" i="3"/>
  <c r="E71" i="3"/>
  <c r="E50" i="3"/>
  <c r="E27" i="3"/>
  <c r="E154" i="3"/>
  <c r="E131" i="3"/>
  <c r="E111" i="3"/>
  <c r="E90" i="3"/>
  <c r="E67" i="3"/>
  <c r="E47" i="3"/>
  <c r="E26" i="3"/>
  <c r="E125" i="3"/>
  <c r="E101" i="3"/>
  <c r="E144" i="3"/>
  <c r="E120" i="3"/>
  <c r="E96" i="3"/>
  <c r="E72" i="3"/>
  <c r="E56" i="3"/>
  <c r="E66" i="3"/>
  <c r="E43" i="3"/>
  <c r="E23" i="3"/>
  <c r="E32" i="3"/>
  <c r="E24" i="3"/>
  <c r="E155" i="3"/>
  <c r="E151" i="3"/>
  <c r="E130" i="3"/>
  <c r="E107" i="3"/>
  <c r="E87" i="3"/>
  <c r="E147" i="3"/>
  <c r="E127" i="3"/>
  <c r="E106" i="3"/>
  <c r="E83" i="3"/>
  <c r="E63" i="3"/>
  <c r="E42" i="3"/>
  <c r="E18" i="3"/>
  <c r="E149" i="3"/>
  <c r="E109" i="3"/>
  <c r="E152" i="3"/>
  <c r="E136" i="3"/>
  <c r="E112" i="3"/>
  <c r="E80" i="3"/>
  <c r="E150" i="3"/>
  <c r="E142" i="3"/>
  <c r="E118" i="3"/>
  <c r="E102" i="3"/>
  <c r="E86" i="3"/>
  <c r="E70" i="3"/>
  <c r="E62" i="3"/>
  <c r="E46" i="3"/>
  <c r="E30" i="3"/>
  <c r="E22" i="3"/>
  <c r="E146" i="3"/>
  <c r="E123" i="3"/>
  <c r="E103" i="3"/>
  <c r="E82" i="3"/>
  <c r="E59" i="3"/>
  <c r="E39" i="3"/>
  <c r="E141" i="3"/>
  <c r="E117" i="3"/>
  <c r="E85" i="3"/>
  <c r="E128" i="3"/>
  <c r="E104" i="3"/>
  <c r="E88" i="3"/>
  <c r="E64" i="3"/>
  <c r="E134" i="3"/>
  <c r="E126" i="3"/>
  <c r="E110" i="3"/>
  <c r="E94" i="3"/>
  <c r="E78" i="3"/>
  <c r="E54" i="3"/>
  <c r="E38" i="3"/>
  <c r="E13" i="3"/>
  <c r="E143" i="3"/>
  <c r="E122" i="3"/>
  <c r="E99" i="3"/>
  <c r="E79" i="3"/>
  <c r="E58" i="3"/>
  <c r="E35" i="3"/>
  <c r="D90" i="3"/>
  <c r="D153" i="3"/>
  <c r="D113" i="3"/>
  <c r="D73" i="3"/>
  <c r="D65" i="3"/>
  <c r="D145" i="3"/>
  <c r="D129" i="3"/>
  <c r="D89" i="3"/>
  <c r="D137" i="3"/>
  <c r="D97" i="3"/>
  <c r="D81" i="3"/>
  <c r="D121" i="3"/>
  <c r="D105" i="3"/>
  <c r="D110" i="3"/>
  <c r="D142" i="3"/>
  <c r="D34" i="3"/>
  <c r="D122" i="3"/>
  <c r="D46" i="3"/>
  <c r="D154" i="3"/>
  <c r="F154" i="3" s="1"/>
  <c r="D78" i="3"/>
  <c r="D58" i="3"/>
  <c r="D57" i="3"/>
  <c r="D49" i="3"/>
  <c r="D41" i="3"/>
  <c r="D33" i="3"/>
  <c r="D25" i="3"/>
  <c r="D17" i="3"/>
  <c r="D13" i="3"/>
  <c r="D38" i="3"/>
  <c r="D6" i="3"/>
  <c r="F6" i="3" s="1"/>
  <c r="D141" i="3"/>
  <c r="D109" i="3"/>
  <c r="D77" i="3"/>
  <c r="D140" i="3"/>
  <c r="D100" i="3"/>
  <c r="D84" i="3"/>
  <c r="D68" i="3"/>
  <c r="D52" i="3"/>
  <c r="D20" i="3"/>
  <c r="D12" i="3"/>
  <c r="D8" i="3"/>
  <c r="D11" i="3"/>
  <c r="D150" i="3"/>
  <c r="D130" i="3"/>
  <c r="F130" i="3" s="1"/>
  <c r="D118" i="3"/>
  <c r="D98" i="3"/>
  <c r="D86" i="3"/>
  <c r="D66" i="3"/>
  <c r="D54" i="3"/>
  <c r="D29" i="3"/>
  <c r="F29" i="3" s="1"/>
  <c r="D124" i="3"/>
  <c r="D92" i="3"/>
  <c r="D76" i="3"/>
  <c r="D60" i="3"/>
  <c r="D44" i="3"/>
  <c r="D36" i="3"/>
  <c r="D28" i="3"/>
  <c r="D149" i="3"/>
  <c r="D117" i="3"/>
  <c r="D85" i="3"/>
  <c r="D53" i="3"/>
  <c r="D42" i="3"/>
  <c r="D108" i="3"/>
  <c r="D151" i="3"/>
  <c r="D139" i="3"/>
  <c r="F139" i="3" s="1"/>
  <c r="D131" i="3"/>
  <c r="D123" i="3"/>
  <c r="F123" i="3" s="1"/>
  <c r="D115" i="3"/>
  <c r="D107" i="3"/>
  <c r="D99" i="3"/>
  <c r="D91" i="3"/>
  <c r="D83" i="3"/>
  <c r="D75" i="3"/>
  <c r="F75" i="3" s="1"/>
  <c r="D67" i="3"/>
  <c r="D59" i="3"/>
  <c r="D51" i="3"/>
  <c r="F51" i="3" s="1"/>
  <c r="D43" i="3"/>
  <c r="D35" i="3"/>
  <c r="D31" i="3"/>
  <c r="F31" i="3" s="1"/>
  <c r="D23" i="3"/>
  <c r="D19" i="3"/>
  <c r="D15" i="3"/>
  <c r="D7" i="3"/>
  <c r="F7" i="3" s="1"/>
  <c r="D10" i="3"/>
  <c r="F10" i="3" s="1"/>
  <c r="D138" i="3"/>
  <c r="D126" i="3"/>
  <c r="D106" i="3"/>
  <c r="D94" i="3"/>
  <c r="D74" i="3"/>
  <c r="D62" i="3"/>
  <c r="F62" i="3" s="1"/>
  <c r="D116" i="3"/>
  <c r="D155" i="3"/>
  <c r="D147" i="3"/>
  <c r="D143" i="3"/>
  <c r="D135" i="3"/>
  <c r="D127" i="3"/>
  <c r="F127" i="3" s="1"/>
  <c r="D119" i="3"/>
  <c r="D111" i="3"/>
  <c r="D103" i="3"/>
  <c r="D95" i="3"/>
  <c r="D87" i="3"/>
  <c r="D79" i="3"/>
  <c r="F79" i="3" s="1"/>
  <c r="D71" i="3"/>
  <c r="F71" i="3" s="1"/>
  <c r="D63" i="3"/>
  <c r="D55" i="3"/>
  <c r="F55" i="3" s="1"/>
  <c r="D47" i="3"/>
  <c r="F47" i="3" s="1"/>
  <c r="D39" i="3"/>
  <c r="F39" i="3" s="1"/>
  <c r="D27" i="3"/>
  <c r="F27" i="3" s="1"/>
  <c r="D9" i="3"/>
  <c r="F9" i="3" s="1"/>
  <c r="D125" i="3"/>
  <c r="F125" i="3" s="1"/>
  <c r="D93" i="3"/>
  <c r="F93" i="3" s="1"/>
  <c r="D61" i="3"/>
  <c r="D37" i="3"/>
  <c r="F37" i="3" s="1"/>
  <c r="D14" i="3"/>
  <c r="D146" i="3"/>
  <c r="F146" i="3" s="1"/>
  <c r="D134" i="3"/>
  <c r="D114" i="3"/>
  <c r="D102" i="3"/>
  <c r="F102" i="3" s="1"/>
  <c r="D82" i="3"/>
  <c r="D70" i="3"/>
  <c r="D50" i="3"/>
  <c r="F50" i="3" s="1"/>
  <c r="D148" i="3"/>
  <c r="D132" i="3"/>
  <c r="D133" i="3"/>
  <c r="F133" i="3" s="1"/>
  <c r="D101" i="3"/>
  <c r="F101" i="3" s="1"/>
  <c r="D69" i="3"/>
  <c r="D26" i="3"/>
  <c r="D45" i="3"/>
  <c r="D22" i="3"/>
  <c r="D21" i="3"/>
  <c r="F21" i="3" s="1"/>
  <c r="D30" i="3"/>
  <c r="F30" i="3" s="1"/>
  <c r="D18" i="3"/>
  <c r="E8" i="3"/>
  <c r="D152" i="3"/>
  <c r="D144" i="3"/>
  <c r="D136" i="3"/>
  <c r="D128" i="3"/>
  <c r="D120" i="3"/>
  <c r="D112" i="3"/>
  <c r="D104" i="3"/>
  <c r="D96" i="3"/>
  <c r="D88" i="3"/>
  <c r="D80" i="3"/>
  <c r="D72" i="3"/>
  <c r="D64" i="3"/>
  <c r="D56" i="3"/>
  <c r="F56" i="3" s="1"/>
  <c r="D48" i="3"/>
  <c r="F48" i="3" s="1"/>
  <c r="D40" i="3"/>
  <c r="F40" i="3" s="1"/>
  <c r="D32" i="3"/>
  <c r="D24" i="3"/>
  <c r="D16" i="3"/>
  <c r="E15" i="3"/>
  <c r="E148" i="3"/>
  <c r="E140" i="3"/>
  <c r="E132" i="3"/>
  <c r="E124" i="3"/>
  <c r="E116" i="3"/>
  <c r="E108" i="3"/>
  <c r="E100" i="3"/>
  <c r="E92" i="3"/>
  <c r="E84" i="3"/>
  <c r="E76" i="3"/>
  <c r="E68" i="3"/>
  <c r="E60" i="3"/>
  <c r="E52" i="3"/>
  <c r="E44" i="3"/>
  <c r="E36" i="3"/>
  <c r="E28" i="3"/>
  <c r="E20" i="3"/>
  <c r="E12" i="3"/>
  <c r="E153" i="3"/>
  <c r="E145" i="3"/>
  <c r="E137" i="3"/>
  <c r="E129" i="3"/>
  <c r="E121" i="3"/>
  <c r="E113" i="3"/>
  <c r="E105" i="3"/>
  <c r="E97" i="3"/>
  <c r="E89" i="3"/>
  <c r="E81" i="3"/>
  <c r="E73" i="3"/>
  <c r="E65" i="3"/>
  <c r="E57" i="3"/>
  <c r="E49" i="3"/>
  <c r="E41" i="3"/>
  <c r="E33" i="3"/>
  <c r="E25" i="3"/>
  <c r="E17" i="3"/>
  <c r="E14" i="3"/>
  <c r="E19" i="3"/>
  <c r="F149" i="3" l="1"/>
  <c r="F85" i="3"/>
  <c r="F112" i="3"/>
  <c r="F59" i="3"/>
  <c r="F107" i="3"/>
  <c r="F150" i="3"/>
  <c r="F122" i="3"/>
  <c r="F141" i="3"/>
  <c r="F126" i="3"/>
  <c r="F42" i="3"/>
  <c r="F103" i="3"/>
  <c r="F128" i="3"/>
  <c r="F77" i="3"/>
  <c r="F94" i="3"/>
  <c r="F23" i="3"/>
  <c r="F109" i="3"/>
  <c r="F34" i="3"/>
  <c r="F87" i="3"/>
  <c r="F43" i="3"/>
  <c r="F118" i="3"/>
  <c r="F69" i="3"/>
  <c r="F147" i="3"/>
  <c r="F83" i="3"/>
  <c r="F64" i="3"/>
  <c r="F119" i="3"/>
  <c r="F96" i="3"/>
  <c r="F114" i="3"/>
  <c r="F53" i="3"/>
  <c r="F58" i="3"/>
  <c r="F95" i="3"/>
  <c r="F155" i="3"/>
  <c r="F13" i="3"/>
  <c r="F78" i="3"/>
  <c r="F117" i="3"/>
  <c r="F22" i="3"/>
  <c r="F66" i="3"/>
  <c r="F26" i="3"/>
  <c r="F142" i="3"/>
  <c r="F99" i="3"/>
  <c r="F110" i="3"/>
  <c r="F18" i="3"/>
  <c r="F116" i="3"/>
  <c r="F124" i="3"/>
  <c r="F100" i="3"/>
  <c r="F120" i="3"/>
  <c r="F111" i="3"/>
  <c r="F136" i="3"/>
  <c r="F70" i="3"/>
  <c r="F61" i="3"/>
  <c r="F82" i="3"/>
  <c r="F135" i="3"/>
  <c r="F106" i="3"/>
  <c r="F24" i="3"/>
  <c r="F88" i="3"/>
  <c r="F38" i="3"/>
  <c r="F115" i="3"/>
  <c r="F90" i="3"/>
  <c r="F72" i="3"/>
  <c r="F45" i="3"/>
  <c r="F63" i="3"/>
  <c r="F151" i="3"/>
  <c r="F36" i="3"/>
  <c r="F12" i="3"/>
  <c r="F41" i="3"/>
  <c r="F17" i="3"/>
  <c r="F81" i="3"/>
  <c r="F148" i="3"/>
  <c r="F14" i="3"/>
  <c r="F15" i="3"/>
  <c r="F67" i="3"/>
  <c r="F131" i="3"/>
  <c r="F11" i="3"/>
  <c r="F140" i="3"/>
  <c r="F25" i="3"/>
  <c r="F46" i="3"/>
  <c r="F97" i="3"/>
  <c r="F153" i="3"/>
  <c r="F113" i="3"/>
  <c r="F74" i="3"/>
  <c r="F19" i="3"/>
  <c r="F28" i="3"/>
  <c r="F54" i="3"/>
  <c r="F33" i="3"/>
  <c r="F137" i="3"/>
  <c r="F16" i="3"/>
  <c r="F80" i="3"/>
  <c r="F144" i="3"/>
  <c r="F91" i="3"/>
  <c r="F108" i="3"/>
  <c r="F44" i="3"/>
  <c r="F86" i="3"/>
  <c r="F20" i="3"/>
  <c r="F49" i="3"/>
  <c r="F129" i="3"/>
  <c r="F132" i="3"/>
  <c r="F89" i="3"/>
  <c r="F152" i="3"/>
  <c r="F143" i="3"/>
  <c r="F35" i="3"/>
  <c r="F60" i="3"/>
  <c r="F98" i="3"/>
  <c r="F52" i="3"/>
  <c r="F57" i="3"/>
  <c r="F145" i="3"/>
  <c r="F138" i="3"/>
  <c r="F76" i="3"/>
  <c r="F68" i="3"/>
  <c r="F105" i="3"/>
  <c r="F65" i="3"/>
  <c r="F32" i="3"/>
  <c r="F104" i="3"/>
  <c r="F134" i="3"/>
  <c r="F92" i="3"/>
  <c r="F84" i="3"/>
  <c r="F121" i="3"/>
  <c r="F73" i="3"/>
  <c r="F8" i="3"/>
  <c r="A4" i="7" l="1" a="1"/>
  <c r="B5" i="7" s="1"/>
  <c r="A4" i="7" l="1"/>
  <c r="B4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<sst xmlns="http://schemas.openxmlformats.org/spreadsheetml/2006/main" count="346" uniqueCount="336">
  <si>
    <t>Journal des entrées et sorties de stock</t>
  </si>
  <si>
    <t>Ne pas intercaler de ligne ; ne pas laisser de ligne vierge</t>
  </si>
  <si>
    <t>Référence produit</t>
  </si>
  <si>
    <t>Description</t>
  </si>
  <si>
    <t>P0001</t>
  </si>
  <si>
    <t>P0002</t>
  </si>
  <si>
    <t>P0003</t>
  </si>
  <si>
    <t>P0004</t>
  </si>
  <si>
    <t>P0005</t>
  </si>
  <si>
    <t>P0006</t>
  </si>
  <si>
    <t>P0007</t>
  </si>
  <si>
    <t>P0008</t>
  </si>
  <si>
    <t>P0009</t>
  </si>
  <si>
    <t>P0010</t>
  </si>
  <si>
    <t>P0011</t>
  </si>
  <si>
    <t>P0012</t>
  </si>
  <si>
    <t>P0013</t>
  </si>
  <si>
    <t>P0014</t>
  </si>
  <si>
    <t>P0015</t>
  </si>
  <si>
    <t>P0016</t>
  </si>
  <si>
    <t>P0017</t>
  </si>
  <si>
    <t>P0018</t>
  </si>
  <si>
    <t>P0019</t>
  </si>
  <si>
    <t>P0020</t>
  </si>
  <si>
    <t>P0021</t>
  </si>
  <si>
    <t>P0022</t>
  </si>
  <si>
    <t>P0023</t>
  </si>
  <si>
    <t>P0024</t>
  </si>
  <si>
    <t>P0025</t>
  </si>
  <si>
    <t>P0026</t>
  </si>
  <si>
    <t>P0027</t>
  </si>
  <si>
    <t>P0028</t>
  </si>
  <si>
    <t>P0029</t>
  </si>
  <si>
    <t>P0030</t>
  </si>
  <si>
    <t>P0031</t>
  </si>
  <si>
    <t>P0032</t>
  </si>
  <si>
    <t>P0033</t>
  </si>
  <si>
    <t>P0034</t>
  </si>
  <si>
    <t>P0035</t>
  </si>
  <si>
    <t>P0036</t>
  </si>
  <si>
    <t>P0037</t>
  </si>
  <si>
    <t>P0038</t>
  </si>
  <si>
    <t>P0039</t>
  </si>
  <si>
    <t>P0040</t>
  </si>
  <si>
    <t>P0041</t>
  </si>
  <si>
    <t>P0042</t>
  </si>
  <si>
    <t>P0043</t>
  </si>
  <si>
    <t>P0044</t>
  </si>
  <si>
    <t>P0045</t>
  </si>
  <si>
    <t>P0046</t>
  </si>
  <si>
    <t>P0047</t>
  </si>
  <si>
    <t>P0048</t>
  </si>
  <si>
    <t>P0049</t>
  </si>
  <si>
    <t>P0050</t>
  </si>
  <si>
    <t>P0051</t>
  </si>
  <si>
    <t>P0052</t>
  </si>
  <si>
    <t>P0053</t>
  </si>
  <si>
    <t>P0054</t>
  </si>
  <si>
    <t>P0055</t>
  </si>
  <si>
    <t>P0056</t>
  </si>
  <si>
    <t>P0057</t>
  </si>
  <si>
    <t>P0058</t>
  </si>
  <si>
    <t>P0059</t>
  </si>
  <si>
    <t>P0060</t>
  </si>
  <si>
    <t>P0061</t>
  </si>
  <si>
    <t>P0062</t>
  </si>
  <si>
    <t>P0063</t>
  </si>
  <si>
    <t>P0064</t>
  </si>
  <si>
    <t>P0065</t>
  </si>
  <si>
    <t>P0066</t>
  </si>
  <si>
    <t>P0067</t>
  </si>
  <si>
    <t>P0068</t>
  </si>
  <si>
    <t>P0069</t>
  </si>
  <si>
    <t>P0070</t>
  </si>
  <si>
    <t>P0071</t>
  </si>
  <si>
    <t>P0072</t>
  </si>
  <si>
    <t>P0073</t>
  </si>
  <si>
    <t>P0074</t>
  </si>
  <si>
    <t>P0075</t>
  </si>
  <si>
    <t>P0076</t>
  </si>
  <si>
    <t>P0077</t>
  </si>
  <si>
    <t>P0078</t>
  </si>
  <si>
    <t>P0079</t>
  </si>
  <si>
    <t>P0080</t>
  </si>
  <si>
    <t>P0081</t>
  </si>
  <si>
    <t>P0082</t>
  </si>
  <si>
    <t>P0083</t>
  </si>
  <si>
    <t>P0084</t>
  </si>
  <si>
    <t>P0085</t>
  </si>
  <si>
    <t>P0086</t>
  </si>
  <si>
    <t>P0087</t>
  </si>
  <si>
    <t>P0088</t>
  </si>
  <si>
    <t>P0089</t>
  </si>
  <si>
    <t>P0090</t>
  </si>
  <si>
    <t>P0091</t>
  </si>
  <si>
    <t>P0092</t>
  </si>
  <si>
    <t>P0093</t>
  </si>
  <si>
    <t>P0094</t>
  </si>
  <si>
    <t>P0095</t>
  </si>
  <si>
    <t>P0096</t>
  </si>
  <si>
    <t>P0097</t>
  </si>
  <si>
    <t>P0098</t>
  </si>
  <si>
    <t>P0099</t>
  </si>
  <si>
    <t>P0100</t>
  </si>
  <si>
    <t>P0101</t>
  </si>
  <si>
    <t>P0102</t>
  </si>
  <si>
    <t>P0103</t>
  </si>
  <si>
    <t>P0104</t>
  </si>
  <si>
    <t>P0105</t>
  </si>
  <si>
    <t>P0106</t>
  </si>
  <si>
    <t>P0107</t>
  </si>
  <si>
    <t>P0108</t>
  </si>
  <si>
    <t>P0109</t>
  </si>
  <si>
    <t>P0110</t>
  </si>
  <si>
    <t>P0111</t>
  </si>
  <si>
    <t>P0112</t>
  </si>
  <si>
    <t>P0113</t>
  </si>
  <si>
    <t>P0114</t>
  </si>
  <si>
    <t>P0115</t>
  </si>
  <si>
    <t>P0116</t>
  </si>
  <si>
    <t>P0117</t>
  </si>
  <si>
    <t>P0118</t>
  </si>
  <si>
    <t>P0119</t>
  </si>
  <si>
    <t>P0120</t>
  </si>
  <si>
    <t>P0121</t>
  </si>
  <si>
    <t>P0122</t>
  </si>
  <si>
    <t>P0123</t>
  </si>
  <si>
    <t>P0124</t>
  </si>
  <si>
    <t>P0125</t>
  </si>
  <si>
    <t>P0126</t>
  </si>
  <si>
    <t>P0127</t>
  </si>
  <si>
    <t>P0128</t>
  </si>
  <si>
    <t>P0129</t>
  </si>
  <si>
    <t>P0130</t>
  </si>
  <si>
    <t>P0131</t>
  </si>
  <si>
    <t>P0132</t>
  </si>
  <si>
    <t>P0133</t>
  </si>
  <si>
    <t>P0134</t>
  </si>
  <si>
    <t>P0135</t>
  </si>
  <si>
    <t>P0136</t>
  </si>
  <si>
    <t>P0137</t>
  </si>
  <si>
    <t>P0138</t>
  </si>
  <si>
    <t>P0139</t>
  </si>
  <si>
    <t>P0140</t>
  </si>
  <si>
    <t>P0141</t>
  </si>
  <si>
    <t>P0142</t>
  </si>
  <si>
    <t>P0143</t>
  </si>
  <si>
    <t>P0144</t>
  </si>
  <si>
    <t>P0145</t>
  </si>
  <si>
    <t>P0146</t>
  </si>
  <si>
    <t>P0147</t>
  </si>
  <si>
    <t>P0148</t>
  </si>
  <si>
    <t>P0149</t>
  </si>
  <si>
    <t>P0150</t>
  </si>
  <si>
    <t>Stock initial</t>
  </si>
  <si>
    <t>Entrées</t>
  </si>
  <si>
    <t>Stock Final</t>
  </si>
  <si>
    <r>
      <rPr>
        <b/>
        <sz val="12"/>
        <color theme="1"/>
        <rFont val="Calibri"/>
        <family val="2"/>
        <scheme val="minor"/>
      </rPr>
      <t>Sorties</t>
    </r>
    <r>
      <rPr>
        <b/>
        <sz val="9"/>
        <color theme="1"/>
        <rFont val="Calibri"/>
        <family val="2"/>
        <scheme val="minor"/>
      </rPr>
      <t xml:space="preserve"> (y compris pertes et casse)</t>
    </r>
  </si>
  <si>
    <t>Rappel description produit</t>
  </si>
  <si>
    <t>Etat des stocks à jour au :</t>
  </si>
  <si>
    <t>Somme des entrées</t>
  </si>
  <si>
    <t>Somme des sorties</t>
  </si>
  <si>
    <t>Choisir référence du produit</t>
  </si>
  <si>
    <t>Saisir dans les cases bleues uniquement</t>
  </si>
  <si>
    <t>BDS-000-JUI</t>
  </si>
  <si>
    <t>Prix</t>
  </si>
  <si>
    <t>PU HT</t>
  </si>
  <si>
    <t>TT HT</t>
  </si>
  <si>
    <t>PMO</t>
  </si>
  <si>
    <t>Outillage</t>
  </si>
  <si>
    <t>Consommable</t>
  </si>
  <si>
    <t>Cherbourg</t>
  </si>
  <si>
    <t>Querqueville</t>
  </si>
  <si>
    <t>Berney</t>
  </si>
  <si>
    <t>Le Havre</t>
  </si>
  <si>
    <t>Perso</t>
  </si>
  <si>
    <t>Logistique</t>
  </si>
  <si>
    <t>Romain</t>
  </si>
  <si>
    <t>Samuel</t>
  </si>
  <si>
    <t>Charly</t>
  </si>
  <si>
    <t>"+Chef de chantier"</t>
  </si>
  <si>
    <t>prefixe</t>
  </si>
  <si>
    <t>annee</t>
  </si>
  <si>
    <t>mois</t>
  </si>
  <si>
    <t>num</t>
  </si>
  <si>
    <t>BDS</t>
  </si>
  <si>
    <t>Autre préciser:</t>
  </si>
  <si>
    <t>P0151</t>
  </si>
  <si>
    <t>P0152</t>
  </si>
  <si>
    <t>P0153</t>
  </si>
  <si>
    <t>P0154</t>
  </si>
  <si>
    <t>P0155</t>
  </si>
  <si>
    <t>P0156</t>
  </si>
  <si>
    <t>P0157</t>
  </si>
  <si>
    <t>P0158</t>
  </si>
  <si>
    <t>P0159</t>
  </si>
  <si>
    <t>P0160</t>
  </si>
  <si>
    <t>P0161</t>
  </si>
  <si>
    <t>P0162</t>
  </si>
  <si>
    <t>P0163</t>
  </si>
  <si>
    <t>P0164</t>
  </si>
  <si>
    <t>P0165</t>
  </si>
  <si>
    <t>P0166</t>
  </si>
  <si>
    <t>P0167</t>
  </si>
  <si>
    <t>P0168</t>
  </si>
  <si>
    <t>P0169</t>
  </si>
  <si>
    <t>P0170</t>
  </si>
  <si>
    <t>P0171</t>
  </si>
  <si>
    <t>P0172</t>
  </si>
  <si>
    <t>P0173</t>
  </si>
  <si>
    <t>P0174</t>
  </si>
  <si>
    <t>P0175</t>
  </si>
  <si>
    <t>P0176</t>
  </si>
  <si>
    <t>P0177</t>
  </si>
  <si>
    <t>P0178</t>
  </si>
  <si>
    <t>P0179</t>
  </si>
  <si>
    <t>P0180</t>
  </si>
  <si>
    <t>P0181</t>
  </si>
  <si>
    <t>P0182</t>
  </si>
  <si>
    <t>P0183</t>
  </si>
  <si>
    <t>P0184</t>
  </si>
  <si>
    <t>P0185</t>
  </si>
  <si>
    <t>P0186</t>
  </si>
  <si>
    <t>P0187</t>
  </si>
  <si>
    <t>P0188</t>
  </si>
  <si>
    <t>P0189</t>
  </si>
  <si>
    <t>P0190</t>
  </si>
  <si>
    <t>P0191</t>
  </si>
  <si>
    <t>P0192</t>
  </si>
  <si>
    <t>P0193</t>
  </si>
  <si>
    <t>P0194</t>
  </si>
  <si>
    <t>P0195</t>
  </si>
  <si>
    <t>P0196</t>
  </si>
  <si>
    <t>P0197</t>
  </si>
  <si>
    <t>P0198</t>
  </si>
  <si>
    <t>P0199</t>
  </si>
  <si>
    <t>P0200</t>
  </si>
  <si>
    <t>P0201</t>
  </si>
  <si>
    <t>P0202</t>
  </si>
  <si>
    <t>P0203</t>
  </si>
  <si>
    <t>P0204</t>
  </si>
  <si>
    <t>P0205</t>
  </si>
  <si>
    <t>P0206</t>
  </si>
  <si>
    <t>P0207</t>
  </si>
  <si>
    <t>P0208</t>
  </si>
  <si>
    <t>P0209</t>
  </si>
  <si>
    <t>P0210</t>
  </si>
  <si>
    <t>P0211</t>
  </si>
  <si>
    <t>P0212</t>
  </si>
  <si>
    <t>P0213</t>
  </si>
  <si>
    <t>P0214</t>
  </si>
  <si>
    <t>P0215</t>
  </si>
  <si>
    <t>P0216</t>
  </si>
  <si>
    <t>P0217</t>
  </si>
  <si>
    <t>P0218</t>
  </si>
  <si>
    <t>P0219</t>
  </si>
  <si>
    <t>P0220</t>
  </si>
  <si>
    <t>P0221</t>
  </si>
  <si>
    <t>P0222</t>
  </si>
  <si>
    <t>P0223</t>
  </si>
  <si>
    <t>P0224</t>
  </si>
  <si>
    <t>P0225</t>
  </si>
  <si>
    <t>P0226</t>
  </si>
  <si>
    <t>P0227</t>
  </si>
  <si>
    <t>P0228</t>
  </si>
  <si>
    <t>P0229</t>
  </si>
  <si>
    <t>P0230</t>
  </si>
  <si>
    <t>P0231</t>
  </si>
  <si>
    <t>P0232</t>
  </si>
  <si>
    <t>P0233</t>
  </si>
  <si>
    <t>P0234</t>
  </si>
  <si>
    <t>P0235</t>
  </si>
  <si>
    <t>P0236</t>
  </si>
  <si>
    <t>P0237</t>
  </si>
  <si>
    <t>P0238</t>
  </si>
  <si>
    <t>P0239</t>
  </si>
  <si>
    <t>P0240</t>
  </si>
  <si>
    <t>P0241</t>
  </si>
  <si>
    <t>P0242</t>
  </si>
  <si>
    <t>P0243</t>
  </si>
  <si>
    <t>P0244</t>
  </si>
  <si>
    <t>P0245</t>
  </si>
  <si>
    <t>P0246</t>
  </si>
  <si>
    <t>P0247</t>
  </si>
  <si>
    <t>P0248</t>
  </si>
  <si>
    <t>P0249</t>
  </si>
  <si>
    <t>P0250</t>
  </si>
  <si>
    <t>P0251</t>
  </si>
  <si>
    <t>P0252</t>
  </si>
  <si>
    <t>P0253</t>
  </si>
  <si>
    <t>P0254</t>
  </si>
  <si>
    <t>P0255</t>
  </si>
  <si>
    <t>P0256</t>
  </si>
  <si>
    <t>P0257</t>
  </si>
  <si>
    <t>P0258</t>
  </si>
  <si>
    <t>P0259</t>
  </si>
  <si>
    <t>P0260</t>
  </si>
  <si>
    <t>P0261</t>
  </si>
  <si>
    <t>P0262</t>
  </si>
  <si>
    <t>P0263</t>
  </si>
  <si>
    <t>P0264</t>
  </si>
  <si>
    <t>P0265</t>
  </si>
  <si>
    <t>P0266</t>
  </si>
  <si>
    <t>P0267</t>
  </si>
  <si>
    <t>P0268</t>
  </si>
  <si>
    <t>P0269</t>
  </si>
  <si>
    <t>P0270</t>
  </si>
  <si>
    <t>P0271</t>
  </si>
  <si>
    <t>P0272</t>
  </si>
  <si>
    <t>P0273</t>
  </si>
  <si>
    <t>P0274</t>
  </si>
  <si>
    <t>P0275</t>
  </si>
  <si>
    <t>P0276</t>
  </si>
  <si>
    <t>P0277</t>
  </si>
  <si>
    <t>P0278</t>
  </si>
  <si>
    <t>P0279</t>
  </si>
  <si>
    <t>P0280</t>
  </si>
  <si>
    <t>P0281</t>
  </si>
  <si>
    <t>P0282</t>
  </si>
  <si>
    <t>P0283</t>
  </si>
  <si>
    <t>P0284</t>
  </si>
  <si>
    <t>P0285</t>
  </si>
  <si>
    <t>P0286</t>
  </si>
  <si>
    <t>P0287</t>
  </si>
  <si>
    <t>P0288</t>
  </si>
  <si>
    <t>P0289</t>
  </si>
  <si>
    <t>P0290</t>
  </si>
  <si>
    <t>P0291</t>
  </si>
  <si>
    <t>P0292</t>
  </si>
  <si>
    <t>P0293</t>
  </si>
  <si>
    <t>P0294</t>
  </si>
  <si>
    <t>P0295</t>
  </si>
  <si>
    <t>toto</t>
  </si>
  <si>
    <t>titi</t>
  </si>
  <si>
    <t>Date du mouvement</t>
  </si>
  <si>
    <t>Base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</si>
</sst>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0"/>
    <numFmt numFmtId="165" formatCode="000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11" fillId="0" borderId="0"/>
  </cellStyleXfs>
  <cellXfs count="37">
    <xf numFmtId="0" fontId="0" fillId="0" borderId="0" xfId="0"/>
    <xf numFmtId="0" fontId="0" fillId="0" borderId="0" xfId="0" applyProtection="1"/>
    <xf numFmtId="0" fontId="5" fillId="0" borderId="0" xfId="0" applyFont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0" fontId="1" fillId="2" borderId="4" xfId="0" applyFont="1" applyFill="1" applyBorder="1" applyAlignment="1" applyProtection="1">
      <alignment vertical="center" wrapText="1"/>
    </xf>
    <xf numFmtId="0" fontId="0" fillId="0" borderId="5" xfId="0" applyFill="1" applyBorder="1" applyAlignment="1" applyProtection="1">
      <alignment horizontal="left" vertical="center" indent="1"/>
    </xf>
    <xf numFmtId="0" fontId="4" fillId="0" borderId="0" xfId="0" applyFont="1" applyProtection="1"/>
    <xf numFmtId="0" fontId="1" fillId="2" borderId="1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0" fillId="0" borderId="5" xfId="0" applyFill="1" applyBorder="1" applyProtection="1"/>
    <xf numFmtId="14" fontId="4" fillId="0" borderId="0" xfId="0" applyNumberFormat="1" applyFont="1" applyProtection="1"/>
    <xf numFmtId="0" fontId="1" fillId="0" borderId="0" xfId="0" applyFont="1" applyProtection="1"/>
    <xf numFmtId="0" fontId="2" fillId="2" borderId="4" xfId="0" applyFont="1" applyFill="1" applyBorder="1" applyAlignment="1" applyProtection="1">
      <alignment horizontal="right" vertical="center" wrapText="1"/>
    </xf>
    <xf numFmtId="0" fontId="0" fillId="0" borderId="5" xfId="0" applyBorder="1" applyProtection="1"/>
    <xf numFmtId="0" fontId="1" fillId="0" borderId="5" xfId="0" applyFont="1" applyBorder="1" applyProtection="1"/>
    <xf numFmtId="0" fontId="0" fillId="0" borderId="6" xfId="0" applyBorder="1" applyProtection="1"/>
    <xf numFmtId="0" fontId="7" fillId="0" borderId="0" xfId="0" applyFont="1" applyProtection="1"/>
    <xf numFmtId="0" fontId="8" fillId="0" borderId="0" xfId="0" applyFont="1" applyAlignment="1" applyProtection="1">
      <alignment vertical="center"/>
    </xf>
    <xf numFmtId="0" fontId="9" fillId="3" borderId="5" xfId="0" applyFont="1" applyFill="1" applyBorder="1" applyAlignment="1" applyProtection="1">
      <alignment vertical="center"/>
      <protection locked="0"/>
    </xf>
    <xf numFmtId="0" fontId="0" fillId="3" borderId="5" xfId="0" applyFill="1" applyBorder="1" applyProtection="1">
      <protection locked="0"/>
    </xf>
    <xf numFmtId="0" fontId="0" fillId="3" borderId="6" xfId="0" applyFill="1" applyBorder="1" applyProtection="1">
      <protection locked="0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7" xfId="0" applyFont="1" applyFill="1" applyBorder="1" applyProtection="1"/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/>
    </xf>
    <xf numFmtId="164" fontId="0" fillId="0" borderId="9" xfId="1" applyNumberFormat="1" applyFon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44" fontId="0" fillId="0" borderId="0" xfId="0" applyNumberFormat="1" applyProtection="1"/>
    <xf numFmtId="44" fontId="0" fillId="0" borderId="0" xfId="0" applyNumberFormat="1" applyFill="1" applyBorder="1" applyProtection="1"/>
    <xf numFmtId="0" fontId="0" fillId="0" borderId="0" xfId="0" applyBorder="1" applyProtection="1"/>
    <xf numFmtId="0" fontId="0" fillId="0" borderId="0" xfId="0" applyFill="1" applyBorder="1" applyAlignment="1" applyProtection="1">
      <alignment horizontal="left" vertical="center" indent="1"/>
    </xf>
    <xf numFmtId="14" fontId="0" fillId="3" borderId="2" xfId="0" applyNumberForma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</cellXfs>
  <cellStyles count="3">
    <cellStyle name="Milliers" xfId="1" builtinId="3"/>
    <cellStyle name="Normal" xfId="0" builtinId="0"/>
    <cellStyle name="Normal 2" xfId="2" xr:uid="{B939A053-2323-48AD-8A3D-9E4B4F020BE4}"/>
  </cellStyles>
  <dxfs count="2">
    <dxf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G304"/>
  <sheetViews>
    <sheetView showGridLines="0" workbookViewId="0">
      <selection activeCell="C6" sqref="C6"/>
    </sheetView>
  </sheetViews>
  <sheetFormatPr baseColWidth="10" defaultColWidth="11.42578125" defaultRowHeight="15" x14ac:dyDescent="0.25"/>
  <cols>
    <col min="1" max="1" width="21.28515625" style="1" customWidth="1"/>
    <col min="2" max="2" width="42.5703125" style="1" customWidth="1"/>
    <col min="3" max="16384" width="11.42578125" style="1"/>
  </cols>
  <sheetData>
    <row r="1" spans="1:7" ht="21" x14ac:dyDescent="0.25">
      <c r="A1" s="36" t="s">
        <v>335</v>
      </c>
      <c r="B1" s="36"/>
    </row>
    <row r="2" spans="1:7" ht="18.75" x14ac:dyDescent="0.25">
      <c r="A2" s="18" t="s">
        <v>163</v>
      </c>
      <c r="G2" s="17"/>
    </row>
    <row r="3" spans="1:7" ht="18.75" x14ac:dyDescent="0.25">
      <c r="A3" s="18" t="s">
        <v>1</v>
      </c>
    </row>
    <row r="4" spans="1:7" ht="18.75" x14ac:dyDescent="0.25">
      <c r="A4" s="2"/>
    </row>
    <row r="5" spans="1:7" ht="15.75" x14ac:dyDescent="0.25">
      <c r="A5" s="3" t="s">
        <v>2</v>
      </c>
      <c r="B5" s="4" t="s">
        <v>3</v>
      </c>
      <c r="C5" s="24" t="s">
        <v>165</v>
      </c>
    </row>
    <row r="6" spans="1:7" x14ac:dyDescent="0.25">
      <c r="A6" s="5" t="s">
        <v>4</v>
      </c>
      <c r="B6" s="19" t="s">
        <v>332</v>
      </c>
      <c r="C6" s="31"/>
    </row>
    <row r="7" spans="1:7" x14ac:dyDescent="0.25">
      <c r="A7" s="5" t="s">
        <v>5</v>
      </c>
      <c r="B7" s="19" t="s">
        <v>333</v>
      </c>
      <c r="C7" s="31"/>
    </row>
    <row r="8" spans="1:7" x14ac:dyDescent="0.25">
      <c r="A8" s="5" t="s">
        <v>6</v>
      </c>
      <c r="B8" s="19"/>
      <c r="C8" s="31"/>
    </row>
    <row r="9" spans="1:7" x14ac:dyDescent="0.25">
      <c r="A9" s="5" t="s">
        <v>7</v>
      </c>
      <c r="B9" s="19"/>
      <c r="C9" s="32"/>
    </row>
    <row r="10" spans="1:7" x14ac:dyDescent="0.25">
      <c r="A10" s="5" t="s">
        <v>8</v>
      </c>
      <c r="B10" s="19"/>
      <c r="C10" s="32"/>
    </row>
    <row r="11" spans="1:7" x14ac:dyDescent="0.25">
      <c r="A11" s="5" t="s">
        <v>9</v>
      </c>
      <c r="B11" s="19"/>
      <c r="C11" s="32"/>
    </row>
    <row r="12" spans="1:7" x14ac:dyDescent="0.25">
      <c r="A12" s="5" t="s">
        <v>10</v>
      </c>
      <c r="B12" s="19"/>
      <c r="C12" s="32"/>
    </row>
    <row r="13" spans="1:7" x14ac:dyDescent="0.25">
      <c r="A13" s="5" t="s">
        <v>11</v>
      </c>
      <c r="B13" s="19"/>
      <c r="C13" s="32"/>
    </row>
    <row r="14" spans="1:7" x14ac:dyDescent="0.25">
      <c r="A14" s="5" t="s">
        <v>12</v>
      </c>
      <c r="B14" s="19"/>
      <c r="C14" s="32"/>
    </row>
    <row r="15" spans="1:7" x14ac:dyDescent="0.25">
      <c r="A15" s="5" t="s">
        <v>13</v>
      </c>
      <c r="B15" s="19"/>
      <c r="C15" s="32"/>
    </row>
    <row r="16" spans="1:7" x14ac:dyDescent="0.25">
      <c r="A16" s="5" t="s">
        <v>14</v>
      </c>
      <c r="B16" s="19"/>
      <c r="C16" s="32"/>
    </row>
    <row r="17" spans="1:3" x14ac:dyDescent="0.25">
      <c r="A17" s="5" t="s">
        <v>15</v>
      </c>
      <c r="B17" s="19"/>
      <c r="C17" s="32"/>
    </row>
    <row r="18" spans="1:3" x14ac:dyDescent="0.25">
      <c r="A18" s="5" t="s">
        <v>16</v>
      </c>
      <c r="B18" s="19"/>
      <c r="C18" s="32"/>
    </row>
    <row r="19" spans="1:3" x14ac:dyDescent="0.25">
      <c r="A19" s="5" t="s">
        <v>17</v>
      </c>
      <c r="B19" s="19"/>
      <c r="C19" s="32"/>
    </row>
    <row r="20" spans="1:3" x14ac:dyDescent="0.25">
      <c r="A20" s="5" t="s">
        <v>18</v>
      </c>
      <c r="B20" s="19"/>
      <c r="C20" s="32"/>
    </row>
    <row r="21" spans="1:3" x14ac:dyDescent="0.25">
      <c r="A21" s="5" t="s">
        <v>19</v>
      </c>
      <c r="B21" s="19"/>
      <c r="C21" s="32"/>
    </row>
    <row r="22" spans="1:3" x14ac:dyDescent="0.25">
      <c r="A22" s="5" t="s">
        <v>20</v>
      </c>
      <c r="B22" s="19"/>
      <c r="C22" s="32"/>
    </row>
    <row r="23" spans="1:3" x14ac:dyDescent="0.25">
      <c r="A23" s="5" t="s">
        <v>21</v>
      </c>
      <c r="B23" s="19"/>
      <c r="C23" s="32"/>
    </row>
    <row r="24" spans="1:3" x14ac:dyDescent="0.25">
      <c r="A24" s="5" t="s">
        <v>22</v>
      </c>
      <c r="B24" s="19"/>
      <c r="C24" s="32"/>
    </row>
    <row r="25" spans="1:3" x14ac:dyDescent="0.25">
      <c r="A25" s="5" t="s">
        <v>23</v>
      </c>
      <c r="B25" s="19"/>
      <c r="C25" s="32"/>
    </row>
    <row r="26" spans="1:3" x14ac:dyDescent="0.25">
      <c r="A26" s="5" t="s">
        <v>24</v>
      </c>
      <c r="B26" s="19"/>
      <c r="C26" s="32"/>
    </row>
    <row r="27" spans="1:3" x14ac:dyDescent="0.25">
      <c r="A27" s="5" t="s">
        <v>25</v>
      </c>
      <c r="B27" s="19"/>
      <c r="C27" s="32"/>
    </row>
    <row r="28" spans="1:3" x14ac:dyDescent="0.25">
      <c r="A28" s="5" t="s">
        <v>26</v>
      </c>
      <c r="B28" s="19"/>
      <c r="C28" s="32"/>
    </row>
    <row r="29" spans="1:3" x14ac:dyDescent="0.25">
      <c r="A29" s="5" t="s">
        <v>27</v>
      </c>
      <c r="B29" s="19"/>
      <c r="C29" s="32"/>
    </row>
    <row r="30" spans="1:3" x14ac:dyDescent="0.25">
      <c r="A30" s="5" t="s">
        <v>28</v>
      </c>
      <c r="B30" s="19"/>
      <c r="C30" s="32"/>
    </row>
    <row r="31" spans="1:3" x14ac:dyDescent="0.25">
      <c r="A31" s="5" t="s">
        <v>29</v>
      </c>
      <c r="B31" s="19"/>
      <c r="C31" s="31"/>
    </row>
    <row r="32" spans="1:3" x14ac:dyDescent="0.25">
      <c r="A32" s="5" t="s">
        <v>30</v>
      </c>
      <c r="B32" s="19"/>
      <c r="C32" s="31"/>
    </row>
    <row r="33" spans="1:3" x14ac:dyDescent="0.25">
      <c r="A33" s="5" t="s">
        <v>31</v>
      </c>
      <c r="B33" s="19"/>
      <c r="C33" s="31"/>
    </row>
    <row r="34" spans="1:3" x14ac:dyDescent="0.25">
      <c r="A34" s="5" t="s">
        <v>32</v>
      </c>
      <c r="B34" s="19"/>
      <c r="C34" s="31"/>
    </row>
    <row r="35" spans="1:3" x14ac:dyDescent="0.25">
      <c r="A35" s="5" t="s">
        <v>33</v>
      </c>
      <c r="B35" s="19"/>
      <c r="C35" s="31"/>
    </row>
    <row r="36" spans="1:3" x14ac:dyDescent="0.25">
      <c r="A36" s="5" t="s">
        <v>34</v>
      </c>
      <c r="B36" s="19"/>
      <c r="C36" s="31"/>
    </row>
    <row r="37" spans="1:3" x14ac:dyDescent="0.25">
      <c r="A37" s="5" t="s">
        <v>35</v>
      </c>
      <c r="B37" s="19"/>
      <c r="C37" s="31"/>
    </row>
    <row r="38" spans="1:3" x14ac:dyDescent="0.25">
      <c r="A38" s="5" t="s">
        <v>36</v>
      </c>
      <c r="B38" s="19"/>
      <c r="C38" s="31"/>
    </row>
    <row r="39" spans="1:3" x14ac:dyDescent="0.25">
      <c r="A39" s="5" t="s">
        <v>37</v>
      </c>
      <c r="B39" s="19"/>
      <c r="C39" s="31"/>
    </row>
    <row r="40" spans="1:3" x14ac:dyDescent="0.25">
      <c r="A40" s="5" t="s">
        <v>38</v>
      </c>
      <c r="B40" s="19"/>
      <c r="C40" s="31"/>
    </row>
    <row r="41" spans="1:3" x14ac:dyDescent="0.25">
      <c r="A41" s="5" t="s">
        <v>39</v>
      </c>
      <c r="B41" s="19"/>
      <c r="C41" s="31"/>
    </row>
    <row r="42" spans="1:3" x14ac:dyDescent="0.25">
      <c r="A42" s="5" t="s">
        <v>40</v>
      </c>
      <c r="B42" s="19"/>
      <c r="C42" s="31"/>
    </row>
    <row r="43" spans="1:3" x14ac:dyDescent="0.25">
      <c r="A43" s="5" t="s">
        <v>41</v>
      </c>
      <c r="B43" s="19"/>
      <c r="C43" s="31"/>
    </row>
    <row r="44" spans="1:3" x14ac:dyDescent="0.25">
      <c r="A44" s="5" t="s">
        <v>42</v>
      </c>
      <c r="B44" s="19"/>
      <c r="C44" s="31"/>
    </row>
    <row r="45" spans="1:3" x14ac:dyDescent="0.25">
      <c r="A45" s="5" t="s">
        <v>43</v>
      </c>
      <c r="B45" s="19"/>
      <c r="C45" s="31"/>
    </row>
    <row r="46" spans="1:3" x14ac:dyDescent="0.25">
      <c r="A46" s="5" t="s">
        <v>44</v>
      </c>
      <c r="B46" s="19"/>
      <c r="C46" s="31"/>
    </row>
    <row r="47" spans="1:3" x14ac:dyDescent="0.25">
      <c r="A47" s="5" t="s">
        <v>45</v>
      </c>
      <c r="B47" s="19"/>
      <c r="C47" s="31"/>
    </row>
    <row r="48" spans="1:3" x14ac:dyDescent="0.25">
      <c r="A48" s="5" t="s">
        <v>46</v>
      </c>
      <c r="B48" s="19"/>
      <c r="C48" s="31"/>
    </row>
    <row r="49" spans="1:3" x14ac:dyDescent="0.25">
      <c r="A49" s="5" t="s">
        <v>47</v>
      </c>
      <c r="B49" s="19"/>
      <c r="C49" s="31"/>
    </row>
    <row r="50" spans="1:3" x14ac:dyDescent="0.25">
      <c r="A50" s="5" t="s">
        <v>48</v>
      </c>
      <c r="B50" s="19"/>
      <c r="C50" s="31"/>
    </row>
    <row r="51" spans="1:3" x14ac:dyDescent="0.25">
      <c r="A51" s="5" t="s">
        <v>49</v>
      </c>
      <c r="B51" s="19"/>
      <c r="C51" s="31"/>
    </row>
    <row r="52" spans="1:3" x14ac:dyDescent="0.25">
      <c r="A52" s="5" t="s">
        <v>50</v>
      </c>
      <c r="B52" s="19"/>
      <c r="C52" s="31"/>
    </row>
    <row r="53" spans="1:3" x14ac:dyDescent="0.25">
      <c r="A53" s="5" t="s">
        <v>51</v>
      </c>
      <c r="B53" s="19"/>
      <c r="C53" s="31"/>
    </row>
    <row r="54" spans="1:3" x14ac:dyDescent="0.25">
      <c r="A54" s="5" t="s">
        <v>52</v>
      </c>
      <c r="B54" s="19"/>
      <c r="C54" s="31"/>
    </row>
    <row r="55" spans="1:3" x14ac:dyDescent="0.25">
      <c r="A55" s="5" t="s">
        <v>53</v>
      </c>
      <c r="B55" s="19"/>
      <c r="C55" s="31"/>
    </row>
    <row r="56" spans="1:3" x14ac:dyDescent="0.25">
      <c r="A56" s="5" t="s">
        <v>54</v>
      </c>
      <c r="B56" s="19"/>
      <c r="C56" s="31"/>
    </row>
    <row r="57" spans="1:3" x14ac:dyDescent="0.25">
      <c r="A57" s="5" t="s">
        <v>55</v>
      </c>
      <c r="B57" s="19"/>
      <c r="C57" s="31"/>
    </row>
    <row r="58" spans="1:3" x14ac:dyDescent="0.25">
      <c r="A58" s="5" t="s">
        <v>56</v>
      </c>
      <c r="B58" s="19"/>
      <c r="C58" s="31"/>
    </row>
    <row r="59" spans="1:3" x14ac:dyDescent="0.25">
      <c r="A59" s="5" t="s">
        <v>57</v>
      </c>
      <c r="B59" s="19"/>
      <c r="C59" s="31"/>
    </row>
    <row r="60" spans="1:3" x14ac:dyDescent="0.25">
      <c r="A60" s="5" t="s">
        <v>58</v>
      </c>
      <c r="B60" s="19"/>
      <c r="C60" s="31"/>
    </row>
    <row r="61" spans="1:3" x14ac:dyDescent="0.25">
      <c r="A61" s="5" t="s">
        <v>59</v>
      </c>
      <c r="B61" s="19"/>
      <c r="C61" s="31"/>
    </row>
    <row r="62" spans="1:3" x14ac:dyDescent="0.25">
      <c r="A62" s="5" t="s">
        <v>60</v>
      </c>
      <c r="B62" s="19"/>
      <c r="C62" s="31"/>
    </row>
    <row r="63" spans="1:3" x14ac:dyDescent="0.25">
      <c r="A63" s="5" t="s">
        <v>61</v>
      </c>
      <c r="B63" s="19"/>
      <c r="C63" s="31"/>
    </row>
    <row r="64" spans="1:3" x14ac:dyDescent="0.25">
      <c r="A64" s="5" t="s">
        <v>62</v>
      </c>
      <c r="B64" s="19"/>
      <c r="C64" s="31"/>
    </row>
    <row r="65" spans="1:3" x14ac:dyDescent="0.25">
      <c r="A65" s="5" t="s">
        <v>63</v>
      </c>
      <c r="B65" s="19"/>
      <c r="C65" s="31"/>
    </row>
    <row r="66" spans="1:3" x14ac:dyDescent="0.25">
      <c r="A66" s="5" t="s">
        <v>64</v>
      </c>
      <c r="B66" s="19"/>
      <c r="C66" s="31"/>
    </row>
    <row r="67" spans="1:3" x14ac:dyDescent="0.25">
      <c r="A67" s="5" t="s">
        <v>65</v>
      </c>
      <c r="B67" s="19"/>
      <c r="C67" s="31"/>
    </row>
    <row r="68" spans="1:3" x14ac:dyDescent="0.25">
      <c r="A68" s="5" t="s">
        <v>66</v>
      </c>
      <c r="B68" s="19"/>
      <c r="C68" s="31"/>
    </row>
    <row r="69" spans="1:3" x14ac:dyDescent="0.25">
      <c r="A69" s="5" t="s">
        <v>67</v>
      </c>
      <c r="B69" s="19"/>
      <c r="C69" s="31"/>
    </row>
    <row r="70" spans="1:3" x14ac:dyDescent="0.25">
      <c r="A70" s="5" t="s">
        <v>68</v>
      </c>
      <c r="B70" s="19"/>
      <c r="C70" s="31"/>
    </row>
    <row r="71" spans="1:3" x14ac:dyDescent="0.25">
      <c r="A71" s="5" t="s">
        <v>69</v>
      </c>
      <c r="B71" s="19"/>
      <c r="C71" s="31"/>
    </row>
    <row r="72" spans="1:3" x14ac:dyDescent="0.25">
      <c r="A72" s="5" t="s">
        <v>70</v>
      </c>
      <c r="B72" s="19"/>
      <c r="C72" s="31"/>
    </row>
    <row r="73" spans="1:3" x14ac:dyDescent="0.25">
      <c r="A73" s="5" t="s">
        <v>71</v>
      </c>
      <c r="B73" s="19"/>
      <c r="C73" s="31"/>
    </row>
    <row r="74" spans="1:3" x14ac:dyDescent="0.25">
      <c r="A74" s="5" t="s">
        <v>72</v>
      </c>
      <c r="B74" s="19"/>
      <c r="C74" s="31"/>
    </row>
    <row r="75" spans="1:3" x14ac:dyDescent="0.25">
      <c r="A75" s="5" t="s">
        <v>73</v>
      </c>
      <c r="B75" s="19"/>
      <c r="C75" s="31"/>
    </row>
    <row r="76" spans="1:3" x14ac:dyDescent="0.25">
      <c r="A76" s="5" t="s">
        <v>74</v>
      </c>
      <c r="B76" s="19"/>
      <c r="C76" s="31"/>
    </row>
    <row r="77" spans="1:3" x14ac:dyDescent="0.25">
      <c r="A77" s="5" t="s">
        <v>75</v>
      </c>
      <c r="B77" s="19"/>
      <c r="C77" s="31"/>
    </row>
    <row r="78" spans="1:3" x14ac:dyDescent="0.25">
      <c r="A78" s="5" t="s">
        <v>76</v>
      </c>
      <c r="B78" s="19"/>
      <c r="C78" s="31"/>
    </row>
    <row r="79" spans="1:3" x14ac:dyDescent="0.25">
      <c r="A79" s="5" t="s">
        <v>77</v>
      </c>
      <c r="B79" s="19"/>
      <c r="C79" s="31"/>
    </row>
    <row r="80" spans="1:3" x14ac:dyDescent="0.25">
      <c r="A80" s="5" t="s">
        <v>78</v>
      </c>
      <c r="B80" s="19"/>
      <c r="C80" s="31"/>
    </row>
    <row r="81" spans="1:3" x14ac:dyDescent="0.25">
      <c r="A81" s="5" t="s">
        <v>79</v>
      </c>
      <c r="B81" s="19"/>
      <c r="C81" s="31"/>
    </row>
    <row r="82" spans="1:3" x14ac:dyDescent="0.25">
      <c r="A82" s="5" t="s">
        <v>80</v>
      </c>
      <c r="B82" s="19"/>
      <c r="C82" s="31"/>
    </row>
    <row r="83" spans="1:3" x14ac:dyDescent="0.25">
      <c r="A83" s="5" t="s">
        <v>81</v>
      </c>
      <c r="B83" s="19"/>
      <c r="C83" s="31"/>
    </row>
    <row r="84" spans="1:3" x14ac:dyDescent="0.25">
      <c r="A84" s="5" t="s">
        <v>82</v>
      </c>
      <c r="B84" s="19"/>
      <c r="C84" s="31"/>
    </row>
    <row r="85" spans="1:3" x14ac:dyDescent="0.25">
      <c r="A85" s="5" t="s">
        <v>83</v>
      </c>
      <c r="B85" s="19"/>
      <c r="C85" s="31"/>
    </row>
    <row r="86" spans="1:3" x14ac:dyDescent="0.25">
      <c r="A86" s="5" t="s">
        <v>84</v>
      </c>
      <c r="B86" s="19"/>
      <c r="C86" s="31"/>
    </row>
    <row r="87" spans="1:3" x14ac:dyDescent="0.25">
      <c r="A87" s="5" t="s">
        <v>85</v>
      </c>
      <c r="B87" s="19"/>
      <c r="C87" s="31"/>
    </row>
    <row r="88" spans="1:3" x14ac:dyDescent="0.25">
      <c r="A88" s="5" t="s">
        <v>86</v>
      </c>
      <c r="B88" s="19"/>
      <c r="C88" s="31"/>
    </row>
    <row r="89" spans="1:3" x14ac:dyDescent="0.25">
      <c r="A89" s="5" t="s">
        <v>87</v>
      </c>
      <c r="B89" s="19"/>
      <c r="C89" s="31"/>
    </row>
    <row r="90" spans="1:3" x14ac:dyDescent="0.25">
      <c r="A90" s="5" t="s">
        <v>88</v>
      </c>
      <c r="B90" s="19"/>
      <c r="C90" s="31"/>
    </row>
    <row r="91" spans="1:3" x14ac:dyDescent="0.25">
      <c r="A91" s="5" t="s">
        <v>89</v>
      </c>
      <c r="B91" s="19"/>
      <c r="C91" s="31"/>
    </row>
    <row r="92" spans="1:3" x14ac:dyDescent="0.25">
      <c r="A92" s="5" t="s">
        <v>90</v>
      </c>
      <c r="B92" s="19"/>
      <c r="C92" s="31"/>
    </row>
    <row r="93" spans="1:3" x14ac:dyDescent="0.25">
      <c r="A93" s="5" t="s">
        <v>91</v>
      </c>
      <c r="B93" s="19"/>
      <c r="C93" s="31"/>
    </row>
    <row r="94" spans="1:3" x14ac:dyDescent="0.25">
      <c r="A94" s="5" t="s">
        <v>92</v>
      </c>
      <c r="B94" s="19"/>
      <c r="C94" s="31"/>
    </row>
    <row r="95" spans="1:3" x14ac:dyDescent="0.25">
      <c r="A95" s="5" t="s">
        <v>93</v>
      </c>
      <c r="B95" s="19"/>
      <c r="C95" s="31"/>
    </row>
    <row r="96" spans="1:3" x14ac:dyDescent="0.25">
      <c r="A96" s="5" t="s">
        <v>94</v>
      </c>
      <c r="B96" s="19"/>
      <c r="C96" s="31"/>
    </row>
    <row r="97" spans="1:3" x14ac:dyDescent="0.25">
      <c r="A97" s="5" t="s">
        <v>95</v>
      </c>
      <c r="B97" s="19"/>
      <c r="C97" s="31"/>
    </row>
    <row r="98" spans="1:3" x14ac:dyDescent="0.25">
      <c r="A98" s="5" t="s">
        <v>96</v>
      </c>
      <c r="B98" s="19"/>
      <c r="C98" s="31"/>
    </row>
    <row r="99" spans="1:3" x14ac:dyDescent="0.25">
      <c r="A99" s="5" t="s">
        <v>97</v>
      </c>
      <c r="B99" s="19"/>
      <c r="C99" s="31"/>
    </row>
    <row r="100" spans="1:3" x14ac:dyDescent="0.25">
      <c r="A100" s="5" t="s">
        <v>98</v>
      </c>
      <c r="B100" s="19"/>
      <c r="C100" s="31"/>
    </row>
    <row r="101" spans="1:3" x14ac:dyDescent="0.25">
      <c r="A101" s="5" t="s">
        <v>99</v>
      </c>
      <c r="B101" s="19"/>
      <c r="C101" s="31"/>
    </row>
    <row r="102" spans="1:3" x14ac:dyDescent="0.25">
      <c r="A102" s="5" t="s">
        <v>100</v>
      </c>
      <c r="B102" s="19"/>
      <c r="C102" s="31"/>
    </row>
    <row r="103" spans="1:3" x14ac:dyDescent="0.25">
      <c r="A103" s="5" t="s">
        <v>101</v>
      </c>
      <c r="B103" s="19"/>
      <c r="C103" s="31"/>
    </row>
    <row r="104" spans="1:3" x14ac:dyDescent="0.25">
      <c r="A104" s="5" t="s">
        <v>102</v>
      </c>
      <c r="B104" s="19"/>
      <c r="C104" s="31"/>
    </row>
    <row r="105" spans="1:3" x14ac:dyDescent="0.25">
      <c r="A105" s="5" t="s">
        <v>103</v>
      </c>
      <c r="B105" s="19"/>
      <c r="C105" s="31"/>
    </row>
    <row r="106" spans="1:3" x14ac:dyDescent="0.25">
      <c r="A106" s="5" t="s">
        <v>104</v>
      </c>
      <c r="B106" s="19"/>
      <c r="C106" s="31"/>
    </row>
    <row r="107" spans="1:3" x14ac:dyDescent="0.25">
      <c r="A107" s="5" t="s">
        <v>105</v>
      </c>
      <c r="B107" s="19"/>
      <c r="C107" s="31"/>
    </row>
    <row r="108" spans="1:3" x14ac:dyDescent="0.25">
      <c r="A108" s="5" t="s">
        <v>106</v>
      </c>
      <c r="B108" s="19"/>
      <c r="C108" s="31"/>
    </row>
    <row r="109" spans="1:3" x14ac:dyDescent="0.25">
      <c r="A109" s="5" t="s">
        <v>107</v>
      </c>
      <c r="B109" s="19"/>
      <c r="C109" s="31"/>
    </row>
    <row r="110" spans="1:3" x14ac:dyDescent="0.25">
      <c r="A110" s="5" t="s">
        <v>108</v>
      </c>
      <c r="B110" s="19"/>
      <c r="C110" s="31"/>
    </row>
    <row r="111" spans="1:3" x14ac:dyDescent="0.25">
      <c r="A111" s="5" t="s">
        <v>109</v>
      </c>
      <c r="B111" s="19"/>
      <c r="C111" s="31"/>
    </row>
    <row r="112" spans="1:3" x14ac:dyDescent="0.25">
      <c r="A112" s="5" t="s">
        <v>110</v>
      </c>
      <c r="B112" s="19"/>
      <c r="C112" s="31"/>
    </row>
    <row r="113" spans="1:3" x14ac:dyDescent="0.25">
      <c r="A113" s="5" t="s">
        <v>111</v>
      </c>
      <c r="B113" s="19"/>
      <c r="C113" s="31"/>
    </row>
    <row r="114" spans="1:3" x14ac:dyDescent="0.25">
      <c r="A114" s="5" t="s">
        <v>112</v>
      </c>
      <c r="B114" s="19"/>
      <c r="C114" s="31"/>
    </row>
    <row r="115" spans="1:3" x14ac:dyDescent="0.25">
      <c r="A115" s="5" t="s">
        <v>113</v>
      </c>
      <c r="B115" s="19"/>
      <c r="C115" s="31"/>
    </row>
    <row r="116" spans="1:3" x14ac:dyDescent="0.25">
      <c r="A116" s="5" t="s">
        <v>114</v>
      </c>
      <c r="B116" s="19"/>
      <c r="C116" s="31"/>
    </row>
    <row r="117" spans="1:3" x14ac:dyDescent="0.25">
      <c r="A117" s="5" t="s">
        <v>115</v>
      </c>
      <c r="B117" s="19"/>
      <c r="C117" s="31"/>
    </row>
    <row r="118" spans="1:3" x14ac:dyDescent="0.25">
      <c r="A118" s="5" t="s">
        <v>116</v>
      </c>
      <c r="B118" s="19"/>
      <c r="C118" s="31"/>
    </row>
    <row r="119" spans="1:3" x14ac:dyDescent="0.25">
      <c r="A119" s="5" t="s">
        <v>117</v>
      </c>
      <c r="B119" s="19"/>
      <c r="C119" s="31"/>
    </row>
    <row r="120" spans="1:3" x14ac:dyDescent="0.25">
      <c r="A120" s="5" t="s">
        <v>118</v>
      </c>
      <c r="B120" s="19"/>
      <c r="C120" s="31"/>
    </row>
    <row r="121" spans="1:3" x14ac:dyDescent="0.25">
      <c r="A121" s="5" t="s">
        <v>119</v>
      </c>
      <c r="B121" s="19"/>
      <c r="C121" s="31"/>
    </row>
    <row r="122" spans="1:3" x14ac:dyDescent="0.25">
      <c r="A122" s="5" t="s">
        <v>120</v>
      </c>
      <c r="B122" s="19"/>
      <c r="C122" s="31"/>
    </row>
    <row r="123" spans="1:3" x14ac:dyDescent="0.25">
      <c r="A123" s="5" t="s">
        <v>121</v>
      </c>
      <c r="B123" s="19"/>
      <c r="C123" s="31"/>
    </row>
    <row r="124" spans="1:3" x14ac:dyDescent="0.25">
      <c r="A124" s="5" t="s">
        <v>122</v>
      </c>
      <c r="B124" s="19"/>
      <c r="C124" s="31"/>
    </row>
    <row r="125" spans="1:3" x14ac:dyDescent="0.25">
      <c r="A125" s="5" t="s">
        <v>123</v>
      </c>
      <c r="B125" s="19"/>
      <c r="C125" s="31"/>
    </row>
    <row r="126" spans="1:3" x14ac:dyDescent="0.25">
      <c r="A126" s="5" t="s">
        <v>124</v>
      </c>
      <c r="B126" s="19"/>
      <c r="C126" s="31"/>
    </row>
    <row r="127" spans="1:3" x14ac:dyDescent="0.25">
      <c r="A127" s="5" t="s">
        <v>125</v>
      </c>
      <c r="B127" s="19"/>
      <c r="C127" s="31"/>
    </row>
    <row r="128" spans="1:3" x14ac:dyDescent="0.25">
      <c r="A128" s="5" t="s">
        <v>126</v>
      </c>
      <c r="B128" s="19"/>
      <c r="C128" s="31"/>
    </row>
    <row r="129" spans="1:3" x14ac:dyDescent="0.25">
      <c r="A129" s="5" t="s">
        <v>127</v>
      </c>
      <c r="B129" s="19"/>
      <c r="C129" s="31"/>
    </row>
    <row r="130" spans="1:3" x14ac:dyDescent="0.25">
      <c r="A130" s="5" t="s">
        <v>128</v>
      </c>
      <c r="B130" s="19"/>
      <c r="C130" s="31"/>
    </row>
    <row r="131" spans="1:3" x14ac:dyDescent="0.25">
      <c r="A131" s="5" t="s">
        <v>129</v>
      </c>
      <c r="B131" s="19"/>
      <c r="C131" s="31"/>
    </row>
    <row r="132" spans="1:3" x14ac:dyDescent="0.25">
      <c r="A132" s="5" t="s">
        <v>130</v>
      </c>
      <c r="B132" s="19"/>
      <c r="C132" s="31"/>
    </row>
    <row r="133" spans="1:3" x14ac:dyDescent="0.25">
      <c r="A133" s="5" t="s">
        <v>131</v>
      </c>
      <c r="B133" s="19"/>
      <c r="C133" s="31"/>
    </row>
    <row r="134" spans="1:3" x14ac:dyDescent="0.25">
      <c r="A134" s="5" t="s">
        <v>132</v>
      </c>
      <c r="B134" s="19"/>
      <c r="C134" s="31"/>
    </row>
    <row r="135" spans="1:3" x14ac:dyDescent="0.25">
      <c r="A135" s="5" t="s">
        <v>133</v>
      </c>
      <c r="B135" s="19"/>
      <c r="C135" s="31"/>
    </row>
    <row r="136" spans="1:3" x14ac:dyDescent="0.25">
      <c r="A136" s="5" t="s">
        <v>134</v>
      </c>
      <c r="B136" s="19"/>
      <c r="C136" s="31"/>
    </row>
    <row r="137" spans="1:3" x14ac:dyDescent="0.25">
      <c r="A137" s="5" t="s">
        <v>135</v>
      </c>
      <c r="B137" s="19"/>
      <c r="C137" s="31"/>
    </row>
    <row r="138" spans="1:3" x14ac:dyDescent="0.25">
      <c r="A138" s="5" t="s">
        <v>136</v>
      </c>
      <c r="B138" s="19"/>
      <c r="C138" s="31"/>
    </row>
    <row r="139" spans="1:3" x14ac:dyDescent="0.25">
      <c r="A139" s="5" t="s">
        <v>137</v>
      </c>
      <c r="B139" s="19"/>
      <c r="C139" s="31"/>
    </row>
    <row r="140" spans="1:3" x14ac:dyDescent="0.25">
      <c r="A140" s="5" t="s">
        <v>138</v>
      </c>
      <c r="B140" s="19"/>
      <c r="C140" s="31"/>
    </row>
    <row r="141" spans="1:3" x14ac:dyDescent="0.25">
      <c r="A141" s="5" t="s">
        <v>139</v>
      </c>
      <c r="B141" s="19"/>
      <c r="C141" s="31"/>
    </row>
    <row r="142" spans="1:3" x14ac:dyDescent="0.25">
      <c r="A142" s="5" t="s">
        <v>140</v>
      </c>
      <c r="B142" s="19"/>
      <c r="C142" s="31"/>
    </row>
    <row r="143" spans="1:3" x14ac:dyDescent="0.25">
      <c r="A143" s="5" t="s">
        <v>141</v>
      </c>
      <c r="B143" s="19"/>
      <c r="C143" s="31"/>
    </row>
    <row r="144" spans="1:3" x14ac:dyDescent="0.25">
      <c r="A144" s="5" t="s">
        <v>142</v>
      </c>
      <c r="B144" s="19"/>
      <c r="C144" s="31"/>
    </row>
    <row r="145" spans="1:3" x14ac:dyDescent="0.25">
      <c r="A145" s="5" t="s">
        <v>143</v>
      </c>
      <c r="B145" s="19"/>
      <c r="C145" s="31"/>
    </row>
    <row r="146" spans="1:3" x14ac:dyDescent="0.25">
      <c r="A146" s="5" t="s">
        <v>144</v>
      </c>
      <c r="B146" s="19"/>
      <c r="C146" s="31"/>
    </row>
    <row r="147" spans="1:3" x14ac:dyDescent="0.25">
      <c r="A147" s="5" t="s">
        <v>145</v>
      </c>
      <c r="B147" s="19"/>
      <c r="C147" s="31"/>
    </row>
    <row r="148" spans="1:3" x14ac:dyDescent="0.25">
      <c r="A148" s="5" t="s">
        <v>146</v>
      </c>
      <c r="B148" s="19"/>
      <c r="C148" s="31"/>
    </row>
    <row r="149" spans="1:3" x14ac:dyDescent="0.25">
      <c r="A149" s="5" t="s">
        <v>147</v>
      </c>
      <c r="B149" s="19"/>
      <c r="C149" s="31"/>
    </row>
    <row r="150" spans="1:3" x14ac:dyDescent="0.25">
      <c r="A150" s="5" t="s">
        <v>148</v>
      </c>
      <c r="B150" s="19"/>
      <c r="C150" s="31"/>
    </row>
    <row r="151" spans="1:3" x14ac:dyDescent="0.25">
      <c r="A151" s="5" t="s">
        <v>149</v>
      </c>
      <c r="B151" s="19"/>
      <c r="C151" s="31"/>
    </row>
    <row r="152" spans="1:3" x14ac:dyDescent="0.25">
      <c r="A152" s="5" t="s">
        <v>150</v>
      </c>
      <c r="B152" s="19"/>
      <c r="C152" s="31"/>
    </row>
    <row r="153" spans="1:3" x14ac:dyDescent="0.25">
      <c r="A153" s="5" t="s">
        <v>151</v>
      </c>
      <c r="B153" s="19"/>
      <c r="C153" s="31"/>
    </row>
    <row r="154" spans="1:3" x14ac:dyDescent="0.25">
      <c r="A154" s="5" t="s">
        <v>152</v>
      </c>
      <c r="B154" s="19"/>
      <c r="C154" s="31"/>
    </row>
    <row r="155" spans="1:3" x14ac:dyDescent="0.25">
      <c r="A155" s="5" t="s">
        <v>153</v>
      </c>
      <c r="B155" s="19"/>
      <c r="C155" s="31"/>
    </row>
    <row r="156" spans="1:3" x14ac:dyDescent="0.25">
      <c r="A156" s="5" t="s">
        <v>187</v>
      </c>
      <c r="B156" s="19"/>
    </row>
    <row r="157" spans="1:3" x14ac:dyDescent="0.25">
      <c r="A157" s="5" t="s">
        <v>188</v>
      </c>
      <c r="B157" s="19"/>
    </row>
    <row r="158" spans="1:3" x14ac:dyDescent="0.25">
      <c r="A158" s="5" t="s">
        <v>189</v>
      </c>
      <c r="B158" s="19"/>
    </row>
    <row r="159" spans="1:3" x14ac:dyDescent="0.25">
      <c r="A159" s="5" t="s">
        <v>190</v>
      </c>
      <c r="B159" s="19"/>
    </row>
    <row r="160" spans="1:3" x14ac:dyDescent="0.25">
      <c r="A160" s="5" t="s">
        <v>191</v>
      </c>
      <c r="B160" s="19"/>
    </row>
    <row r="161" spans="1:2" x14ac:dyDescent="0.25">
      <c r="A161" s="5" t="s">
        <v>192</v>
      </c>
      <c r="B161" s="19"/>
    </row>
    <row r="162" spans="1:2" x14ac:dyDescent="0.25">
      <c r="A162" s="5" t="s">
        <v>193</v>
      </c>
      <c r="B162" s="19"/>
    </row>
    <row r="163" spans="1:2" x14ac:dyDescent="0.25">
      <c r="A163" s="5" t="s">
        <v>194</v>
      </c>
      <c r="B163" s="19"/>
    </row>
    <row r="164" spans="1:2" x14ac:dyDescent="0.25">
      <c r="A164" s="5" t="s">
        <v>195</v>
      </c>
      <c r="B164" s="19"/>
    </row>
    <row r="165" spans="1:2" x14ac:dyDescent="0.25">
      <c r="A165" s="5" t="s">
        <v>196</v>
      </c>
      <c r="B165" s="19"/>
    </row>
    <row r="166" spans="1:2" x14ac:dyDescent="0.25">
      <c r="A166" s="5" t="s">
        <v>197</v>
      </c>
      <c r="B166" s="19"/>
    </row>
    <row r="167" spans="1:2" x14ac:dyDescent="0.25">
      <c r="A167" s="5" t="s">
        <v>198</v>
      </c>
      <c r="B167" s="19"/>
    </row>
    <row r="168" spans="1:2" x14ac:dyDescent="0.25">
      <c r="A168" s="5" t="s">
        <v>199</v>
      </c>
      <c r="B168" s="19"/>
    </row>
    <row r="169" spans="1:2" x14ac:dyDescent="0.25">
      <c r="A169" s="5" t="s">
        <v>200</v>
      </c>
      <c r="B169" s="19"/>
    </row>
    <row r="170" spans="1:2" x14ac:dyDescent="0.25">
      <c r="A170" s="5" t="s">
        <v>201</v>
      </c>
      <c r="B170" s="19"/>
    </row>
    <row r="171" spans="1:2" x14ac:dyDescent="0.25">
      <c r="A171" s="5" t="s">
        <v>202</v>
      </c>
      <c r="B171" s="19"/>
    </row>
    <row r="172" spans="1:2" x14ac:dyDescent="0.25">
      <c r="A172" s="5" t="s">
        <v>203</v>
      </c>
      <c r="B172" s="19"/>
    </row>
    <row r="173" spans="1:2" x14ac:dyDescent="0.25">
      <c r="A173" s="5" t="s">
        <v>204</v>
      </c>
      <c r="B173" s="19"/>
    </row>
    <row r="174" spans="1:2" x14ac:dyDescent="0.25">
      <c r="A174" s="5" t="s">
        <v>205</v>
      </c>
      <c r="B174" s="19"/>
    </row>
    <row r="175" spans="1:2" x14ac:dyDescent="0.25">
      <c r="A175" s="5" t="s">
        <v>206</v>
      </c>
      <c r="B175" s="19"/>
    </row>
    <row r="176" spans="1:2" x14ac:dyDescent="0.25">
      <c r="A176" s="5" t="s">
        <v>207</v>
      </c>
      <c r="B176" s="19"/>
    </row>
    <row r="177" spans="1:2" x14ac:dyDescent="0.25">
      <c r="A177" s="5" t="s">
        <v>208</v>
      </c>
      <c r="B177" s="19"/>
    </row>
    <row r="178" spans="1:2" x14ac:dyDescent="0.25">
      <c r="A178" s="5" t="s">
        <v>209</v>
      </c>
      <c r="B178" s="19"/>
    </row>
    <row r="179" spans="1:2" x14ac:dyDescent="0.25">
      <c r="A179" s="5" t="s">
        <v>210</v>
      </c>
      <c r="B179" s="19"/>
    </row>
    <row r="180" spans="1:2" x14ac:dyDescent="0.25">
      <c r="A180" s="5" t="s">
        <v>211</v>
      </c>
      <c r="B180" s="19"/>
    </row>
    <row r="181" spans="1:2" x14ac:dyDescent="0.25">
      <c r="A181" s="5" t="s">
        <v>212</v>
      </c>
      <c r="B181" s="19"/>
    </row>
    <row r="182" spans="1:2" x14ac:dyDescent="0.25">
      <c r="A182" s="5" t="s">
        <v>213</v>
      </c>
      <c r="B182" s="19"/>
    </row>
    <row r="183" spans="1:2" x14ac:dyDescent="0.25">
      <c r="A183" s="5" t="s">
        <v>214</v>
      </c>
      <c r="B183" s="19"/>
    </row>
    <row r="184" spans="1:2" x14ac:dyDescent="0.25">
      <c r="A184" s="5" t="s">
        <v>215</v>
      </c>
      <c r="B184" s="19"/>
    </row>
    <row r="185" spans="1:2" x14ac:dyDescent="0.25">
      <c r="A185" s="5" t="s">
        <v>216</v>
      </c>
      <c r="B185" s="19"/>
    </row>
    <row r="186" spans="1:2" x14ac:dyDescent="0.25">
      <c r="A186" s="5" t="s">
        <v>217</v>
      </c>
      <c r="B186" s="19"/>
    </row>
    <row r="187" spans="1:2" x14ac:dyDescent="0.25">
      <c r="A187" s="5" t="s">
        <v>218</v>
      </c>
      <c r="B187" s="19"/>
    </row>
    <row r="188" spans="1:2" x14ac:dyDescent="0.25">
      <c r="A188" s="5" t="s">
        <v>219</v>
      </c>
      <c r="B188" s="19"/>
    </row>
    <row r="189" spans="1:2" x14ac:dyDescent="0.25">
      <c r="A189" s="5" t="s">
        <v>220</v>
      </c>
      <c r="B189" s="19"/>
    </row>
    <row r="190" spans="1:2" x14ac:dyDescent="0.25">
      <c r="A190" s="5" t="s">
        <v>221</v>
      </c>
      <c r="B190" s="19"/>
    </row>
    <row r="191" spans="1:2" x14ac:dyDescent="0.25">
      <c r="A191" s="5" t="s">
        <v>222</v>
      </c>
      <c r="B191" s="19"/>
    </row>
    <row r="192" spans="1:2" x14ac:dyDescent="0.25">
      <c r="A192" s="5" t="s">
        <v>223</v>
      </c>
      <c r="B192" s="19"/>
    </row>
    <row r="193" spans="1:2" x14ac:dyDescent="0.25">
      <c r="A193" s="5" t="s">
        <v>224</v>
      </c>
      <c r="B193" s="19"/>
    </row>
    <row r="194" spans="1:2" x14ac:dyDescent="0.25">
      <c r="A194" s="5" t="s">
        <v>225</v>
      </c>
      <c r="B194" s="19"/>
    </row>
    <row r="195" spans="1:2" x14ac:dyDescent="0.25">
      <c r="A195" s="5" t="s">
        <v>226</v>
      </c>
      <c r="B195" s="19"/>
    </row>
    <row r="196" spans="1:2" x14ac:dyDescent="0.25">
      <c r="A196" s="5" t="s">
        <v>227</v>
      </c>
      <c r="B196" s="19"/>
    </row>
    <row r="197" spans="1:2" x14ac:dyDescent="0.25">
      <c r="A197" s="5" t="s">
        <v>228</v>
      </c>
      <c r="B197" s="19"/>
    </row>
    <row r="198" spans="1:2" x14ac:dyDescent="0.25">
      <c r="A198" s="5" t="s">
        <v>229</v>
      </c>
      <c r="B198" s="19"/>
    </row>
    <row r="199" spans="1:2" x14ac:dyDescent="0.25">
      <c r="A199" s="5" t="s">
        <v>230</v>
      </c>
      <c r="B199" s="19"/>
    </row>
    <row r="200" spans="1:2" x14ac:dyDescent="0.25">
      <c r="A200" s="5" t="s">
        <v>231</v>
      </c>
      <c r="B200" s="19"/>
    </row>
    <row r="201" spans="1:2" x14ac:dyDescent="0.25">
      <c r="A201" s="5" t="s">
        <v>232</v>
      </c>
      <c r="B201" s="19"/>
    </row>
    <row r="202" spans="1:2" x14ac:dyDescent="0.25">
      <c r="A202" s="5" t="s">
        <v>233</v>
      </c>
      <c r="B202" s="19"/>
    </row>
    <row r="203" spans="1:2" x14ac:dyDescent="0.25">
      <c r="A203" s="5" t="s">
        <v>234</v>
      </c>
      <c r="B203" s="19"/>
    </row>
    <row r="204" spans="1:2" x14ac:dyDescent="0.25">
      <c r="A204" s="5" t="s">
        <v>235</v>
      </c>
      <c r="B204" s="19"/>
    </row>
    <row r="205" spans="1:2" x14ac:dyDescent="0.25">
      <c r="A205" s="5" t="s">
        <v>236</v>
      </c>
      <c r="B205" s="19"/>
    </row>
    <row r="206" spans="1:2" x14ac:dyDescent="0.25">
      <c r="A206" s="5" t="s">
        <v>237</v>
      </c>
      <c r="B206" s="19"/>
    </row>
    <row r="207" spans="1:2" x14ac:dyDescent="0.25">
      <c r="A207" s="5" t="s">
        <v>238</v>
      </c>
      <c r="B207" s="19"/>
    </row>
    <row r="208" spans="1:2" x14ac:dyDescent="0.25">
      <c r="A208" s="5" t="s">
        <v>239</v>
      </c>
      <c r="B208" s="19"/>
    </row>
    <row r="209" spans="1:2" x14ac:dyDescent="0.25">
      <c r="A209" s="5" t="s">
        <v>240</v>
      </c>
      <c r="B209" s="19"/>
    </row>
    <row r="210" spans="1:2" x14ac:dyDescent="0.25">
      <c r="A210" s="5" t="s">
        <v>241</v>
      </c>
      <c r="B210" s="19"/>
    </row>
    <row r="211" spans="1:2" x14ac:dyDescent="0.25">
      <c r="A211" s="5" t="s">
        <v>242</v>
      </c>
      <c r="B211" s="19"/>
    </row>
    <row r="212" spans="1:2" x14ac:dyDescent="0.25">
      <c r="A212" s="5" t="s">
        <v>243</v>
      </c>
      <c r="B212" s="19"/>
    </row>
    <row r="213" spans="1:2" x14ac:dyDescent="0.25">
      <c r="A213" s="5" t="s">
        <v>244</v>
      </c>
      <c r="B213" s="19"/>
    </row>
    <row r="214" spans="1:2" x14ac:dyDescent="0.25">
      <c r="A214" s="5" t="s">
        <v>245</v>
      </c>
      <c r="B214" s="19"/>
    </row>
    <row r="215" spans="1:2" x14ac:dyDescent="0.25">
      <c r="A215" s="5" t="s">
        <v>246</v>
      </c>
      <c r="B215" s="19"/>
    </row>
    <row r="216" spans="1:2" x14ac:dyDescent="0.25">
      <c r="A216" s="5" t="s">
        <v>247</v>
      </c>
      <c r="B216" s="19"/>
    </row>
    <row r="217" spans="1:2" x14ac:dyDescent="0.25">
      <c r="A217" s="5" t="s">
        <v>248</v>
      </c>
      <c r="B217" s="19"/>
    </row>
    <row r="218" spans="1:2" x14ac:dyDescent="0.25">
      <c r="A218" s="5" t="s">
        <v>249</v>
      </c>
      <c r="B218" s="19"/>
    </row>
    <row r="219" spans="1:2" x14ac:dyDescent="0.25">
      <c r="A219" s="5" t="s">
        <v>250</v>
      </c>
      <c r="B219" s="19"/>
    </row>
    <row r="220" spans="1:2" x14ac:dyDescent="0.25">
      <c r="A220" s="5" t="s">
        <v>251</v>
      </c>
      <c r="B220" s="19"/>
    </row>
    <row r="221" spans="1:2" x14ac:dyDescent="0.25">
      <c r="A221" s="5" t="s">
        <v>252</v>
      </c>
      <c r="B221" s="19"/>
    </row>
    <row r="222" spans="1:2" x14ac:dyDescent="0.25">
      <c r="A222" s="5" t="s">
        <v>253</v>
      </c>
      <c r="B222" s="19"/>
    </row>
    <row r="223" spans="1:2" x14ac:dyDescent="0.25">
      <c r="A223" s="5" t="s">
        <v>254</v>
      </c>
      <c r="B223" s="19"/>
    </row>
    <row r="224" spans="1:2" x14ac:dyDescent="0.25">
      <c r="A224" s="5" t="s">
        <v>255</v>
      </c>
      <c r="B224" s="19"/>
    </row>
    <row r="225" spans="1:2" x14ac:dyDescent="0.25">
      <c r="A225" s="5" t="s">
        <v>256</v>
      </c>
      <c r="B225" s="19"/>
    </row>
    <row r="226" spans="1:2" x14ac:dyDescent="0.25">
      <c r="A226" s="5" t="s">
        <v>257</v>
      </c>
      <c r="B226" s="19"/>
    </row>
    <row r="227" spans="1:2" x14ac:dyDescent="0.25">
      <c r="A227" s="5" t="s">
        <v>258</v>
      </c>
      <c r="B227" s="19"/>
    </row>
    <row r="228" spans="1:2" x14ac:dyDescent="0.25">
      <c r="A228" s="5" t="s">
        <v>259</v>
      </c>
      <c r="B228" s="19"/>
    </row>
    <row r="229" spans="1:2" x14ac:dyDescent="0.25">
      <c r="A229" s="5" t="s">
        <v>260</v>
      </c>
      <c r="B229" s="19"/>
    </row>
    <row r="230" spans="1:2" x14ac:dyDescent="0.25">
      <c r="A230" s="5" t="s">
        <v>261</v>
      </c>
      <c r="B230" s="19"/>
    </row>
    <row r="231" spans="1:2" x14ac:dyDescent="0.25">
      <c r="A231" s="5" t="s">
        <v>262</v>
      </c>
      <c r="B231" s="19"/>
    </row>
    <row r="232" spans="1:2" x14ac:dyDescent="0.25">
      <c r="A232" s="5" t="s">
        <v>263</v>
      </c>
      <c r="B232" s="19"/>
    </row>
    <row r="233" spans="1:2" x14ac:dyDescent="0.25">
      <c r="A233" s="5" t="s">
        <v>264</v>
      </c>
      <c r="B233" s="19"/>
    </row>
    <row r="234" spans="1:2" x14ac:dyDescent="0.25">
      <c r="A234" s="5" t="s">
        <v>265</v>
      </c>
      <c r="B234" s="19"/>
    </row>
    <row r="235" spans="1:2" x14ac:dyDescent="0.25">
      <c r="A235" s="5" t="s">
        <v>266</v>
      </c>
      <c r="B235" s="19"/>
    </row>
    <row r="236" spans="1:2" x14ac:dyDescent="0.25">
      <c r="A236" s="5" t="s">
        <v>267</v>
      </c>
      <c r="B236" s="19"/>
    </row>
    <row r="237" spans="1:2" x14ac:dyDescent="0.25">
      <c r="A237" s="5" t="s">
        <v>268</v>
      </c>
      <c r="B237" s="19"/>
    </row>
    <row r="238" spans="1:2" x14ac:dyDescent="0.25">
      <c r="A238" s="5" t="s">
        <v>269</v>
      </c>
      <c r="B238" s="19"/>
    </row>
    <row r="239" spans="1:2" x14ac:dyDescent="0.25">
      <c r="A239" s="5" t="s">
        <v>270</v>
      </c>
      <c r="B239" s="19"/>
    </row>
    <row r="240" spans="1:2" x14ac:dyDescent="0.25">
      <c r="A240" s="5" t="s">
        <v>271</v>
      </c>
      <c r="B240" s="19"/>
    </row>
    <row r="241" spans="1:2" x14ac:dyDescent="0.25">
      <c r="A241" s="5" t="s">
        <v>272</v>
      </c>
      <c r="B241" s="19"/>
    </row>
    <row r="242" spans="1:2" x14ac:dyDescent="0.25">
      <c r="A242" s="5" t="s">
        <v>273</v>
      </c>
      <c r="B242" s="19"/>
    </row>
    <row r="243" spans="1:2" x14ac:dyDescent="0.25">
      <c r="A243" s="5" t="s">
        <v>274</v>
      </c>
      <c r="B243" s="19"/>
    </row>
    <row r="244" spans="1:2" x14ac:dyDescent="0.25">
      <c r="A244" s="5" t="s">
        <v>275</v>
      </c>
      <c r="B244" s="19"/>
    </row>
    <row r="245" spans="1:2" x14ac:dyDescent="0.25">
      <c r="A245" s="5" t="s">
        <v>276</v>
      </c>
      <c r="B245" s="19"/>
    </row>
    <row r="246" spans="1:2" x14ac:dyDescent="0.25">
      <c r="A246" s="5" t="s">
        <v>277</v>
      </c>
      <c r="B246" s="19"/>
    </row>
    <row r="247" spans="1:2" x14ac:dyDescent="0.25">
      <c r="A247" s="5" t="s">
        <v>278</v>
      </c>
      <c r="B247" s="19"/>
    </row>
    <row r="248" spans="1:2" x14ac:dyDescent="0.25">
      <c r="A248" s="5" t="s">
        <v>279</v>
      </c>
      <c r="B248" s="19"/>
    </row>
    <row r="249" spans="1:2" x14ac:dyDescent="0.25">
      <c r="A249" s="5" t="s">
        <v>280</v>
      </c>
      <c r="B249" s="19"/>
    </row>
    <row r="250" spans="1:2" x14ac:dyDescent="0.25">
      <c r="A250" s="5" t="s">
        <v>281</v>
      </c>
      <c r="B250" s="19"/>
    </row>
    <row r="251" spans="1:2" x14ac:dyDescent="0.25">
      <c r="A251" s="5" t="s">
        <v>282</v>
      </c>
      <c r="B251" s="19"/>
    </row>
    <row r="252" spans="1:2" x14ac:dyDescent="0.25">
      <c r="A252" s="5" t="s">
        <v>283</v>
      </c>
      <c r="B252" s="19"/>
    </row>
    <row r="253" spans="1:2" x14ac:dyDescent="0.25">
      <c r="A253" s="5" t="s">
        <v>284</v>
      </c>
      <c r="B253" s="19"/>
    </row>
    <row r="254" spans="1:2" x14ac:dyDescent="0.25">
      <c r="A254" s="5" t="s">
        <v>285</v>
      </c>
      <c r="B254" s="19"/>
    </row>
    <row r="255" spans="1:2" x14ac:dyDescent="0.25">
      <c r="A255" s="5" t="s">
        <v>286</v>
      </c>
      <c r="B255" s="19"/>
    </row>
    <row r="256" spans="1:2" x14ac:dyDescent="0.25">
      <c r="A256" s="5" t="s">
        <v>287</v>
      </c>
      <c r="B256" s="19"/>
    </row>
    <row r="257" spans="1:2" x14ac:dyDescent="0.25">
      <c r="A257" s="5" t="s">
        <v>288</v>
      </c>
      <c r="B257" s="19"/>
    </row>
    <row r="258" spans="1:2" x14ac:dyDescent="0.25">
      <c r="A258" s="5" t="s">
        <v>289</v>
      </c>
      <c r="B258" s="19"/>
    </row>
    <row r="259" spans="1:2" x14ac:dyDescent="0.25">
      <c r="A259" s="5" t="s">
        <v>290</v>
      </c>
      <c r="B259" s="19"/>
    </row>
    <row r="260" spans="1:2" x14ac:dyDescent="0.25">
      <c r="A260" s="5" t="s">
        <v>291</v>
      </c>
      <c r="B260" s="19"/>
    </row>
    <row r="261" spans="1:2" x14ac:dyDescent="0.25">
      <c r="A261" s="5" t="s">
        <v>292</v>
      </c>
      <c r="B261" s="19"/>
    </row>
    <row r="262" spans="1:2" x14ac:dyDescent="0.25">
      <c r="A262" s="5" t="s">
        <v>293</v>
      </c>
      <c r="B262" s="19"/>
    </row>
    <row r="263" spans="1:2" x14ac:dyDescent="0.25">
      <c r="A263" s="5" t="s">
        <v>294</v>
      </c>
      <c r="B263" s="19"/>
    </row>
    <row r="264" spans="1:2" x14ac:dyDescent="0.25">
      <c r="A264" s="5" t="s">
        <v>295</v>
      </c>
      <c r="B264" s="19"/>
    </row>
    <row r="265" spans="1:2" x14ac:dyDescent="0.25">
      <c r="A265" s="5" t="s">
        <v>296</v>
      </c>
      <c r="B265" s="19"/>
    </row>
    <row r="266" spans="1:2" x14ac:dyDescent="0.25">
      <c r="A266" s="5" t="s">
        <v>297</v>
      </c>
      <c r="B266" s="19"/>
    </row>
    <row r="267" spans="1:2" x14ac:dyDescent="0.25">
      <c r="A267" s="5" t="s">
        <v>298</v>
      </c>
      <c r="B267" s="19"/>
    </row>
    <row r="268" spans="1:2" x14ac:dyDescent="0.25">
      <c r="A268" s="5" t="s">
        <v>299</v>
      </c>
      <c r="B268" s="19"/>
    </row>
    <row r="269" spans="1:2" x14ac:dyDescent="0.25">
      <c r="A269" s="5" t="s">
        <v>300</v>
      </c>
      <c r="B269" s="19"/>
    </row>
    <row r="270" spans="1:2" x14ac:dyDescent="0.25">
      <c r="A270" s="5" t="s">
        <v>301</v>
      </c>
      <c r="B270" s="19"/>
    </row>
    <row r="271" spans="1:2" x14ac:dyDescent="0.25">
      <c r="A271" s="5" t="s">
        <v>302</v>
      </c>
      <c r="B271" s="19"/>
    </row>
    <row r="272" spans="1:2" x14ac:dyDescent="0.25">
      <c r="A272" s="5" t="s">
        <v>303</v>
      </c>
      <c r="B272" s="19"/>
    </row>
    <row r="273" spans="1:2" x14ac:dyDescent="0.25">
      <c r="A273" s="5" t="s">
        <v>304</v>
      </c>
      <c r="B273" s="19"/>
    </row>
    <row r="274" spans="1:2" x14ac:dyDescent="0.25">
      <c r="A274" s="5" t="s">
        <v>305</v>
      </c>
      <c r="B274" s="19"/>
    </row>
    <row r="275" spans="1:2" x14ac:dyDescent="0.25">
      <c r="A275" s="5" t="s">
        <v>306</v>
      </c>
      <c r="B275" s="19"/>
    </row>
    <row r="276" spans="1:2" x14ac:dyDescent="0.25">
      <c r="A276" s="5" t="s">
        <v>307</v>
      </c>
      <c r="B276" s="19"/>
    </row>
    <row r="277" spans="1:2" x14ac:dyDescent="0.25">
      <c r="A277" s="5" t="s">
        <v>308</v>
      </c>
      <c r="B277" s="19"/>
    </row>
    <row r="278" spans="1:2" x14ac:dyDescent="0.25">
      <c r="A278" s="5" t="s">
        <v>309</v>
      </c>
      <c r="B278" s="19"/>
    </row>
    <row r="279" spans="1:2" x14ac:dyDescent="0.25">
      <c r="A279" s="5" t="s">
        <v>310</v>
      </c>
      <c r="B279" s="19"/>
    </row>
    <row r="280" spans="1:2" x14ac:dyDescent="0.25">
      <c r="A280" s="5" t="s">
        <v>311</v>
      </c>
      <c r="B280" s="19"/>
    </row>
    <row r="281" spans="1:2" x14ac:dyDescent="0.25">
      <c r="A281" s="5" t="s">
        <v>312</v>
      </c>
      <c r="B281" s="19"/>
    </row>
    <row r="282" spans="1:2" x14ac:dyDescent="0.25">
      <c r="A282" s="5" t="s">
        <v>313</v>
      </c>
      <c r="B282" s="19"/>
    </row>
    <row r="283" spans="1:2" x14ac:dyDescent="0.25">
      <c r="A283" s="5" t="s">
        <v>314</v>
      </c>
      <c r="B283" s="19"/>
    </row>
    <row r="284" spans="1:2" x14ac:dyDescent="0.25">
      <c r="A284" s="5" t="s">
        <v>315</v>
      </c>
      <c r="B284" s="19"/>
    </row>
    <row r="285" spans="1:2" x14ac:dyDescent="0.25">
      <c r="A285" s="5" t="s">
        <v>316</v>
      </c>
      <c r="B285" s="19"/>
    </row>
    <row r="286" spans="1:2" x14ac:dyDescent="0.25">
      <c r="A286" s="5" t="s">
        <v>317</v>
      </c>
      <c r="B286" s="19"/>
    </row>
    <row r="287" spans="1:2" x14ac:dyDescent="0.25">
      <c r="A287" s="5" t="s">
        <v>318</v>
      </c>
      <c r="B287" s="19"/>
    </row>
    <row r="288" spans="1:2" x14ac:dyDescent="0.25">
      <c r="A288" s="5" t="s">
        <v>319</v>
      </c>
      <c r="B288" s="19"/>
    </row>
    <row r="289" spans="1:2" x14ac:dyDescent="0.25">
      <c r="A289" s="5" t="s">
        <v>320</v>
      </c>
      <c r="B289" s="19"/>
    </row>
    <row r="290" spans="1:2" x14ac:dyDescent="0.25">
      <c r="A290" s="5" t="s">
        <v>321</v>
      </c>
      <c r="B290" s="19"/>
    </row>
    <row r="291" spans="1:2" x14ac:dyDescent="0.25">
      <c r="A291" s="5" t="s">
        <v>322</v>
      </c>
      <c r="B291" s="19"/>
    </row>
    <row r="292" spans="1:2" x14ac:dyDescent="0.25">
      <c r="A292" s="5" t="s">
        <v>323</v>
      </c>
      <c r="B292" s="19"/>
    </row>
    <row r="293" spans="1:2" x14ac:dyDescent="0.25">
      <c r="A293" s="5" t="s">
        <v>324</v>
      </c>
      <c r="B293" s="19"/>
    </row>
    <row r="294" spans="1:2" x14ac:dyDescent="0.25">
      <c r="A294" s="5" t="s">
        <v>325</v>
      </c>
      <c r="B294" s="19"/>
    </row>
    <row r="295" spans="1:2" x14ac:dyDescent="0.25">
      <c r="A295" s="5" t="s">
        <v>326</v>
      </c>
      <c r="B295" s="19"/>
    </row>
    <row r="296" spans="1:2" x14ac:dyDescent="0.25">
      <c r="A296" s="5" t="s">
        <v>327</v>
      </c>
      <c r="B296" s="19"/>
    </row>
    <row r="297" spans="1:2" x14ac:dyDescent="0.25">
      <c r="A297" s="5" t="s">
        <v>328</v>
      </c>
      <c r="B297" s="19"/>
    </row>
    <row r="298" spans="1:2" x14ac:dyDescent="0.25">
      <c r="A298" s="5" t="s">
        <v>329</v>
      </c>
      <c r="B298" s="19"/>
    </row>
    <row r="299" spans="1:2" x14ac:dyDescent="0.25">
      <c r="A299" s="5" t="s">
        <v>330</v>
      </c>
      <c r="B299" s="19"/>
    </row>
    <row r="300" spans="1:2" x14ac:dyDescent="0.25">
      <c r="A300" s="5" t="s">
        <v>331</v>
      </c>
      <c r="B300" s="19"/>
    </row>
    <row r="302" spans="1:2" x14ac:dyDescent="0.25">
      <c r="A302" s="34"/>
      <c r="B302" s="33"/>
    </row>
    <row r="303" spans="1:2" x14ac:dyDescent="0.25">
      <c r="A303" s="34"/>
      <c r="B303" s="33"/>
    </row>
    <row r="304" spans="1:2" x14ac:dyDescent="0.25">
      <c r="A304" s="33"/>
      <c r="B304" s="33"/>
    </row>
  </sheetData>
  <mergeCells count="1">
    <mergeCell ref="A1:B1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88" fitToHeight="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G199"/>
  <sheetViews>
    <sheetView showGridLines="0" workbookViewId="0">
      <selection activeCell="A8" sqref="A8"/>
    </sheetView>
  </sheetViews>
  <sheetFormatPr baseColWidth="10" defaultColWidth="11.42578125" defaultRowHeight="15" x14ac:dyDescent="0.25"/>
  <cols>
    <col min="1" max="1" width="21.7109375" style="1" customWidth="1"/>
    <col min="2" max="2" width="19" style="1" customWidth="1"/>
    <col min="3" max="3" width="40.42578125" style="1" customWidth="1"/>
    <col min="4" max="5" width="14.28515625" style="1" customWidth="1"/>
    <col min="6" max="16384" width="11.42578125" style="1"/>
  </cols>
  <sheetData>
    <row r="1" spans="1:7" ht="23.25" x14ac:dyDescent="0.35">
      <c r="A1" s="6" t="s">
        <v>0</v>
      </c>
    </row>
    <row r="2" spans="1:7" ht="18.75" x14ac:dyDescent="0.25">
      <c r="A2" s="18" t="s">
        <v>163</v>
      </c>
    </row>
    <row r="3" spans="1:7" ht="18.75" x14ac:dyDescent="0.25">
      <c r="A3" s="2"/>
    </row>
    <row r="6" spans="1:7" ht="41.25" customHeight="1" x14ac:dyDescent="0.25">
      <c r="A6" s="7" t="s">
        <v>334</v>
      </c>
      <c r="B6" s="4" t="s">
        <v>162</v>
      </c>
      <c r="C6" s="4" t="s">
        <v>158</v>
      </c>
      <c r="D6" s="8" t="s">
        <v>155</v>
      </c>
      <c r="E6" s="9" t="s">
        <v>157</v>
      </c>
      <c r="F6" s="25" t="s">
        <v>166</v>
      </c>
      <c r="G6" s="26" t="s">
        <v>167</v>
      </c>
    </row>
    <row r="7" spans="1:7" x14ac:dyDescent="0.25">
      <c r="A7" s="35">
        <f ca="1">TODAY()</f>
        <v>44868</v>
      </c>
      <c r="B7" s="20" t="s">
        <v>4</v>
      </c>
      <c r="C7" s="10" t="str">
        <f>IF(ISERROR(VLOOKUP(B7,BASE_PRODUITS!$A$6:$B$300,2,0)),"",VLOOKUP(B7,BASE_PRODUITS!$A$6:$B$300,2,0))</f>
        <v>toto</v>
      </c>
      <c r="D7" s="20">
        <v>1</v>
      </c>
      <c r="E7" s="20">
        <v>5</v>
      </c>
      <c r="F7" s="31">
        <f>IF(ISERROR(VLOOKUP(C7,BASE_PRODUITS!$B$6:$C$155,2,0)),"",VLOOKUP(C7,BASE_PRODUITS!$B$6:$C$155,2,0))</f>
        <v>0</v>
      </c>
      <c r="G7" s="31">
        <f>IFERROR((F7*E7),0)</f>
        <v>0</v>
      </c>
    </row>
    <row r="8" spans="1:7" x14ac:dyDescent="0.25">
      <c r="A8" s="35">
        <f t="shared" ref="A8:A71" ca="1" si="0">TODAY()</f>
        <v>44868</v>
      </c>
      <c r="B8" s="20" t="s">
        <v>5</v>
      </c>
      <c r="C8" s="10" t="str">
        <f>IF(ISERROR(VLOOKUP(B8,BASE_PRODUITS!$A$6:$B$300,2,0)),"",VLOOKUP(B8,BASE_PRODUITS!$A$6:$B$300,2,0))</f>
        <v>titi</v>
      </c>
      <c r="D8" s="20">
        <v>1</v>
      </c>
      <c r="E8" s="20">
        <v>5</v>
      </c>
      <c r="F8" s="31">
        <f>IF(ISERROR(VLOOKUP(C8,BASE_PRODUITS!$B$6:$C$155,2,0)),"",VLOOKUP(C8,BASE_PRODUITS!$B$6:$C$155,2,0))</f>
        <v>0</v>
      </c>
      <c r="G8" s="31">
        <f t="shared" ref="G8:G71" si="1">IFERROR((F8*E8),0)</f>
        <v>0</v>
      </c>
    </row>
    <row r="9" spans="1:7" x14ac:dyDescent="0.25">
      <c r="A9" s="35">
        <f t="shared" ca="1" si="0"/>
        <v>44868</v>
      </c>
      <c r="B9" s="20" t="s">
        <v>5</v>
      </c>
      <c r="C9" s="10" t="str">
        <f>IF(ISERROR(VLOOKUP(B9,BASE_PRODUITS!$A$6:$B$300,2,0)),"",VLOOKUP(B9,BASE_PRODUITS!$A$6:$B$300,2,0))</f>
        <v>titi</v>
      </c>
      <c r="D9" s="20">
        <v>1</v>
      </c>
      <c r="E9" s="20">
        <v>1</v>
      </c>
      <c r="F9" s="31">
        <f>IF(ISERROR(VLOOKUP(C9,BASE_PRODUITS!$B$6:$C$155,2,0)),"",VLOOKUP(C9,BASE_PRODUITS!$B$6:$C$155,2,0))</f>
        <v>0</v>
      </c>
      <c r="G9" s="31">
        <f t="shared" si="1"/>
        <v>0</v>
      </c>
    </row>
    <row r="10" spans="1:7" x14ac:dyDescent="0.25">
      <c r="A10" s="35">
        <f t="shared" ca="1" si="0"/>
        <v>44868</v>
      </c>
      <c r="B10" s="20"/>
      <c r="C10" s="10" t="str">
        <f>IF(ISERROR(VLOOKUP(B10,BASE_PRODUITS!$A$6:$B$300,2,0)),"",VLOOKUP(B10,BASE_PRODUITS!$A$6:$B$300,2,0))</f>
        <v/>
      </c>
      <c r="D10" s="20"/>
      <c r="E10" s="20"/>
      <c r="F10" s="31" t="str">
        <f>IF(ISERROR(VLOOKUP(C10,BASE_PRODUITS!$B$6:$C$155,2,0)),"",VLOOKUP(C10,BASE_PRODUITS!$B$6:$C$155,2,0))</f>
        <v/>
      </c>
      <c r="G10" s="31">
        <f t="shared" si="1"/>
        <v>0</v>
      </c>
    </row>
    <row r="11" spans="1:7" x14ac:dyDescent="0.25">
      <c r="A11" s="35">
        <f t="shared" ca="1" si="0"/>
        <v>44868</v>
      </c>
      <c r="B11" s="20"/>
      <c r="C11" s="10" t="str">
        <f>IF(ISERROR(VLOOKUP(B11,BASE_PRODUITS!$A$6:$B$300,2,0)),"",VLOOKUP(B11,BASE_PRODUITS!$A$6:$B$300,2,0))</f>
        <v/>
      </c>
      <c r="D11" s="20"/>
      <c r="E11" s="20"/>
      <c r="F11" s="31" t="str">
        <f>IF(ISERROR(VLOOKUP(C11,BASE_PRODUITS!$B$6:$C$155,2,0)),"",VLOOKUP(C11,BASE_PRODUITS!$B$6:$C$155,2,0))</f>
        <v/>
      </c>
      <c r="G11" s="31">
        <f t="shared" si="1"/>
        <v>0</v>
      </c>
    </row>
    <row r="12" spans="1:7" x14ac:dyDescent="0.25">
      <c r="A12" s="35">
        <f t="shared" ca="1" si="0"/>
        <v>44868</v>
      </c>
      <c r="B12" s="20"/>
      <c r="C12" s="10" t="str">
        <f>IF(ISERROR(VLOOKUP(B12,BASE_PRODUITS!$A$6:$B$300,2,0)),"",VLOOKUP(B12,BASE_PRODUITS!$A$6:$B$300,2,0))</f>
        <v/>
      </c>
      <c r="D12" s="20"/>
      <c r="E12" s="20"/>
      <c r="F12" s="31" t="str">
        <f>IF(ISERROR(VLOOKUP(C12,BASE_PRODUITS!$B$6:$C$155,2,0)),"",VLOOKUP(C12,BASE_PRODUITS!$B$6:$C$155,2,0))</f>
        <v/>
      </c>
      <c r="G12" s="31">
        <f t="shared" si="1"/>
        <v>0</v>
      </c>
    </row>
    <row r="13" spans="1:7" x14ac:dyDescent="0.25">
      <c r="A13" s="35">
        <f t="shared" ca="1" si="0"/>
        <v>44868</v>
      </c>
      <c r="B13" s="20"/>
      <c r="C13" s="10" t="str">
        <f>IF(ISERROR(VLOOKUP(B13,BASE_PRODUITS!$A$6:$B$300,2,0)),"",VLOOKUP(B13,BASE_PRODUITS!$A$6:$B$300,2,0))</f>
        <v/>
      </c>
      <c r="D13" s="20"/>
      <c r="E13" s="20"/>
      <c r="F13" s="31" t="str">
        <f>IF(ISERROR(VLOOKUP(C13,BASE_PRODUITS!$B$6:$C$155,2,0)),"",VLOOKUP(C13,BASE_PRODUITS!$B$6:$C$155,2,0))</f>
        <v/>
      </c>
      <c r="G13" s="31">
        <f t="shared" si="1"/>
        <v>0</v>
      </c>
    </row>
    <row r="14" spans="1:7" x14ac:dyDescent="0.25">
      <c r="A14" s="35">
        <f t="shared" ca="1" si="0"/>
        <v>44868</v>
      </c>
      <c r="B14" s="20"/>
      <c r="C14" s="10" t="str">
        <f>IF(ISERROR(VLOOKUP(B14,BASE_PRODUITS!$A$6:$B$300,2,0)),"",VLOOKUP(B14,BASE_PRODUITS!$A$6:$B$300,2,0))</f>
        <v/>
      </c>
      <c r="D14" s="20"/>
      <c r="E14" s="20"/>
      <c r="F14" s="31" t="str">
        <f>IF(ISERROR(VLOOKUP(C14,BASE_PRODUITS!$B$6:$C$155,2,0)),"",VLOOKUP(C14,BASE_PRODUITS!$B$6:$C$155,2,0))</f>
        <v/>
      </c>
      <c r="G14" s="31">
        <f t="shared" si="1"/>
        <v>0</v>
      </c>
    </row>
    <row r="15" spans="1:7" x14ac:dyDescent="0.25">
      <c r="A15" s="35">
        <f t="shared" ca="1" si="0"/>
        <v>44868</v>
      </c>
      <c r="B15" s="20"/>
      <c r="C15" s="10" t="str">
        <f>IF(ISERROR(VLOOKUP(B15,BASE_PRODUITS!$A$6:$B$300,2,0)),"",VLOOKUP(B15,BASE_PRODUITS!$A$6:$B$300,2,0))</f>
        <v/>
      </c>
      <c r="D15" s="20"/>
      <c r="E15" s="20"/>
      <c r="F15" s="31" t="str">
        <f>IF(ISERROR(VLOOKUP(C15,BASE_PRODUITS!$B$6:$C$155,2,0)),"",VLOOKUP(C15,BASE_PRODUITS!$B$6:$C$155,2,0))</f>
        <v/>
      </c>
      <c r="G15" s="31">
        <f t="shared" si="1"/>
        <v>0</v>
      </c>
    </row>
    <row r="16" spans="1:7" x14ac:dyDescent="0.25">
      <c r="A16" s="35">
        <f t="shared" ca="1" si="0"/>
        <v>44868</v>
      </c>
      <c r="B16" s="20"/>
      <c r="C16" s="10" t="str">
        <f>IF(ISERROR(VLOOKUP(B16,BASE_PRODUITS!$A$6:$B$300,2,0)),"",VLOOKUP(B16,BASE_PRODUITS!$A$6:$B$300,2,0))</f>
        <v/>
      </c>
      <c r="D16" s="20"/>
      <c r="E16" s="20"/>
      <c r="F16" s="31" t="str">
        <f>IF(ISERROR(VLOOKUP(C16,BASE_PRODUITS!$B$6:$C$155,2,0)),"",VLOOKUP(C16,BASE_PRODUITS!$B$6:$C$155,2,0))</f>
        <v/>
      </c>
      <c r="G16" s="31">
        <f t="shared" si="1"/>
        <v>0</v>
      </c>
    </row>
    <row r="17" spans="1:7" x14ac:dyDescent="0.25">
      <c r="A17" s="35">
        <f t="shared" ca="1" si="0"/>
        <v>44868</v>
      </c>
      <c r="B17" s="20"/>
      <c r="C17" s="10" t="str">
        <f>IF(ISERROR(VLOOKUP(B17,BASE_PRODUITS!$A$6:$B$300,2,0)),"",VLOOKUP(B17,BASE_PRODUITS!$A$6:$B$300,2,0))</f>
        <v/>
      </c>
      <c r="D17" s="20"/>
      <c r="E17" s="20"/>
      <c r="F17" s="31" t="str">
        <f>IF(ISERROR(VLOOKUP(C17,BASE_PRODUITS!$B$6:$C$155,2,0)),"",VLOOKUP(C17,BASE_PRODUITS!$B$6:$C$155,2,0))</f>
        <v/>
      </c>
      <c r="G17" s="31">
        <f t="shared" si="1"/>
        <v>0</v>
      </c>
    </row>
    <row r="18" spans="1:7" x14ac:dyDescent="0.25">
      <c r="A18" s="35">
        <f t="shared" ca="1" si="0"/>
        <v>44868</v>
      </c>
      <c r="B18" s="20"/>
      <c r="C18" s="10" t="str">
        <f>IF(ISERROR(VLOOKUP(B18,BASE_PRODUITS!$A$6:$B$300,2,0)),"",VLOOKUP(B18,BASE_PRODUITS!$A$6:$B$300,2,0))</f>
        <v/>
      </c>
      <c r="D18" s="20"/>
      <c r="E18" s="20"/>
      <c r="F18" s="31" t="str">
        <f>IF(ISERROR(VLOOKUP(C18,BASE_PRODUITS!$B$6:$C$155,2,0)),"",VLOOKUP(C18,BASE_PRODUITS!$B$6:$C$155,2,0))</f>
        <v/>
      </c>
      <c r="G18" s="31">
        <f t="shared" si="1"/>
        <v>0</v>
      </c>
    </row>
    <row r="19" spans="1:7" x14ac:dyDescent="0.25">
      <c r="A19" s="35">
        <f t="shared" ca="1" si="0"/>
        <v>44868</v>
      </c>
      <c r="B19" s="20"/>
      <c r="C19" s="10" t="str">
        <f>IF(ISERROR(VLOOKUP(B19,BASE_PRODUITS!$A$6:$B$300,2,0)),"",VLOOKUP(B19,BASE_PRODUITS!$A$6:$B$300,2,0))</f>
        <v/>
      </c>
      <c r="D19" s="20"/>
      <c r="E19" s="20"/>
      <c r="F19" s="31" t="str">
        <f>IF(ISERROR(VLOOKUP(C19,BASE_PRODUITS!$B$6:$C$155,2,0)),"",VLOOKUP(C19,BASE_PRODUITS!$B$6:$C$155,2,0))</f>
        <v/>
      </c>
      <c r="G19" s="31">
        <f t="shared" si="1"/>
        <v>0</v>
      </c>
    </row>
    <row r="20" spans="1:7" x14ac:dyDescent="0.25">
      <c r="A20" s="35">
        <f t="shared" ca="1" si="0"/>
        <v>44868</v>
      </c>
      <c r="B20" s="20"/>
      <c r="C20" s="10" t="str">
        <f>IF(ISERROR(VLOOKUP(B20,BASE_PRODUITS!$A$6:$B$300,2,0)),"",VLOOKUP(B20,BASE_PRODUITS!$A$6:$B$300,2,0))</f>
        <v/>
      </c>
      <c r="D20" s="20"/>
      <c r="E20" s="20"/>
      <c r="F20" s="31" t="str">
        <f>IF(ISERROR(VLOOKUP(C20,BASE_PRODUITS!$B$6:$C$155,2,0)),"",VLOOKUP(C20,BASE_PRODUITS!$B$6:$C$155,2,0))</f>
        <v/>
      </c>
      <c r="G20" s="31">
        <f t="shared" si="1"/>
        <v>0</v>
      </c>
    </row>
    <row r="21" spans="1:7" x14ac:dyDescent="0.25">
      <c r="A21" s="35">
        <f t="shared" ca="1" si="0"/>
        <v>44868</v>
      </c>
      <c r="B21" s="20"/>
      <c r="C21" s="10" t="str">
        <f>IF(ISERROR(VLOOKUP(B21,BASE_PRODUITS!$A$6:$B$300,2,0)),"",VLOOKUP(B21,BASE_PRODUITS!$A$6:$B$300,2,0))</f>
        <v/>
      </c>
      <c r="D21" s="20"/>
      <c r="E21" s="20"/>
      <c r="F21" s="31" t="str">
        <f>IF(ISERROR(VLOOKUP(C21,BASE_PRODUITS!$B$6:$C$155,2,0)),"",VLOOKUP(C21,BASE_PRODUITS!$B$6:$C$155,2,0))</f>
        <v/>
      </c>
      <c r="G21" s="31">
        <f t="shared" si="1"/>
        <v>0</v>
      </c>
    </row>
    <row r="22" spans="1:7" x14ac:dyDescent="0.25">
      <c r="A22" s="35">
        <f t="shared" ca="1" si="0"/>
        <v>44868</v>
      </c>
      <c r="B22" s="20"/>
      <c r="C22" s="10" t="str">
        <f>IF(ISERROR(VLOOKUP(B22,BASE_PRODUITS!$A$6:$B$300,2,0)),"",VLOOKUP(B22,BASE_PRODUITS!$A$6:$B$300,2,0))</f>
        <v/>
      </c>
      <c r="D22" s="20"/>
      <c r="E22" s="20"/>
      <c r="F22" s="31" t="str">
        <f>IF(ISERROR(VLOOKUP(C22,BASE_PRODUITS!$B$6:$C$155,2,0)),"",VLOOKUP(C22,BASE_PRODUITS!$B$6:$C$155,2,0))</f>
        <v/>
      </c>
      <c r="G22" s="31">
        <f t="shared" si="1"/>
        <v>0</v>
      </c>
    </row>
    <row r="23" spans="1:7" x14ac:dyDescent="0.25">
      <c r="A23" s="35">
        <f t="shared" ca="1" si="0"/>
        <v>44868</v>
      </c>
      <c r="B23" s="20"/>
      <c r="C23" s="10" t="str">
        <f>IF(ISERROR(VLOOKUP(B23,BASE_PRODUITS!$A$6:$B$300,2,0)),"",VLOOKUP(B23,BASE_PRODUITS!$A$6:$B$300,2,0))</f>
        <v/>
      </c>
      <c r="D23" s="20"/>
      <c r="E23" s="20"/>
      <c r="F23" s="31" t="str">
        <f>IF(ISERROR(VLOOKUP(C23,BASE_PRODUITS!$B$6:$C$155,2,0)),"",VLOOKUP(C23,BASE_PRODUITS!$B$6:$C$155,2,0))</f>
        <v/>
      </c>
      <c r="G23" s="31">
        <f t="shared" si="1"/>
        <v>0</v>
      </c>
    </row>
    <row r="24" spans="1:7" x14ac:dyDescent="0.25">
      <c r="A24" s="35">
        <f t="shared" ca="1" si="0"/>
        <v>44868</v>
      </c>
      <c r="B24" s="20"/>
      <c r="C24" s="10" t="str">
        <f>IF(ISERROR(VLOOKUP(B24,BASE_PRODUITS!$A$6:$B$300,2,0)),"",VLOOKUP(B24,BASE_PRODUITS!$A$6:$B$300,2,0))</f>
        <v/>
      </c>
      <c r="D24" s="20"/>
      <c r="E24" s="20"/>
      <c r="F24" s="31" t="str">
        <f>IF(ISERROR(VLOOKUP(C24,BASE_PRODUITS!$B$6:$C$155,2,0)),"",VLOOKUP(C24,BASE_PRODUITS!$B$6:$C$155,2,0))</f>
        <v/>
      </c>
      <c r="G24" s="31">
        <f t="shared" si="1"/>
        <v>0</v>
      </c>
    </row>
    <row r="25" spans="1:7" x14ac:dyDescent="0.25">
      <c r="A25" s="35">
        <f t="shared" ca="1" si="0"/>
        <v>44868</v>
      </c>
      <c r="B25" s="20"/>
      <c r="C25" s="10" t="str">
        <f>IF(ISERROR(VLOOKUP(B25,BASE_PRODUITS!$A$6:$B$300,2,0)),"",VLOOKUP(B25,BASE_PRODUITS!$A$6:$B$300,2,0))</f>
        <v/>
      </c>
      <c r="D25" s="20"/>
      <c r="E25" s="20"/>
      <c r="F25" s="31" t="str">
        <f>IF(ISERROR(VLOOKUP(C25,BASE_PRODUITS!$B$6:$C$155,2,0)),"",VLOOKUP(C25,BASE_PRODUITS!$B$6:$C$155,2,0))</f>
        <v/>
      </c>
      <c r="G25" s="31">
        <f t="shared" si="1"/>
        <v>0</v>
      </c>
    </row>
    <row r="26" spans="1:7" x14ac:dyDescent="0.25">
      <c r="A26" s="35">
        <f t="shared" ca="1" si="0"/>
        <v>44868</v>
      </c>
      <c r="B26" s="20"/>
      <c r="C26" s="10" t="str">
        <f>IF(ISERROR(VLOOKUP(B26,BASE_PRODUITS!$A$6:$B$300,2,0)),"",VLOOKUP(B26,BASE_PRODUITS!$A$6:$B$300,2,0))</f>
        <v/>
      </c>
      <c r="D26" s="20"/>
      <c r="E26" s="20"/>
      <c r="F26" s="31" t="str">
        <f>IF(ISERROR(VLOOKUP(C26,BASE_PRODUITS!$B$6:$C$155,2,0)),"",VLOOKUP(C26,BASE_PRODUITS!$B$6:$C$155,2,0))</f>
        <v/>
      </c>
      <c r="G26" s="31">
        <f t="shared" si="1"/>
        <v>0</v>
      </c>
    </row>
    <row r="27" spans="1:7" x14ac:dyDescent="0.25">
      <c r="A27" s="35">
        <f t="shared" ca="1" si="0"/>
        <v>44868</v>
      </c>
      <c r="B27" s="20"/>
      <c r="C27" s="10" t="str">
        <f>IF(ISERROR(VLOOKUP(B27,BASE_PRODUITS!$A$6:$B$300,2,0)),"",VLOOKUP(B27,BASE_PRODUITS!$A$6:$B$300,2,0))</f>
        <v/>
      </c>
      <c r="D27" s="20"/>
      <c r="E27" s="20"/>
      <c r="F27" s="31" t="str">
        <f>IF(ISERROR(VLOOKUP(C27,BASE_PRODUITS!$B$6:$C$155,2,0)),"",VLOOKUP(C27,BASE_PRODUITS!$B$6:$C$155,2,0))</f>
        <v/>
      </c>
      <c r="G27" s="31">
        <f t="shared" si="1"/>
        <v>0</v>
      </c>
    </row>
    <row r="28" spans="1:7" x14ac:dyDescent="0.25">
      <c r="A28" s="35">
        <f t="shared" ca="1" si="0"/>
        <v>44868</v>
      </c>
      <c r="B28" s="20"/>
      <c r="C28" s="10" t="str">
        <f>IF(ISERROR(VLOOKUP(B28,BASE_PRODUITS!$A$6:$B$300,2,0)),"",VLOOKUP(B28,BASE_PRODUITS!$A$6:$B$300,2,0))</f>
        <v/>
      </c>
      <c r="D28" s="20"/>
      <c r="E28" s="20"/>
      <c r="F28" s="31" t="str">
        <f>IF(ISERROR(VLOOKUP(C28,BASE_PRODUITS!$B$6:$C$155,2,0)),"",VLOOKUP(C28,BASE_PRODUITS!$B$6:$C$155,2,0))</f>
        <v/>
      </c>
      <c r="G28" s="31">
        <f t="shared" si="1"/>
        <v>0</v>
      </c>
    </row>
    <row r="29" spans="1:7" x14ac:dyDescent="0.25">
      <c r="A29" s="35">
        <f t="shared" ca="1" si="0"/>
        <v>44868</v>
      </c>
      <c r="B29" s="20"/>
      <c r="C29" s="10" t="str">
        <f>IF(ISERROR(VLOOKUP(B29,BASE_PRODUITS!$A$6:$B$300,2,0)),"",VLOOKUP(B29,BASE_PRODUITS!$A$6:$B$300,2,0))</f>
        <v/>
      </c>
      <c r="D29" s="20"/>
      <c r="E29" s="20"/>
      <c r="F29" s="31" t="str">
        <f>IF(ISERROR(VLOOKUP(C29,BASE_PRODUITS!$B$6:$C$155,2,0)),"",VLOOKUP(C29,BASE_PRODUITS!$B$6:$C$155,2,0))</f>
        <v/>
      </c>
      <c r="G29" s="31">
        <f t="shared" si="1"/>
        <v>0</v>
      </c>
    </row>
    <row r="30" spans="1:7" x14ac:dyDescent="0.25">
      <c r="A30" s="35">
        <f t="shared" ca="1" si="0"/>
        <v>44868</v>
      </c>
      <c r="B30" s="20"/>
      <c r="C30" s="10" t="str">
        <f>IF(ISERROR(VLOOKUP(B30,BASE_PRODUITS!$A$6:$B$300,2,0)),"",VLOOKUP(B30,BASE_PRODUITS!$A$6:$B$300,2,0))</f>
        <v/>
      </c>
      <c r="D30" s="20"/>
      <c r="E30" s="20"/>
      <c r="F30" s="31" t="str">
        <f>IF(ISERROR(VLOOKUP(C30,BASE_PRODUITS!$B$6:$C$155,2,0)),"",VLOOKUP(C30,BASE_PRODUITS!$B$6:$C$155,2,0))</f>
        <v/>
      </c>
      <c r="G30" s="31">
        <f t="shared" si="1"/>
        <v>0</v>
      </c>
    </row>
    <row r="31" spans="1:7" x14ac:dyDescent="0.25">
      <c r="A31" s="35">
        <f t="shared" ca="1" si="0"/>
        <v>44868</v>
      </c>
      <c r="B31" s="20"/>
      <c r="C31" s="10" t="str">
        <f>IF(ISERROR(VLOOKUP(B31,BASE_PRODUITS!$A$6:$B$300,2,0)),"",VLOOKUP(B31,BASE_PRODUITS!$A$6:$B$300,2,0))</f>
        <v/>
      </c>
      <c r="D31" s="20"/>
      <c r="E31" s="20"/>
      <c r="F31" s="31" t="str">
        <f>IF(ISERROR(VLOOKUP(C31,BASE_PRODUITS!$B$6:$C$155,2,0)),"",VLOOKUP(C31,BASE_PRODUITS!$B$6:$C$155,2,0))</f>
        <v/>
      </c>
      <c r="G31" s="31">
        <f t="shared" si="1"/>
        <v>0</v>
      </c>
    </row>
    <row r="32" spans="1:7" x14ac:dyDescent="0.25">
      <c r="A32" s="35">
        <f t="shared" ca="1" si="0"/>
        <v>44868</v>
      </c>
      <c r="B32" s="20"/>
      <c r="C32" s="10" t="str">
        <f>IF(ISERROR(VLOOKUP(B32,BASE_PRODUITS!$A$6:$B$300,2,0)),"",VLOOKUP(B32,BASE_PRODUITS!$A$6:$B$300,2,0))</f>
        <v/>
      </c>
      <c r="D32" s="20"/>
      <c r="E32" s="20"/>
      <c r="F32" s="31" t="str">
        <f>IF(ISERROR(VLOOKUP(C32,BASE_PRODUITS!$B$6:$C$155,2,0)),"",VLOOKUP(C32,BASE_PRODUITS!$B$6:$C$155,2,0))</f>
        <v/>
      </c>
      <c r="G32" s="31">
        <f t="shared" si="1"/>
        <v>0</v>
      </c>
    </row>
    <row r="33" spans="1:7" x14ac:dyDescent="0.25">
      <c r="A33" s="35">
        <f t="shared" ca="1" si="0"/>
        <v>44868</v>
      </c>
      <c r="B33" s="20"/>
      <c r="C33" s="10" t="str">
        <f>IF(ISERROR(VLOOKUP(B33,BASE_PRODUITS!$A$6:$B$300,2,0)),"",VLOOKUP(B33,BASE_PRODUITS!$A$6:$B$300,2,0))</f>
        <v/>
      </c>
      <c r="D33" s="20"/>
      <c r="E33" s="20"/>
      <c r="F33" s="31" t="str">
        <f>IF(ISERROR(VLOOKUP(C33,BASE_PRODUITS!$B$6:$C$155,2,0)),"",VLOOKUP(C33,BASE_PRODUITS!$B$6:$C$155,2,0))</f>
        <v/>
      </c>
      <c r="G33" s="31">
        <f t="shared" si="1"/>
        <v>0</v>
      </c>
    </row>
    <row r="34" spans="1:7" x14ac:dyDescent="0.25">
      <c r="A34" s="35">
        <f t="shared" ca="1" si="0"/>
        <v>44868</v>
      </c>
      <c r="B34" s="20"/>
      <c r="C34" s="10" t="str">
        <f>IF(ISERROR(VLOOKUP(B34,BASE_PRODUITS!$A$6:$B$300,2,0)),"",VLOOKUP(B34,BASE_PRODUITS!$A$6:$B$300,2,0))</f>
        <v/>
      </c>
      <c r="D34" s="20"/>
      <c r="E34" s="20"/>
      <c r="F34" s="31" t="str">
        <f>IF(ISERROR(VLOOKUP(C34,BASE_PRODUITS!$B$6:$C$155,2,0)),"",VLOOKUP(C34,BASE_PRODUITS!$B$6:$C$155,2,0))</f>
        <v/>
      </c>
      <c r="G34" s="31">
        <f t="shared" si="1"/>
        <v>0</v>
      </c>
    </row>
    <row r="35" spans="1:7" x14ac:dyDescent="0.25">
      <c r="A35" s="35">
        <f t="shared" ca="1" si="0"/>
        <v>44868</v>
      </c>
      <c r="B35" s="20"/>
      <c r="C35" s="10" t="str">
        <f>IF(ISERROR(VLOOKUP(B35,BASE_PRODUITS!$A$6:$B$300,2,0)),"",VLOOKUP(B35,BASE_PRODUITS!$A$6:$B$300,2,0))</f>
        <v/>
      </c>
      <c r="D35" s="20"/>
      <c r="E35" s="20"/>
      <c r="F35" s="31" t="str">
        <f>IF(ISERROR(VLOOKUP(C35,BASE_PRODUITS!$B$6:$C$155,2,0)),"",VLOOKUP(C35,BASE_PRODUITS!$B$6:$C$155,2,0))</f>
        <v/>
      </c>
      <c r="G35" s="31">
        <f t="shared" si="1"/>
        <v>0</v>
      </c>
    </row>
    <row r="36" spans="1:7" x14ac:dyDescent="0.25">
      <c r="A36" s="35">
        <f t="shared" ca="1" si="0"/>
        <v>44868</v>
      </c>
      <c r="B36" s="20"/>
      <c r="C36" s="10" t="str">
        <f>IF(ISERROR(VLOOKUP(B36,BASE_PRODUITS!$A$6:$B$300,2,0)),"",VLOOKUP(B36,BASE_PRODUITS!$A$6:$B$300,2,0))</f>
        <v/>
      </c>
      <c r="D36" s="20"/>
      <c r="E36" s="20"/>
      <c r="F36" s="31" t="str">
        <f>IF(ISERROR(VLOOKUP(C36,BASE_PRODUITS!$B$6:$C$155,2,0)),"",VLOOKUP(C36,BASE_PRODUITS!$B$6:$C$155,2,0))</f>
        <v/>
      </c>
      <c r="G36" s="31">
        <f t="shared" si="1"/>
        <v>0</v>
      </c>
    </row>
    <row r="37" spans="1:7" x14ac:dyDescent="0.25">
      <c r="A37" s="35">
        <f t="shared" ca="1" si="0"/>
        <v>44868</v>
      </c>
      <c r="B37" s="20"/>
      <c r="C37" s="10" t="str">
        <f>IF(ISERROR(VLOOKUP(B37,BASE_PRODUITS!$A$6:$B$300,2,0)),"",VLOOKUP(B37,BASE_PRODUITS!$A$6:$B$300,2,0))</f>
        <v/>
      </c>
      <c r="D37" s="20"/>
      <c r="E37" s="20"/>
      <c r="F37" s="31" t="str">
        <f>IF(ISERROR(VLOOKUP(C37,BASE_PRODUITS!$B$6:$C$155,2,0)),"",VLOOKUP(C37,BASE_PRODUITS!$B$6:$C$155,2,0))</f>
        <v/>
      </c>
      <c r="G37" s="31">
        <f t="shared" si="1"/>
        <v>0</v>
      </c>
    </row>
    <row r="38" spans="1:7" x14ac:dyDescent="0.25">
      <c r="A38" s="35">
        <f t="shared" ca="1" si="0"/>
        <v>44868</v>
      </c>
      <c r="B38" s="20"/>
      <c r="C38" s="10" t="str">
        <f>IF(ISERROR(VLOOKUP(B38,BASE_PRODUITS!$A$6:$B$300,2,0)),"",VLOOKUP(B38,BASE_PRODUITS!$A$6:$B$300,2,0))</f>
        <v/>
      </c>
      <c r="D38" s="20"/>
      <c r="E38" s="20"/>
      <c r="F38" s="31" t="str">
        <f>IF(ISERROR(VLOOKUP(C38,BASE_PRODUITS!$B$6:$C$155,2,0)),"",VLOOKUP(C38,BASE_PRODUITS!$B$6:$C$155,2,0))</f>
        <v/>
      </c>
      <c r="G38" s="31">
        <f t="shared" si="1"/>
        <v>0</v>
      </c>
    </row>
    <row r="39" spans="1:7" x14ac:dyDescent="0.25">
      <c r="A39" s="35">
        <f t="shared" ca="1" si="0"/>
        <v>44868</v>
      </c>
      <c r="B39" s="20"/>
      <c r="C39" s="10" t="str">
        <f>IF(ISERROR(VLOOKUP(B39,BASE_PRODUITS!$A$6:$B$300,2,0)),"",VLOOKUP(B39,BASE_PRODUITS!$A$6:$B$300,2,0))</f>
        <v/>
      </c>
      <c r="D39" s="20"/>
      <c r="E39" s="20"/>
      <c r="F39" s="31" t="str">
        <f>IF(ISERROR(VLOOKUP(C39,BASE_PRODUITS!$B$6:$C$155,2,0)),"",VLOOKUP(C39,BASE_PRODUITS!$B$6:$C$155,2,0))</f>
        <v/>
      </c>
      <c r="G39" s="31">
        <f t="shared" si="1"/>
        <v>0</v>
      </c>
    </row>
    <row r="40" spans="1:7" x14ac:dyDescent="0.25">
      <c r="A40" s="35">
        <f t="shared" ca="1" si="0"/>
        <v>44868</v>
      </c>
      <c r="B40" s="20"/>
      <c r="C40" s="10" t="str">
        <f>IF(ISERROR(VLOOKUP(B40,BASE_PRODUITS!$A$6:$B$300,2,0)),"",VLOOKUP(B40,BASE_PRODUITS!$A$6:$B$300,2,0))</f>
        <v/>
      </c>
      <c r="D40" s="20"/>
      <c r="E40" s="20"/>
      <c r="F40" s="31" t="str">
        <f>IF(ISERROR(VLOOKUP(C40,BASE_PRODUITS!$B$6:$C$155,2,0)),"",VLOOKUP(C40,BASE_PRODUITS!$B$6:$C$155,2,0))</f>
        <v/>
      </c>
      <c r="G40" s="31">
        <f t="shared" si="1"/>
        <v>0</v>
      </c>
    </row>
    <row r="41" spans="1:7" x14ac:dyDescent="0.25">
      <c r="A41" s="35">
        <f t="shared" ca="1" si="0"/>
        <v>44868</v>
      </c>
      <c r="B41" s="20"/>
      <c r="C41" s="10" t="str">
        <f>IF(ISERROR(VLOOKUP(B41,BASE_PRODUITS!$A$6:$B$300,2,0)),"",VLOOKUP(B41,BASE_PRODUITS!$A$6:$B$300,2,0))</f>
        <v/>
      </c>
      <c r="D41" s="20"/>
      <c r="E41" s="20"/>
      <c r="F41" s="31" t="str">
        <f>IF(ISERROR(VLOOKUP(C41,BASE_PRODUITS!$B$6:$C$155,2,0)),"",VLOOKUP(C41,BASE_PRODUITS!$B$6:$C$155,2,0))</f>
        <v/>
      </c>
      <c r="G41" s="31">
        <f t="shared" si="1"/>
        <v>0</v>
      </c>
    </row>
    <row r="42" spans="1:7" x14ac:dyDescent="0.25">
      <c r="A42" s="35">
        <f t="shared" ca="1" si="0"/>
        <v>44868</v>
      </c>
      <c r="B42" s="20"/>
      <c r="C42" s="10" t="str">
        <f>IF(ISERROR(VLOOKUP(B42,BASE_PRODUITS!$A$6:$B$300,2,0)),"",VLOOKUP(B42,BASE_PRODUITS!$A$6:$B$300,2,0))</f>
        <v/>
      </c>
      <c r="D42" s="20"/>
      <c r="E42" s="20"/>
      <c r="F42" s="31" t="str">
        <f>IF(ISERROR(VLOOKUP(C42,BASE_PRODUITS!$B$6:$C$155,2,0)),"",VLOOKUP(C42,BASE_PRODUITS!$B$6:$C$155,2,0))</f>
        <v/>
      </c>
      <c r="G42" s="31">
        <f t="shared" si="1"/>
        <v>0</v>
      </c>
    </row>
    <row r="43" spans="1:7" x14ac:dyDescent="0.25">
      <c r="A43" s="35">
        <f t="shared" ca="1" si="0"/>
        <v>44868</v>
      </c>
      <c r="B43" s="20"/>
      <c r="C43" s="10" t="str">
        <f>IF(ISERROR(VLOOKUP(B43,BASE_PRODUITS!$A$6:$B$300,2,0)),"",VLOOKUP(B43,BASE_PRODUITS!$A$6:$B$300,2,0))</f>
        <v/>
      </c>
      <c r="D43" s="20"/>
      <c r="E43" s="20"/>
      <c r="F43" s="31" t="str">
        <f>IF(ISERROR(VLOOKUP(C43,BASE_PRODUITS!$B$6:$C$155,2,0)),"",VLOOKUP(C43,BASE_PRODUITS!$B$6:$C$155,2,0))</f>
        <v/>
      </c>
      <c r="G43" s="31">
        <f t="shared" si="1"/>
        <v>0</v>
      </c>
    </row>
    <row r="44" spans="1:7" x14ac:dyDescent="0.25">
      <c r="A44" s="35">
        <f t="shared" ca="1" si="0"/>
        <v>44868</v>
      </c>
      <c r="B44" s="20"/>
      <c r="C44" s="10" t="str">
        <f>IF(ISERROR(VLOOKUP(B44,BASE_PRODUITS!$A$6:$B$300,2,0)),"",VLOOKUP(B44,BASE_PRODUITS!$A$6:$B$300,2,0))</f>
        <v/>
      </c>
      <c r="D44" s="20"/>
      <c r="E44" s="20"/>
      <c r="F44" s="31" t="str">
        <f>IF(ISERROR(VLOOKUP(C44,BASE_PRODUITS!$B$6:$C$155,2,0)),"",VLOOKUP(C44,BASE_PRODUITS!$B$6:$C$155,2,0))</f>
        <v/>
      </c>
      <c r="G44" s="31">
        <f t="shared" si="1"/>
        <v>0</v>
      </c>
    </row>
    <row r="45" spans="1:7" x14ac:dyDescent="0.25">
      <c r="A45" s="35">
        <f t="shared" ca="1" si="0"/>
        <v>44868</v>
      </c>
      <c r="B45" s="20"/>
      <c r="C45" s="10" t="str">
        <f>IF(ISERROR(VLOOKUP(B45,BASE_PRODUITS!$A$6:$B$300,2,0)),"",VLOOKUP(B45,BASE_PRODUITS!$A$6:$B$300,2,0))</f>
        <v/>
      </c>
      <c r="D45" s="20"/>
      <c r="E45" s="20"/>
      <c r="F45" s="31" t="str">
        <f>IF(ISERROR(VLOOKUP(C45,BASE_PRODUITS!$B$6:$C$155,2,0)),"",VLOOKUP(C45,BASE_PRODUITS!$B$6:$C$155,2,0))</f>
        <v/>
      </c>
      <c r="G45" s="31">
        <f t="shared" si="1"/>
        <v>0</v>
      </c>
    </row>
    <row r="46" spans="1:7" x14ac:dyDescent="0.25">
      <c r="A46" s="35">
        <f t="shared" ca="1" si="0"/>
        <v>44868</v>
      </c>
      <c r="B46" s="20"/>
      <c r="C46" s="10" t="str">
        <f>IF(ISERROR(VLOOKUP(B46,BASE_PRODUITS!$A$6:$B$300,2,0)),"",VLOOKUP(B46,BASE_PRODUITS!$A$6:$B$300,2,0))</f>
        <v/>
      </c>
      <c r="D46" s="20"/>
      <c r="E46" s="20"/>
      <c r="F46" s="31" t="str">
        <f>IF(ISERROR(VLOOKUP(C46,BASE_PRODUITS!$B$6:$C$155,2,0)),"",VLOOKUP(C46,BASE_PRODUITS!$B$6:$C$155,2,0))</f>
        <v/>
      </c>
      <c r="G46" s="31">
        <f t="shared" si="1"/>
        <v>0</v>
      </c>
    </row>
    <row r="47" spans="1:7" x14ac:dyDescent="0.25">
      <c r="A47" s="35">
        <f t="shared" ca="1" si="0"/>
        <v>44868</v>
      </c>
      <c r="B47" s="20"/>
      <c r="C47" s="10" t="str">
        <f>IF(ISERROR(VLOOKUP(B47,BASE_PRODUITS!$A$6:$B$300,2,0)),"",VLOOKUP(B47,BASE_PRODUITS!$A$6:$B$300,2,0))</f>
        <v/>
      </c>
      <c r="D47" s="20"/>
      <c r="E47" s="20"/>
      <c r="F47" s="31" t="str">
        <f>IF(ISERROR(VLOOKUP(C47,BASE_PRODUITS!$B$6:$C$155,2,0)),"",VLOOKUP(C47,BASE_PRODUITS!$B$6:$C$155,2,0))</f>
        <v/>
      </c>
      <c r="G47" s="31">
        <f t="shared" si="1"/>
        <v>0</v>
      </c>
    </row>
    <row r="48" spans="1:7" x14ac:dyDescent="0.25">
      <c r="A48" s="35">
        <f t="shared" ca="1" si="0"/>
        <v>44868</v>
      </c>
      <c r="B48" s="20"/>
      <c r="C48" s="10" t="str">
        <f>IF(ISERROR(VLOOKUP(B48,BASE_PRODUITS!$A$6:$B$300,2,0)),"",VLOOKUP(B48,BASE_PRODUITS!$A$6:$B$300,2,0))</f>
        <v/>
      </c>
      <c r="D48" s="20"/>
      <c r="E48" s="20"/>
      <c r="F48" s="31" t="str">
        <f>IF(ISERROR(VLOOKUP(C48,BASE_PRODUITS!$B$6:$C$155,2,0)),"",VLOOKUP(C48,BASE_PRODUITS!$B$6:$C$155,2,0))</f>
        <v/>
      </c>
      <c r="G48" s="31">
        <f t="shared" si="1"/>
        <v>0</v>
      </c>
    </row>
    <row r="49" spans="1:7" x14ac:dyDescent="0.25">
      <c r="A49" s="35">
        <f t="shared" ca="1" si="0"/>
        <v>44868</v>
      </c>
      <c r="B49" s="20"/>
      <c r="C49" s="10" t="str">
        <f>IF(ISERROR(VLOOKUP(B49,BASE_PRODUITS!$A$6:$B$300,2,0)),"",VLOOKUP(B49,BASE_PRODUITS!$A$6:$B$300,2,0))</f>
        <v/>
      </c>
      <c r="D49" s="20"/>
      <c r="E49" s="20"/>
      <c r="F49" s="31" t="str">
        <f>IF(ISERROR(VLOOKUP(C49,BASE_PRODUITS!$B$6:$C$155,2,0)),"",VLOOKUP(C49,BASE_PRODUITS!$B$6:$C$155,2,0))</f>
        <v/>
      </c>
      <c r="G49" s="31">
        <f t="shared" si="1"/>
        <v>0</v>
      </c>
    </row>
    <row r="50" spans="1:7" x14ac:dyDescent="0.25">
      <c r="A50" s="35">
        <f t="shared" ca="1" si="0"/>
        <v>44868</v>
      </c>
      <c r="B50" s="20"/>
      <c r="C50" s="10" t="str">
        <f>IF(ISERROR(VLOOKUP(B50,BASE_PRODUITS!$A$6:$B$300,2,0)),"",VLOOKUP(B50,BASE_PRODUITS!$A$6:$B$300,2,0))</f>
        <v/>
      </c>
      <c r="D50" s="20"/>
      <c r="E50" s="20"/>
      <c r="F50" s="31" t="str">
        <f>IF(ISERROR(VLOOKUP(C50,BASE_PRODUITS!$B$6:$C$155,2,0)),"",VLOOKUP(C50,BASE_PRODUITS!$B$6:$C$155,2,0))</f>
        <v/>
      </c>
      <c r="G50" s="31">
        <f t="shared" si="1"/>
        <v>0</v>
      </c>
    </row>
    <row r="51" spans="1:7" x14ac:dyDescent="0.25">
      <c r="A51" s="35">
        <f t="shared" ca="1" si="0"/>
        <v>44868</v>
      </c>
      <c r="B51" s="20"/>
      <c r="C51" s="10" t="str">
        <f>IF(ISERROR(VLOOKUP(B51,BASE_PRODUITS!$A$6:$B$300,2,0)),"",VLOOKUP(B51,BASE_PRODUITS!$A$6:$B$300,2,0))</f>
        <v/>
      </c>
      <c r="D51" s="20"/>
      <c r="E51" s="20"/>
      <c r="F51" s="31" t="str">
        <f>IF(ISERROR(VLOOKUP(C51,BASE_PRODUITS!$B$6:$C$155,2,0)),"",VLOOKUP(C51,BASE_PRODUITS!$B$6:$C$155,2,0))</f>
        <v/>
      </c>
      <c r="G51" s="31">
        <f t="shared" si="1"/>
        <v>0</v>
      </c>
    </row>
    <row r="52" spans="1:7" x14ac:dyDescent="0.25">
      <c r="A52" s="35">
        <f t="shared" ca="1" si="0"/>
        <v>44868</v>
      </c>
      <c r="B52" s="20"/>
      <c r="C52" s="10" t="str">
        <f>IF(ISERROR(VLOOKUP(B52,BASE_PRODUITS!$A$6:$B$300,2,0)),"",VLOOKUP(B52,BASE_PRODUITS!$A$6:$B$300,2,0))</f>
        <v/>
      </c>
      <c r="D52" s="20"/>
      <c r="E52" s="20"/>
      <c r="F52" s="31" t="str">
        <f>IF(ISERROR(VLOOKUP(C52,BASE_PRODUITS!$B$6:$C$155,2,0)),"",VLOOKUP(C52,BASE_PRODUITS!$B$6:$C$155,2,0))</f>
        <v/>
      </c>
      <c r="G52" s="31">
        <f t="shared" si="1"/>
        <v>0</v>
      </c>
    </row>
    <row r="53" spans="1:7" x14ac:dyDescent="0.25">
      <c r="A53" s="35">
        <f t="shared" ca="1" si="0"/>
        <v>44868</v>
      </c>
      <c r="B53" s="20"/>
      <c r="C53" s="10" t="str">
        <f>IF(ISERROR(VLOOKUP(B53,BASE_PRODUITS!$A$6:$B$300,2,0)),"",VLOOKUP(B53,BASE_PRODUITS!$A$6:$B$300,2,0))</f>
        <v/>
      </c>
      <c r="D53" s="20"/>
      <c r="E53" s="20"/>
      <c r="F53" s="31" t="str">
        <f>IF(ISERROR(VLOOKUP(C53,BASE_PRODUITS!$B$6:$C$155,2,0)),"",VLOOKUP(C53,BASE_PRODUITS!$B$6:$C$155,2,0))</f>
        <v/>
      </c>
      <c r="G53" s="31">
        <f t="shared" si="1"/>
        <v>0</v>
      </c>
    </row>
    <row r="54" spans="1:7" x14ac:dyDescent="0.25">
      <c r="A54" s="35">
        <f t="shared" ca="1" si="0"/>
        <v>44868</v>
      </c>
      <c r="B54" s="20"/>
      <c r="C54" s="10" t="str">
        <f>IF(ISERROR(VLOOKUP(B54,BASE_PRODUITS!$A$6:$B$300,2,0)),"",VLOOKUP(B54,BASE_PRODUITS!$A$6:$B$300,2,0))</f>
        <v/>
      </c>
      <c r="D54" s="20"/>
      <c r="E54" s="20"/>
      <c r="F54" s="31" t="str">
        <f>IF(ISERROR(VLOOKUP(C54,BASE_PRODUITS!$B$6:$C$155,2,0)),"",VLOOKUP(C54,BASE_PRODUITS!$B$6:$C$155,2,0))</f>
        <v/>
      </c>
      <c r="G54" s="31">
        <f t="shared" si="1"/>
        <v>0</v>
      </c>
    </row>
    <row r="55" spans="1:7" x14ac:dyDescent="0.25">
      <c r="A55" s="35">
        <f t="shared" ca="1" si="0"/>
        <v>44868</v>
      </c>
      <c r="B55" s="20"/>
      <c r="C55" s="10" t="str">
        <f>IF(ISERROR(VLOOKUP(B55,BASE_PRODUITS!$A$6:$B$300,2,0)),"",VLOOKUP(B55,BASE_PRODUITS!$A$6:$B$300,2,0))</f>
        <v/>
      </c>
      <c r="D55" s="20"/>
      <c r="E55" s="20"/>
      <c r="F55" s="31" t="str">
        <f>IF(ISERROR(VLOOKUP(C55,BASE_PRODUITS!$B$6:$C$155,2,0)),"",VLOOKUP(C55,BASE_PRODUITS!$B$6:$C$155,2,0))</f>
        <v/>
      </c>
      <c r="G55" s="31">
        <f t="shared" si="1"/>
        <v>0</v>
      </c>
    </row>
    <row r="56" spans="1:7" x14ac:dyDescent="0.25">
      <c r="A56" s="35">
        <f t="shared" ca="1" si="0"/>
        <v>44868</v>
      </c>
      <c r="B56" s="20"/>
      <c r="C56" s="10" t="str">
        <f>IF(ISERROR(VLOOKUP(B56,BASE_PRODUITS!$A$6:$B$300,2,0)),"",VLOOKUP(B56,BASE_PRODUITS!$A$6:$B$300,2,0))</f>
        <v/>
      </c>
      <c r="D56" s="20"/>
      <c r="E56" s="20"/>
      <c r="F56" s="31" t="str">
        <f>IF(ISERROR(VLOOKUP(C56,BASE_PRODUITS!$B$6:$C$155,2,0)),"",VLOOKUP(C56,BASE_PRODUITS!$B$6:$C$155,2,0))</f>
        <v/>
      </c>
      <c r="G56" s="31">
        <f t="shared" si="1"/>
        <v>0</v>
      </c>
    </row>
    <row r="57" spans="1:7" x14ac:dyDescent="0.25">
      <c r="A57" s="35">
        <f t="shared" ca="1" si="0"/>
        <v>44868</v>
      </c>
      <c r="B57" s="20"/>
      <c r="C57" s="10" t="str">
        <f>IF(ISERROR(VLOOKUP(B57,BASE_PRODUITS!$A$6:$B$300,2,0)),"",VLOOKUP(B57,BASE_PRODUITS!$A$6:$B$300,2,0))</f>
        <v/>
      </c>
      <c r="D57" s="20"/>
      <c r="E57" s="20"/>
      <c r="F57" s="31" t="str">
        <f>IF(ISERROR(VLOOKUP(C57,BASE_PRODUITS!$B$6:$C$155,2,0)),"",VLOOKUP(C57,BASE_PRODUITS!$B$6:$C$155,2,0))</f>
        <v/>
      </c>
      <c r="G57" s="31">
        <f t="shared" si="1"/>
        <v>0</v>
      </c>
    </row>
    <row r="58" spans="1:7" x14ac:dyDescent="0.25">
      <c r="A58" s="35">
        <f t="shared" ca="1" si="0"/>
        <v>44868</v>
      </c>
      <c r="B58" s="20"/>
      <c r="C58" s="10" t="str">
        <f>IF(ISERROR(VLOOKUP(B58,BASE_PRODUITS!$A$6:$B$300,2,0)),"",VLOOKUP(B58,BASE_PRODUITS!$A$6:$B$300,2,0))</f>
        <v/>
      </c>
      <c r="D58" s="20"/>
      <c r="E58" s="20"/>
      <c r="F58" s="31" t="str">
        <f>IF(ISERROR(VLOOKUP(C58,BASE_PRODUITS!$B$6:$C$155,2,0)),"",VLOOKUP(C58,BASE_PRODUITS!$B$6:$C$155,2,0))</f>
        <v/>
      </c>
      <c r="G58" s="31">
        <f t="shared" si="1"/>
        <v>0</v>
      </c>
    </row>
    <row r="59" spans="1:7" x14ac:dyDescent="0.25">
      <c r="A59" s="35">
        <f t="shared" ca="1" si="0"/>
        <v>44868</v>
      </c>
      <c r="B59" s="20"/>
      <c r="C59" s="10" t="str">
        <f>IF(ISERROR(VLOOKUP(B59,BASE_PRODUITS!$A$6:$B$300,2,0)),"",VLOOKUP(B59,BASE_PRODUITS!$A$6:$B$300,2,0))</f>
        <v/>
      </c>
      <c r="D59" s="20"/>
      <c r="E59" s="20"/>
      <c r="F59" s="31" t="str">
        <f>IF(ISERROR(VLOOKUP(C59,BASE_PRODUITS!$B$6:$C$155,2,0)),"",VLOOKUP(C59,BASE_PRODUITS!$B$6:$C$155,2,0))</f>
        <v/>
      </c>
      <c r="G59" s="31">
        <f t="shared" si="1"/>
        <v>0</v>
      </c>
    </row>
    <row r="60" spans="1:7" x14ac:dyDescent="0.25">
      <c r="A60" s="35">
        <f t="shared" ca="1" si="0"/>
        <v>44868</v>
      </c>
      <c r="B60" s="20"/>
      <c r="C60" s="10" t="str">
        <f>IF(ISERROR(VLOOKUP(B60,BASE_PRODUITS!$A$6:$B$300,2,0)),"",VLOOKUP(B60,BASE_PRODUITS!$A$6:$B$300,2,0))</f>
        <v/>
      </c>
      <c r="D60" s="20"/>
      <c r="E60" s="20"/>
      <c r="F60" s="31" t="str">
        <f>IF(ISERROR(VLOOKUP(C60,BASE_PRODUITS!$B$6:$C$155,2,0)),"",VLOOKUP(C60,BASE_PRODUITS!$B$6:$C$155,2,0))</f>
        <v/>
      </c>
      <c r="G60" s="31">
        <f t="shared" si="1"/>
        <v>0</v>
      </c>
    </row>
    <row r="61" spans="1:7" x14ac:dyDescent="0.25">
      <c r="A61" s="35">
        <f t="shared" ca="1" si="0"/>
        <v>44868</v>
      </c>
      <c r="B61" s="20"/>
      <c r="C61" s="10" t="str">
        <f>IF(ISERROR(VLOOKUP(B61,BASE_PRODUITS!$A$6:$B$300,2,0)),"",VLOOKUP(B61,BASE_PRODUITS!$A$6:$B$300,2,0))</f>
        <v/>
      </c>
      <c r="D61" s="20"/>
      <c r="E61" s="20"/>
      <c r="F61" s="31" t="str">
        <f>IF(ISERROR(VLOOKUP(C61,BASE_PRODUITS!$B$6:$C$155,2,0)),"",VLOOKUP(C61,BASE_PRODUITS!$B$6:$C$155,2,0))</f>
        <v/>
      </c>
      <c r="G61" s="31">
        <f t="shared" si="1"/>
        <v>0</v>
      </c>
    </row>
    <row r="62" spans="1:7" x14ac:dyDescent="0.25">
      <c r="A62" s="35">
        <f t="shared" ca="1" si="0"/>
        <v>44868</v>
      </c>
      <c r="B62" s="20"/>
      <c r="C62" s="10" t="str">
        <f>IF(ISERROR(VLOOKUP(B62,BASE_PRODUITS!$A$6:$B$300,2,0)),"",VLOOKUP(B62,BASE_PRODUITS!$A$6:$B$300,2,0))</f>
        <v/>
      </c>
      <c r="D62" s="20"/>
      <c r="E62" s="20"/>
      <c r="F62" s="31" t="str">
        <f>IF(ISERROR(VLOOKUP(C62,BASE_PRODUITS!$B$6:$C$155,2,0)),"",VLOOKUP(C62,BASE_PRODUITS!$B$6:$C$155,2,0))</f>
        <v/>
      </c>
      <c r="G62" s="31">
        <f t="shared" si="1"/>
        <v>0</v>
      </c>
    </row>
    <row r="63" spans="1:7" x14ac:dyDescent="0.25">
      <c r="A63" s="35">
        <f t="shared" ca="1" si="0"/>
        <v>44868</v>
      </c>
      <c r="B63" s="20"/>
      <c r="C63" s="10" t="str">
        <f>IF(ISERROR(VLOOKUP(B63,BASE_PRODUITS!$A$6:$B$300,2,0)),"",VLOOKUP(B63,BASE_PRODUITS!$A$6:$B$300,2,0))</f>
        <v/>
      </c>
      <c r="D63" s="20"/>
      <c r="E63" s="20"/>
      <c r="F63" s="31" t="str">
        <f>IF(ISERROR(VLOOKUP(C63,BASE_PRODUITS!$B$6:$C$155,2,0)),"",VLOOKUP(C63,BASE_PRODUITS!$B$6:$C$155,2,0))</f>
        <v/>
      </c>
      <c r="G63" s="31">
        <f t="shared" si="1"/>
        <v>0</v>
      </c>
    </row>
    <row r="64" spans="1:7" x14ac:dyDescent="0.25">
      <c r="A64" s="35">
        <f t="shared" ca="1" si="0"/>
        <v>44868</v>
      </c>
      <c r="B64" s="20"/>
      <c r="C64" s="10" t="str">
        <f>IF(ISERROR(VLOOKUP(B64,BASE_PRODUITS!$A$6:$B$300,2,0)),"",VLOOKUP(B64,BASE_PRODUITS!$A$6:$B$300,2,0))</f>
        <v/>
      </c>
      <c r="D64" s="20"/>
      <c r="E64" s="20"/>
      <c r="F64" s="31" t="str">
        <f>IF(ISERROR(VLOOKUP(C64,BASE_PRODUITS!$B$6:$C$155,2,0)),"",VLOOKUP(C64,BASE_PRODUITS!$B$6:$C$155,2,0))</f>
        <v/>
      </c>
      <c r="G64" s="31">
        <f t="shared" si="1"/>
        <v>0</v>
      </c>
    </row>
    <row r="65" spans="1:7" x14ac:dyDescent="0.25">
      <c r="A65" s="35">
        <f t="shared" ca="1" si="0"/>
        <v>44868</v>
      </c>
      <c r="B65" s="20"/>
      <c r="C65" s="10" t="str">
        <f>IF(ISERROR(VLOOKUP(B65,BASE_PRODUITS!$A$6:$B$300,2,0)),"",VLOOKUP(B65,BASE_PRODUITS!$A$6:$B$300,2,0))</f>
        <v/>
      </c>
      <c r="D65" s="20"/>
      <c r="E65" s="20"/>
      <c r="F65" s="31" t="str">
        <f>IF(ISERROR(VLOOKUP(C65,BASE_PRODUITS!$B$6:$C$155,2,0)),"",VLOOKUP(C65,BASE_PRODUITS!$B$6:$C$155,2,0))</f>
        <v/>
      </c>
      <c r="G65" s="31">
        <f t="shared" si="1"/>
        <v>0</v>
      </c>
    </row>
    <row r="66" spans="1:7" x14ac:dyDescent="0.25">
      <c r="A66" s="35">
        <f t="shared" ca="1" si="0"/>
        <v>44868</v>
      </c>
      <c r="B66" s="20"/>
      <c r="C66" s="10" t="str">
        <f>IF(ISERROR(VLOOKUP(B66,BASE_PRODUITS!$A$6:$B$300,2,0)),"",VLOOKUP(B66,BASE_PRODUITS!$A$6:$B$300,2,0))</f>
        <v/>
      </c>
      <c r="D66" s="20"/>
      <c r="E66" s="20"/>
      <c r="F66" s="31" t="str">
        <f>IF(ISERROR(VLOOKUP(C66,BASE_PRODUITS!$B$6:$C$155,2,0)),"",VLOOKUP(C66,BASE_PRODUITS!$B$6:$C$155,2,0))</f>
        <v/>
      </c>
      <c r="G66" s="31">
        <f t="shared" si="1"/>
        <v>0</v>
      </c>
    </row>
    <row r="67" spans="1:7" x14ac:dyDescent="0.25">
      <c r="A67" s="35">
        <f t="shared" ca="1" si="0"/>
        <v>44868</v>
      </c>
      <c r="B67" s="20"/>
      <c r="C67" s="10" t="str">
        <f>IF(ISERROR(VLOOKUP(B67,BASE_PRODUITS!$A$6:$B$300,2,0)),"",VLOOKUP(B67,BASE_PRODUITS!$A$6:$B$300,2,0))</f>
        <v/>
      </c>
      <c r="D67" s="20"/>
      <c r="E67" s="20"/>
      <c r="F67" s="31" t="str">
        <f>IF(ISERROR(VLOOKUP(C67,BASE_PRODUITS!$B$6:$C$155,2,0)),"",VLOOKUP(C67,BASE_PRODUITS!$B$6:$C$155,2,0))</f>
        <v/>
      </c>
      <c r="G67" s="31">
        <f t="shared" si="1"/>
        <v>0</v>
      </c>
    </row>
    <row r="68" spans="1:7" x14ac:dyDescent="0.25">
      <c r="A68" s="35">
        <f t="shared" ca="1" si="0"/>
        <v>44868</v>
      </c>
      <c r="B68" s="20"/>
      <c r="C68" s="10" t="str">
        <f>IF(ISERROR(VLOOKUP(B68,BASE_PRODUITS!$A$6:$B$300,2,0)),"",VLOOKUP(B68,BASE_PRODUITS!$A$6:$B$300,2,0))</f>
        <v/>
      </c>
      <c r="D68" s="20"/>
      <c r="E68" s="20"/>
      <c r="F68" s="31" t="str">
        <f>IF(ISERROR(VLOOKUP(C68,BASE_PRODUITS!$B$6:$C$155,2,0)),"",VLOOKUP(C68,BASE_PRODUITS!$B$6:$C$155,2,0))</f>
        <v/>
      </c>
      <c r="G68" s="31">
        <f t="shared" si="1"/>
        <v>0</v>
      </c>
    </row>
    <row r="69" spans="1:7" x14ac:dyDescent="0.25">
      <c r="A69" s="35">
        <f t="shared" ca="1" si="0"/>
        <v>44868</v>
      </c>
      <c r="B69" s="20"/>
      <c r="C69" s="10" t="str">
        <f>IF(ISERROR(VLOOKUP(B69,BASE_PRODUITS!$A$6:$B$300,2,0)),"",VLOOKUP(B69,BASE_PRODUITS!$A$6:$B$300,2,0))</f>
        <v/>
      </c>
      <c r="D69" s="20"/>
      <c r="E69" s="20"/>
      <c r="F69" s="31" t="str">
        <f>IF(ISERROR(VLOOKUP(C69,BASE_PRODUITS!$B$6:$C$155,2,0)),"",VLOOKUP(C69,BASE_PRODUITS!$B$6:$C$155,2,0))</f>
        <v/>
      </c>
      <c r="G69" s="31">
        <f t="shared" si="1"/>
        <v>0</v>
      </c>
    </row>
    <row r="70" spans="1:7" x14ac:dyDescent="0.25">
      <c r="A70" s="35">
        <f t="shared" ca="1" si="0"/>
        <v>44868</v>
      </c>
      <c r="B70" s="20"/>
      <c r="C70" s="10" t="str">
        <f>IF(ISERROR(VLOOKUP(B70,BASE_PRODUITS!$A$6:$B$300,2,0)),"",VLOOKUP(B70,BASE_PRODUITS!$A$6:$B$300,2,0))</f>
        <v/>
      </c>
      <c r="D70" s="20"/>
      <c r="E70" s="20"/>
      <c r="F70" s="31" t="str">
        <f>IF(ISERROR(VLOOKUP(C70,BASE_PRODUITS!$B$6:$C$155,2,0)),"",VLOOKUP(C70,BASE_PRODUITS!$B$6:$C$155,2,0))</f>
        <v/>
      </c>
      <c r="G70" s="31">
        <f t="shared" si="1"/>
        <v>0</v>
      </c>
    </row>
    <row r="71" spans="1:7" x14ac:dyDescent="0.25">
      <c r="A71" s="35">
        <f t="shared" ca="1" si="0"/>
        <v>44868</v>
      </c>
      <c r="B71" s="20"/>
      <c r="C71" s="10" t="str">
        <f>IF(ISERROR(VLOOKUP(B71,BASE_PRODUITS!$A$6:$B$300,2,0)),"",VLOOKUP(B71,BASE_PRODUITS!$A$6:$B$300,2,0))</f>
        <v/>
      </c>
      <c r="D71" s="20"/>
      <c r="E71" s="20"/>
      <c r="F71" s="31" t="str">
        <f>IF(ISERROR(VLOOKUP(C71,BASE_PRODUITS!$B$6:$C$155,2,0)),"",VLOOKUP(C71,BASE_PRODUITS!$B$6:$C$155,2,0))</f>
        <v/>
      </c>
      <c r="G71" s="31">
        <f t="shared" si="1"/>
        <v>0</v>
      </c>
    </row>
    <row r="72" spans="1:7" x14ac:dyDescent="0.25">
      <c r="A72" s="35">
        <f t="shared" ref="A72:A135" ca="1" si="2">TODAY()</f>
        <v>44868</v>
      </c>
      <c r="B72" s="20"/>
      <c r="C72" s="10" t="str">
        <f>IF(ISERROR(VLOOKUP(B72,BASE_PRODUITS!$A$6:$B$300,2,0)),"",VLOOKUP(B72,BASE_PRODUITS!$A$6:$B$300,2,0))</f>
        <v/>
      </c>
      <c r="D72" s="20"/>
      <c r="E72" s="20"/>
      <c r="F72" s="31" t="str">
        <f>IF(ISERROR(VLOOKUP(C72,BASE_PRODUITS!$B$6:$C$155,2,0)),"",VLOOKUP(C72,BASE_PRODUITS!$B$6:$C$155,2,0))</f>
        <v/>
      </c>
      <c r="G72" s="31">
        <f t="shared" ref="G72:G135" si="3">IFERROR((F72*E72),0)</f>
        <v>0</v>
      </c>
    </row>
    <row r="73" spans="1:7" x14ac:dyDescent="0.25">
      <c r="A73" s="35">
        <f t="shared" ca="1" si="2"/>
        <v>44868</v>
      </c>
      <c r="B73" s="20"/>
      <c r="C73" s="10" t="str">
        <f>IF(ISERROR(VLOOKUP(B73,BASE_PRODUITS!$A$6:$B$300,2,0)),"",VLOOKUP(B73,BASE_PRODUITS!$A$6:$B$300,2,0))</f>
        <v/>
      </c>
      <c r="D73" s="20"/>
      <c r="E73" s="20"/>
      <c r="F73" s="31" t="str">
        <f>IF(ISERROR(VLOOKUP(C73,BASE_PRODUITS!$B$6:$C$155,2,0)),"",VLOOKUP(C73,BASE_PRODUITS!$B$6:$C$155,2,0))</f>
        <v/>
      </c>
      <c r="G73" s="31">
        <f t="shared" si="3"/>
        <v>0</v>
      </c>
    </row>
    <row r="74" spans="1:7" x14ac:dyDescent="0.25">
      <c r="A74" s="35">
        <f t="shared" ca="1" si="2"/>
        <v>44868</v>
      </c>
      <c r="B74" s="20"/>
      <c r="C74" s="10" t="str">
        <f>IF(ISERROR(VLOOKUP(B74,BASE_PRODUITS!$A$6:$B$300,2,0)),"",VLOOKUP(B74,BASE_PRODUITS!$A$6:$B$300,2,0))</f>
        <v/>
      </c>
      <c r="D74" s="20"/>
      <c r="E74" s="20"/>
      <c r="F74" s="31" t="str">
        <f>IF(ISERROR(VLOOKUP(C74,BASE_PRODUITS!$B$6:$C$155,2,0)),"",VLOOKUP(C74,BASE_PRODUITS!$B$6:$C$155,2,0))</f>
        <v/>
      </c>
      <c r="G74" s="31">
        <f t="shared" si="3"/>
        <v>0</v>
      </c>
    </row>
    <row r="75" spans="1:7" x14ac:dyDescent="0.25">
      <c r="A75" s="35">
        <f t="shared" ca="1" si="2"/>
        <v>44868</v>
      </c>
      <c r="B75" s="20"/>
      <c r="C75" s="10" t="str">
        <f>IF(ISERROR(VLOOKUP(B75,BASE_PRODUITS!$A$6:$B$300,2,0)),"",VLOOKUP(B75,BASE_PRODUITS!$A$6:$B$300,2,0))</f>
        <v/>
      </c>
      <c r="D75" s="20"/>
      <c r="E75" s="20"/>
      <c r="F75" s="31" t="str">
        <f>IF(ISERROR(VLOOKUP(C75,BASE_PRODUITS!$B$6:$C$155,2,0)),"",VLOOKUP(C75,BASE_PRODUITS!$B$6:$C$155,2,0))</f>
        <v/>
      </c>
      <c r="G75" s="31">
        <f t="shared" si="3"/>
        <v>0</v>
      </c>
    </row>
    <row r="76" spans="1:7" x14ac:dyDescent="0.25">
      <c r="A76" s="35">
        <f t="shared" ca="1" si="2"/>
        <v>44868</v>
      </c>
      <c r="B76" s="20"/>
      <c r="C76" s="10" t="str">
        <f>IF(ISERROR(VLOOKUP(B76,BASE_PRODUITS!$A$6:$B$300,2,0)),"",VLOOKUP(B76,BASE_PRODUITS!$A$6:$B$300,2,0))</f>
        <v/>
      </c>
      <c r="D76" s="20"/>
      <c r="E76" s="20"/>
      <c r="F76" s="31" t="str">
        <f>IF(ISERROR(VLOOKUP(C76,BASE_PRODUITS!$B$6:$C$155,2,0)),"",VLOOKUP(C76,BASE_PRODUITS!$B$6:$C$155,2,0))</f>
        <v/>
      </c>
      <c r="G76" s="31">
        <f t="shared" si="3"/>
        <v>0</v>
      </c>
    </row>
    <row r="77" spans="1:7" x14ac:dyDescent="0.25">
      <c r="A77" s="35">
        <f t="shared" ca="1" si="2"/>
        <v>44868</v>
      </c>
      <c r="B77" s="20"/>
      <c r="C77" s="10" t="str">
        <f>IF(ISERROR(VLOOKUP(B77,BASE_PRODUITS!$A$6:$B$300,2,0)),"",VLOOKUP(B77,BASE_PRODUITS!$A$6:$B$300,2,0))</f>
        <v/>
      </c>
      <c r="D77" s="20"/>
      <c r="E77" s="20"/>
      <c r="F77" s="31" t="str">
        <f>IF(ISERROR(VLOOKUP(C77,BASE_PRODUITS!$B$6:$C$155,2,0)),"",VLOOKUP(C77,BASE_PRODUITS!$B$6:$C$155,2,0))</f>
        <v/>
      </c>
      <c r="G77" s="31">
        <f t="shared" si="3"/>
        <v>0</v>
      </c>
    </row>
    <row r="78" spans="1:7" x14ac:dyDescent="0.25">
      <c r="A78" s="35">
        <f t="shared" ca="1" si="2"/>
        <v>44868</v>
      </c>
      <c r="B78" s="20"/>
      <c r="C78" s="10" t="str">
        <f>IF(ISERROR(VLOOKUP(B78,BASE_PRODUITS!$A$6:$B$300,2,0)),"",VLOOKUP(B78,BASE_PRODUITS!$A$6:$B$300,2,0))</f>
        <v/>
      </c>
      <c r="D78" s="20"/>
      <c r="E78" s="20"/>
      <c r="F78" s="31" t="str">
        <f>IF(ISERROR(VLOOKUP(C78,BASE_PRODUITS!$B$6:$C$155,2,0)),"",VLOOKUP(C78,BASE_PRODUITS!$B$6:$C$155,2,0))</f>
        <v/>
      </c>
      <c r="G78" s="31">
        <f t="shared" si="3"/>
        <v>0</v>
      </c>
    </row>
    <row r="79" spans="1:7" x14ac:dyDescent="0.25">
      <c r="A79" s="35">
        <f t="shared" ca="1" si="2"/>
        <v>44868</v>
      </c>
      <c r="B79" s="20"/>
      <c r="C79" s="10" t="str">
        <f>IF(ISERROR(VLOOKUP(B79,BASE_PRODUITS!$A$6:$B$300,2,0)),"",VLOOKUP(B79,BASE_PRODUITS!$A$6:$B$300,2,0))</f>
        <v/>
      </c>
      <c r="D79" s="20"/>
      <c r="E79" s="20"/>
      <c r="F79" s="31" t="str">
        <f>IF(ISERROR(VLOOKUP(C79,BASE_PRODUITS!$B$6:$C$155,2,0)),"",VLOOKUP(C79,BASE_PRODUITS!$B$6:$C$155,2,0))</f>
        <v/>
      </c>
      <c r="G79" s="31">
        <f t="shared" si="3"/>
        <v>0</v>
      </c>
    </row>
    <row r="80" spans="1:7" x14ac:dyDescent="0.25">
      <c r="A80" s="35">
        <f t="shared" ca="1" si="2"/>
        <v>44868</v>
      </c>
      <c r="B80" s="20"/>
      <c r="C80" s="10" t="str">
        <f>IF(ISERROR(VLOOKUP(B80,BASE_PRODUITS!$A$6:$B$300,2,0)),"",VLOOKUP(B80,BASE_PRODUITS!$A$6:$B$300,2,0))</f>
        <v/>
      </c>
      <c r="D80" s="20"/>
      <c r="E80" s="20"/>
      <c r="F80" s="31" t="str">
        <f>IF(ISERROR(VLOOKUP(C80,BASE_PRODUITS!$B$6:$C$155,2,0)),"",VLOOKUP(C80,BASE_PRODUITS!$B$6:$C$155,2,0))</f>
        <v/>
      </c>
      <c r="G80" s="31">
        <f t="shared" si="3"/>
        <v>0</v>
      </c>
    </row>
    <row r="81" spans="1:7" x14ac:dyDescent="0.25">
      <c r="A81" s="35">
        <f t="shared" ca="1" si="2"/>
        <v>44868</v>
      </c>
      <c r="B81" s="20"/>
      <c r="C81" s="10" t="str">
        <f>IF(ISERROR(VLOOKUP(B81,BASE_PRODUITS!$A$6:$B$300,2,0)),"",VLOOKUP(B81,BASE_PRODUITS!$A$6:$B$300,2,0))</f>
        <v/>
      </c>
      <c r="D81" s="20"/>
      <c r="E81" s="20"/>
      <c r="F81" s="31" t="str">
        <f>IF(ISERROR(VLOOKUP(C81,BASE_PRODUITS!$B$6:$C$155,2,0)),"",VLOOKUP(C81,BASE_PRODUITS!$B$6:$C$155,2,0))</f>
        <v/>
      </c>
      <c r="G81" s="31">
        <f t="shared" si="3"/>
        <v>0</v>
      </c>
    </row>
    <row r="82" spans="1:7" x14ac:dyDescent="0.25">
      <c r="A82" s="35">
        <f t="shared" ca="1" si="2"/>
        <v>44868</v>
      </c>
      <c r="B82" s="20"/>
      <c r="C82" s="10" t="str">
        <f>IF(ISERROR(VLOOKUP(B82,BASE_PRODUITS!$A$6:$B$300,2,0)),"",VLOOKUP(B82,BASE_PRODUITS!$A$6:$B$300,2,0))</f>
        <v/>
      </c>
      <c r="D82" s="20"/>
      <c r="E82" s="20"/>
      <c r="F82" s="31" t="str">
        <f>IF(ISERROR(VLOOKUP(C82,BASE_PRODUITS!$B$6:$C$155,2,0)),"",VLOOKUP(C82,BASE_PRODUITS!$B$6:$C$155,2,0))</f>
        <v/>
      </c>
      <c r="G82" s="31">
        <f t="shared" si="3"/>
        <v>0</v>
      </c>
    </row>
    <row r="83" spans="1:7" x14ac:dyDescent="0.25">
      <c r="A83" s="35">
        <f t="shared" ca="1" si="2"/>
        <v>44868</v>
      </c>
      <c r="B83" s="20"/>
      <c r="C83" s="10" t="str">
        <f>IF(ISERROR(VLOOKUP(B83,BASE_PRODUITS!$A$6:$B$300,2,0)),"",VLOOKUP(B83,BASE_PRODUITS!$A$6:$B$300,2,0))</f>
        <v/>
      </c>
      <c r="D83" s="20"/>
      <c r="E83" s="20"/>
      <c r="F83" s="31" t="str">
        <f>IF(ISERROR(VLOOKUP(C83,BASE_PRODUITS!$B$6:$C$155,2,0)),"",VLOOKUP(C83,BASE_PRODUITS!$B$6:$C$155,2,0))</f>
        <v/>
      </c>
      <c r="G83" s="31">
        <f t="shared" si="3"/>
        <v>0</v>
      </c>
    </row>
    <row r="84" spans="1:7" x14ac:dyDescent="0.25">
      <c r="A84" s="35">
        <f t="shared" ca="1" si="2"/>
        <v>44868</v>
      </c>
      <c r="B84" s="20"/>
      <c r="C84" s="10" t="str">
        <f>IF(ISERROR(VLOOKUP(B84,BASE_PRODUITS!$A$6:$B$300,2,0)),"",VLOOKUP(B84,BASE_PRODUITS!$A$6:$B$300,2,0))</f>
        <v/>
      </c>
      <c r="D84" s="20"/>
      <c r="E84" s="20"/>
      <c r="F84" s="31" t="str">
        <f>IF(ISERROR(VLOOKUP(C84,BASE_PRODUITS!$B$6:$C$155,2,0)),"",VLOOKUP(C84,BASE_PRODUITS!$B$6:$C$155,2,0))</f>
        <v/>
      </c>
      <c r="G84" s="31">
        <f t="shared" si="3"/>
        <v>0</v>
      </c>
    </row>
    <row r="85" spans="1:7" x14ac:dyDescent="0.25">
      <c r="A85" s="35">
        <f t="shared" ca="1" si="2"/>
        <v>44868</v>
      </c>
      <c r="B85" s="20"/>
      <c r="C85" s="10" t="str">
        <f>IF(ISERROR(VLOOKUP(B85,BASE_PRODUITS!$A$6:$B$300,2,0)),"",VLOOKUP(B85,BASE_PRODUITS!$A$6:$B$300,2,0))</f>
        <v/>
      </c>
      <c r="D85" s="20"/>
      <c r="E85" s="20"/>
      <c r="F85" s="31" t="str">
        <f>IF(ISERROR(VLOOKUP(C85,BASE_PRODUITS!$B$6:$C$155,2,0)),"",VLOOKUP(C85,BASE_PRODUITS!$B$6:$C$155,2,0))</f>
        <v/>
      </c>
      <c r="G85" s="31">
        <f t="shared" si="3"/>
        <v>0</v>
      </c>
    </row>
    <row r="86" spans="1:7" x14ac:dyDescent="0.25">
      <c r="A86" s="35">
        <f t="shared" ca="1" si="2"/>
        <v>44868</v>
      </c>
      <c r="B86" s="20"/>
      <c r="C86" s="10" t="str">
        <f>IF(ISERROR(VLOOKUP(B86,BASE_PRODUITS!$A$6:$B$300,2,0)),"",VLOOKUP(B86,BASE_PRODUITS!$A$6:$B$300,2,0))</f>
        <v/>
      </c>
      <c r="D86" s="20"/>
      <c r="E86" s="20"/>
      <c r="F86" s="31" t="str">
        <f>IF(ISERROR(VLOOKUP(C86,BASE_PRODUITS!$B$6:$C$155,2,0)),"",VLOOKUP(C86,BASE_PRODUITS!$B$6:$C$155,2,0))</f>
        <v/>
      </c>
      <c r="G86" s="31">
        <f t="shared" si="3"/>
        <v>0</v>
      </c>
    </row>
    <row r="87" spans="1:7" x14ac:dyDescent="0.25">
      <c r="A87" s="35">
        <f t="shared" ca="1" si="2"/>
        <v>44868</v>
      </c>
      <c r="B87" s="20"/>
      <c r="C87" s="10" t="str">
        <f>IF(ISERROR(VLOOKUP(B87,BASE_PRODUITS!$A$6:$B$300,2,0)),"",VLOOKUP(B87,BASE_PRODUITS!$A$6:$B$300,2,0))</f>
        <v/>
      </c>
      <c r="D87" s="20"/>
      <c r="E87" s="20"/>
      <c r="F87" s="31" t="str">
        <f>IF(ISERROR(VLOOKUP(C87,BASE_PRODUITS!$B$6:$C$155,2,0)),"",VLOOKUP(C87,BASE_PRODUITS!$B$6:$C$155,2,0))</f>
        <v/>
      </c>
      <c r="G87" s="31">
        <f t="shared" si="3"/>
        <v>0</v>
      </c>
    </row>
    <row r="88" spans="1:7" x14ac:dyDescent="0.25">
      <c r="A88" s="35">
        <f t="shared" ca="1" si="2"/>
        <v>44868</v>
      </c>
      <c r="B88" s="20"/>
      <c r="C88" s="10" t="str">
        <f>IF(ISERROR(VLOOKUP(B88,BASE_PRODUITS!$A$6:$B$300,2,0)),"",VLOOKUP(B88,BASE_PRODUITS!$A$6:$B$300,2,0))</f>
        <v/>
      </c>
      <c r="D88" s="20"/>
      <c r="E88" s="20"/>
      <c r="F88" s="31" t="str">
        <f>IF(ISERROR(VLOOKUP(C88,BASE_PRODUITS!$B$6:$C$155,2,0)),"",VLOOKUP(C88,BASE_PRODUITS!$B$6:$C$155,2,0))</f>
        <v/>
      </c>
      <c r="G88" s="31">
        <f t="shared" si="3"/>
        <v>0</v>
      </c>
    </row>
    <row r="89" spans="1:7" x14ac:dyDescent="0.25">
      <c r="A89" s="35">
        <f t="shared" ca="1" si="2"/>
        <v>44868</v>
      </c>
      <c r="B89" s="20"/>
      <c r="C89" s="10" t="str">
        <f>IF(ISERROR(VLOOKUP(B89,BASE_PRODUITS!$A$6:$B$300,2,0)),"",VLOOKUP(B89,BASE_PRODUITS!$A$6:$B$300,2,0))</f>
        <v/>
      </c>
      <c r="D89" s="20"/>
      <c r="E89" s="20"/>
      <c r="F89" s="31" t="str">
        <f>IF(ISERROR(VLOOKUP(C89,BASE_PRODUITS!$B$6:$C$155,2,0)),"",VLOOKUP(C89,BASE_PRODUITS!$B$6:$C$155,2,0))</f>
        <v/>
      </c>
      <c r="G89" s="31">
        <f t="shared" si="3"/>
        <v>0</v>
      </c>
    </row>
    <row r="90" spans="1:7" x14ac:dyDescent="0.25">
      <c r="A90" s="35">
        <f t="shared" ca="1" si="2"/>
        <v>44868</v>
      </c>
      <c r="B90" s="20"/>
      <c r="C90" s="10" t="str">
        <f>IF(ISERROR(VLOOKUP(B90,BASE_PRODUITS!$A$6:$B$300,2,0)),"",VLOOKUP(B90,BASE_PRODUITS!$A$6:$B$300,2,0))</f>
        <v/>
      </c>
      <c r="D90" s="20"/>
      <c r="E90" s="20"/>
      <c r="F90" s="31" t="str">
        <f>IF(ISERROR(VLOOKUP(C90,BASE_PRODUITS!$B$6:$C$155,2,0)),"",VLOOKUP(C90,BASE_PRODUITS!$B$6:$C$155,2,0))</f>
        <v/>
      </c>
      <c r="G90" s="31">
        <f t="shared" si="3"/>
        <v>0</v>
      </c>
    </row>
    <row r="91" spans="1:7" x14ac:dyDescent="0.25">
      <c r="A91" s="35">
        <f t="shared" ca="1" si="2"/>
        <v>44868</v>
      </c>
      <c r="B91" s="20"/>
      <c r="C91" s="10" t="str">
        <f>IF(ISERROR(VLOOKUP(B91,BASE_PRODUITS!$A$6:$B$300,2,0)),"",VLOOKUP(B91,BASE_PRODUITS!$A$6:$B$300,2,0))</f>
        <v/>
      </c>
      <c r="D91" s="20"/>
      <c r="E91" s="20"/>
      <c r="F91" s="31" t="str">
        <f>IF(ISERROR(VLOOKUP(C91,BASE_PRODUITS!$B$6:$C$155,2,0)),"",VLOOKUP(C91,BASE_PRODUITS!$B$6:$C$155,2,0))</f>
        <v/>
      </c>
      <c r="G91" s="31">
        <f t="shared" si="3"/>
        <v>0</v>
      </c>
    </row>
    <row r="92" spans="1:7" x14ac:dyDescent="0.25">
      <c r="A92" s="35">
        <f t="shared" ca="1" si="2"/>
        <v>44868</v>
      </c>
      <c r="B92" s="20"/>
      <c r="C92" s="10" t="str">
        <f>IF(ISERROR(VLOOKUP(B92,BASE_PRODUITS!$A$6:$B$300,2,0)),"",VLOOKUP(B92,BASE_PRODUITS!$A$6:$B$300,2,0))</f>
        <v/>
      </c>
      <c r="D92" s="20"/>
      <c r="E92" s="20"/>
      <c r="F92" s="31" t="str">
        <f>IF(ISERROR(VLOOKUP(C92,BASE_PRODUITS!$B$6:$C$155,2,0)),"",VLOOKUP(C92,BASE_PRODUITS!$B$6:$C$155,2,0))</f>
        <v/>
      </c>
      <c r="G92" s="31">
        <f t="shared" si="3"/>
        <v>0</v>
      </c>
    </row>
    <row r="93" spans="1:7" x14ac:dyDescent="0.25">
      <c r="A93" s="35">
        <f t="shared" ca="1" si="2"/>
        <v>44868</v>
      </c>
      <c r="B93" s="20"/>
      <c r="C93" s="10" t="str">
        <f>IF(ISERROR(VLOOKUP(B93,BASE_PRODUITS!$A$6:$B$300,2,0)),"",VLOOKUP(B93,BASE_PRODUITS!$A$6:$B$300,2,0))</f>
        <v/>
      </c>
      <c r="D93" s="20"/>
      <c r="E93" s="20"/>
      <c r="F93" s="31" t="str">
        <f>IF(ISERROR(VLOOKUP(C93,BASE_PRODUITS!$B$6:$C$155,2,0)),"",VLOOKUP(C93,BASE_PRODUITS!$B$6:$C$155,2,0))</f>
        <v/>
      </c>
      <c r="G93" s="31">
        <f t="shared" si="3"/>
        <v>0</v>
      </c>
    </row>
    <row r="94" spans="1:7" x14ac:dyDescent="0.25">
      <c r="A94" s="35">
        <f t="shared" ca="1" si="2"/>
        <v>44868</v>
      </c>
      <c r="B94" s="20"/>
      <c r="C94" s="10" t="str">
        <f>IF(ISERROR(VLOOKUP(B94,BASE_PRODUITS!$A$6:$B$300,2,0)),"",VLOOKUP(B94,BASE_PRODUITS!$A$6:$B$300,2,0))</f>
        <v/>
      </c>
      <c r="D94" s="20"/>
      <c r="E94" s="20"/>
      <c r="F94" s="31" t="str">
        <f>IF(ISERROR(VLOOKUP(C94,BASE_PRODUITS!$B$6:$C$155,2,0)),"",VLOOKUP(C94,BASE_PRODUITS!$B$6:$C$155,2,0))</f>
        <v/>
      </c>
      <c r="G94" s="31">
        <f t="shared" si="3"/>
        <v>0</v>
      </c>
    </row>
    <row r="95" spans="1:7" x14ac:dyDescent="0.25">
      <c r="A95" s="35">
        <f t="shared" ca="1" si="2"/>
        <v>44868</v>
      </c>
      <c r="B95" s="20"/>
      <c r="C95" s="10" t="str">
        <f>IF(ISERROR(VLOOKUP(B95,BASE_PRODUITS!$A$6:$B$300,2,0)),"",VLOOKUP(B95,BASE_PRODUITS!$A$6:$B$300,2,0))</f>
        <v/>
      </c>
      <c r="D95" s="20"/>
      <c r="E95" s="20"/>
      <c r="F95" s="31" t="str">
        <f>IF(ISERROR(VLOOKUP(C95,BASE_PRODUITS!$B$6:$C$155,2,0)),"",VLOOKUP(C95,BASE_PRODUITS!$B$6:$C$155,2,0))</f>
        <v/>
      </c>
      <c r="G95" s="31">
        <f t="shared" si="3"/>
        <v>0</v>
      </c>
    </row>
    <row r="96" spans="1:7" x14ac:dyDescent="0.25">
      <c r="A96" s="35">
        <f t="shared" ca="1" si="2"/>
        <v>44868</v>
      </c>
      <c r="B96" s="20"/>
      <c r="C96" s="10" t="str">
        <f>IF(ISERROR(VLOOKUP(B96,BASE_PRODUITS!$A$6:$B$300,2,0)),"",VLOOKUP(B96,BASE_PRODUITS!$A$6:$B$300,2,0))</f>
        <v/>
      </c>
      <c r="D96" s="20"/>
      <c r="E96" s="20"/>
      <c r="F96" s="31" t="str">
        <f>IF(ISERROR(VLOOKUP(C96,BASE_PRODUITS!$B$6:$C$155,2,0)),"",VLOOKUP(C96,BASE_PRODUITS!$B$6:$C$155,2,0))</f>
        <v/>
      </c>
      <c r="G96" s="31">
        <f t="shared" si="3"/>
        <v>0</v>
      </c>
    </row>
    <row r="97" spans="1:7" x14ac:dyDescent="0.25">
      <c r="A97" s="35">
        <f t="shared" ca="1" si="2"/>
        <v>44868</v>
      </c>
      <c r="B97" s="20"/>
      <c r="C97" s="10" t="str">
        <f>IF(ISERROR(VLOOKUP(B97,BASE_PRODUITS!$A$6:$B$300,2,0)),"",VLOOKUP(B97,BASE_PRODUITS!$A$6:$B$300,2,0))</f>
        <v/>
      </c>
      <c r="D97" s="20"/>
      <c r="E97" s="20"/>
      <c r="F97" s="31" t="str">
        <f>IF(ISERROR(VLOOKUP(C97,BASE_PRODUITS!$B$6:$C$155,2,0)),"",VLOOKUP(C97,BASE_PRODUITS!$B$6:$C$155,2,0))</f>
        <v/>
      </c>
      <c r="G97" s="31">
        <f t="shared" si="3"/>
        <v>0</v>
      </c>
    </row>
    <row r="98" spans="1:7" x14ac:dyDescent="0.25">
      <c r="A98" s="35">
        <f t="shared" ca="1" si="2"/>
        <v>44868</v>
      </c>
      <c r="B98" s="20"/>
      <c r="C98" s="10" t="str">
        <f>IF(ISERROR(VLOOKUP(B98,BASE_PRODUITS!$A$6:$B$300,2,0)),"",VLOOKUP(B98,BASE_PRODUITS!$A$6:$B$300,2,0))</f>
        <v/>
      </c>
      <c r="D98" s="20"/>
      <c r="E98" s="20"/>
      <c r="F98" s="31" t="str">
        <f>IF(ISERROR(VLOOKUP(C98,BASE_PRODUITS!$B$6:$C$155,2,0)),"",VLOOKUP(C98,BASE_PRODUITS!$B$6:$C$155,2,0))</f>
        <v/>
      </c>
      <c r="G98" s="31">
        <f t="shared" si="3"/>
        <v>0</v>
      </c>
    </row>
    <row r="99" spans="1:7" x14ac:dyDescent="0.25">
      <c r="A99" s="35">
        <f t="shared" ca="1" si="2"/>
        <v>44868</v>
      </c>
      <c r="B99" s="20"/>
      <c r="C99" s="10" t="str">
        <f>IF(ISERROR(VLOOKUP(B99,BASE_PRODUITS!$A$6:$B$300,2,0)),"",VLOOKUP(B99,BASE_PRODUITS!$A$6:$B$300,2,0))</f>
        <v/>
      </c>
      <c r="D99" s="20"/>
      <c r="E99" s="20"/>
      <c r="F99" s="31" t="str">
        <f>IF(ISERROR(VLOOKUP(C99,BASE_PRODUITS!$B$6:$C$155,2,0)),"",VLOOKUP(C99,BASE_PRODUITS!$B$6:$C$155,2,0))</f>
        <v/>
      </c>
      <c r="G99" s="31">
        <f t="shared" si="3"/>
        <v>0</v>
      </c>
    </row>
    <row r="100" spans="1:7" x14ac:dyDescent="0.25">
      <c r="A100" s="35">
        <f t="shared" ca="1" si="2"/>
        <v>44868</v>
      </c>
      <c r="B100" s="20"/>
      <c r="C100" s="10" t="str">
        <f>IF(ISERROR(VLOOKUP(B100,BASE_PRODUITS!$A$6:$B$300,2,0)),"",VLOOKUP(B100,BASE_PRODUITS!$A$6:$B$300,2,0))</f>
        <v/>
      </c>
      <c r="D100" s="20"/>
      <c r="E100" s="20"/>
      <c r="F100" s="31" t="str">
        <f>IF(ISERROR(VLOOKUP(C100,BASE_PRODUITS!$B$6:$C$155,2,0)),"",VLOOKUP(C100,BASE_PRODUITS!$B$6:$C$155,2,0))</f>
        <v/>
      </c>
      <c r="G100" s="31">
        <f t="shared" si="3"/>
        <v>0</v>
      </c>
    </row>
    <row r="101" spans="1:7" x14ac:dyDescent="0.25">
      <c r="A101" s="35">
        <f t="shared" ca="1" si="2"/>
        <v>44868</v>
      </c>
      <c r="B101" s="20"/>
      <c r="C101" s="10" t="str">
        <f>IF(ISERROR(VLOOKUP(B101,BASE_PRODUITS!$A$6:$B$300,2,0)),"",VLOOKUP(B101,BASE_PRODUITS!$A$6:$B$300,2,0))</f>
        <v/>
      </c>
      <c r="D101" s="20"/>
      <c r="E101" s="20"/>
      <c r="F101" s="31" t="str">
        <f>IF(ISERROR(VLOOKUP(C101,BASE_PRODUITS!$B$6:$C$155,2,0)),"",VLOOKUP(C101,BASE_PRODUITS!$B$6:$C$155,2,0))</f>
        <v/>
      </c>
      <c r="G101" s="31">
        <f t="shared" si="3"/>
        <v>0</v>
      </c>
    </row>
    <row r="102" spans="1:7" x14ac:dyDescent="0.25">
      <c r="A102" s="35">
        <f t="shared" ca="1" si="2"/>
        <v>44868</v>
      </c>
      <c r="B102" s="20"/>
      <c r="C102" s="10" t="str">
        <f>IF(ISERROR(VLOOKUP(B102,BASE_PRODUITS!$A$6:$B$300,2,0)),"",VLOOKUP(B102,BASE_PRODUITS!$A$6:$B$300,2,0))</f>
        <v/>
      </c>
      <c r="D102" s="20"/>
      <c r="E102" s="20"/>
      <c r="F102" s="31" t="str">
        <f>IF(ISERROR(VLOOKUP(C102,BASE_PRODUITS!$B$6:$C$155,2,0)),"",VLOOKUP(C102,BASE_PRODUITS!$B$6:$C$155,2,0))</f>
        <v/>
      </c>
      <c r="G102" s="31">
        <f t="shared" si="3"/>
        <v>0</v>
      </c>
    </row>
    <row r="103" spans="1:7" x14ac:dyDescent="0.25">
      <c r="A103" s="35">
        <f t="shared" ca="1" si="2"/>
        <v>44868</v>
      </c>
      <c r="B103" s="20"/>
      <c r="C103" s="10" t="str">
        <f>IF(ISERROR(VLOOKUP(B103,BASE_PRODUITS!$A$6:$B$300,2,0)),"",VLOOKUP(B103,BASE_PRODUITS!$A$6:$B$300,2,0))</f>
        <v/>
      </c>
      <c r="D103" s="20"/>
      <c r="E103" s="20"/>
      <c r="F103" s="31" t="str">
        <f>IF(ISERROR(VLOOKUP(C103,BASE_PRODUITS!$B$6:$C$155,2,0)),"",VLOOKUP(C103,BASE_PRODUITS!$B$6:$C$155,2,0))</f>
        <v/>
      </c>
      <c r="G103" s="31">
        <f t="shared" si="3"/>
        <v>0</v>
      </c>
    </row>
    <row r="104" spans="1:7" x14ac:dyDescent="0.25">
      <c r="A104" s="35">
        <f t="shared" ca="1" si="2"/>
        <v>44868</v>
      </c>
      <c r="B104" s="20"/>
      <c r="C104" s="10" t="str">
        <f>IF(ISERROR(VLOOKUP(B104,BASE_PRODUITS!$A$6:$B$300,2,0)),"",VLOOKUP(B104,BASE_PRODUITS!$A$6:$B$300,2,0))</f>
        <v/>
      </c>
      <c r="D104" s="20"/>
      <c r="E104" s="20"/>
      <c r="F104" s="31" t="str">
        <f>IF(ISERROR(VLOOKUP(C104,BASE_PRODUITS!$B$6:$C$155,2,0)),"",VLOOKUP(C104,BASE_PRODUITS!$B$6:$C$155,2,0))</f>
        <v/>
      </c>
      <c r="G104" s="31">
        <f t="shared" si="3"/>
        <v>0</v>
      </c>
    </row>
    <row r="105" spans="1:7" x14ac:dyDescent="0.25">
      <c r="A105" s="35">
        <f t="shared" ca="1" si="2"/>
        <v>44868</v>
      </c>
      <c r="B105" s="20"/>
      <c r="C105" s="10" t="str">
        <f>IF(ISERROR(VLOOKUP(B105,BASE_PRODUITS!$A$6:$B$300,2,0)),"",VLOOKUP(B105,BASE_PRODUITS!$A$6:$B$300,2,0))</f>
        <v/>
      </c>
      <c r="D105" s="20"/>
      <c r="E105" s="20"/>
      <c r="F105" s="31" t="str">
        <f>IF(ISERROR(VLOOKUP(C105,BASE_PRODUITS!$B$6:$C$155,2,0)),"",VLOOKUP(C105,BASE_PRODUITS!$B$6:$C$155,2,0))</f>
        <v/>
      </c>
      <c r="G105" s="31">
        <f t="shared" si="3"/>
        <v>0</v>
      </c>
    </row>
    <row r="106" spans="1:7" x14ac:dyDescent="0.25">
      <c r="A106" s="35">
        <f t="shared" ca="1" si="2"/>
        <v>44868</v>
      </c>
      <c r="B106" s="20"/>
      <c r="C106" s="10" t="str">
        <f>IF(ISERROR(VLOOKUP(B106,BASE_PRODUITS!$A$6:$B$300,2,0)),"",VLOOKUP(B106,BASE_PRODUITS!$A$6:$B$300,2,0))</f>
        <v/>
      </c>
      <c r="D106" s="20"/>
      <c r="E106" s="20"/>
      <c r="F106" s="31" t="str">
        <f>IF(ISERROR(VLOOKUP(C106,BASE_PRODUITS!$B$6:$C$155,2,0)),"",VLOOKUP(C106,BASE_PRODUITS!$B$6:$C$155,2,0))</f>
        <v/>
      </c>
      <c r="G106" s="31">
        <f t="shared" si="3"/>
        <v>0</v>
      </c>
    </row>
    <row r="107" spans="1:7" x14ac:dyDescent="0.25">
      <c r="A107" s="35">
        <f t="shared" ca="1" si="2"/>
        <v>44868</v>
      </c>
      <c r="B107" s="20"/>
      <c r="C107" s="10" t="str">
        <f>IF(ISERROR(VLOOKUP(B107,BASE_PRODUITS!$A$6:$B$300,2,0)),"",VLOOKUP(B107,BASE_PRODUITS!$A$6:$B$300,2,0))</f>
        <v/>
      </c>
      <c r="D107" s="20"/>
      <c r="E107" s="20"/>
      <c r="F107" s="31" t="str">
        <f>IF(ISERROR(VLOOKUP(C107,BASE_PRODUITS!$B$6:$C$155,2,0)),"",VLOOKUP(C107,BASE_PRODUITS!$B$6:$C$155,2,0))</f>
        <v/>
      </c>
      <c r="G107" s="31">
        <f t="shared" si="3"/>
        <v>0</v>
      </c>
    </row>
    <row r="108" spans="1:7" x14ac:dyDescent="0.25">
      <c r="A108" s="35">
        <f t="shared" ca="1" si="2"/>
        <v>44868</v>
      </c>
      <c r="B108" s="20"/>
      <c r="C108" s="10" t="str">
        <f>IF(ISERROR(VLOOKUP(B108,BASE_PRODUITS!$A$6:$B$300,2,0)),"",VLOOKUP(B108,BASE_PRODUITS!$A$6:$B$300,2,0))</f>
        <v/>
      </c>
      <c r="D108" s="20"/>
      <c r="E108" s="20"/>
      <c r="F108" s="31" t="str">
        <f>IF(ISERROR(VLOOKUP(C108,BASE_PRODUITS!$B$6:$C$155,2,0)),"",VLOOKUP(C108,BASE_PRODUITS!$B$6:$C$155,2,0))</f>
        <v/>
      </c>
      <c r="G108" s="31">
        <f t="shared" si="3"/>
        <v>0</v>
      </c>
    </row>
    <row r="109" spans="1:7" x14ac:dyDescent="0.25">
      <c r="A109" s="35">
        <f t="shared" ca="1" si="2"/>
        <v>44868</v>
      </c>
      <c r="B109" s="20"/>
      <c r="C109" s="10" t="str">
        <f>IF(ISERROR(VLOOKUP(B109,BASE_PRODUITS!$A$6:$B$300,2,0)),"",VLOOKUP(B109,BASE_PRODUITS!$A$6:$B$300,2,0))</f>
        <v/>
      </c>
      <c r="D109" s="20"/>
      <c r="E109" s="20"/>
      <c r="F109" s="31" t="str">
        <f>IF(ISERROR(VLOOKUP(C109,BASE_PRODUITS!$B$6:$C$155,2,0)),"",VLOOKUP(C109,BASE_PRODUITS!$B$6:$C$155,2,0))</f>
        <v/>
      </c>
      <c r="G109" s="31">
        <f t="shared" si="3"/>
        <v>0</v>
      </c>
    </row>
    <row r="110" spans="1:7" x14ac:dyDescent="0.25">
      <c r="A110" s="35">
        <f t="shared" ca="1" si="2"/>
        <v>44868</v>
      </c>
      <c r="B110" s="20"/>
      <c r="C110" s="10" t="str">
        <f>IF(ISERROR(VLOOKUP(B110,BASE_PRODUITS!$A$6:$B$300,2,0)),"",VLOOKUP(B110,BASE_PRODUITS!$A$6:$B$300,2,0))</f>
        <v/>
      </c>
      <c r="D110" s="20"/>
      <c r="E110" s="20"/>
      <c r="F110" s="31" t="str">
        <f>IF(ISERROR(VLOOKUP(C110,BASE_PRODUITS!$B$6:$C$155,2,0)),"",VLOOKUP(C110,BASE_PRODUITS!$B$6:$C$155,2,0))</f>
        <v/>
      </c>
      <c r="G110" s="31">
        <f t="shared" si="3"/>
        <v>0</v>
      </c>
    </row>
    <row r="111" spans="1:7" x14ac:dyDescent="0.25">
      <c r="A111" s="35">
        <f t="shared" ca="1" si="2"/>
        <v>44868</v>
      </c>
      <c r="B111" s="20"/>
      <c r="C111" s="10" t="str">
        <f>IF(ISERROR(VLOOKUP(B111,BASE_PRODUITS!$A$6:$B$300,2,0)),"",VLOOKUP(B111,BASE_PRODUITS!$A$6:$B$300,2,0))</f>
        <v/>
      </c>
      <c r="D111" s="20"/>
      <c r="E111" s="20"/>
      <c r="F111" s="31" t="str">
        <f>IF(ISERROR(VLOOKUP(C111,BASE_PRODUITS!$B$6:$C$155,2,0)),"",VLOOKUP(C111,BASE_PRODUITS!$B$6:$C$155,2,0))</f>
        <v/>
      </c>
      <c r="G111" s="31">
        <f t="shared" si="3"/>
        <v>0</v>
      </c>
    </row>
    <row r="112" spans="1:7" x14ac:dyDescent="0.25">
      <c r="A112" s="35">
        <f t="shared" ca="1" si="2"/>
        <v>44868</v>
      </c>
      <c r="B112" s="20"/>
      <c r="C112" s="10" t="str">
        <f>IF(ISERROR(VLOOKUP(B112,BASE_PRODUITS!$A$6:$B$300,2,0)),"",VLOOKUP(B112,BASE_PRODUITS!$A$6:$B$300,2,0))</f>
        <v/>
      </c>
      <c r="D112" s="20"/>
      <c r="E112" s="20"/>
      <c r="F112" s="31" t="str">
        <f>IF(ISERROR(VLOOKUP(C112,BASE_PRODUITS!$B$6:$C$155,2,0)),"",VLOOKUP(C112,BASE_PRODUITS!$B$6:$C$155,2,0))</f>
        <v/>
      </c>
      <c r="G112" s="31">
        <f t="shared" si="3"/>
        <v>0</v>
      </c>
    </row>
    <row r="113" spans="1:7" x14ac:dyDescent="0.25">
      <c r="A113" s="35">
        <f t="shared" ca="1" si="2"/>
        <v>44868</v>
      </c>
      <c r="B113" s="20"/>
      <c r="C113" s="10" t="str">
        <f>IF(ISERROR(VLOOKUP(B113,BASE_PRODUITS!$A$6:$B$300,2,0)),"",VLOOKUP(B113,BASE_PRODUITS!$A$6:$B$300,2,0))</f>
        <v/>
      </c>
      <c r="D113" s="20"/>
      <c r="E113" s="20"/>
      <c r="F113" s="31" t="str">
        <f>IF(ISERROR(VLOOKUP(C113,BASE_PRODUITS!$B$6:$C$155,2,0)),"",VLOOKUP(C113,BASE_PRODUITS!$B$6:$C$155,2,0))</f>
        <v/>
      </c>
      <c r="G113" s="31">
        <f t="shared" si="3"/>
        <v>0</v>
      </c>
    </row>
    <row r="114" spans="1:7" x14ac:dyDescent="0.25">
      <c r="A114" s="35">
        <f t="shared" ca="1" si="2"/>
        <v>44868</v>
      </c>
      <c r="B114" s="20"/>
      <c r="C114" s="10" t="str">
        <f>IF(ISERROR(VLOOKUP(B114,BASE_PRODUITS!$A$6:$B$300,2,0)),"",VLOOKUP(B114,BASE_PRODUITS!$A$6:$B$300,2,0))</f>
        <v/>
      </c>
      <c r="D114" s="20"/>
      <c r="E114" s="20"/>
      <c r="F114" s="31" t="str">
        <f>IF(ISERROR(VLOOKUP(C114,BASE_PRODUITS!$B$6:$C$155,2,0)),"",VLOOKUP(C114,BASE_PRODUITS!$B$6:$C$155,2,0))</f>
        <v/>
      </c>
      <c r="G114" s="31">
        <f t="shared" si="3"/>
        <v>0</v>
      </c>
    </row>
    <row r="115" spans="1:7" x14ac:dyDescent="0.25">
      <c r="A115" s="35">
        <f t="shared" ca="1" si="2"/>
        <v>44868</v>
      </c>
      <c r="B115" s="20"/>
      <c r="C115" s="10" t="str">
        <f>IF(ISERROR(VLOOKUP(B115,BASE_PRODUITS!$A$6:$B$300,2,0)),"",VLOOKUP(B115,BASE_PRODUITS!$A$6:$B$300,2,0))</f>
        <v/>
      </c>
      <c r="D115" s="20"/>
      <c r="E115" s="20"/>
      <c r="F115" s="31" t="str">
        <f>IF(ISERROR(VLOOKUP(C115,BASE_PRODUITS!$B$6:$C$155,2,0)),"",VLOOKUP(C115,BASE_PRODUITS!$B$6:$C$155,2,0))</f>
        <v/>
      </c>
      <c r="G115" s="31">
        <f t="shared" si="3"/>
        <v>0</v>
      </c>
    </row>
    <row r="116" spans="1:7" x14ac:dyDescent="0.25">
      <c r="A116" s="35">
        <f t="shared" ca="1" si="2"/>
        <v>44868</v>
      </c>
      <c r="B116" s="20"/>
      <c r="C116" s="10" t="str">
        <f>IF(ISERROR(VLOOKUP(B116,BASE_PRODUITS!$A$6:$B$300,2,0)),"",VLOOKUP(B116,BASE_PRODUITS!$A$6:$B$300,2,0))</f>
        <v/>
      </c>
      <c r="D116" s="20"/>
      <c r="E116" s="20"/>
      <c r="F116" s="31" t="str">
        <f>IF(ISERROR(VLOOKUP(C116,BASE_PRODUITS!$B$6:$C$155,2,0)),"",VLOOKUP(C116,BASE_PRODUITS!$B$6:$C$155,2,0))</f>
        <v/>
      </c>
      <c r="G116" s="31">
        <f t="shared" si="3"/>
        <v>0</v>
      </c>
    </row>
    <row r="117" spans="1:7" x14ac:dyDescent="0.25">
      <c r="A117" s="35">
        <f t="shared" ca="1" si="2"/>
        <v>44868</v>
      </c>
      <c r="B117" s="20"/>
      <c r="C117" s="10" t="str">
        <f>IF(ISERROR(VLOOKUP(B117,BASE_PRODUITS!$A$6:$B$300,2,0)),"",VLOOKUP(B117,BASE_PRODUITS!$A$6:$B$300,2,0))</f>
        <v/>
      </c>
      <c r="D117" s="20"/>
      <c r="E117" s="20"/>
      <c r="F117" s="31" t="str">
        <f>IF(ISERROR(VLOOKUP(C117,BASE_PRODUITS!$B$6:$C$155,2,0)),"",VLOOKUP(C117,BASE_PRODUITS!$B$6:$C$155,2,0))</f>
        <v/>
      </c>
      <c r="G117" s="31">
        <f t="shared" si="3"/>
        <v>0</v>
      </c>
    </row>
    <row r="118" spans="1:7" x14ac:dyDescent="0.25">
      <c r="A118" s="35">
        <f t="shared" ca="1" si="2"/>
        <v>44868</v>
      </c>
      <c r="B118" s="20"/>
      <c r="C118" s="10" t="str">
        <f>IF(ISERROR(VLOOKUP(B118,BASE_PRODUITS!$A$6:$B$300,2,0)),"",VLOOKUP(B118,BASE_PRODUITS!$A$6:$B$300,2,0))</f>
        <v/>
      </c>
      <c r="D118" s="20"/>
      <c r="E118" s="20"/>
      <c r="F118" s="31" t="str">
        <f>IF(ISERROR(VLOOKUP(C118,BASE_PRODUITS!$B$6:$C$155,2,0)),"",VLOOKUP(C118,BASE_PRODUITS!$B$6:$C$155,2,0))</f>
        <v/>
      </c>
      <c r="G118" s="31">
        <f t="shared" si="3"/>
        <v>0</v>
      </c>
    </row>
    <row r="119" spans="1:7" x14ac:dyDescent="0.25">
      <c r="A119" s="35">
        <f t="shared" ca="1" si="2"/>
        <v>44868</v>
      </c>
      <c r="B119" s="20"/>
      <c r="C119" s="10" t="str">
        <f>IF(ISERROR(VLOOKUP(B119,BASE_PRODUITS!$A$6:$B$300,2,0)),"",VLOOKUP(B119,BASE_PRODUITS!$A$6:$B$300,2,0))</f>
        <v/>
      </c>
      <c r="D119" s="20"/>
      <c r="E119" s="20"/>
      <c r="F119" s="31" t="str">
        <f>IF(ISERROR(VLOOKUP(C119,BASE_PRODUITS!$B$6:$C$155,2,0)),"",VLOOKUP(C119,BASE_PRODUITS!$B$6:$C$155,2,0))</f>
        <v/>
      </c>
      <c r="G119" s="31">
        <f t="shared" si="3"/>
        <v>0</v>
      </c>
    </row>
    <row r="120" spans="1:7" x14ac:dyDescent="0.25">
      <c r="A120" s="35">
        <f t="shared" ca="1" si="2"/>
        <v>44868</v>
      </c>
      <c r="B120" s="20"/>
      <c r="C120" s="10" t="str">
        <f>IF(ISERROR(VLOOKUP(B120,BASE_PRODUITS!$A$6:$B$300,2,0)),"",VLOOKUP(B120,BASE_PRODUITS!$A$6:$B$300,2,0))</f>
        <v/>
      </c>
      <c r="D120" s="20"/>
      <c r="E120" s="20"/>
      <c r="F120" s="31" t="str">
        <f>IF(ISERROR(VLOOKUP(C120,BASE_PRODUITS!$B$6:$C$155,2,0)),"",VLOOKUP(C120,BASE_PRODUITS!$B$6:$C$155,2,0))</f>
        <v/>
      </c>
      <c r="G120" s="31">
        <f t="shared" si="3"/>
        <v>0</v>
      </c>
    </row>
    <row r="121" spans="1:7" x14ac:dyDescent="0.25">
      <c r="A121" s="35">
        <f t="shared" ca="1" si="2"/>
        <v>44868</v>
      </c>
      <c r="B121" s="20"/>
      <c r="C121" s="10" t="str">
        <f>IF(ISERROR(VLOOKUP(B121,BASE_PRODUITS!$A$6:$B$300,2,0)),"",VLOOKUP(B121,BASE_PRODUITS!$A$6:$B$300,2,0))</f>
        <v/>
      </c>
      <c r="D121" s="20"/>
      <c r="E121" s="20"/>
      <c r="F121" s="31" t="str">
        <f>IF(ISERROR(VLOOKUP(C121,BASE_PRODUITS!$B$6:$C$155,2,0)),"",VLOOKUP(C121,BASE_PRODUITS!$B$6:$C$155,2,0))</f>
        <v/>
      </c>
      <c r="G121" s="31">
        <f t="shared" si="3"/>
        <v>0</v>
      </c>
    </row>
    <row r="122" spans="1:7" x14ac:dyDescent="0.25">
      <c r="A122" s="35">
        <f t="shared" ca="1" si="2"/>
        <v>44868</v>
      </c>
      <c r="B122" s="20"/>
      <c r="C122" s="10" t="str">
        <f>IF(ISERROR(VLOOKUP(B122,BASE_PRODUITS!$A$6:$B$300,2,0)),"",VLOOKUP(B122,BASE_PRODUITS!$A$6:$B$300,2,0))</f>
        <v/>
      </c>
      <c r="D122" s="20"/>
      <c r="E122" s="20"/>
      <c r="F122" s="31" t="str">
        <f>IF(ISERROR(VLOOKUP(C122,BASE_PRODUITS!$B$6:$C$155,2,0)),"",VLOOKUP(C122,BASE_PRODUITS!$B$6:$C$155,2,0))</f>
        <v/>
      </c>
      <c r="G122" s="31">
        <f t="shared" si="3"/>
        <v>0</v>
      </c>
    </row>
    <row r="123" spans="1:7" x14ac:dyDescent="0.25">
      <c r="A123" s="35">
        <f t="shared" ca="1" si="2"/>
        <v>44868</v>
      </c>
      <c r="B123" s="20"/>
      <c r="C123" s="10" t="str">
        <f>IF(ISERROR(VLOOKUP(B123,BASE_PRODUITS!$A$6:$B$300,2,0)),"",VLOOKUP(B123,BASE_PRODUITS!$A$6:$B$300,2,0))</f>
        <v/>
      </c>
      <c r="D123" s="20"/>
      <c r="E123" s="20"/>
      <c r="F123" s="31" t="str">
        <f>IF(ISERROR(VLOOKUP(C123,BASE_PRODUITS!$B$6:$C$155,2,0)),"",VLOOKUP(C123,BASE_PRODUITS!$B$6:$C$155,2,0))</f>
        <v/>
      </c>
      <c r="G123" s="31">
        <f t="shared" si="3"/>
        <v>0</v>
      </c>
    </row>
    <row r="124" spans="1:7" x14ac:dyDescent="0.25">
      <c r="A124" s="35">
        <f t="shared" ca="1" si="2"/>
        <v>44868</v>
      </c>
      <c r="B124" s="20"/>
      <c r="C124" s="10" t="str">
        <f>IF(ISERROR(VLOOKUP(B124,BASE_PRODUITS!$A$6:$B$300,2,0)),"",VLOOKUP(B124,BASE_PRODUITS!$A$6:$B$300,2,0))</f>
        <v/>
      </c>
      <c r="D124" s="20"/>
      <c r="E124" s="20"/>
      <c r="F124" s="31" t="str">
        <f>IF(ISERROR(VLOOKUP(C124,BASE_PRODUITS!$B$6:$C$155,2,0)),"",VLOOKUP(C124,BASE_PRODUITS!$B$6:$C$155,2,0))</f>
        <v/>
      </c>
      <c r="G124" s="31">
        <f t="shared" si="3"/>
        <v>0</v>
      </c>
    </row>
    <row r="125" spans="1:7" x14ac:dyDescent="0.25">
      <c r="A125" s="35">
        <f t="shared" ca="1" si="2"/>
        <v>44868</v>
      </c>
      <c r="B125" s="20"/>
      <c r="C125" s="10" t="str">
        <f>IF(ISERROR(VLOOKUP(B125,BASE_PRODUITS!$A$6:$B$300,2,0)),"",VLOOKUP(B125,BASE_PRODUITS!$A$6:$B$300,2,0))</f>
        <v/>
      </c>
      <c r="D125" s="20"/>
      <c r="E125" s="20"/>
      <c r="F125" s="31" t="str">
        <f>IF(ISERROR(VLOOKUP(C125,BASE_PRODUITS!$B$6:$C$155,2,0)),"",VLOOKUP(C125,BASE_PRODUITS!$B$6:$C$155,2,0))</f>
        <v/>
      </c>
      <c r="G125" s="31">
        <f t="shared" si="3"/>
        <v>0</v>
      </c>
    </row>
    <row r="126" spans="1:7" x14ac:dyDescent="0.25">
      <c r="A126" s="35">
        <f t="shared" ca="1" si="2"/>
        <v>44868</v>
      </c>
      <c r="B126" s="20"/>
      <c r="C126" s="10" t="str">
        <f>IF(ISERROR(VLOOKUP(B126,BASE_PRODUITS!$A$6:$B$300,2,0)),"",VLOOKUP(B126,BASE_PRODUITS!$A$6:$B$300,2,0))</f>
        <v/>
      </c>
      <c r="D126" s="20"/>
      <c r="E126" s="20"/>
      <c r="F126" s="31" t="str">
        <f>IF(ISERROR(VLOOKUP(C126,BASE_PRODUITS!$B$6:$C$155,2,0)),"",VLOOKUP(C126,BASE_PRODUITS!$B$6:$C$155,2,0))</f>
        <v/>
      </c>
      <c r="G126" s="31">
        <f t="shared" si="3"/>
        <v>0</v>
      </c>
    </row>
    <row r="127" spans="1:7" x14ac:dyDescent="0.25">
      <c r="A127" s="35">
        <f t="shared" ca="1" si="2"/>
        <v>44868</v>
      </c>
      <c r="B127" s="20"/>
      <c r="C127" s="10" t="str">
        <f>IF(ISERROR(VLOOKUP(B127,BASE_PRODUITS!$A$6:$B$300,2,0)),"",VLOOKUP(B127,BASE_PRODUITS!$A$6:$B$300,2,0))</f>
        <v/>
      </c>
      <c r="D127" s="20"/>
      <c r="E127" s="20"/>
      <c r="F127" s="31" t="str">
        <f>IF(ISERROR(VLOOKUP(C127,BASE_PRODUITS!$B$6:$C$155,2,0)),"",VLOOKUP(C127,BASE_PRODUITS!$B$6:$C$155,2,0))</f>
        <v/>
      </c>
      <c r="G127" s="31">
        <f t="shared" si="3"/>
        <v>0</v>
      </c>
    </row>
    <row r="128" spans="1:7" x14ac:dyDescent="0.25">
      <c r="A128" s="35">
        <f t="shared" ca="1" si="2"/>
        <v>44868</v>
      </c>
      <c r="B128" s="20"/>
      <c r="C128" s="10" t="str">
        <f>IF(ISERROR(VLOOKUP(B128,BASE_PRODUITS!$A$6:$B$300,2,0)),"",VLOOKUP(B128,BASE_PRODUITS!$A$6:$B$300,2,0))</f>
        <v/>
      </c>
      <c r="D128" s="20"/>
      <c r="E128" s="20"/>
      <c r="F128" s="31" t="str">
        <f>IF(ISERROR(VLOOKUP(C128,BASE_PRODUITS!$B$6:$C$155,2,0)),"",VLOOKUP(C128,BASE_PRODUITS!$B$6:$C$155,2,0))</f>
        <v/>
      </c>
      <c r="G128" s="31">
        <f t="shared" si="3"/>
        <v>0</v>
      </c>
    </row>
    <row r="129" spans="1:7" x14ac:dyDescent="0.25">
      <c r="A129" s="35">
        <f t="shared" ca="1" si="2"/>
        <v>44868</v>
      </c>
      <c r="B129" s="20"/>
      <c r="C129" s="10" t="str">
        <f>IF(ISERROR(VLOOKUP(B129,BASE_PRODUITS!$A$6:$B$300,2,0)),"",VLOOKUP(B129,BASE_PRODUITS!$A$6:$B$300,2,0))</f>
        <v/>
      </c>
      <c r="D129" s="20"/>
      <c r="E129" s="20"/>
      <c r="F129" s="31" t="str">
        <f>IF(ISERROR(VLOOKUP(C129,BASE_PRODUITS!$B$6:$C$155,2,0)),"",VLOOKUP(C129,BASE_PRODUITS!$B$6:$C$155,2,0))</f>
        <v/>
      </c>
      <c r="G129" s="31">
        <f t="shared" si="3"/>
        <v>0</v>
      </c>
    </row>
    <row r="130" spans="1:7" x14ac:dyDescent="0.25">
      <c r="A130" s="35">
        <f t="shared" ca="1" si="2"/>
        <v>44868</v>
      </c>
      <c r="B130" s="20"/>
      <c r="C130" s="10" t="str">
        <f>IF(ISERROR(VLOOKUP(B130,BASE_PRODUITS!$A$6:$B$300,2,0)),"",VLOOKUP(B130,BASE_PRODUITS!$A$6:$B$300,2,0))</f>
        <v/>
      </c>
      <c r="D130" s="20"/>
      <c r="E130" s="20"/>
      <c r="F130" s="31" t="str">
        <f>IF(ISERROR(VLOOKUP(C130,BASE_PRODUITS!$B$6:$C$155,2,0)),"",VLOOKUP(C130,BASE_PRODUITS!$B$6:$C$155,2,0))</f>
        <v/>
      </c>
      <c r="G130" s="31">
        <f t="shared" si="3"/>
        <v>0</v>
      </c>
    </row>
    <row r="131" spans="1:7" x14ac:dyDescent="0.25">
      <c r="A131" s="35">
        <f t="shared" ca="1" si="2"/>
        <v>44868</v>
      </c>
      <c r="B131" s="20"/>
      <c r="C131" s="10" t="str">
        <f>IF(ISERROR(VLOOKUP(B131,BASE_PRODUITS!$A$6:$B$300,2,0)),"",VLOOKUP(B131,BASE_PRODUITS!$A$6:$B$300,2,0))</f>
        <v/>
      </c>
      <c r="D131" s="20"/>
      <c r="E131" s="20"/>
      <c r="F131" s="31" t="str">
        <f>IF(ISERROR(VLOOKUP(C131,BASE_PRODUITS!$B$6:$C$155,2,0)),"",VLOOKUP(C131,BASE_PRODUITS!$B$6:$C$155,2,0))</f>
        <v/>
      </c>
      <c r="G131" s="31">
        <f t="shared" si="3"/>
        <v>0</v>
      </c>
    </row>
    <row r="132" spans="1:7" x14ac:dyDescent="0.25">
      <c r="A132" s="35">
        <f t="shared" ca="1" si="2"/>
        <v>44868</v>
      </c>
      <c r="B132" s="20"/>
      <c r="C132" s="10" t="str">
        <f>IF(ISERROR(VLOOKUP(B132,BASE_PRODUITS!$A$6:$B$300,2,0)),"",VLOOKUP(B132,BASE_PRODUITS!$A$6:$B$300,2,0))</f>
        <v/>
      </c>
      <c r="D132" s="20"/>
      <c r="E132" s="20"/>
      <c r="F132" s="31" t="str">
        <f>IF(ISERROR(VLOOKUP(C132,BASE_PRODUITS!$B$6:$C$155,2,0)),"",VLOOKUP(C132,BASE_PRODUITS!$B$6:$C$155,2,0))</f>
        <v/>
      </c>
      <c r="G132" s="31">
        <f t="shared" si="3"/>
        <v>0</v>
      </c>
    </row>
    <row r="133" spans="1:7" x14ac:dyDescent="0.25">
      <c r="A133" s="35">
        <f t="shared" ca="1" si="2"/>
        <v>44868</v>
      </c>
      <c r="B133" s="20"/>
      <c r="C133" s="10" t="str">
        <f>IF(ISERROR(VLOOKUP(B133,BASE_PRODUITS!$A$6:$B$300,2,0)),"",VLOOKUP(B133,BASE_PRODUITS!$A$6:$B$300,2,0))</f>
        <v/>
      </c>
      <c r="D133" s="20"/>
      <c r="E133" s="20"/>
      <c r="F133" s="31" t="str">
        <f>IF(ISERROR(VLOOKUP(C133,BASE_PRODUITS!$B$6:$C$155,2,0)),"",VLOOKUP(C133,BASE_PRODUITS!$B$6:$C$155,2,0))</f>
        <v/>
      </c>
      <c r="G133" s="31">
        <f t="shared" si="3"/>
        <v>0</v>
      </c>
    </row>
    <row r="134" spans="1:7" x14ac:dyDescent="0.25">
      <c r="A134" s="35">
        <f t="shared" ca="1" si="2"/>
        <v>44868</v>
      </c>
      <c r="B134" s="20"/>
      <c r="C134" s="10" t="str">
        <f>IF(ISERROR(VLOOKUP(B134,BASE_PRODUITS!$A$6:$B$300,2,0)),"",VLOOKUP(B134,BASE_PRODUITS!$A$6:$B$300,2,0))</f>
        <v/>
      </c>
      <c r="D134" s="20"/>
      <c r="E134" s="20"/>
      <c r="F134" s="31" t="str">
        <f>IF(ISERROR(VLOOKUP(C134,BASE_PRODUITS!$B$6:$C$155,2,0)),"",VLOOKUP(C134,BASE_PRODUITS!$B$6:$C$155,2,0))</f>
        <v/>
      </c>
      <c r="G134" s="31">
        <f t="shared" si="3"/>
        <v>0</v>
      </c>
    </row>
    <row r="135" spans="1:7" x14ac:dyDescent="0.25">
      <c r="A135" s="35">
        <f t="shared" ca="1" si="2"/>
        <v>44868</v>
      </c>
      <c r="B135" s="20"/>
      <c r="C135" s="10" t="str">
        <f>IF(ISERROR(VLOOKUP(B135,BASE_PRODUITS!$A$6:$B$300,2,0)),"",VLOOKUP(B135,BASE_PRODUITS!$A$6:$B$300,2,0))</f>
        <v/>
      </c>
      <c r="D135" s="20"/>
      <c r="E135" s="20"/>
      <c r="F135" s="31" t="str">
        <f>IF(ISERROR(VLOOKUP(C135,BASE_PRODUITS!$B$6:$C$155,2,0)),"",VLOOKUP(C135,BASE_PRODUITS!$B$6:$C$155,2,0))</f>
        <v/>
      </c>
      <c r="G135" s="31">
        <f t="shared" si="3"/>
        <v>0</v>
      </c>
    </row>
    <row r="136" spans="1:7" x14ac:dyDescent="0.25">
      <c r="A136" s="35">
        <f t="shared" ref="A136:A199" ca="1" si="4">TODAY()</f>
        <v>44868</v>
      </c>
      <c r="B136" s="20"/>
      <c r="C136" s="10" t="str">
        <f>IF(ISERROR(VLOOKUP(B136,BASE_PRODUITS!$A$6:$B$300,2,0)),"",VLOOKUP(B136,BASE_PRODUITS!$A$6:$B$300,2,0))</f>
        <v/>
      </c>
      <c r="D136" s="20"/>
      <c r="E136" s="20"/>
      <c r="F136" s="31" t="str">
        <f>IF(ISERROR(VLOOKUP(C136,BASE_PRODUITS!$B$6:$C$155,2,0)),"",VLOOKUP(C136,BASE_PRODUITS!$B$6:$C$155,2,0))</f>
        <v/>
      </c>
      <c r="G136" s="31">
        <f t="shared" ref="G136:G199" si="5">IFERROR((F136*E136),0)</f>
        <v>0</v>
      </c>
    </row>
    <row r="137" spans="1:7" x14ac:dyDescent="0.25">
      <c r="A137" s="35">
        <f t="shared" ca="1" si="4"/>
        <v>44868</v>
      </c>
      <c r="B137" s="20"/>
      <c r="C137" s="10" t="str">
        <f>IF(ISERROR(VLOOKUP(B137,BASE_PRODUITS!$A$6:$B$300,2,0)),"",VLOOKUP(B137,BASE_PRODUITS!$A$6:$B$300,2,0))</f>
        <v/>
      </c>
      <c r="D137" s="20"/>
      <c r="E137" s="20"/>
      <c r="F137" s="31" t="str">
        <f>IF(ISERROR(VLOOKUP(C137,BASE_PRODUITS!$B$6:$C$155,2,0)),"",VLOOKUP(C137,BASE_PRODUITS!$B$6:$C$155,2,0))</f>
        <v/>
      </c>
      <c r="G137" s="31">
        <f t="shared" si="5"/>
        <v>0</v>
      </c>
    </row>
    <row r="138" spans="1:7" x14ac:dyDescent="0.25">
      <c r="A138" s="35">
        <f t="shared" ca="1" si="4"/>
        <v>44868</v>
      </c>
      <c r="B138" s="20"/>
      <c r="C138" s="10" t="str">
        <f>IF(ISERROR(VLOOKUP(B138,BASE_PRODUITS!$A$6:$B$300,2,0)),"",VLOOKUP(B138,BASE_PRODUITS!$A$6:$B$300,2,0))</f>
        <v/>
      </c>
      <c r="D138" s="20"/>
      <c r="E138" s="20"/>
      <c r="F138" s="31" t="str">
        <f>IF(ISERROR(VLOOKUP(C138,BASE_PRODUITS!$B$6:$C$155,2,0)),"",VLOOKUP(C138,BASE_PRODUITS!$B$6:$C$155,2,0))</f>
        <v/>
      </c>
      <c r="G138" s="31">
        <f t="shared" si="5"/>
        <v>0</v>
      </c>
    </row>
    <row r="139" spans="1:7" x14ac:dyDescent="0.25">
      <c r="A139" s="35">
        <f t="shared" ca="1" si="4"/>
        <v>44868</v>
      </c>
      <c r="B139" s="20"/>
      <c r="C139" s="10" t="str">
        <f>IF(ISERROR(VLOOKUP(B139,BASE_PRODUITS!$A$6:$B$300,2,0)),"",VLOOKUP(B139,BASE_PRODUITS!$A$6:$B$300,2,0))</f>
        <v/>
      </c>
      <c r="D139" s="20"/>
      <c r="E139" s="20"/>
      <c r="F139" s="31" t="str">
        <f>IF(ISERROR(VLOOKUP(C139,BASE_PRODUITS!$B$6:$C$155,2,0)),"",VLOOKUP(C139,BASE_PRODUITS!$B$6:$C$155,2,0))</f>
        <v/>
      </c>
      <c r="G139" s="31">
        <f t="shared" si="5"/>
        <v>0</v>
      </c>
    </row>
    <row r="140" spans="1:7" x14ac:dyDescent="0.25">
      <c r="A140" s="35">
        <f t="shared" ca="1" si="4"/>
        <v>44868</v>
      </c>
      <c r="B140" s="20"/>
      <c r="C140" s="10" t="str">
        <f>IF(ISERROR(VLOOKUP(B140,BASE_PRODUITS!$A$6:$B$300,2,0)),"",VLOOKUP(B140,BASE_PRODUITS!$A$6:$B$300,2,0))</f>
        <v/>
      </c>
      <c r="D140" s="20"/>
      <c r="E140" s="20"/>
      <c r="F140" s="31" t="str">
        <f>IF(ISERROR(VLOOKUP(C140,BASE_PRODUITS!$B$6:$C$155,2,0)),"",VLOOKUP(C140,BASE_PRODUITS!$B$6:$C$155,2,0))</f>
        <v/>
      </c>
      <c r="G140" s="31">
        <f t="shared" si="5"/>
        <v>0</v>
      </c>
    </row>
    <row r="141" spans="1:7" x14ac:dyDescent="0.25">
      <c r="A141" s="35">
        <f t="shared" ca="1" si="4"/>
        <v>44868</v>
      </c>
      <c r="B141" s="20"/>
      <c r="C141" s="10" t="str">
        <f>IF(ISERROR(VLOOKUP(B141,BASE_PRODUITS!$A$6:$B$300,2,0)),"",VLOOKUP(B141,BASE_PRODUITS!$A$6:$B$300,2,0))</f>
        <v/>
      </c>
      <c r="D141" s="20"/>
      <c r="E141" s="20"/>
      <c r="F141" s="31" t="str">
        <f>IF(ISERROR(VLOOKUP(C141,BASE_PRODUITS!$B$6:$C$155,2,0)),"",VLOOKUP(C141,BASE_PRODUITS!$B$6:$C$155,2,0))</f>
        <v/>
      </c>
      <c r="G141" s="31">
        <f t="shared" si="5"/>
        <v>0</v>
      </c>
    </row>
    <row r="142" spans="1:7" x14ac:dyDescent="0.25">
      <c r="A142" s="35">
        <f t="shared" ca="1" si="4"/>
        <v>44868</v>
      </c>
      <c r="B142" s="20"/>
      <c r="C142" s="10" t="str">
        <f>IF(ISERROR(VLOOKUP(B142,BASE_PRODUITS!$A$6:$B$300,2,0)),"",VLOOKUP(B142,BASE_PRODUITS!$A$6:$B$300,2,0))</f>
        <v/>
      </c>
      <c r="D142" s="20"/>
      <c r="E142" s="20"/>
      <c r="F142" s="31" t="str">
        <f>IF(ISERROR(VLOOKUP(C142,BASE_PRODUITS!$B$6:$C$155,2,0)),"",VLOOKUP(C142,BASE_PRODUITS!$B$6:$C$155,2,0))</f>
        <v/>
      </c>
      <c r="G142" s="31">
        <f t="shared" si="5"/>
        <v>0</v>
      </c>
    </row>
    <row r="143" spans="1:7" x14ac:dyDescent="0.25">
      <c r="A143" s="35">
        <f t="shared" ca="1" si="4"/>
        <v>44868</v>
      </c>
      <c r="B143" s="20"/>
      <c r="C143" s="10" t="str">
        <f>IF(ISERROR(VLOOKUP(B143,BASE_PRODUITS!$A$6:$B$300,2,0)),"",VLOOKUP(B143,BASE_PRODUITS!$A$6:$B$300,2,0))</f>
        <v/>
      </c>
      <c r="D143" s="20"/>
      <c r="E143" s="20"/>
      <c r="F143" s="31" t="str">
        <f>IF(ISERROR(VLOOKUP(C143,BASE_PRODUITS!$B$6:$C$155,2,0)),"",VLOOKUP(C143,BASE_PRODUITS!$B$6:$C$155,2,0))</f>
        <v/>
      </c>
      <c r="G143" s="31">
        <f t="shared" si="5"/>
        <v>0</v>
      </c>
    </row>
    <row r="144" spans="1:7" x14ac:dyDescent="0.25">
      <c r="A144" s="35">
        <f t="shared" ca="1" si="4"/>
        <v>44868</v>
      </c>
      <c r="B144" s="20"/>
      <c r="C144" s="10" t="str">
        <f>IF(ISERROR(VLOOKUP(B144,BASE_PRODUITS!$A$6:$B$300,2,0)),"",VLOOKUP(B144,BASE_PRODUITS!$A$6:$B$300,2,0))</f>
        <v/>
      </c>
      <c r="D144" s="20"/>
      <c r="E144" s="20"/>
      <c r="F144" s="31" t="str">
        <f>IF(ISERROR(VLOOKUP(C144,BASE_PRODUITS!$B$6:$C$155,2,0)),"",VLOOKUP(C144,BASE_PRODUITS!$B$6:$C$155,2,0))</f>
        <v/>
      </c>
      <c r="G144" s="31">
        <f t="shared" si="5"/>
        <v>0</v>
      </c>
    </row>
    <row r="145" spans="1:7" x14ac:dyDescent="0.25">
      <c r="A145" s="35">
        <f t="shared" ca="1" si="4"/>
        <v>44868</v>
      </c>
      <c r="B145" s="20"/>
      <c r="C145" s="10" t="str">
        <f>IF(ISERROR(VLOOKUP(B145,BASE_PRODUITS!$A$6:$B$300,2,0)),"",VLOOKUP(B145,BASE_PRODUITS!$A$6:$B$300,2,0))</f>
        <v/>
      </c>
      <c r="D145" s="20"/>
      <c r="E145" s="20"/>
      <c r="F145" s="31" t="str">
        <f>IF(ISERROR(VLOOKUP(C145,BASE_PRODUITS!$B$6:$C$155,2,0)),"",VLOOKUP(C145,BASE_PRODUITS!$B$6:$C$155,2,0))</f>
        <v/>
      </c>
      <c r="G145" s="31">
        <f t="shared" si="5"/>
        <v>0</v>
      </c>
    </row>
    <row r="146" spans="1:7" x14ac:dyDescent="0.25">
      <c r="A146" s="35">
        <f t="shared" ca="1" si="4"/>
        <v>44868</v>
      </c>
      <c r="B146" s="20"/>
      <c r="C146" s="10" t="str">
        <f>IF(ISERROR(VLOOKUP(B146,BASE_PRODUITS!$A$6:$B$300,2,0)),"",VLOOKUP(B146,BASE_PRODUITS!$A$6:$B$300,2,0))</f>
        <v/>
      </c>
      <c r="D146" s="20"/>
      <c r="E146" s="20"/>
      <c r="F146" s="31" t="str">
        <f>IF(ISERROR(VLOOKUP(C146,BASE_PRODUITS!$B$6:$C$155,2,0)),"",VLOOKUP(C146,BASE_PRODUITS!$B$6:$C$155,2,0))</f>
        <v/>
      </c>
      <c r="G146" s="31">
        <f t="shared" si="5"/>
        <v>0</v>
      </c>
    </row>
    <row r="147" spans="1:7" x14ac:dyDescent="0.25">
      <c r="A147" s="35">
        <f t="shared" ca="1" si="4"/>
        <v>44868</v>
      </c>
      <c r="B147" s="20"/>
      <c r="C147" s="10" t="str">
        <f>IF(ISERROR(VLOOKUP(B147,BASE_PRODUITS!$A$6:$B$300,2,0)),"",VLOOKUP(B147,BASE_PRODUITS!$A$6:$B$300,2,0))</f>
        <v/>
      </c>
      <c r="D147" s="20"/>
      <c r="E147" s="20"/>
      <c r="F147" s="31" t="str">
        <f>IF(ISERROR(VLOOKUP(C147,BASE_PRODUITS!$B$6:$C$155,2,0)),"",VLOOKUP(C147,BASE_PRODUITS!$B$6:$C$155,2,0))</f>
        <v/>
      </c>
      <c r="G147" s="31">
        <f t="shared" si="5"/>
        <v>0</v>
      </c>
    </row>
    <row r="148" spans="1:7" x14ac:dyDescent="0.25">
      <c r="A148" s="35">
        <f t="shared" ca="1" si="4"/>
        <v>44868</v>
      </c>
      <c r="B148" s="20"/>
      <c r="C148" s="10" t="str">
        <f>IF(ISERROR(VLOOKUP(B148,BASE_PRODUITS!$A$6:$B$300,2,0)),"",VLOOKUP(B148,BASE_PRODUITS!$A$6:$B$300,2,0))</f>
        <v/>
      </c>
      <c r="D148" s="20"/>
      <c r="E148" s="20"/>
      <c r="F148" s="31" t="str">
        <f>IF(ISERROR(VLOOKUP(C148,BASE_PRODUITS!$B$6:$C$155,2,0)),"",VLOOKUP(C148,BASE_PRODUITS!$B$6:$C$155,2,0))</f>
        <v/>
      </c>
      <c r="G148" s="31">
        <f t="shared" si="5"/>
        <v>0</v>
      </c>
    </row>
    <row r="149" spans="1:7" x14ac:dyDescent="0.25">
      <c r="A149" s="35">
        <f t="shared" ca="1" si="4"/>
        <v>44868</v>
      </c>
      <c r="B149" s="20"/>
      <c r="C149" s="10" t="str">
        <f>IF(ISERROR(VLOOKUP(B149,BASE_PRODUITS!$A$6:$B$300,2,0)),"",VLOOKUP(B149,BASE_PRODUITS!$A$6:$B$300,2,0))</f>
        <v/>
      </c>
      <c r="D149" s="20"/>
      <c r="E149" s="20"/>
      <c r="F149" s="31" t="str">
        <f>IF(ISERROR(VLOOKUP(C149,BASE_PRODUITS!$B$6:$C$155,2,0)),"",VLOOKUP(C149,BASE_PRODUITS!$B$6:$C$155,2,0))</f>
        <v/>
      </c>
      <c r="G149" s="31">
        <f t="shared" si="5"/>
        <v>0</v>
      </c>
    </row>
    <row r="150" spans="1:7" x14ac:dyDescent="0.25">
      <c r="A150" s="35">
        <f t="shared" ca="1" si="4"/>
        <v>44868</v>
      </c>
      <c r="B150" s="20"/>
      <c r="C150" s="10" t="str">
        <f>IF(ISERROR(VLOOKUP(B150,BASE_PRODUITS!$A$6:$B$300,2,0)),"",VLOOKUP(B150,BASE_PRODUITS!$A$6:$B$300,2,0))</f>
        <v/>
      </c>
      <c r="D150" s="20"/>
      <c r="E150" s="20"/>
      <c r="F150" s="31" t="str">
        <f>IF(ISERROR(VLOOKUP(C150,BASE_PRODUITS!$B$6:$C$155,2,0)),"",VLOOKUP(C150,BASE_PRODUITS!$B$6:$C$155,2,0))</f>
        <v/>
      </c>
      <c r="G150" s="31">
        <f t="shared" si="5"/>
        <v>0</v>
      </c>
    </row>
    <row r="151" spans="1:7" x14ac:dyDescent="0.25">
      <c r="A151" s="35">
        <f t="shared" ca="1" si="4"/>
        <v>44868</v>
      </c>
      <c r="B151" s="20"/>
      <c r="C151" s="10" t="str">
        <f>IF(ISERROR(VLOOKUP(B151,BASE_PRODUITS!$A$6:$B$300,2,0)),"",VLOOKUP(B151,BASE_PRODUITS!$A$6:$B$300,2,0))</f>
        <v/>
      </c>
      <c r="D151" s="20"/>
      <c r="E151" s="20"/>
      <c r="F151" s="31" t="str">
        <f>IF(ISERROR(VLOOKUP(C151,BASE_PRODUITS!$B$6:$C$155,2,0)),"",VLOOKUP(C151,BASE_PRODUITS!$B$6:$C$155,2,0))</f>
        <v/>
      </c>
      <c r="G151" s="31">
        <f t="shared" si="5"/>
        <v>0</v>
      </c>
    </row>
    <row r="152" spans="1:7" x14ac:dyDescent="0.25">
      <c r="A152" s="35">
        <f t="shared" ca="1" si="4"/>
        <v>44868</v>
      </c>
      <c r="B152" s="20"/>
      <c r="C152" s="10" t="str">
        <f>IF(ISERROR(VLOOKUP(B152,BASE_PRODUITS!$A$6:$B$300,2,0)),"",VLOOKUP(B152,BASE_PRODUITS!$A$6:$B$300,2,0))</f>
        <v/>
      </c>
      <c r="D152" s="20"/>
      <c r="E152" s="20"/>
      <c r="F152" s="31" t="str">
        <f>IF(ISERROR(VLOOKUP(C152,BASE_PRODUITS!$B$6:$C$155,2,0)),"",VLOOKUP(C152,BASE_PRODUITS!$B$6:$C$155,2,0))</f>
        <v/>
      </c>
      <c r="G152" s="31">
        <f t="shared" si="5"/>
        <v>0</v>
      </c>
    </row>
    <row r="153" spans="1:7" x14ac:dyDescent="0.25">
      <c r="A153" s="35">
        <f t="shared" ca="1" si="4"/>
        <v>44868</v>
      </c>
      <c r="B153" s="20"/>
      <c r="C153" s="10" t="str">
        <f>IF(ISERROR(VLOOKUP(B153,BASE_PRODUITS!$A$6:$B$300,2,0)),"",VLOOKUP(B153,BASE_PRODUITS!$A$6:$B$300,2,0))</f>
        <v/>
      </c>
      <c r="D153" s="20"/>
      <c r="E153" s="20"/>
      <c r="F153" s="31" t="str">
        <f>IF(ISERROR(VLOOKUP(C153,BASE_PRODUITS!$B$6:$C$155,2,0)),"",VLOOKUP(C153,BASE_PRODUITS!$B$6:$C$155,2,0))</f>
        <v/>
      </c>
      <c r="G153" s="31">
        <f t="shared" si="5"/>
        <v>0</v>
      </c>
    </row>
    <row r="154" spans="1:7" x14ac:dyDescent="0.25">
      <c r="A154" s="35">
        <f t="shared" ca="1" si="4"/>
        <v>44868</v>
      </c>
      <c r="B154" s="20"/>
      <c r="C154" s="10" t="str">
        <f>IF(ISERROR(VLOOKUP(B154,BASE_PRODUITS!$A$6:$B$300,2,0)),"",VLOOKUP(B154,BASE_PRODUITS!$A$6:$B$300,2,0))</f>
        <v/>
      </c>
      <c r="D154" s="20"/>
      <c r="E154" s="20"/>
      <c r="F154" s="31" t="str">
        <f>IF(ISERROR(VLOOKUP(C154,BASE_PRODUITS!$B$6:$C$155,2,0)),"",VLOOKUP(C154,BASE_PRODUITS!$B$6:$C$155,2,0))</f>
        <v/>
      </c>
      <c r="G154" s="31">
        <f t="shared" si="5"/>
        <v>0</v>
      </c>
    </row>
    <row r="155" spans="1:7" x14ac:dyDescent="0.25">
      <c r="A155" s="35">
        <f t="shared" ca="1" si="4"/>
        <v>44868</v>
      </c>
      <c r="B155" s="20"/>
      <c r="C155" s="10" t="str">
        <f>IF(ISERROR(VLOOKUP(B155,BASE_PRODUITS!$A$6:$B$300,2,0)),"",VLOOKUP(B155,BASE_PRODUITS!$A$6:$B$300,2,0))</f>
        <v/>
      </c>
      <c r="D155" s="20"/>
      <c r="E155" s="20"/>
      <c r="F155" s="31" t="str">
        <f>IF(ISERROR(VLOOKUP(C155,BASE_PRODUITS!$B$6:$C$155,2,0)),"",VLOOKUP(C155,BASE_PRODUITS!$B$6:$C$155,2,0))</f>
        <v/>
      </c>
      <c r="G155" s="31">
        <f t="shared" si="5"/>
        <v>0</v>
      </c>
    </row>
    <row r="156" spans="1:7" x14ac:dyDescent="0.25">
      <c r="A156" s="35">
        <f t="shared" ca="1" si="4"/>
        <v>44868</v>
      </c>
      <c r="B156" s="20"/>
      <c r="C156" s="10" t="str">
        <f>IF(ISERROR(VLOOKUP(B156,BASE_PRODUITS!$A$6:$B$300,2,0)),"",VLOOKUP(B156,BASE_PRODUITS!$A$6:$B$300,2,0))</f>
        <v/>
      </c>
      <c r="D156" s="20"/>
      <c r="E156" s="20"/>
      <c r="F156" s="31" t="str">
        <f>IF(ISERROR(VLOOKUP(C156,BASE_PRODUITS!$B$6:$C$155,2,0)),"",VLOOKUP(C156,BASE_PRODUITS!$B$6:$C$155,2,0))</f>
        <v/>
      </c>
      <c r="G156" s="31">
        <f t="shared" si="5"/>
        <v>0</v>
      </c>
    </row>
    <row r="157" spans="1:7" x14ac:dyDescent="0.25">
      <c r="A157" s="35">
        <f t="shared" ca="1" si="4"/>
        <v>44868</v>
      </c>
      <c r="B157" s="20"/>
      <c r="C157" s="10" t="str">
        <f>IF(ISERROR(VLOOKUP(B157,BASE_PRODUITS!$A$6:$B$300,2,0)),"",VLOOKUP(B157,BASE_PRODUITS!$A$6:$B$300,2,0))</f>
        <v/>
      </c>
      <c r="D157" s="20"/>
      <c r="E157" s="20"/>
      <c r="F157" s="31" t="str">
        <f>IF(ISERROR(VLOOKUP(C157,BASE_PRODUITS!$B$6:$C$155,2,0)),"",VLOOKUP(C157,BASE_PRODUITS!$B$6:$C$155,2,0))</f>
        <v/>
      </c>
      <c r="G157" s="31">
        <f t="shared" si="5"/>
        <v>0</v>
      </c>
    </row>
    <row r="158" spans="1:7" x14ac:dyDescent="0.25">
      <c r="A158" s="35">
        <f t="shared" ca="1" si="4"/>
        <v>44868</v>
      </c>
      <c r="B158" s="20"/>
      <c r="C158" s="10" t="str">
        <f>IF(ISERROR(VLOOKUP(B158,BASE_PRODUITS!$A$6:$B$300,2,0)),"",VLOOKUP(B158,BASE_PRODUITS!$A$6:$B$300,2,0))</f>
        <v/>
      </c>
      <c r="D158" s="20"/>
      <c r="E158" s="20"/>
      <c r="F158" s="31" t="str">
        <f>IF(ISERROR(VLOOKUP(C158,BASE_PRODUITS!$B$6:$C$155,2,0)),"",VLOOKUP(C158,BASE_PRODUITS!$B$6:$C$155,2,0))</f>
        <v/>
      </c>
      <c r="G158" s="31">
        <f t="shared" si="5"/>
        <v>0</v>
      </c>
    </row>
    <row r="159" spans="1:7" x14ac:dyDescent="0.25">
      <c r="A159" s="35">
        <f t="shared" ca="1" si="4"/>
        <v>44868</v>
      </c>
      <c r="B159" s="20"/>
      <c r="C159" s="10" t="str">
        <f>IF(ISERROR(VLOOKUP(B159,BASE_PRODUITS!$A$6:$B$300,2,0)),"",VLOOKUP(B159,BASE_PRODUITS!$A$6:$B$300,2,0))</f>
        <v/>
      </c>
      <c r="D159" s="20"/>
      <c r="E159" s="20"/>
      <c r="F159" s="31" t="str">
        <f>IF(ISERROR(VLOOKUP(C159,BASE_PRODUITS!$B$6:$C$155,2,0)),"",VLOOKUP(C159,BASE_PRODUITS!$B$6:$C$155,2,0))</f>
        <v/>
      </c>
      <c r="G159" s="31">
        <f t="shared" si="5"/>
        <v>0</v>
      </c>
    </row>
    <row r="160" spans="1:7" x14ac:dyDescent="0.25">
      <c r="A160" s="35">
        <f t="shared" ca="1" si="4"/>
        <v>44868</v>
      </c>
      <c r="B160" s="20"/>
      <c r="C160" s="10" t="str">
        <f>IF(ISERROR(VLOOKUP(B160,BASE_PRODUITS!$A$6:$B$300,2,0)),"",VLOOKUP(B160,BASE_PRODUITS!$A$6:$B$300,2,0))</f>
        <v/>
      </c>
      <c r="D160" s="20"/>
      <c r="E160" s="20"/>
      <c r="F160" s="31" t="str">
        <f>IF(ISERROR(VLOOKUP(C160,BASE_PRODUITS!$B$6:$C$155,2,0)),"",VLOOKUP(C160,BASE_PRODUITS!$B$6:$C$155,2,0))</f>
        <v/>
      </c>
      <c r="G160" s="31">
        <f t="shared" si="5"/>
        <v>0</v>
      </c>
    </row>
    <row r="161" spans="1:7" x14ac:dyDescent="0.25">
      <c r="A161" s="35">
        <f t="shared" ca="1" si="4"/>
        <v>44868</v>
      </c>
      <c r="B161" s="20"/>
      <c r="C161" s="10" t="str">
        <f>IF(ISERROR(VLOOKUP(B161,BASE_PRODUITS!$A$6:$B$300,2,0)),"",VLOOKUP(B161,BASE_PRODUITS!$A$6:$B$300,2,0))</f>
        <v/>
      </c>
      <c r="D161" s="20"/>
      <c r="E161" s="20"/>
      <c r="F161" s="31" t="str">
        <f>IF(ISERROR(VLOOKUP(C161,BASE_PRODUITS!$B$6:$C$155,2,0)),"",VLOOKUP(C161,BASE_PRODUITS!$B$6:$C$155,2,0))</f>
        <v/>
      </c>
      <c r="G161" s="31">
        <f t="shared" si="5"/>
        <v>0</v>
      </c>
    </row>
    <row r="162" spans="1:7" x14ac:dyDescent="0.25">
      <c r="A162" s="35">
        <f t="shared" ca="1" si="4"/>
        <v>44868</v>
      </c>
      <c r="B162" s="20"/>
      <c r="C162" s="10" t="str">
        <f>IF(ISERROR(VLOOKUP(B162,BASE_PRODUITS!$A$6:$B$300,2,0)),"",VLOOKUP(B162,BASE_PRODUITS!$A$6:$B$300,2,0))</f>
        <v/>
      </c>
      <c r="D162" s="20"/>
      <c r="E162" s="20"/>
      <c r="F162" s="31" t="str">
        <f>IF(ISERROR(VLOOKUP(C162,BASE_PRODUITS!$B$6:$C$155,2,0)),"",VLOOKUP(C162,BASE_PRODUITS!$B$6:$C$155,2,0))</f>
        <v/>
      </c>
      <c r="G162" s="31">
        <f t="shared" si="5"/>
        <v>0</v>
      </c>
    </row>
    <row r="163" spans="1:7" x14ac:dyDescent="0.25">
      <c r="A163" s="35">
        <f t="shared" ca="1" si="4"/>
        <v>44868</v>
      </c>
      <c r="B163" s="20"/>
      <c r="C163" s="10" t="str">
        <f>IF(ISERROR(VLOOKUP(B163,BASE_PRODUITS!$A$6:$B$300,2,0)),"",VLOOKUP(B163,BASE_PRODUITS!$A$6:$B$300,2,0))</f>
        <v/>
      </c>
      <c r="D163" s="20"/>
      <c r="E163" s="20"/>
      <c r="F163" s="31" t="str">
        <f>IF(ISERROR(VLOOKUP(C163,BASE_PRODUITS!$B$6:$C$155,2,0)),"",VLOOKUP(C163,BASE_PRODUITS!$B$6:$C$155,2,0))</f>
        <v/>
      </c>
      <c r="G163" s="31">
        <f t="shared" si="5"/>
        <v>0</v>
      </c>
    </row>
    <row r="164" spans="1:7" x14ac:dyDescent="0.25">
      <c r="A164" s="35">
        <f t="shared" ca="1" si="4"/>
        <v>44868</v>
      </c>
      <c r="B164" s="20"/>
      <c r="C164" s="10" t="str">
        <f>IF(ISERROR(VLOOKUP(B164,BASE_PRODUITS!$A$6:$B$300,2,0)),"",VLOOKUP(B164,BASE_PRODUITS!$A$6:$B$300,2,0))</f>
        <v/>
      </c>
      <c r="D164" s="20"/>
      <c r="E164" s="20"/>
      <c r="F164" s="31" t="str">
        <f>IF(ISERROR(VLOOKUP(C164,BASE_PRODUITS!$B$6:$C$155,2,0)),"",VLOOKUP(C164,BASE_PRODUITS!$B$6:$C$155,2,0))</f>
        <v/>
      </c>
      <c r="G164" s="31">
        <f t="shared" si="5"/>
        <v>0</v>
      </c>
    </row>
    <row r="165" spans="1:7" x14ac:dyDescent="0.25">
      <c r="A165" s="35">
        <f t="shared" ca="1" si="4"/>
        <v>44868</v>
      </c>
      <c r="B165" s="20"/>
      <c r="C165" s="10" t="str">
        <f>IF(ISERROR(VLOOKUP(B165,BASE_PRODUITS!$A$6:$B$300,2,0)),"",VLOOKUP(B165,BASE_PRODUITS!$A$6:$B$300,2,0))</f>
        <v/>
      </c>
      <c r="D165" s="20"/>
      <c r="E165" s="20"/>
      <c r="F165" s="31" t="str">
        <f>IF(ISERROR(VLOOKUP(C165,BASE_PRODUITS!$B$6:$C$155,2,0)),"",VLOOKUP(C165,BASE_PRODUITS!$B$6:$C$155,2,0))</f>
        <v/>
      </c>
      <c r="G165" s="31">
        <f t="shared" si="5"/>
        <v>0</v>
      </c>
    </row>
    <row r="166" spans="1:7" x14ac:dyDescent="0.25">
      <c r="A166" s="35">
        <f t="shared" ca="1" si="4"/>
        <v>44868</v>
      </c>
      <c r="B166" s="20"/>
      <c r="C166" s="10" t="str">
        <f>IF(ISERROR(VLOOKUP(B166,BASE_PRODUITS!$A$6:$B$300,2,0)),"",VLOOKUP(B166,BASE_PRODUITS!$A$6:$B$300,2,0))</f>
        <v/>
      </c>
      <c r="D166" s="20"/>
      <c r="E166" s="20"/>
      <c r="F166" s="31" t="str">
        <f>IF(ISERROR(VLOOKUP(C166,BASE_PRODUITS!$B$6:$C$155,2,0)),"",VLOOKUP(C166,BASE_PRODUITS!$B$6:$C$155,2,0))</f>
        <v/>
      </c>
      <c r="G166" s="31">
        <f t="shared" si="5"/>
        <v>0</v>
      </c>
    </row>
    <row r="167" spans="1:7" x14ac:dyDescent="0.25">
      <c r="A167" s="35">
        <f t="shared" ca="1" si="4"/>
        <v>44868</v>
      </c>
      <c r="B167" s="20"/>
      <c r="C167" s="10" t="str">
        <f>IF(ISERROR(VLOOKUP(B167,BASE_PRODUITS!$A$6:$B$300,2,0)),"",VLOOKUP(B167,BASE_PRODUITS!$A$6:$B$300,2,0))</f>
        <v/>
      </c>
      <c r="D167" s="20"/>
      <c r="E167" s="20"/>
      <c r="F167" s="31" t="str">
        <f>IF(ISERROR(VLOOKUP(C167,BASE_PRODUITS!$B$6:$C$155,2,0)),"",VLOOKUP(C167,BASE_PRODUITS!$B$6:$C$155,2,0))</f>
        <v/>
      </c>
      <c r="G167" s="31">
        <f t="shared" si="5"/>
        <v>0</v>
      </c>
    </row>
    <row r="168" spans="1:7" x14ac:dyDescent="0.25">
      <c r="A168" s="35">
        <f t="shared" ca="1" si="4"/>
        <v>44868</v>
      </c>
      <c r="B168" s="20"/>
      <c r="C168" s="10" t="str">
        <f>IF(ISERROR(VLOOKUP(B168,BASE_PRODUITS!$A$6:$B$300,2,0)),"",VLOOKUP(B168,BASE_PRODUITS!$A$6:$B$300,2,0))</f>
        <v/>
      </c>
      <c r="D168" s="20"/>
      <c r="E168" s="20"/>
      <c r="F168" s="31" t="str">
        <f>IF(ISERROR(VLOOKUP(C168,BASE_PRODUITS!$B$6:$C$155,2,0)),"",VLOOKUP(C168,BASE_PRODUITS!$B$6:$C$155,2,0))</f>
        <v/>
      </c>
      <c r="G168" s="31">
        <f t="shared" si="5"/>
        <v>0</v>
      </c>
    </row>
    <row r="169" spans="1:7" x14ac:dyDescent="0.25">
      <c r="A169" s="35">
        <f t="shared" ca="1" si="4"/>
        <v>44868</v>
      </c>
      <c r="B169" s="20"/>
      <c r="C169" s="10" t="str">
        <f>IF(ISERROR(VLOOKUP(B169,BASE_PRODUITS!$A$6:$B$300,2,0)),"",VLOOKUP(B169,BASE_PRODUITS!$A$6:$B$300,2,0))</f>
        <v/>
      </c>
      <c r="D169" s="20"/>
      <c r="E169" s="20"/>
      <c r="F169" s="31" t="str">
        <f>IF(ISERROR(VLOOKUP(C169,BASE_PRODUITS!$B$6:$C$155,2,0)),"",VLOOKUP(C169,BASE_PRODUITS!$B$6:$C$155,2,0))</f>
        <v/>
      </c>
      <c r="G169" s="31">
        <f t="shared" si="5"/>
        <v>0</v>
      </c>
    </row>
    <row r="170" spans="1:7" x14ac:dyDescent="0.25">
      <c r="A170" s="35">
        <f t="shared" ca="1" si="4"/>
        <v>44868</v>
      </c>
      <c r="B170" s="20"/>
      <c r="C170" s="10" t="str">
        <f>IF(ISERROR(VLOOKUP(B170,BASE_PRODUITS!$A$6:$B$300,2,0)),"",VLOOKUP(B170,BASE_PRODUITS!$A$6:$B$300,2,0))</f>
        <v/>
      </c>
      <c r="D170" s="20"/>
      <c r="E170" s="20"/>
      <c r="F170" s="31" t="str">
        <f>IF(ISERROR(VLOOKUP(C170,BASE_PRODUITS!$B$6:$C$155,2,0)),"",VLOOKUP(C170,BASE_PRODUITS!$B$6:$C$155,2,0))</f>
        <v/>
      </c>
      <c r="G170" s="31">
        <f t="shared" si="5"/>
        <v>0</v>
      </c>
    </row>
    <row r="171" spans="1:7" x14ac:dyDescent="0.25">
      <c r="A171" s="35">
        <f t="shared" ca="1" si="4"/>
        <v>44868</v>
      </c>
      <c r="B171" s="20"/>
      <c r="C171" s="10" t="str">
        <f>IF(ISERROR(VLOOKUP(B171,BASE_PRODUITS!$A$6:$B$300,2,0)),"",VLOOKUP(B171,BASE_PRODUITS!$A$6:$B$300,2,0))</f>
        <v/>
      </c>
      <c r="D171" s="20"/>
      <c r="E171" s="20"/>
      <c r="F171" s="31" t="str">
        <f>IF(ISERROR(VLOOKUP(C171,BASE_PRODUITS!$B$6:$C$155,2,0)),"",VLOOKUP(C171,BASE_PRODUITS!$B$6:$C$155,2,0))</f>
        <v/>
      </c>
      <c r="G171" s="31">
        <f t="shared" si="5"/>
        <v>0</v>
      </c>
    </row>
    <row r="172" spans="1:7" x14ac:dyDescent="0.25">
      <c r="A172" s="35">
        <f t="shared" ca="1" si="4"/>
        <v>44868</v>
      </c>
      <c r="B172" s="20"/>
      <c r="C172" s="10" t="str">
        <f>IF(ISERROR(VLOOKUP(B172,BASE_PRODUITS!$A$6:$B$300,2,0)),"",VLOOKUP(B172,BASE_PRODUITS!$A$6:$B$300,2,0))</f>
        <v/>
      </c>
      <c r="D172" s="20"/>
      <c r="E172" s="20"/>
      <c r="F172" s="31" t="str">
        <f>IF(ISERROR(VLOOKUP(C172,BASE_PRODUITS!$B$6:$C$155,2,0)),"",VLOOKUP(C172,BASE_PRODUITS!$B$6:$C$155,2,0))</f>
        <v/>
      </c>
      <c r="G172" s="31">
        <f t="shared" si="5"/>
        <v>0</v>
      </c>
    </row>
    <row r="173" spans="1:7" x14ac:dyDescent="0.25">
      <c r="A173" s="35">
        <f t="shared" ca="1" si="4"/>
        <v>44868</v>
      </c>
      <c r="B173" s="20"/>
      <c r="C173" s="10" t="str">
        <f>IF(ISERROR(VLOOKUP(B173,BASE_PRODUITS!$A$6:$B$300,2,0)),"",VLOOKUP(B173,BASE_PRODUITS!$A$6:$B$300,2,0))</f>
        <v/>
      </c>
      <c r="D173" s="20"/>
      <c r="E173" s="20"/>
      <c r="F173" s="31" t="str">
        <f>IF(ISERROR(VLOOKUP(C173,BASE_PRODUITS!$B$6:$C$155,2,0)),"",VLOOKUP(C173,BASE_PRODUITS!$B$6:$C$155,2,0))</f>
        <v/>
      </c>
      <c r="G173" s="31">
        <f t="shared" si="5"/>
        <v>0</v>
      </c>
    </row>
    <row r="174" spans="1:7" x14ac:dyDescent="0.25">
      <c r="A174" s="35">
        <f t="shared" ca="1" si="4"/>
        <v>44868</v>
      </c>
      <c r="B174" s="20"/>
      <c r="C174" s="10" t="str">
        <f>IF(ISERROR(VLOOKUP(B174,BASE_PRODUITS!$A$6:$B$300,2,0)),"",VLOOKUP(B174,BASE_PRODUITS!$A$6:$B$300,2,0))</f>
        <v/>
      </c>
      <c r="D174" s="20"/>
      <c r="E174" s="20"/>
      <c r="F174" s="31" t="str">
        <f>IF(ISERROR(VLOOKUP(C174,BASE_PRODUITS!$B$6:$C$155,2,0)),"",VLOOKUP(C174,BASE_PRODUITS!$B$6:$C$155,2,0))</f>
        <v/>
      </c>
      <c r="G174" s="31">
        <f t="shared" si="5"/>
        <v>0</v>
      </c>
    </row>
    <row r="175" spans="1:7" x14ac:dyDescent="0.25">
      <c r="A175" s="35">
        <f t="shared" ca="1" si="4"/>
        <v>44868</v>
      </c>
      <c r="B175" s="20"/>
      <c r="C175" s="10" t="str">
        <f>IF(ISERROR(VLOOKUP(B175,BASE_PRODUITS!$A$6:$B$300,2,0)),"",VLOOKUP(B175,BASE_PRODUITS!$A$6:$B$300,2,0))</f>
        <v/>
      </c>
      <c r="D175" s="20"/>
      <c r="E175" s="20"/>
      <c r="F175" s="31" t="str">
        <f>IF(ISERROR(VLOOKUP(C175,BASE_PRODUITS!$B$6:$C$155,2,0)),"",VLOOKUP(C175,BASE_PRODUITS!$B$6:$C$155,2,0))</f>
        <v/>
      </c>
      <c r="G175" s="31">
        <f t="shared" si="5"/>
        <v>0</v>
      </c>
    </row>
    <row r="176" spans="1:7" x14ac:dyDescent="0.25">
      <c r="A176" s="35">
        <f t="shared" ca="1" si="4"/>
        <v>44868</v>
      </c>
      <c r="B176" s="20"/>
      <c r="C176" s="10" t="str">
        <f>IF(ISERROR(VLOOKUP(B176,BASE_PRODUITS!$A$6:$B$300,2,0)),"",VLOOKUP(B176,BASE_PRODUITS!$A$6:$B$300,2,0))</f>
        <v/>
      </c>
      <c r="D176" s="20"/>
      <c r="E176" s="20"/>
      <c r="F176" s="31" t="str">
        <f>IF(ISERROR(VLOOKUP(C176,BASE_PRODUITS!$B$6:$C$155,2,0)),"",VLOOKUP(C176,BASE_PRODUITS!$B$6:$C$155,2,0))</f>
        <v/>
      </c>
      <c r="G176" s="31">
        <f t="shared" si="5"/>
        <v>0</v>
      </c>
    </row>
    <row r="177" spans="1:7" x14ac:dyDescent="0.25">
      <c r="A177" s="35">
        <f t="shared" ca="1" si="4"/>
        <v>44868</v>
      </c>
      <c r="B177" s="20"/>
      <c r="C177" s="10" t="str">
        <f>IF(ISERROR(VLOOKUP(B177,BASE_PRODUITS!$A$6:$B$300,2,0)),"",VLOOKUP(B177,BASE_PRODUITS!$A$6:$B$300,2,0))</f>
        <v/>
      </c>
      <c r="D177" s="20"/>
      <c r="E177" s="20"/>
      <c r="F177" s="31" t="str">
        <f>IF(ISERROR(VLOOKUP(C177,BASE_PRODUITS!$B$6:$C$155,2,0)),"",VLOOKUP(C177,BASE_PRODUITS!$B$6:$C$155,2,0))</f>
        <v/>
      </c>
      <c r="G177" s="31">
        <f t="shared" si="5"/>
        <v>0</v>
      </c>
    </row>
    <row r="178" spans="1:7" x14ac:dyDescent="0.25">
      <c r="A178" s="35">
        <f t="shared" ca="1" si="4"/>
        <v>44868</v>
      </c>
      <c r="B178" s="20"/>
      <c r="C178" s="10" t="str">
        <f>IF(ISERROR(VLOOKUP(B178,BASE_PRODUITS!$A$6:$B$300,2,0)),"",VLOOKUP(B178,BASE_PRODUITS!$A$6:$B$300,2,0))</f>
        <v/>
      </c>
      <c r="D178" s="20"/>
      <c r="E178" s="20"/>
      <c r="F178" s="31" t="str">
        <f>IF(ISERROR(VLOOKUP(C178,BASE_PRODUITS!$B$6:$C$155,2,0)),"",VLOOKUP(C178,BASE_PRODUITS!$B$6:$C$155,2,0))</f>
        <v/>
      </c>
      <c r="G178" s="31">
        <f t="shared" si="5"/>
        <v>0</v>
      </c>
    </row>
    <row r="179" spans="1:7" x14ac:dyDescent="0.25">
      <c r="A179" s="35">
        <f t="shared" ca="1" si="4"/>
        <v>44868</v>
      </c>
      <c r="B179" s="20"/>
      <c r="C179" s="10" t="str">
        <f>IF(ISERROR(VLOOKUP(B179,BASE_PRODUITS!$A$6:$B$300,2,0)),"",VLOOKUP(B179,BASE_PRODUITS!$A$6:$B$300,2,0))</f>
        <v/>
      </c>
      <c r="D179" s="20"/>
      <c r="E179" s="20"/>
      <c r="F179" s="31" t="str">
        <f>IF(ISERROR(VLOOKUP(C179,BASE_PRODUITS!$B$6:$C$155,2,0)),"",VLOOKUP(C179,BASE_PRODUITS!$B$6:$C$155,2,0))</f>
        <v/>
      </c>
      <c r="G179" s="31">
        <f t="shared" si="5"/>
        <v>0</v>
      </c>
    </row>
    <row r="180" spans="1:7" x14ac:dyDescent="0.25">
      <c r="A180" s="35">
        <f t="shared" ca="1" si="4"/>
        <v>44868</v>
      </c>
      <c r="B180" s="20"/>
      <c r="C180" s="10" t="str">
        <f>IF(ISERROR(VLOOKUP(B180,BASE_PRODUITS!$A$6:$B$300,2,0)),"",VLOOKUP(B180,BASE_PRODUITS!$A$6:$B$300,2,0))</f>
        <v/>
      </c>
      <c r="D180" s="20"/>
      <c r="E180" s="20"/>
      <c r="F180" s="31" t="str">
        <f>IF(ISERROR(VLOOKUP(C180,BASE_PRODUITS!$B$6:$C$155,2,0)),"",VLOOKUP(C180,BASE_PRODUITS!$B$6:$C$155,2,0))</f>
        <v/>
      </c>
      <c r="G180" s="31">
        <f t="shared" si="5"/>
        <v>0</v>
      </c>
    </row>
    <row r="181" spans="1:7" x14ac:dyDescent="0.25">
      <c r="A181" s="35">
        <f t="shared" ca="1" si="4"/>
        <v>44868</v>
      </c>
      <c r="B181" s="20"/>
      <c r="C181" s="10" t="str">
        <f>IF(ISERROR(VLOOKUP(B181,BASE_PRODUITS!$A$6:$B$300,2,0)),"",VLOOKUP(B181,BASE_PRODUITS!$A$6:$B$300,2,0))</f>
        <v/>
      </c>
      <c r="D181" s="20"/>
      <c r="E181" s="20"/>
      <c r="F181" s="31" t="str">
        <f>IF(ISERROR(VLOOKUP(C181,BASE_PRODUITS!$B$6:$C$155,2,0)),"",VLOOKUP(C181,BASE_PRODUITS!$B$6:$C$155,2,0))</f>
        <v/>
      </c>
      <c r="G181" s="31">
        <f t="shared" si="5"/>
        <v>0</v>
      </c>
    </row>
    <row r="182" spans="1:7" x14ac:dyDescent="0.25">
      <c r="A182" s="35">
        <f t="shared" ca="1" si="4"/>
        <v>44868</v>
      </c>
      <c r="B182" s="20"/>
      <c r="C182" s="10" t="str">
        <f>IF(ISERROR(VLOOKUP(B182,BASE_PRODUITS!$A$6:$B$300,2,0)),"",VLOOKUP(B182,BASE_PRODUITS!$A$6:$B$300,2,0))</f>
        <v/>
      </c>
      <c r="D182" s="20"/>
      <c r="E182" s="20"/>
      <c r="F182" s="31" t="str">
        <f>IF(ISERROR(VLOOKUP(C182,BASE_PRODUITS!$B$6:$C$155,2,0)),"",VLOOKUP(C182,BASE_PRODUITS!$B$6:$C$155,2,0))</f>
        <v/>
      </c>
      <c r="G182" s="31">
        <f t="shared" si="5"/>
        <v>0</v>
      </c>
    </row>
    <row r="183" spans="1:7" x14ac:dyDescent="0.25">
      <c r="A183" s="35">
        <f t="shared" ca="1" si="4"/>
        <v>44868</v>
      </c>
      <c r="B183" s="20"/>
      <c r="C183" s="10" t="str">
        <f>IF(ISERROR(VLOOKUP(B183,BASE_PRODUITS!$A$6:$B$300,2,0)),"",VLOOKUP(B183,BASE_PRODUITS!$A$6:$B$300,2,0))</f>
        <v/>
      </c>
      <c r="D183" s="20"/>
      <c r="E183" s="20"/>
      <c r="F183" s="31" t="str">
        <f>IF(ISERROR(VLOOKUP(C183,BASE_PRODUITS!$B$6:$C$155,2,0)),"",VLOOKUP(C183,BASE_PRODUITS!$B$6:$C$155,2,0))</f>
        <v/>
      </c>
      <c r="G183" s="31">
        <f t="shared" si="5"/>
        <v>0</v>
      </c>
    </row>
    <row r="184" spans="1:7" x14ac:dyDescent="0.25">
      <c r="A184" s="35">
        <f t="shared" ca="1" si="4"/>
        <v>44868</v>
      </c>
      <c r="B184" s="20"/>
      <c r="C184" s="10" t="str">
        <f>IF(ISERROR(VLOOKUP(B184,BASE_PRODUITS!$A$6:$B$300,2,0)),"",VLOOKUP(B184,BASE_PRODUITS!$A$6:$B$300,2,0))</f>
        <v/>
      </c>
      <c r="D184" s="20"/>
      <c r="E184" s="20"/>
      <c r="F184" s="31" t="str">
        <f>IF(ISERROR(VLOOKUP(C184,BASE_PRODUITS!$B$6:$C$155,2,0)),"",VLOOKUP(C184,BASE_PRODUITS!$B$6:$C$155,2,0))</f>
        <v/>
      </c>
      <c r="G184" s="31">
        <f t="shared" si="5"/>
        <v>0</v>
      </c>
    </row>
    <row r="185" spans="1:7" x14ac:dyDescent="0.25">
      <c r="A185" s="35">
        <f t="shared" ca="1" si="4"/>
        <v>44868</v>
      </c>
      <c r="B185" s="20"/>
      <c r="C185" s="10" t="str">
        <f>IF(ISERROR(VLOOKUP(B185,BASE_PRODUITS!$A$6:$B$300,2,0)),"",VLOOKUP(B185,BASE_PRODUITS!$A$6:$B$300,2,0))</f>
        <v/>
      </c>
      <c r="D185" s="20"/>
      <c r="E185" s="20"/>
      <c r="F185" s="31" t="str">
        <f>IF(ISERROR(VLOOKUP(C185,BASE_PRODUITS!$B$6:$C$155,2,0)),"",VLOOKUP(C185,BASE_PRODUITS!$B$6:$C$155,2,0))</f>
        <v/>
      </c>
      <c r="G185" s="31">
        <f t="shared" si="5"/>
        <v>0</v>
      </c>
    </row>
    <row r="186" spans="1:7" x14ac:dyDescent="0.25">
      <c r="A186" s="35">
        <f t="shared" ca="1" si="4"/>
        <v>44868</v>
      </c>
      <c r="B186" s="20"/>
      <c r="C186" s="10" t="str">
        <f>IF(ISERROR(VLOOKUP(B186,BASE_PRODUITS!$A$6:$B$300,2,0)),"",VLOOKUP(B186,BASE_PRODUITS!$A$6:$B$300,2,0))</f>
        <v/>
      </c>
      <c r="D186" s="20"/>
      <c r="E186" s="20"/>
      <c r="F186" s="31" t="str">
        <f>IF(ISERROR(VLOOKUP(C186,BASE_PRODUITS!$B$6:$C$155,2,0)),"",VLOOKUP(C186,BASE_PRODUITS!$B$6:$C$155,2,0))</f>
        <v/>
      </c>
      <c r="G186" s="31">
        <f t="shared" si="5"/>
        <v>0</v>
      </c>
    </row>
    <row r="187" spans="1:7" x14ac:dyDescent="0.25">
      <c r="A187" s="35">
        <f t="shared" ca="1" si="4"/>
        <v>44868</v>
      </c>
      <c r="B187" s="20"/>
      <c r="C187" s="10" t="str">
        <f>IF(ISERROR(VLOOKUP(B187,BASE_PRODUITS!$A$6:$B$300,2,0)),"",VLOOKUP(B187,BASE_PRODUITS!$A$6:$B$300,2,0))</f>
        <v/>
      </c>
      <c r="D187" s="20"/>
      <c r="E187" s="20"/>
      <c r="F187" s="31" t="str">
        <f>IF(ISERROR(VLOOKUP(C187,BASE_PRODUITS!$B$6:$C$155,2,0)),"",VLOOKUP(C187,BASE_PRODUITS!$B$6:$C$155,2,0))</f>
        <v/>
      </c>
      <c r="G187" s="31">
        <f t="shared" si="5"/>
        <v>0</v>
      </c>
    </row>
    <row r="188" spans="1:7" x14ac:dyDescent="0.25">
      <c r="A188" s="35">
        <f t="shared" ca="1" si="4"/>
        <v>44868</v>
      </c>
      <c r="B188" s="20"/>
      <c r="C188" s="10" t="str">
        <f>IF(ISERROR(VLOOKUP(B188,BASE_PRODUITS!$A$6:$B$300,2,0)),"",VLOOKUP(B188,BASE_PRODUITS!$A$6:$B$300,2,0))</f>
        <v/>
      </c>
      <c r="D188" s="20"/>
      <c r="E188" s="20"/>
      <c r="F188" s="31" t="str">
        <f>IF(ISERROR(VLOOKUP(C188,BASE_PRODUITS!$B$6:$C$155,2,0)),"",VLOOKUP(C188,BASE_PRODUITS!$B$6:$C$155,2,0))</f>
        <v/>
      </c>
      <c r="G188" s="31">
        <f t="shared" si="5"/>
        <v>0</v>
      </c>
    </row>
    <row r="189" spans="1:7" x14ac:dyDescent="0.25">
      <c r="A189" s="35">
        <f t="shared" ca="1" si="4"/>
        <v>44868</v>
      </c>
      <c r="B189" s="20"/>
      <c r="C189" s="10" t="str">
        <f>IF(ISERROR(VLOOKUP(B189,BASE_PRODUITS!$A$6:$B$300,2,0)),"",VLOOKUP(B189,BASE_PRODUITS!$A$6:$B$300,2,0))</f>
        <v/>
      </c>
      <c r="D189" s="20"/>
      <c r="E189" s="20"/>
      <c r="F189" s="31" t="str">
        <f>IF(ISERROR(VLOOKUP(C189,BASE_PRODUITS!$B$6:$C$155,2,0)),"",VLOOKUP(C189,BASE_PRODUITS!$B$6:$C$155,2,0))</f>
        <v/>
      </c>
      <c r="G189" s="31">
        <f t="shared" si="5"/>
        <v>0</v>
      </c>
    </row>
    <row r="190" spans="1:7" x14ac:dyDescent="0.25">
      <c r="A190" s="35">
        <f t="shared" ca="1" si="4"/>
        <v>44868</v>
      </c>
      <c r="B190" s="20"/>
      <c r="C190" s="10" t="str">
        <f>IF(ISERROR(VLOOKUP(B190,BASE_PRODUITS!$A$6:$B$300,2,0)),"",VLOOKUP(B190,BASE_PRODUITS!$A$6:$B$300,2,0))</f>
        <v/>
      </c>
      <c r="D190" s="20"/>
      <c r="E190" s="20"/>
      <c r="F190" s="31" t="str">
        <f>IF(ISERROR(VLOOKUP(C190,BASE_PRODUITS!$B$6:$C$155,2,0)),"",VLOOKUP(C190,BASE_PRODUITS!$B$6:$C$155,2,0))</f>
        <v/>
      </c>
      <c r="G190" s="31">
        <f t="shared" si="5"/>
        <v>0</v>
      </c>
    </row>
    <row r="191" spans="1:7" x14ac:dyDescent="0.25">
      <c r="A191" s="35">
        <f t="shared" ca="1" si="4"/>
        <v>44868</v>
      </c>
      <c r="B191" s="20"/>
      <c r="C191" s="10" t="str">
        <f>IF(ISERROR(VLOOKUP(B191,BASE_PRODUITS!$A$6:$B$300,2,0)),"",VLOOKUP(B191,BASE_PRODUITS!$A$6:$B$300,2,0))</f>
        <v/>
      </c>
      <c r="D191" s="20"/>
      <c r="E191" s="20"/>
      <c r="F191" s="31" t="str">
        <f>IF(ISERROR(VLOOKUP(C191,BASE_PRODUITS!$B$6:$C$155,2,0)),"",VLOOKUP(C191,BASE_PRODUITS!$B$6:$C$155,2,0))</f>
        <v/>
      </c>
      <c r="G191" s="31">
        <f t="shared" si="5"/>
        <v>0</v>
      </c>
    </row>
    <row r="192" spans="1:7" x14ac:dyDescent="0.25">
      <c r="A192" s="35">
        <f t="shared" ca="1" si="4"/>
        <v>44868</v>
      </c>
      <c r="B192" s="20"/>
      <c r="C192" s="10" t="str">
        <f>IF(ISERROR(VLOOKUP(B192,BASE_PRODUITS!$A$6:$B$300,2,0)),"",VLOOKUP(B192,BASE_PRODUITS!$A$6:$B$300,2,0))</f>
        <v/>
      </c>
      <c r="D192" s="20"/>
      <c r="E192" s="20"/>
      <c r="F192" s="31" t="str">
        <f>IF(ISERROR(VLOOKUP(C192,BASE_PRODUITS!$B$6:$C$155,2,0)),"",VLOOKUP(C192,BASE_PRODUITS!$B$6:$C$155,2,0))</f>
        <v/>
      </c>
      <c r="G192" s="31">
        <f t="shared" si="5"/>
        <v>0</v>
      </c>
    </row>
    <row r="193" spans="1:7" x14ac:dyDescent="0.25">
      <c r="A193" s="35">
        <f t="shared" ca="1" si="4"/>
        <v>44868</v>
      </c>
      <c r="B193" s="20"/>
      <c r="C193" s="10" t="str">
        <f>IF(ISERROR(VLOOKUP(B193,BASE_PRODUITS!$A$6:$B$300,2,0)),"",VLOOKUP(B193,BASE_PRODUITS!$A$6:$B$300,2,0))</f>
        <v/>
      </c>
      <c r="D193" s="20"/>
      <c r="E193" s="20"/>
      <c r="F193" s="31" t="str">
        <f>IF(ISERROR(VLOOKUP(C193,BASE_PRODUITS!$B$6:$C$155,2,0)),"",VLOOKUP(C193,BASE_PRODUITS!$B$6:$C$155,2,0))</f>
        <v/>
      </c>
      <c r="G193" s="31">
        <f t="shared" si="5"/>
        <v>0</v>
      </c>
    </row>
    <row r="194" spans="1:7" x14ac:dyDescent="0.25">
      <c r="A194" s="35">
        <f t="shared" ca="1" si="4"/>
        <v>44868</v>
      </c>
      <c r="B194" s="20"/>
      <c r="C194" s="10" t="str">
        <f>IF(ISERROR(VLOOKUP(B194,BASE_PRODUITS!$A$6:$B$300,2,0)),"",VLOOKUP(B194,BASE_PRODUITS!$A$6:$B$300,2,0))</f>
        <v/>
      </c>
      <c r="D194" s="20"/>
      <c r="E194" s="20"/>
      <c r="F194" s="31" t="str">
        <f>IF(ISERROR(VLOOKUP(C194,BASE_PRODUITS!$B$6:$C$155,2,0)),"",VLOOKUP(C194,BASE_PRODUITS!$B$6:$C$155,2,0))</f>
        <v/>
      </c>
      <c r="G194" s="31">
        <f t="shared" si="5"/>
        <v>0</v>
      </c>
    </row>
    <row r="195" spans="1:7" x14ac:dyDescent="0.25">
      <c r="A195" s="35">
        <f t="shared" ca="1" si="4"/>
        <v>44868</v>
      </c>
      <c r="B195" s="20"/>
      <c r="C195" s="10" t="str">
        <f>IF(ISERROR(VLOOKUP(B195,BASE_PRODUITS!$A$6:$B$300,2,0)),"",VLOOKUP(B195,BASE_PRODUITS!$A$6:$B$300,2,0))</f>
        <v/>
      </c>
      <c r="D195" s="20"/>
      <c r="E195" s="20"/>
      <c r="F195" s="31" t="str">
        <f>IF(ISERROR(VLOOKUP(C195,BASE_PRODUITS!$B$6:$C$155,2,0)),"",VLOOKUP(C195,BASE_PRODUITS!$B$6:$C$155,2,0))</f>
        <v/>
      </c>
      <c r="G195" s="31">
        <f t="shared" si="5"/>
        <v>0</v>
      </c>
    </row>
    <row r="196" spans="1:7" x14ac:dyDescent="0.25">
      <c r="A196" s="35">
        <f t="shared" ca="1" si="4"/>
        <v>44868</v>
      </c>
      <c r="B196" s="20"/>
      <c r="C196" s="10" t="str">
        <f>IF(ISERROR(VLOOKUP(B196,BASE_PRODUITS!$A$6:$B$300,2,0)),"",VLOOKUP(B196,BASE_PRODUITS!$A$6:$B$300,2,0))</f>
        <v/>
      </c>
      <c r="D196" s="20"/>
      <c r="E196" s="20"/>
      <c r="F196" s="31" t="str">
        <f>IF(ISERROR(VLOOKUP(C196,BASE_PRODUITS!$B$6:$C$155,2,0)),"",VLOOKUP(C196,BASE_PRODUITS!$B$6:$C$155,2,0))</f>
        <v/>
      </c>
      <c r="G196" s="31">
        <f t="shared" si="5"/>
        <v>0</v>
      </c>
    </row>
    <row r="197" spans="1:7" x14ac:dyDescent="0.25">
      <c r="A197" s="35">
        <f t="shared" ca="1" si="4"/>
        <v>44868</v>
      </c>
      <c r="B197" s="20"/>
      <c r="C197" s="10" t="str">
        <f>IF(ISERROR(VLOOKUP(B197,BASE_PRODUITS!$A$6:$B$300,2,0)),"",VLOOKUP(B197,BASE_PRODUITS!$A$6:$B$300,2,0))</f>
        <v/>
      </c>
      <c r="D197" s="20"/>
      <c r="E197" s="20"/>
      <c r="F197" s="31" t="str">
        <f>IF(ISERROR(VLOOKUP(C197,BASE_PRODUITS!$B$6:$C$155,2,0)),"",VLOOKUP(C197,BASE_PRODUITS!$B$6:$C$155,2,0))</f>
        <v/>
      </c>
      <c r="G197" s="31">
        <f t="shared" si="5"/>
        <v>0</v>
      </c>
    </row>
    <row r="198" spans="1:7" x14ac:dyDescent="0.25">
      <c r="A198" s="35">
        <f t="shared" ca="1" si="4"/>
        <v>44868</v>
      </c>
      <c r="B198" s="20"/>
      <c r="C198" s="10" t="str">
        <f>IF(ISERROR(VLOOKUP(B198,BASE_PRODUITS!$A$6:$B$300,2,0)),"",VLOOKUP(B198,BASE_PRODUITS!$A$6:$B$300,2,0))</f>
        <v/>
      </c>
      <c r="D198" s="20"/>
      <c r="E198" s="20"/>
      <c r="F198" s="31" t="str">
        <f>IF(ISERROR(VLOOKUP(C198,BASE_PRODUITS!$B$6:$C$155,2,0)),"",VLOOKUP(C198,BASE_PRODUITS!$B$6:$C$155,2,0))</f>
        <v/>
      </c>
      <c r="G198" s="31">
        <f t="shared" si="5"/>
        <v>0</v>
      </c>
    </row>
    <row r="199" spans="1:7" x14ac:dyDescent="0.25">
      <c r="A199" s="35">
        <f t="shared" ca="1" si="4"/>
        <v>44868</v>
      </c>
      <c r="B199" s="20"/>
      <c r="C199" s="10" t="str">
        <f>IF(ISERROR(VLOOKUP(B199,BASE_PRODUITS!$A$6:$B$300,2,0)),"",VLOOKUP(B199,BASE_PRODUITS!$A$6:$B$300,2,0))</f>
        <v/>
      </c>
      <c r="D199" s="20"/>
      <c r="E199" s="20"/>
      <c r="F199" s="31" t="str">
        <f>IF(ISERROR(VLOOKUP(C199,BASE_PRODUITS!$B$6:$C$155,2,0)),"",VLOOKUP(C199,BASE_PRODUITS!$B$6:$C$155,2,0))</f>
        <v/>
      </c>
      <c r="G199" s="31">
        <f t="shared" si="5"/>
        <v>0</v>
      </c>
    </row>
  </sheetData>
  <pageMargins left="0.70866141732283472" right="0.70866141732283472" top="0.74803149606299213" bottom="0.74803149606299213" header="0.31496062992125984" footer="0.31496062992125984"/>
  <pageSetup paperSize="9" scale="71" fitToHeight="4" orientation="portrait" r:id="rId1"/>
  <ignoredErrors>
    <ignoredError sqref="A7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A40E822-A84E-4EA1-A98D-5B0D7168EA66}">
          <x14:formula1>
            <xm:f>BASE_PRODUITS!$A$6:$A$300</xm:f>
          </x14:formula1>
          <xm:sqref>B7:B199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F155"/>
  <sheetViews>
    <sheetView showGridLines="0" showZeros="0" topLeftCell="A122" zoomScaleNormal="100" workbookViewId="0">
      <selection activeCell="D23" sqref="D23"/>
    </sheetView>
  </sheetViews>
  <sheetFormatPr baseColWidth="10" defaultColWidth="11.42578125" defaultRowHeight="15.75" x14ac:dyDescent="0.25"/>
  <cols>
    <col min="1" max="1" width="14.85546875" style="1" customWidth="1"/>
    <col min="2" max="2" width="30.85546875" style="1" customWidth="1"/>
    <col min="3" max="3" width="18" style="1" bestFit="1" customWidth="1"/>
    <col min="4" max="5" width="13.140625" style="1" customWidth="1"/>
    <col min="6" max="6" width="14.28515625" style="12" customWidth="1"/>
    <col min="7" max="16384" width="11.42578125" style="1"/>
  </cols>
  <sheetData>
    <row r="1" spans="1:6" ht="23.25" x14ac:dyDescent="0.35">
      <c r="A1" s="6" t="s">
        <v>159</v>
      </c>
      <c r="C1" s="11">
        <f ca="1">TODAY()</f>
        <v>44868</v>
      </c>
    </row>
    <row r="2" spans="1:6" ht="18.75" x14ac:dyDescent="0.25">
      <c r="A2" s="18" t="s">
        <v>163</v>
      </c>
    </row>
    <row r="5" spans="1:6" ht="44.25" customHeight="1" x14ac:dyDescent="0.25">
      <c r="A5" s="4" t="s">
        <v>2</v>
      </c>
      <c r="B5" s="4" t="s">
        <v>3</v>
      </c>
      <c r="C5" s="8" t="s">
        <v>154</v>
      </c>
      <c r="D5" s="8" t="s">
        <v>160</v>
      </c>
      <c r="E5" s="8" t="s">
        <v>161</v>
      </c>
      <c r="F5" s="13" t="s">
        <v>156</v>
      </c>
    </row>
    <row r="6" spans="1:6" x14ac:dyDescent="0.25">
      <c r="A6" s="14" t="str">
        <f>BASE_PRODUITS!A6</f>
        <v>P0001</v>
      </c>
      <c r="B6" s="14" t="str">
        <f>IF(ISBLANK(BASE_PRODUITS!B6),"",BASE_PRODUITS!B6)</f>
        <v>toto</v>
      </c>
      <c r="C6" s="20">
        <v>5</v>
      </c>
      <c r="D6" s="14">
        <f ca="1">SUMIF(JOURNAL_STOCKS!$B$7:$E$199,ETAT_DES_STOCKS!A6,JOURNAL_STOCKS!$D$7:$D$199)</f>
        <v>1</v>
      </c>
      <c r="E6" s="14">
        <f ca="1">SUMIF(JOURNAL_STOCKS!$B$7:$E$199,ETAT_DES_STOCKS!A6,JOURNAL_STOCKS!$E$7:$E$199)</f>
        <v>5</v>
      </c>
      <c r="F6" s="15">
        <f t="shared" ref="F6:F37" ca="1" si="0">IF(C6+D6-E6=0,"",C6+D6-E6)</f>
        <v>1</v>
      </c>
    </row>
    <row r="7" spans="1:6" x14ac:dyDescent="0.25">
      <c r="A7" s="14" t="str">
        <f>BASE_PRODUITS!A7</f>
        <v>P0002</v>
      </c>
      <c r="B7" s="14" t="str">
        <f>IF(ISBLANK(BASE_PRODUITS!B7),"",BASE_PRODUITS!B7)</f>
        <v>titi</v>
      </c>
      <c r="C7" s="20">
        <v>5</v>
      </c>
      <c r="D7" s="14">
        <f ca="1">SUMIF(JOURNAL_STOCKS!$B$7:$E$199,ETAT_DES_STOCKS!A7,JOURNAL_STOCKS!$D$7:$D$199)</f>
        <v>2</v>
      </c>
      <c r="E7" s="14">
        <f ca="1">SUMIF(JOURNAL_STOCKS!$B$7:$E$199,ETAT_DES_STOCKS!A7,JOURNAL_STOCKS!$E$7:$E$199)</f>
        <v>6</v>
      </c>
      <c r="F7" s="15">
        <f t="shared" ca="1" si="0"/>
        <v>1</v>
      </c>
    </row>
    <row r="8" spans="1:6" x14ac:dyDescent="0.25">
      <c r="A8" s="14" t="str">
        <f>BASE_PRODUITS!A8</f>
        <v>P0003</v>
      </c>
      <c r="B8" s="14" t="str">
        <f>IF(ISBLANK(BASE_PRODUITS!B8),"",BASE_PRODUITS!B8)</f>
        <v/>
      </c>
      <c r="C8" s="20"/>
      <c r="D8" s="14">
        <f ca="1">SUMIF(JOURNAL_STOCKS!$B$7:$E$199,ETAT_DES_STOCKS!A8,JOURNAL_STOCKS!$D$7:$D$199)</f>
        <v>0</v>
      </c>
      <c r="E8" s="14">
        <f ca="1">SUMIF(JOURNAL_STOCKS!$B$7:$E$199,ETAT_DES_STOCKS!A8,JOURNAL_STOCKS!$E$7:$E$199)</f>
        <v>0</v>
      </c>
      <c r="F8" s="15" t="str">
        <f t="shared" ca="1" si="0"/>
        <v/>
      </c>
    </row>
    <row r="9" spans="1:6" x14ac:dyDescent="0.25">
      <c r="A9" s="14" t="str">
        <f>BASE_PRODUITS!A9</f>
        <v>P0004</v>
      </c>
      <c r="B9" s="14" t="str">
        <f>IF(ISBLANK(BASE_PRODUITS!B9),"",BASE_PRODUITS!B9)</f>
        <v/>
      </c>
      <c r="C9" s="20"/>
      <c r="D9" s="14">
        <f ca="1">SUMIF(JOURNAL_STOCKS!$B$7:$E$199,ETAT_DES_STOCKS!A9,JOURNAL_STOCKS!$D$7:$D$199)</f>
        <v>0</v>
      </c>
      <c r="E9" s="14">
        <f ca="1">SUMIF(JOURNAL_STOCKS!$B$7:$E$199,ETAT_DES_STOCKS!A9,JOURNAL_STOCKS!$E$7:$E$199)</f>
        <v>0</v>
      </c>
      <c r="F9" s="15" t="str">
        <f t="shared" ca="1" si="0"/>
        <v/>
      </c>
    </row>
    <row r="10" spans="1:6" x14ac:dyDescent="0.25">
      <c r="A10" s="14" t="str">
        <f>BASE_PRODUITS!A10</f>
        <v>P0005</v>
      </c>
      <c r="B10" s="14" t="str">
        <f>IF(ISBLANK(BASE_PRODUITS!B10),"",BASE_PRODUITS!B10)</f>
        <v/>
      </c>
      <c r="C10" s="20"/>
      <c r="D10" s="14">
        <f ca="1">SUMIF(JOURNAL_STOCKS!$B$7:$E$199,ETAT_DES_STOCKS!A10,JOURNAL_STOCKS!$D$7:$D$199)</f>
        <v>0</v>
      </c>
      <c r="E10" s="14">
        <f ca="1">SUMIF(JOURNAL_STOCKS!$B$7:$E$199,ETAT_DES_STOCKS!A10,JOURNAL_STOCKS!$E$7:$E$199)</f>
        <v>0</v>
      </c>
      <c r="F10" s="15" t="str">
        <f t="shared" ca="1" si="0"/>
        <v/>
      </c>
    </row>
    <row r="11" spans="1:6" x14ac:dyDescent="0.25">
      <c r="A11" s="14" t="str">
        <f>BASE_PRODUITS!A11</f>
        <v>P0006</v>
      </c>
      <c r="B11" s="14" t="str">
        <f>IF(ISBLANK(BASE_PRODUITS!B11),"",BASE_PRODUITS!B11)</f>
        <v/>
      </c>
      <c r="C11" s="20"/>
      <c r="D11" s="14">
        <f ca="1">SUMIF(JOURNAL_STOCKS!$B$7:$E$199,ETAT_DES_STOCKS!A11,JOURNAL_STOCKS!$D$7:$D$199)</f>
        <v>0</v>
      </c>
      <c r="E11" s="14">
        <f ca="1">SUMIF(JOURNAL_STOCKS!$B$7:$E$199,ETAT_DES_STOCKS!A11,JOURNAL_STOCKS!$E$7:$E$199)</f>
        <v>0</v>
      </c>
      <c r="F11" s="15" t="str">
        <f t="shared" ca="1" si="0"/>
        <v/>
      </c>
    </row>
    <row r="12" spans="1:6" x14ac:dyDescent="0.25">
      <c r="A12" s="14" t="str">
        <f>BASE_PRODUITS!A12</f>
        <v>P0007</v>
      </c>
      <c r="B12" s="14" t="str">
        <f>IF(ISBLANK(BASE_PRODUITS!B12),"",BASE_PRODUITS!B12)</f>
        <v/>
      </c>
      <c r="C12" s="20"/>
      <c r="D12" s="14">
        <f ca="1">SUMIF(JOURNAL_STOCKS!$B$7:$E$199,ETAT_DES_STOCKS!A12,JOURNAL_STOCKS!$D$7:$D$199)</f>
        <v>0</v>
      </c>
      <c r="E12" s="14">
        <f ca="1">SUMIF(JOURNAL_STOCKS!$B$7:$E$199,ETAT_DES_STOCKS!A12,JOURNAL_STOCKS!$E$7:$E$199)</f>
        <v>0</v>
      </c>
      <c r="F12" s="15" t="str">
        <f t="shared" ca="1" si="0"/>
        <v/>
      </c>
    </row>
    <row r="13" spans="1:6" x14ac:dyDescent="0.25">
      <c r="A13" s="14" t="str">
        <f>BASE_PRODUITS!A13</f>
        <v>P0008</v>
      </c>
      <c r="B13" s="14" t="str">
        <f>IF(ISBLANK(BASE_PRODUITS!B13),"",BASE_PRODUITS!B13)</f>
        <v/>
      </c>
      <c r="C13" s="20"/>
      <c r="D13" s="14">
        <f ca="1">SUMIF(JOURNAL_STOCKS!$B$7:$E$199,ETAT_DES_STOCKS!A13,JOURNAL_STOCKS!$D$7:$D$199)</f>
        <v>0</v>
      </c>
      <c r="E13" s="14">
        <f ca="1">SUMIF(JOURNAL_STOCKS!$B$7:$E$199,ETAT_DES_STOCKS!A13,JOURNAL_STOCKS!$E$7:$E$199)</f>
        <v>0</v>
      </c>
      <c r="F13" s="15" t="str">
        <f t="shared" ca="1" si="0"/>
        <v/>
      </c>
    </row>
    <row r="14" spans="1:6" x14ac:dyDescent="0.25">
      <c r="A14" s="14" t="str">
        <f>BASE_PRODUITS!A14</f>
        <v>P0009</v>
      </c>
      <c r="B14" s="14" t="str">
        <f>IF(ISBLANK(BASE_PRODUITS!B14),"",BASE_PRODUITS!B14)</f>
        <v/>
      </c>
      <c r="C14" s="20"/>
      <c r="D14" s="14">
        <f ca="1">SUMIF(JOURNAL_STOCKS!$B$7:$E$199,ETAT_DES_STOCKS!A14,JOURNAL_STOCKS!$D$7:$D$199)</f>
        <v>0</v>
      </c>
      <c r="E14" s="14">
        <f ca="1">SUMIF(JOURNAL_STOCKS!$B$7:$E$199,ETAT_DES_STOCKS!A14,JOURNAL_STOCKS!$E$7:$E$199)</f>
        <v>0</v>
      </c>
      <c r="F14" s="15" t="str">
        <f t="shared" ca="1" si="0"/>
        <v/>
      </c>
    </row>
    <row r="15" spans="1:6" x14ac:dyDescent="0.25">
      <c r="A15" s="14" t="str">
        <f>BASE_PRODUITS!A15</f>
        <v>P0010</v>
      </c>
      <c r="B15" s="14" t="str">
        <f>IF(ISBLANK(BASE_PRODUITS!B15),"",BASE_PRODUITS!B15)</f>
        <v/>
      </c>
      <c r="C15" s="20"/>
      <c r="D15" s="14">
        <f ca="1">SUMIF(JOURNAL_STOCKS!$B$7:$E$199,ETAT_DES_STOCKS!A15,JOURNAL_STOCKS!$D$7:$D$199)</f>
        <v>0</v>
      </c>
      <c r="E15" s="14">
        <f ca="1">SUMIF(JOURNAL_STOCKS!$B$7:$E$199,ETAT_DES_STOCKS!A15,JOURNAL_STOCKS!$E$7:$E$199)</f>
        <v>0</v>
      </c>
      <c r="F15" s="15" t="str">
        <f t="shared" ca="1" si="0"/>
        <v/>
      </c>
    </row>
    <row r="16" spans="1:6" x14ac:dyDescent="0.25">
      <c r="A16" s="14" t="str">
        <f>BASE_PRODUITS!A16</f>
        <v>P0011</v>
      </c>
      <c r="B16" s="14" t="str">
        <f>IF(ISBLANK(BASE_PRODUITS!B16),"",BASE_PRODUITS!B16)</f>
        <v/>
      </c>
      <c r="C16" s="20"/>
      <c r="D16" s="14">
        <f ca="1">SUMIF(JOURNAL_STOCKS!$B$7:$E$199,ETAT_DES_STOCKS!A16,JOURNAL_STOCKS!$D$7:$D$199)</f>
        <v>0</v>
      </c>
      <c r="E16" s="14">
        <f ca="1">SUMIF(JOURNAL_STOCKS!$B$7:$E$199,ETAT_DES_STOCKS!A16,JOURNAL_STOCKS!$E$7:$E$199)</f>
        <v>0</v>
      </c>
      <c r="F16" s="15" t="str">
        <f t="shared" ca="1" si="0"/>
        <v/>
      </c>
    </row>
    <row r="17" spans="1:6" x14ac:dyDescent="0.25">
      <c r="A17" s="14" t="str">
        <f>BASE_PRODUITS!A17</f>
        <v>P0012</v>
      </c>
      <c r="B17" s="14" t="str">
        <f>IF(ISBLANK(BASE_PRODUITS!B17),"",BASE_PRODUITS!B17)</f>
        <v/>
      </c>
      <c r="C17" s="20"/>
      <c r="D17" s="14">
        <f ca="1">SUMIF(JOURNAL_STOCKS!$B$7:$E$199,ETAT_DES_STOCKS!A17,JOURNAL_STOCKS!$D$7:$D$199)</f>
        <v>0</v>
      </c>
      <c r="E17" s="14">
        <f ca="1">SUMIF(JOURNAL_STOCKS!$B$7:$E$199,ETAT_DES_STOCKS!A17,JOURNAL_STOCKS!$E$7:$E$199)</f>
        <v>0</v>
      </c>
      <c r="F17" s="15" t="str">
        <f t="shared" ca="1" si="0"/>
        <v/>
      </c>
    </row>
    <row r="18" spans="1:6" x14ac:dyDescent="0.25">
      <c r="A18" s="14" t="str">
        <f>BASE_PRODUITS!A18</f>
        <v>P0013</v>
      </c>
      <c r="B18" s="14" t="str">
        <f>IF(ISBLANK(BASE_PRODUITS!B18),"",BASE_PRODUITS!B18)</f>
        <v/>
      </c>
      <c r="C18" s="20"/>
      <c r="D18" s="14">
        <f ca="1">SUMIF(JOURNAL_STOCKS!$B$7:$E$199,ETAT_DES_STOCKS!A18,JOURNAL_STOCKS!$D$7:$D$199)</f>
        <v>0</v>
      </c>
      <c r="E18" s="14">
        <f ca="1">SUMIF(JOURNAL_STOCKS!$B$7:$E$199,ETAT_DES_STOCKS!A18,JOURNAL_STOCKS!$E$7:$E$199)</f>
        <v>0</v>
      </c>
      <c r="F18" s="15" t="str">
        <f t="shared" ca="1" si="0"/>
        <v/>
      </c>
    </row>
    <row r="19" spans="1:6" x14ac:dyDescent="0.25">
      <c r="A19" s="14" t="str">
        <f>BASE_PRODUITS!A19</f>
        <v>P0014</v>
      </c>
      <c r="B19" s="14" t="str">
        <f>IF(ISBLANK(BASE_PRODUITS!B19),"",BASE_PRODUITS!B19)</f>
        <v/>
      </c>
      <c r="C19" s="20"/>
      <c r="D19" s="14">
        <f ca="1">SUMIF(JOURNAL_STOCKS!$B$7:$E$199,ETAT_DES_STOCKS!A19,JOURNAL_STOCKS!$D$7:$D$199)</f>
        <v>0</v>
      </c>
      <c r="E19" s="14">
        <f ca="1">SUMIF(JOURNAL_STOCKS!$B$7:$E$199,ETAT_DES_STOCKS!A19,JOURNAL_STOCKS!$E$7:$E$199)</f>
        <v>0</v>
      </c>
      <c r="F19" s="15" t="str">
        <f t="shared" ca="1" si="0"/>
        <v/>
      </c>
    </row>
    <row r="20" spans="1:6" x14ac:dyDescent="0.25">
      <c r="A20" s="14" t="str">
        <f>BASE_PRODUITS!A20</f>
        <v>P0015</v>
      </c>
      <c r="B20" s="14" t="str">
        <f>IF(ISBLANK(BASE_PRODUITS!B20),"",BASE_PRODUITS!B20)</f>
        <v/>
      </c>
      <c r="C20" s="20"/>
      <c r="D20" s="14">
        <f ca="1">SUMIF(JOURNAL_STOCKS!$B$7:$E$199,ETAT_DES_STOCKS!A20,JOURNAL_STOCKS!$D$7:$D$199)</f>
        <v>0</v>
      </c>
      <c r="E20" s="14">
        <f ca="1">SUMIF(JOURNAL_STOCKS!$B$7:$E$199,ETAT_DES_STOCKS!A20,JOURNAL_STOCKS!$E$7:$E$199)</f>
        <v>0</v>
      </c>
      <c r="F20" s="15" t="str">
        <f t="shared" ca="1" si="0"/>
        <v/>
      </c>
    </row>
    <row r="21" spans="1:6" x14ac:dyDescent="0.25">
      <c r="A21" s="14" t="str">
        <f>BASE_PRODUITS!A21</f>
        <v>P0016</v>
      </c>
      <c r="B21" s="14" t="str">
        <f>IF(ISBLANK(BASE_PRODUITS!B21),"",BASE_PRODUITS!B21)</f>
        <v/>
      </c>
      <c r="C21" s="20"/>
      <c r="D21" s="14">
        <f ca="1">SUMIF(JOURNAL_STOCKS!$B$7:$E$199,ETAT_DES_STOCKS!A21,JOURNAL_STOCKS!$D$7:$D$199)</f>
        <v>0</v>
      </c>
      <c r="E21" s="14">
        <f ca="1">SUMIF(JOURNAL_STOCKS!$B$7:$E$199,ETAT_DES_STOCKS!A21,JOURNAL_STOCKS!$E$7:$E$199)</f>
        <v>0</v>
      </c>
      <c r="F21" s="15" t="str">
        <f t="shared" ca="1" si="0"/>
        <v/>
      </c>
    </row>
    <row r="22" spans="1:6" x14ac:dyDescent="0.25">
      <c r="A22" s="14" t="str">
        <f>BASE_PRODUITS!A22</f>
        <v>P0017</v>
      </c>
      <c r="B22" s="14" t="str">
        <f>IF(ISBLANK(BASE_PRODUITS!B22),"",BASE_PRODUITS!B22)</f>
        <v/>
      </c>
      <c r="C22" s="20"/>
      <c r="D22" s="14">
        <f ca="1">SUMIF(JOURNAL_STOCKS!$B$7:$E$199,ETAT_DES_STOCKS!A22,JOURNAL_STOCKS!$D$7:$D$199)</f>
        <v>0</v>
      </c>
      <c r="E22" s="14">
        <f ca="1">SUMIF(JOURNAL_STOCKS!$B$7:$E$199,ETAT_DES_STOCKS!A22,JOURNAL_STOCKS!$E$7:$E$199)</f>
        <v>0</v>
      </c>
      <c r="F22" s="15" t="str">
        <f t="shared" ca="1" si="0"/>
        <v/>
      </c>
    </row>
    <row r="23" spans="1:6" x14ac:dyDescent="0.25">
      <c r="A23" s="14" t="str">
        <f>BASE_PRODUITS!A23</f>
        <v>P0018</v>
      </c>
      <c r="B23" s="14" t="str">
        <f>IF(ISBLANK(BASE_PRODUITS!B23),"",BASE_PRODUITS!B23)</f>
        <v/>
      </c>
      <c r="C23" s="20"/>
      <c r="D23" s="14">
        <f ca="1">SUMIF(JOURNAL_STOCKS!$B$7:$E$199,ETAT_DES_STOCKS!A23,JOURNAL_STOCKS!$D$7:$D$199)</f>
        <v>0</v>
      </c>
      <c r="E23" s="14">
        <f ca="1">SUMIF(JOURNAL_STOCKS!$B$7:$E$199,ETAT_DES_STOCKS!A23,JOURNAL_STOCKS!$E$7:$E$199)</f>
        <v>0</v>
      </c>
      <c r="F23" s="15" t="str">
        <f t="shared" ca="1" si="0"/>
        <v/>
      </c>
    </row>
    <row r="24" spans="1:6" x14ac:dyDescent="0.25">
      <c r="A24" s="14" t="str">
        <f>BASE_PRODUITS!A24</f>
        <v>P0019</v>
      </c>
      <c r="B24" s="14" t="str">
        <f>IF(ISBLANK(BASE_PRODUITS!B24),"",BASE_PRODUITS!B24)</f>
        <v/>
      </c>
      <c r="C24" s="20"/>
      <c r="D24" s="14">
        <f ca="1">SUMIF(JOURNAL_STOCKS!$B$7:$E$199,ETAT_DES_STOCKS!A24,JOURNAL_STOCKS!$D$7:$D$199)</f>
        <v>0</v>
      </c>
      <c r="E24" s="14">
        <f ca="1">SUMIF(JOURNAL_STOCKS!$B$7:$E$199,ETAT_DES_STOCKS!A24,JOURNAL_STOCKS!$E$7:$E$199)</f>
        <v>0</v>
      </c>
      <c r="F24" s="15" t="str">
        <f t="shared" ca="1" si="0"/>
        <v/>
      </c>
    </row>
    <row r="25" spans="1:6" x14ac:dyDescent="0.25">
      <c r="A25" s="14" t="str">
        <f>BASE_PRODUITS!A25</f>
        <v>P0020</v>
      </c>
      <c r="B25" s="14" t="str">
        <f>IF(ISBLANK(BASE_PRODUITS!B25),"",BASE_PRODUITS!B25)</f>
        <v/>
      </c>
      <c r="C25" s="20"/>
      <c r="D25" s="14">
        <f ca="1">SUMIF(JOURNAL_STOCKS!$B$7:$E$199,ETAT_DES_STOCKS!A25,JOURNAL_STOCKS!$D$7:$D$199)</f>
        <v>0</v>
      </c>
      <c r="E25" s="14">
        <f ca="1">SUMIF(JOURNAL_STOCKS!$B$7:$E$199,ETAT_DES_STOCKS!A25,JOURNAL_STOCKS!$E$7:$E$199)</f>
        <v>0</v>
      </c>
      <c r="F25" s="15" t="str">
        <f t="shared" ca="1" si="0"/>
        <v/>
      </c>
    </row>
    <row r="26" spans="1:6" x14ac:dyDescent="0.25">
      <c r="A26" s="14" t="str">
        <f>BASE_PRODUITS!A26</f>
        <v>P0021</v>
      </c>
      <c r="B26" s="14" t="str">
        <f>IF(ISBLANK(BASE_PRODUITS!B26),"",BASE_PRODUITS!B26)</f>
        <v/>
      </c>
      <c r="C26" s="20"/>
      <c r="D26" s="14">
        <f ca="1">SUMIF(JOURNAL_STOCKS!$B$7:$E$199,ETAT_DES_STOCKS!A26,JOURNAL_STOCKS!$D$7:$D$199)</f>
        <v>0</v>
      </c>
      <c r="E26" s="14">
        <f ca="1">SUMIF(JOURNAL_STOCKS!$B$7:$E$199,ETAT_DES_STOCKS!A26,JOURNAL_STOCKS!$E$7:$E$199)</f>
        <v>0</v>
      </c>
      <c r="F26" s="15" t="str">
        <f t="shared" ca="1" si="0"/>
        <v/>
      </c>
    </row>
    <row r="27" spans="1:6" x14ac:dyDescent="0.25">
      <c r="A27" s="14" t="str">
        <f>BASE_PRODUITS!A27</f>
        <v>P0022</v>
      </c>
      <c r="B27" s="14" t="str">
        <f>IF(ISBLANK(BASE_PRODUITS!B27),"",BASE_PRODUITS!B27)</f>
        <v/>
      </c>
      <c r="C27" s="20"/>
      <c r="D27" s="14">
        <f ca="1">SUMIF(JOURNAL_STOCKS!$B$7:$E$199,ETAT_DES_STOCKS!A27,JOURNAL_STOCKS!$D$7:$D$199)</f>
        <v>0</v>
      </c>
      <c r="E27" s="14">
        <f ca="1">SUMIF(JOURNAL_STOCKS!$B$7:$E$199,ETAT_DES_STOCKS!A27,JOURNAL_STOCKS!$E$7:$E$199)</f>
        <v>0</v>
      </c>
      <c r="F27" s="15" t="str">
        <f t="shared" ca="1" si="0"/>
        <v/>
      </c>
    </row>
    <row r="28" spans="1:6" x14ac:dyDescent="0.25">
      <c r="A28" s="14" t="str">
        <f>BASE_PRODUITS!A28</f>
        <v>P0023</v>
      </c>
      <c r="B28" s="14" t="str">
        <f>IF(ISBLANK(BASE_PRODUITS!B28),"",BASE_PRODUITS!B28)</f>
        <v/>
      </c>
      <c r="C28" s="20"/>
      <c r="D28" s="14">
        <f ca="1">SUMIF(JOURNAL_STOCKS!$B$7:$E$199,ETAT_DES_STOCKS!A28,JOURNAL_STOCKS!$D$7:$D$199)</f>
        <v>0</v>
      </c>
      <c r="E28" s="14">
        <f ca="1">SUMIF(JOURNAL_STOCKS!$B$7:$E$199,ETAT_DES_STOCKS!A28,JOURNAL_STOCKS!$E$7:$E$199)</f>
        <v>0</v>
      </c>
      <c r="F28" s="15" t="str">
        <f t="shared" ca="1" si="0"/>
        <v/>
      </c>
    </row>
    <row r="29" spans="1:6" x14ac:dyDescent="0.25">
      <c r="A29" s="14" t="str">
        <f>BASE_PRODUITS!A29</f>
        <v>P0024</v>
      </c>
      <c r="B29" s="14" t="str">
        <f>IF(ISBLANK(BASE_PRODUITS!B29),"",BASE_PRODUITS!B29)</f>
        <v/>
      </c>
      <c r="C29" s="20"/>
      <c r="D29" s="14">
        <f ca="1">SUMIF(JOURNAL_STOCKS!$B$7:$E$199,ETAT_DES_STOCKS!A29,JOURNAL_STOCKS!$D$7:$D$199)</f>
        <v>0</v>
      </c>
      <c r="E29" s="14">
        <f ca="1">SUMIF(JOURNAL_STOCKS!$B$7:$E$199,ETAT_DES_STOCKS!A29,JOURNAL_STOCKS!$E$7:$E$199)</f>
        <v>0</v>
      </c>
      <c r="F29" s="15" t="str">
        <f t="shared" ca="1" si="0"/>
        <v/>
      </c>
    </row>
    <row r="30" spans="1:6" x14ac:dyDescent="0.25">
      <c r="A30" s="14" t="str">
        <f>BASE_PRODUITS!A30</f>
        <v>P0025</v>
      </c>
      <c r="B30" s="14" t="str">
        <f>IF(ISBLANK(BASE_PRODUITS!B30),"",BASE_PRODUITS!B30)</f>
        <v/>
      </c>
      <c r="C30" s="20"/>
      <c r="D30" s="14">
        <f ca="1">SUMIF(JOURNAL_STOCKS!$B$7:$E$199,ETAT_DES_STOCKS!A30,JOURNAL_STOCKS!$D$7:$D$199)</f>
        <v>0</v>
      </c>
      <c r="E30" s="14">
        <f ca="1">SUMIF(JOURNAL_STOCKS!$B$7:$E$199,ETAT_DES_STOCKS!A30,JOURNAL_STOCKS!$E$7:$E$199)</f>
        <v>0</v>
      </c>
      <c r="F30" s="15" t="str">
        <f t="shared" ca="1" si="0"/>
        <v/>
      </c>
    </row>
    <row r="31" spans="1:6" x14ac:dyDescent="0.25">
      <c r="A31" s="14" t="str">
        <f>BASE_PRODUITS!A31</f>
        <v>P0026</v>
      </c>
      <c r="B31" s="14" t="str">
        <f>IF(ISBLANK(BASE_PRODUITS!B31),"",BASE_PRODUITS!B31)</f>
        <v/>
      </c>
      <c r="C31" s="20"/>
      <c r="D31" s="14">
        <f ca="1">SUMIF(JOURNAL_STOCKS!$B$7:$E$199,ETAT_DES_STOCKS!A31,JOURNAL_STOCKS!$D$7:$D$199)</f>
        <v>0</v>
      </c>
      <c r="E31" s="14">
        <f ca="1">SUMIF(JOURNAL_STOCKS!$B$7:$E$199,ETAT_DES_STOCKS!A31,JOURNAL_STOCKS!$E$7:$E$199)</f>
        <v>0</v>
      </c>
      <c r="F31" s="15" t="str">
        <f t="shared" ca="1" si="0"/>
        <v/>
      </c>
    </row>
    <row r="32" spans="1:6" x14ac:dyDescent="0.25">
      <c r="A32" s="14" t="str">
        <f>BASE_PRODUITS!A32</f>
        <v>P0027</v>
      </c>
      <c r="B32" s="14" t="str">
        <f>IF(ISBLANK(BASE_PRODUITS!B32),"",BASE_PRODUITS!B32)</f>
        <v/>
      </c>
      <c r="C32" s="20"/>
      <c r="D32" s="14">
        <f ca="1">SUMIF(JOURNAL_STOCKS!$B$7:$E$199,ETAT_DES_STOCKS!A32,JOURNAL_STOCKS!$D$7:$D$199)</f>
        <v>0</v>
      </c>
      <c r="E32" s="14">
        <f ca="1">SUMIF(JOURNAL_STOCKS!$B$7:$E$199,ETAT_DES_STOCKS!A32,JOURNAL_STOCKS!$E$7:$E$199)</f>
        <v>0</v>
      </c>
      <c r="F32" s="15" t="str">
        <f t="shared" ca="1" si="0"/>
        <v/>
      </c>
    </row>
    <row r="33" spans="1:6" x14ac:dyDescent="0.25">
      <c r="A33" s="14" t="str">
        <f>BASE_PRODUITS!A33</f>
        <v>P0028</v>
      </c>
      <c r="B33" s="14" t="str">
        <f>IF(ISBLANK(BASE_PRODUITS!B33),"",BASE_PRODUITS!B33)</f>
        <v/>
      </c>
      <c r="C33" s="20"/>
      <c r="D33" s="14">
        <f ca="1">SUMIF(JOURNAL_STOCKS!$B$7:$E$199,ETAT_DES_STOCKS!A33,JOURNAL_STOCKS!$D$7:$D$199)</f>
        <v>0</v>
      </c>
      <c r="E33" s="14">
        <f ca="1">SUMIF(JOURNAL_STOCKS!$B$7:$E$199,ETAT_DES_STOCKS!A33,JOURNAL_STOCKS!$E$7:$E$199)</f>
        <v>0</v>
      </c>
      <c r="F33" s="15" t="str">
        <f t="shared" ca="1" si="0"/>
        <v/>
      </c>
    </row>
    <row r="34" spans="1:6" x14ac:dyDescent="0.25">
      <c r="A34" s="14" t="str">
        <f>BASE_PRODUITS!A34</f>
        <v>P0029</v>
      </c>
      <c r="B34" s="14" t="str">
        <f>IF(ISBLANK(BASE_PRODUITS!B34),"",BASE_PRODUITS!B34)</f>
        <v/>
      </c>
      <c r="C34" s="20"/>
      <c r="D34" s="14">
        <f ca="1">SUMIF(JOURNAL_STOCKS!$B$7:$E$199,ETAT_DES_STOCKS!A34,JOURNAL_STOCKS!$D$7:$D$199)</f>
        <v>0</v>
      </c>
      <c r="E34" s="14">
        <f ca="1">SUMIF(JOURNAL_STOCKS!$B$7:$E$199,ETAT_DES_STOCKS!A34,JOURNAL_STOCKS!$E$7:$E$199)</f>
        <v>0</v>
      </c>
      <c r="F34" s="15" t="str">
        <f t="shared" ca="1" si="0"/>
        <v/>
      </c>
    </row>
    <row r="35" spans="1:6" x14ac:dyDescent="0.25">
      <c r="A35" s="14" t="str">
        <f>BASE_PRODUITS!A35</f>
        <v>P0030</v>
      </c>
      <c r="B35" s="14" t="str">
        <f>IF(ISBLANK(BASE_PRODUITS!B35),"",BASE_PRODUITS!B35)</f>
        <v/>
      </c>
      <c r="C35" s="20"/>
      <c r="D35" s="14">
        <f ca="1">SUMIF(JOURNAL_STOCKS!$B$7:$E$199,ETAT_DES_STOCKS!A35,JOURNAL_STOCKS!$D$7:$D$199)</f>
        <v>0</v>
      </c>
      <c r="E35" s="14">
        <f ca="1">SUMIF(JOURNAL_STOCKS!$B$7:$E$199,ETAT_DES_STOCKS!A35,JOURNAL_STOCKS!$E$7:$E$199)</f>
        <v>0</v>
      </c>
      <c r="F35" s="15" t="str">
        <f t="shared" ca="1" si="0"/>
        <v/>
      </c>
    </row>
    <row r="36" spans="1:6" x14ac:dyDescent="0.25">
      <c r="A36" s="14" t="str">
        <f>BASE_PRODUITS!A36</f>
        <v>P0031</v>
      </c>
      <c r="B36" s="14" t="str">
        <f>IF(ISBLANK(BASE_PRODUITS!B36),"",BASE_PRODUITS!B36)</f>
        <v/>
      </c>
      <c r="C36" s="20"/>
      <c r="D36" s="14">
        <f ca="1">SUMIF(JOURNAL_STOCKS!$B$7:$E$199,ETAT_DES_STOCKS!A36,JOURNAL_STOCKS!$D$7:$D$199)</f>
        <v>0</v>
      </c>
      <c r="E36" s="14">
        <f ca="1">SUMIF(JOURNAL_STOCKS!$B$7:$E$199,ETAT_DES_STOCKS!A36,JOURNAL_STOCKS!$E$7:$E$199)</f>
        <v>0</v>
      </c>
      <c r="F36" s="15" t="str">
        <f t="shared" ca="1" si="0"/>
        <v/>
      </c>
    </row>
    <row r="37" spans="1:6" x14ac:dyDescent="0.25">
      <c r="A37" s="14" t="str">
        <f>BASE_PRODUITS!A37</f>
        <v>P0032</v>
      </c>
      <c r="B37" s="14" t="str">
        <f>IF(ISBLANK(BASE_PRODUITS!B37),"",BASE_PRODUITS!B37)</f>
        <v/>
      </c>
      <c r="C37" s="20"/>
      <c r="D37" s="14">
        <f ca="1">SUMIF(JOURNAL_STOCKS!$B$7:$E$199,ETAT_DES_STOCKS!A37,JOURNAL_STOCKS!$D$7:$D$199)</f>
        <v>0</v>
      </c>
      <c r="E37" s="14">
        <f ca="1">SUMIF(JOURNAL_STOCKS!$B$7:$E$199,ETAT_DES_STOCKS!A37,JOURNAL_STOCKS!$E$7:$E$199)</f>
        <v>0</v>
      </c>
      <c r="F37" s="15" t="str">
        <f t="shared" ca="1" si="0"/>
        <v/>
      </c>
    </row>
    <row r="38" spans="1:6" x14ac:dyDescent="0.25">
      <c r="A38" s="14" t="str">
        <f>BASE_PRODUITS!A38</f>
        <v>P0033</v>
      </c>
      <c r="B38" s="14" t="str">
        <f>IF(ISBLANK(BASE_PRODUITS!B38),"",BASE_PRODUITS!B38)</f>
        <v/>
      </c>
      <c r="C38" s="20"/>
      <c r="D38" s="14">
        <f ca="1">SUMIF(JOURNAL_STOCKS!$B$7:$E$199,ETAT_DES_STOCKS!A38,JOURNAL_STOCKS!$D$7:$D$199)</f>
        <v>0</v>
      </c>
      <c r="E38" s="14">
        <f ca="1">SUMIF(JOURNAL_STOCKS!$B$7:$E$199,ETAT_DES_STOCKS!A38,JOURNAL_STOCKS!$E$7:$E$199)</f>
        <v>0</v>
      </c>
      <c r="F38" s="15" t="str">
        <f t="shared" ref="F38:F69" ca="1" si="1">IF(C38+D38-E38=0,"",C38+D38-E38)</f>
        <v/>
      </c>
    </row>
    <row r="39" spans="1:6" x14ac:dyDescent="0.25">
      <c r="A39" s="14" t="str">
        <f>BASE_PRODUITS!A39</f>
        <v>P0034</v>
      </c>
      <c r="B39" s="14" t="str">
        <f>IF(ISBLANK(BASE_PRODUITS!B39),"",BASE_PRODUITS!B39)</f>
        <v/>
      </c>
      <c r="C39" s="20"/>
      <c r="D39" s="14">
        <f ca="1">SUMIF(JOURNAL_STOCKS!$B$7:$E$199,ETAT_DES_STOCKS!A39,JOURNAL_STOCKS!$D$7:$D$199)</f>
        <v>0</v>
      </c>
      <c r="E39" s="14">
        <f ca="1">SUMIF(JOURNAL_STOCKS!$B$7:$E$199,ETAT_DES_STOCKS!A39,JOURNAL_STOCKS!$E$7:$E$199)</f>
        <v>0</v>
      </c>
      <c r="F39" s="15" t="str">
        <f t="shared" ca="1" si="1"/>
        <v/>
      </c>
    </row>
    <row r="40" spans="1:6" x14ac:dyDescent="0.25">
      <c r="A40" s="14" t="str">
        <f>BASE_PRODUITS!A40</f>
        <v>P0035</v>
      </c>
      <c r="B40" s="14" t="str">
        <f>IF(ISBLANK(BASE_PRODUITS!B40),"",BASE_PRODUITS!B40)</f>
        <v/>
      </c>
      <c r="C40" s="20"/>
      <c r="D40" s="14">
        <f ca="1">SUMIF(JOURNAL_STOCKS!$B$7:$E$199,ETAT_DES_STOCKS!A40,JOURNAL_STOCKS!$D$7:$D$199)</f>
        <v>0</v>
      </c>
      <c r="E40" s="14">
        <f ca="1">SUMIF(JOURNAL_STOCKS!$B$7:$E$199,ETAT_DES_STOCKS!A40,JOURNAL_STOCKS!$E$7:$E$199)</f>
        <v>0</v>
      </c>
      <c r="F40" s="15" t="str">
        <f t="shared" ca="1" si="1"/>
        <v/>
      </c>
    </row>
    <row r="41" spans="1:6" x14ac:dyDescent="0.25">
      <c r="A41" s="14" t="str">
        <f>BASE_PRODUITS!A41</f>
        <v>P0036</v>
      </c>
      <c r="B41" s="14" t="str">
        <f>IF(ISBLANK(BASE_PRODUITS!B41),"",BASE_PRODUITS!B41)</f>
        <v/>
      </c>
      <c r="C41" s="20"/>
      <c r="D41" s="14">
        <f ca="1">SUMIF(JOURNAL_STOCKS!$B$7:$E$199,ETAT_DES_STOCKS!A41,JOURNAL_STOCKS!$D$7:$D$199)</f>
        <v>0</v>
      </c>
      <c r="E41" s="14">
        <f ca="1">SUMIF(JOURNAL_STOCKS!$B$7:$E$199,ETAT_DES_STOCKS!A41,JOURNAL_STOCKS!$E$7:$E$199)</f>
        <v>0</v>
      </c>
      <c r="F41" s="15" t="str">
        <f t="shared" ca="1" si="1"/>
        <v/>
      </c>
    </row>
    <row r="42" spans="1:6" x14ac:dyDescent="0.25">
      <c r="A42" s="14" t="str">
        <f>BASE_PRODUITS!A42</f>
        <v>P0037</v>
      </c>
      <c r="B42" s="14" t="str">
        <f>IF(ISBLANK(BASE_PRODUITS!B42),"",BASE_PRODUITS!B42)</f>
        <v/>
      </c>
      <c r="C42" s="20"/>
      <c r="D42" s="14">
        <f ca="1">SUMIF(JOURNAL_STOCKS!$B$7:$E$199,ETAT_DES_STOCKS!A42,JOURNAL_STOCKS!$D$7:$D$199)</f>
        <v>0</v>
      </c>
      <c r="E42" s="14">
        <f ca="1">SUMIF(JOURNAL_STOCKS!$B$7:$E$199,ETAT_DES_STOCKS!A42,JOURNAL_STOCKS!$E$7:$E$199)</f>
        <v>0</v>
      </c>
      <c r="F42" s="15" t="str">
        <f t="shared" ca="1" si="1"/>
        <v/>
      </c>
    </row>
    <row r="43" spans="1:6" x14ac:dyDescent="0.25">
      <c r="A43" s="14" t="str">
        <f>BASE_PRODUITS!A43</f>
        <v>P0038</v>
      </c>
      <c r="B43" s="14" t="str">
        <f>IF(ISBLANK(BASE_PRODUITS!B43),"",BASE_PRODUITS!B43)</f>
        <v/>
      </c>
      <c r="C43" s="20"/>
      <c r="D43" s="14">
        <f ca="1">SUMIF(JOURNAL_STOCKS!$B$7:$E$199,ETAT_DES_STOCKS!A43,JOURNAL_STOCKS!$D$7:$D$199)</f>
        <v>0</v>
      </c>
      <c r="E43" s="14">
        <f ca="1">SUMIF(JOURNAL_STOCKS!$B$7:$E$199,ETAT_DES_STOCKS!A43,JOURNAL_STOCKS!$E$7:$E$199)</f>
        <v>0</v>
      </c>
      <c r="F43" s="15" t="str">
        <f t="shared" ca="1" si="1"/>
        <v/>
      </c>
    </row>
    <row r="44" spans="1:6" x14ac:dyDescent="0.25">
      <c r="A44" s="14" t="str">
        <f>BASE_PRODUITS!A44</f>
        <v>P0039</v>
      </c>
      <c r="B44" s="14" t="str">
        <f>IF(ISBLANK(BASE_PRODUITS!B44),"",BASE_PRODUITS!B44)</f>
        <v/>
      </c>
      <c r="C44" s="20"/>
      <c r="D44" s="14">
        <f ca="1">SUMIF(JOURNAL_STOCKS!$B$7:$E$199,ETAT_DES_STOCKS!A44,JOURNAL_STOCKS!$D$7:$D$199)</f>
        <v>0</v>
      </c>
      <c r="E44" s="14">
        <f ca="1">SUMIF(JOURNAL_STOCKS!$B$7:$E$199,ETAT_DES_STOCKS!A44,JOURNAL_STOCKS!$E$7:$E$199)</f>
        <v>0</v>
      </c>
      <c r="F44" s="15" t="str">
        <f t="shared" ca="1" si="1"/>
        <v/>
      </c>
    </row>
    <row r="45" spans="1:6" x14ac:dyDescent="0.25">
      <c r="A45" s="14" t="str">
        <f>BASE_PRODUITS!A45</f>
        <v>P0040</v>
      </c>
      <c r="B45" s="14" t="str">
        <f>IF(ISBLANK(BASE_PRODUITS!B45),"",BASE_PRODUITS!B45)</f>
        <v/>
      </c>
      <c r="C45" s="20"/>
      <c r="D45" s="14">
        <f ca="1">SUMIF(JOURNAL_STOCKS!$B$7:$E$199,ETAT_DES_STOCKS!A45,JOURNAL_STOCKS!$D$7:$D$199)</f>
        <v>0</v>
      </c>
      <c r="E45" s="14">
        <f ca="1">SUMIF(JOURNAL_STOCKS!$B$7:$E$199,ETAT_DES_STOCKS!A45,JOURNAL_STOCKS!$E$7:$E$199)</f>
        <v>0</v>
      </c>
      <c r="F45" s="15" t="str">
        <f t="shared" ca="1" si="1"/>
        <v/>
      </c>
    </row>
    <row r="46" spans="1:6" x14ac:dyDescent="0.25">
      <c r="A46" s="14" t="str">
        <f>BASE_PRODUITS!A46</f>
        <v>P0041</v>
      </c>
      <c r="B46" s="14" t="str">
        <f>IF(ISBLANK(BASE_PRODUITS!B46),"",BASE_PRODUITS!B46)</f>
        <v/>
      </c>
      <c r="C46" s="20"/>
      <c r="D46" s="14">
        <f ca="1">SUMIF(JOURNAL_STOCKS!$B$7:$E$199,ETAT_DES_STOCKS!A46,JOURNAL_STOCKS!$D$7:$D$199)</f>
        <v>0</v>
      </c>
      <c r="E46" s="14">
        <f ca="1">SUMIF(JOURNAL_STOCKS!$B$7:$E$199,ETAT_DES_STOCKS!A46,JOURNAL_STOCKS!$E$7:$E$199)</f>
        <v>0</v>
      </c>
      <c r="F46" s="15" t="str">
        <f t="shared" ca="1" si="1"/>
        <v/>
      </c>
    </row>
    <row r="47" spans="1:6" x14ac:dyDescent="0.25">
      <c r="A47" s="14" t="str">
        <f>BASE_PRODUITS!A47</f>
        <v>P0042</v>
      </c>
      <c r="B47" s="14" t="str">
        <f>IF(ISBLANK(BASE_PRODUITS!B47),"",BASE_PRODUITS!B47)</f>
        <v/>
      </c>
      <c r="C47" s="20"/>
      <c r="D47" s="14">
        <f ca="1">SUMIF(JOURNAL_STOCKS!$B$7:$E$199,ETAT_DES_STOCKS!A47,JOURNAL_STOCKS!$D$7:$D$199)</f>
        <v>0</v>
      </c>
      <c r="E47" s="14">
        <f ca="1">SUMIF(JOURNAL_STOCKS!$B$7:$E$199,ETAT_DES_STOCKS!A47,JOURNAL_STOCKS!$E$7:$E$199)</f>
        <v>0</v>
      </c>
      <c r="F47" s="15" t="str">
        <f t="shared" ca="1" si="1"/>
        <v/>
      </c>
    </row>
    <row r="48" spans="1:6" x14ac:dyDescent="0.25">
      <c r="A48" s="14" t="str">
        <f>BASE_PRODUITS!A48</f>
        <v>P0043</v>
      </c>
      <c r="B48" s="14" t="str">
        <f>IF(ISBLANK(BASE_PRODUITS!B48),"",BASE_PRODUITS!B48)</f>
        <v/>
      </c>
      <c r="C48" s="20"/>
      <c r="D48" s="14">
        <f ca="1">SUMIF(JOURNAL_STOCKS!$B$7:$E$199,ETAT_DES_STOCKS!A48,JOURNAL_STOCKS!$D$7:$D$199)</f>
        <v>0</v>
      </c>
      <c r="E48" s="14">
        <f ca="1">SUMIF(JOURNAL_STOCKS!$B$7:$E$199,ETAT_DES_STOCKS!A48,JOURNAL_STOCKS!$E$7:$E$199)</f>
        <v>0</v>
      </c>
      <c r="F48" s="15" t="str">
        <f t="shared" ca="1" si="1"/>
        <v/>
      </c>
    </row>
    <row r="49" spans="1:6" x14ac:dyDescent="0.25">
      <c r="A49" s="14" t="str">
        <f>BASE_PRODUITS!A49</f>
        <v>P0044</v>
      </c>
      <c r="B49" s="14" t="str">
        <f>IF(ISBLANK(BASE_PRODUITS!B49),"",BASE_PRODUITS!B49)</f>
        <v/>
      </c>
      <c r="C49" s="20"/>
      <c r="D49" s="14">
        <f ca="1">SUMIF(JOURNAL_STOCKS!$B$7:$E$199,ETAT_DES_STOCKS!A49,JOURNAL_STOCKS!$D$7:$D$199)</f>
        <v>0</v>
      </c>
      <c r="E49" s="14">
        <f ca="1">SUMIF(JOURNAL_STOCKS!$B$7:$E$199,ETAT_DES_STOCKS!A49,JOURNAL_STOCKS!$E$7:$E$199)</f>
        <v>0</v>
      </c>
      <c r="F49" s="15" t="str">
        <f t="shared" ca="1" si="1"/>
        <v/>
      </c>
    </row>
    <row r="50" spans="1:6" x14ac:dyDescent="0.25">
      <c r="A50" s="14" t="str">
        <f>BASE_PRODUITS!A50</f>
        <v>P0045</v>
      </c>
      <c r="B50" s="14" t="str">
        <f>IF(ISBLANK(BASE_PRODUITS!B50),"",BASE_PRODUITS!B50)</f>
        <v/>
      </c>
      <c r="C50" s="20"/>
      <c r="D50" s="14">
        <f ca="1">SUMIF(JOURNAL_STOCKS!$B$7:$E$199,ETAT_DES_STOCKS!A50,JOURNAL_STOCKS!$D$7:$D$199)</f>
        <v>0</v>
      </c>
      <c r="E50" s="14">
        <f ca="1">SUMIF(JOURNAL_STOCKS!$B$7:$E$199,ETAT_DES_STOCKS!A50,JOURNAL_STOCKS!$E$7:$E$199)</f>
        <v>0</v>
      </c>
      <c r="F50" s="15" t="str">
        <f t="shared" ca="1" si="1"/>
        <v/>
      </c>
    </row>
    <row r="51" spans="1:6" x14ac:dyDescent="0.25">
      <c r="A51" s="14" t="str">
        <f>BASE_PRODUITS!A51</f>
        <v>P0046</v>
      </c>
      <c r="B51" s="14" t="str">
        <f>IF(ISBLANK(BASE_PRODUITS!B51),"",BASE_PRODUITS!B51)</f>
        <v/>
      </c>
      <c r="C51" s="20"/>
      <c r="D51" s="14">
        <f ca="1">SUMIF(JOURNAL_STOCKS!$B$7:$E$199,ETAT_DES_STOCKS!A51,JOURNAL_STOCKS!$D$7:$D$199)</f>
        <v>0</v>
      </c>
      <c r="E51" s="14">
        <f ca="1">SUMIF(JOURNAL_STOCKS!$B$7:$E$199,ETAT_DES_STOCKS!A51,JOURNAL_STOCKS!$E$7:$E$199)</f>
        <v>0</v>
      </c>
      <c r="F51" s="15" t="str">
        <f t="shared" ca="1" si="1"/>
        <v/>
      </c>
    </row>
    <row r="52" spans="1:6" x14ac:dyDescent="0.25">
      <c r="A52" s="14" t="str">
        <f>BASE_PRODUITS!A52</f>
        <v>P0047</v>
      </c>
      <c r="B52" s="14" t="str">
        <f>IF(ISBLANK(BASE_PRODUITS!B52),"",BASE_PRODUITS!B52)</f>
        <v/>
      </c>
      <c r="C52" s="20"/>
      <c r="D52" s="14">
        <f ca="1">SUMIF(JOURNAL_STOCKS!$B$7:$E$199,ETAT_DES_STOCKS!A52,JOURNAL_STOCKS!$D$7:$D$199)</f>
        <v>0</v>
      </c>
      <c r="E52" s="14">
        <f ca="1">SUMIF(JOURNAL_STOCKS!$B$7:$E$199,ETAT_DES_STOCKS!A52,JOURNAL_STOCKS!$E$7:$E$199)</f>
        <v>0</v>
      </c>
      <c r="F52" s="15" t="str">
        <f t="shared" ca="1" si="1"/>
        <v/>
      </c>
    </row>
    <row r="53" spans="1:6" x14ac:dyDescent="0.25">
      <c r="A53" s="14" t="str">
        <f>BASE_PRODUITS!A53</f>
        <v>P0048</v>
      </c>
      <c r="B53" s="14" t="str">
        <f>IF(ISBLANK(BASE_PRODUITS!B53),"",BASE_PRODUITS!B53)</f>
        <v/>
      </c>
      <c r="C53" s="20"/>
      <c r="D53" s="14">
        <f ca="1">SUMIF(JOURNAL_STOCKS!$B$7:$E$199,ETAT_DES_STOCKS!A53,JOURNAL_STOCKS!$D$7:$D$199)</f>
        <v>0</v>
      </c>
      <c r="E53" s="14">
        <f ca="1">SUMIF(JOURNAL_STOCKS!$B$7:$E$199,ETAT_DES_STOCKS!A53,JOURNAL_STOCKS!$E$7:$E$199)</f>
        <v>0</v>
      </c>
      <c r="F53" s="15" t="str">
        <f t="shared" ca="1" si="1"/>
        <v/>
      </c>
    </row>
    <row r="54" spans="1:6" x14ac:dyDescent="0.25">
      <c r="A54" s="14" t="str">
        <f>BASE_PRODUITS!A54</f>
        <v>P0049</v>
      </c>
      <c r="B54" s="14" t="str">
        <f>IF(ISBLANK(BASE_PRODUITS!B54),"",BASE_PRODUITS!B54)</f>
        <v/>
      </c>
      <c r="C54" s="20"/>
      <c r="D54" s="14">
        <f ca="1">SUMIF(JOURNAL_STOCKS!$B$7:$E$199,ETAT_DES_STOCKS!A54,JOURNAL_STOCKS!$D$7:$D$199)</f>
        <v>0</v>
      </c>
      <c r="E54" s="14">
        <f ca="1">SUMIF(JOURNAL_STOCKS!$B$7:$E$199,ETAT_DES_STOCKS!A54,JOURNAL_STOCKS!$E$7:$E$199)</f>
        <v>0</v>
      </c>
      <c r="F54" s="15" t="str">
        <f t="shared" ca="1" si="1"/>
        <v/>
      </c>
    </row>
    <row r="55" spans="1:6" x14ac:dyDescent="0.25">
      <c r="A55" s="14" t="str">
        <f>BASE_PRODUITS!A55</f>
        <v>P0050</v>
      </c>
      <c r="B55" s="14" t="str">
        <f>IF(ISBLANK(BASE_PRODUITS!B55),"",BASE_PRODUITS!B55)</f>
        <v/>
      </c>
      <c r="C55" s="20"/>
      <c r="D55" s="14">
        <f ca="1">SUMIF(JOURNAL_STOCKS!$B$7:$E$199,ETAT_DES_STOCKS!A55,JOURNAL_STOCKS!$D$7:$D$199)</f>
        <v>0</v>
      </c>
      <c r="E55" s="14">
        <f ca="1">SUMIF(JOURNAL_STOCKS!$B$7:$E$199,ETAT_DES_STOCKS!A55,JOURNAL_STOCKS!$E$7:$E$199)</f>
        <v>0</v>
      </c>
      <c r="F55" s="15" t="str">
        <f t="shared" ca="1" si="1"/>
        <v/>
      </c>
    </row>
    <row r="56" spans="1:6" x14ac:dyDescent="0.25">
      <c r="A56" s="14" t="str">
        <f>BASE_PRODUITS!A56</f>
        <v>P0051</v>
      </c>
      <c r="B56" s="14" t="str">
        <f>IF(ISBLANK(BASE_PRODUITS!B56),"",BASE_PRODUITS!B56)</f>
        <v/>
      </c>
      <c r="C56" s="20"/>
      <c r="D56" s="14">
        <f ca="1">SUMIF(JOURNAL_STOCKS!$B$7:$E$199,ETAT_DES_STOCKS!A56,JOURNAL_STOCKS!$D$7:$D$199)</f>
        <v>0</v>
      </c>
      <c r="E56" s="14">
        <f ca="1">SUMIF(JOURNAL_STOCKS!$B$7:$E$199,ETAT_DES_STOCKS!A56,JOURNAL_STOCKS!$E$7:$E$199)</f>
        <v>0</v>
      </c>
      <c r="F56" s="15" t="str">
        <f t="shared" ca="1" si="1"/>
        <v/>
      </c>
    </row>
    <row r="57" spans="1:6" x14ac:dyDescent="0.25">
      <c r="A57" s="14" t="str">
        <f>BASE_PRODUITS!A57</f>
        <v>P0052</v>
      </c>
      <c r="B57" s="14" t="str">
        <f>IF(ISBLANK(BASE_PRODUITS!B57),"",BASE_PRODUITS!B57)</f>
        <v/>
      </c>
      <c r="C57" s="20"/>
      <c r="D57" s="14">
        <f ca="1">SUMIF(JOURNAL_STOCKS!$B$7:$E$199,ETAT_DES_STOCKS!A57,JOURNAL_STOCKS!$D$7:$D$199)</f>
        <v>0</v>
      </c>
      <c r="E57" s="14">
        <f ca="1">SUMIF(JOURNAL_STOCKS!$B$7:$E$199,ETAT_DES_STOCKS!A57,JOURNAL_STOCKS!$E$7:$E$199)</f>
        <v>0</v>
      </c>
      <c r="F57" s="15" t="str">
        <f t="shared" ca="1" si="1"/>
        <v/>
      </c>
    </row>
    <row r="58" spans="1:6" x14ac:dyDescent="0.25">
      <c r="A58" s="14" t="str">
        <f>BASE_PRODUITS!A58</f>
        <v>P0053</v>
      </c>
      <c r="B58" s="14" t="str">
        <f>IF(ISBLANK(BASE_PRODUITS!B58),"",BASE_PRODUITS!B58)</f>
        <v/>
      </c>
      <c r="C58" s="20"/>
      <c r="D58" s="14">
        <f ca="1">SUMIF(JOURNAL_STOCKS!$B$7:$E$199,ETAT_DES_STOCKS!A58,JOURNAL_STOCKS!$D$7:$D$199)</f>
        <v>0</v>
      </c>
      <c r="E58" s="14">
        <f ca="1">SUMIF(JOURNAL_STOCKS!$B$7:$E$199,ETAT_DES_STOCKS!A58,JOURNAL_STOCKS!$E$7:$E$199)</f>
        <v>0</v>
      </c>
      <c r="F58" s="15" t="str">
        <f t="shared" ca="1" si="1"/>
        <v/>
      </c>
    </row>
    <row r="59" spans="1:6" x14ac:dyDescent="0.25">
      <c r="A59" s="14" t="str">
        <f>BASE_PRODUITS!A59</f>
        <v>P0054</v>
      </c>
      <c r="B59" s="14" t="str">
        <f>IF(ISBLANK(BASE_PRODUITS!B59),"",BASE_PRODUITS!B59)</f>
        <v/>
      </c>
      <c r="C59" s="20"/>
      <c r="D59" s="14">
        <f ca="1">SUMIF(JOURNAL_STOCKS!$B$7:$E$199,ETAT_DES_STOCKS!A59,JOURNAL_STOCKS!$D$7:$D$199)</f>
        <v>0</v>
      </c>
      <c r="E59" s="14">
        <f ca="1">SUMIF(JOURNAL_STOCKS!$B$7:$E$199,ETAT_DES_STOCKS!A59,JOURNAL_STOCKS!$E$7:$E$199)</f>
        <v>0</v>
      </c>
      <c r="F59" s="15" t="str">
        <f t="shared" ca="1" si="1"/>
        <v/>
      </c>
    </row>
    <row r="60" spans="1:6" x14ac:dyDescent="0.25">
      <c r="A60" s="14" t="str">
        <f>BASE_PRODUITS!A60</f>
        <v>P0055</v>
      </c>
      <c r="B60" s="14" t="str">
        <f>IF(ISBLANK(BASE_PRODUITS!B60),"",BASE_PRODUITS!B60)</f>
        <v/>
      </c>
      <c r="C60" s="20"/>
      <c r="D60" s="14">
        <f ca="1">SUMIF(JOURNAL_STOCKS!$B$7:$E$199,ETAT_DES_STOCKS!A60,JOURNAL_STOCKS!$D$7:$D$199)</f>
        <v>0</v>
      </c>
      <c r="E60" s="14">
        <f ca="1">SUMIF(JOURNAL_STOCKS!$B$7:$E$199,ETAT_DES_STOCKS!A60,JOURNAL_STOCKS!$E$7:$E$199)</f>
        <v>0</v>
      </c>
      <c r="F60" s="15" t="str">
        <f t="shared" ca="1" si="1"/>
        <v/>
      </c>
    </row>
    <row r="61" spans="1:6" x14ac:dyDescent="0.25">
      <c r="A61" s="14" t="str">
        <f>BASE_PRODUITS!A61</f>
        <v>P0056</v>
      </c>
      <c r="B61" s="14" t="str">
        <f>IF(ISBLANK(BASE_PRODUITS!B61),"",BASE_PRODUITS!B61)</f>
        <v/>
      </c>
      <c r="C61" s="20"/>
      <c r="D61" s="14">
        <f ca="1">SUMIF(JOURNAL_STOCKS!$B$7:$E$199,ETAT_DES_STOCKS!A61,JOURNAL_STOCKS!$D$7:$D$199)</f>
        <v>0</v>
      </c>
      <c r="E61" s="14">
        <f ca="1">SUMIF(JOURNAL_STOCKS!$B$7:$E$199,ETAT_DES_STOCKS!A61,JOURNAL_STOCKS!$E$7:$E$199)</f>
        <v>0</v>
      </c>
      <c r="F61" s="15" t="str">
        <f t="shared" ca="1" si="1"/>
        <v/>
      </c>
    </row>
    <row r="62" spans="1:6" x14ac:dyDescent="0.25">
      <c r="A62" s="14" t="str">
        <f>BASE_PRODUITS!A62</f>
        <v>P0057</v>
      </c>
      <c r="B62" s="14" t="str">
        <f>IF(ISBLANK(BASE_PRODUITS!B62),"",BASE_PRODUITS!B62)</f>
        <v/>
      </c>
      <c r="C62" s="20"/>
      <c r="D62" s="14">
        <f ca="1">SUMIF(JOURNAL_STOCKS!$B$7:$E$199,ETAT_DES_STOCKS!A62,JOURNAL_STOCKS!$D$7:$D$199)</f>
        <v>0</v>
      </c>
      <c r="E62" s="14">
        <f ca="1">SUMIF(JOURNAL_STOCKS!$B$7:$E$199,ETAT_DES_STOCKS!A62,JOURNAL_STOCKS!$E$7:$E$199)</f>
        <v>0</v>
      </c>
      <c r="F62" s="15" t="str">
        <f t="shared" ca="1" si="1"/>
        <v/>
      </c>
    </row>
    <row r="63" spans="1:6" x14ac:dyDescent="0.25">
      <c r="A63" s="14" t="str">
        <f>BASE_PRODUITS!A63</f>
        <v>P0058</v>
      </c>
      <c r="B63" s="14" t="str">
        <f>IF(ISBLANK(BASE_PRODUITS!B63),"",BASE_PRODUITS!B63)</f>
        <v/>
      </c>
      <c r="C63" s="20"/>
      <c r="D63" s="14">
        <f ca="1">SUMIF(JOURNAL_STOCKS!$B$7:$E$199,ETAT_DES_STOCKS!A63,JOURNAL_STOCKS!$D$7:$D$199)</f>
        <v>0</v>
      </c>
      <c r="E63" s="14">
        <f ca="1">SUMIF(JOURNAL_STOCKS!$B$7:$E$199,ETAT_DES_STOCKS!A63,JOURNAL_STOCKS!$E$7:$E$199)</f>
        <v>0</v>
      </c>
      <c r="F63" s="15" t="str">
        <f t="shared" ca="1" si="1"/>
        <v/>
      </c>
    </row>
    <row r="64" spans="1:6" x14ac:dyDescent="0.25">
      <c r="A64" s="14" t="str">
        <f>BASE_PRODUITS!A64</f>
        <v>P0059</v>
      </c>
      <c r="B64" s="14" t="str">
        <f>IF(ISBLANK(BASE_PRODUITS!B64),"",BASE_PRODUITS!B64)</f>
        <v/>
      </c>
      <c r="C64" s="20"/>
      <c r="D64" s="14">
        <f ca="1">SUMIF(JOURNAL_STOCKS!$B$7:$E$199,ETAT_DES_STOCKS!A64,JOURNAL_STOCKS!$D$7:$D$199)</f>
        <v>0</v>
      </c>
      <c r="E64" s="14">
        <f ca="1">SUMIF(JOURNAL_STOCKS!$B$7:$E$199,ETAT_DES_STOCKS!A64,JOURNAL_STOCKS!$E$7:$E$199)</f>
        <v>0</v>
      </c>
      <c r="F64" s="15" t="str">
        <f t="shared" ca="1" si="1"/>
        <v/>
      </c>
    </row>
    <row r="65" spans="1:6" x14ac:dyDescent="0.25">
      <c r="A65" s="14" t="str">
        <f>BASE_PRODUITS!A65</f>
        <v>P0060</v>
      </c>
      <c r="B65" s="14" t="str">
        <f>IF(ISBLANK(BASE_PRODUITS!B65),"",BASE_PRODUITS!B65)</f>
        <v/>
      </c>
      <c r="C65" s="20"/>
      <c r="D65" s="14">
        <f ca="1">SUMIF(JOURNAL_STOCKS!$B$7:$E$199,ETAT_DES_STOCKS!A65,JOURNAL_STOCKS!$D$7:$D$199)</f>
        <v>0</v>
      </c>
      <c r="E65" s="14">
        <f ca="1">SUMIF(JOURNAL_STOCKS!$B$7:$E$199,ETAT_DES_STOCKS!A65,JOURNAL_STOCKS!$E$7:$E$199)</f>
        <v>0</v>
      </c>
      <c r="F65" s="15" t="str">
        <f t="shared" ca="1" si="1"/>
        <v/>
      </c>
    </row>
    <row r="66" spans="1:6" x14ac:dyDescent="0.25">
      <c r="A66" s="14" t="str">
        <f>BASE_PRODUITS!A66</f>
        <v>P0061</v>
      </c>
      <c r="B66" s="14" t="str">
        <f>IF(ISBLANK(BASE_PRODUITS!B66),"",BASE_PRODUITS!B66)</f>
        <v/>
      </c>
      <c r="C66" s="20"/>
      <c r="D66" s="14">
        <f ca="1">SUMIF(JOURNAL_STOCKS!$B$7:$E$199,ETAT_DES_STOCKS!A66,JOURNAL_STOCKS!$D$7:$D$199)</f>
        <v>0</v>
      </c>
      <c r="E66" s="14">
        <f ca="1">SUMIF(JOURNAL_STOCKS!$B$7:$E$199,ETAT_DES_STOCKS!A66,JOURNAL_STOCKS!$E$7:$E$199)</f>
        <v>0</v>
      </c>
      <c r="F66" s="15" t="str">
        <f t="shared" ca="1" si="1"/>
        <v/>
      </c>
    </row>
    <row r="67" spans="1:6" x14ac:dyDescent="0.25">
      <c r="A67" s="14" t="str">
        <f>BASE_PRODUITS!A67</f>
        <v>P0062</v>
      </c>
      <c r="B67" s="14" t="str">
        <f>IF(ISBLANK(BASE_PRODUITS!B67),"",BASE_PRODUITS!B67)</f>
        <v/>
      </c>
      <c r="C67" s="20"/>
      <c r="D67" s="14">
        <f ca="1">SUMIF(JOURNAL_STOCKS!$B$7:$E$199,ETAT_DES_STOCKS!A67,JOURNAL_STOCKS!$D$7:$D$199)</f>
        <v>0</v>
      </c>
      <c r="E67" s="14">
        <f ca="1">SUMIF(JOURNAL_STOCKS!$B$7:$E$199,ETAT_DES_STOCKS!A67,JOURNAL_STOCKS!$E$7:$E$199)</f>
        <v>0</v>
      </c>
      <c r="F67" s="15" t="str">
        <f t="shared" ca="1" si="1"/>
        <v/>
      </c>
    </row>
    <row r="68" spans="1:6" x14ac:dyDescent="0.25">
      <c r="A68" s="14" t="str">
        <f>BASE_PRODUITS!A68</f>
        <v>P0063</v>
      </c>
      <c r="B68" s="14" t="str">
        <f>IF(ISBLANK(BASE_PRODUITS!B68),"",BASE_PRODUITS!B68)</f>
        <v/>
      </c>
      <c r="C68" s="20"/>
      <c r="D68" s="14">
        <f ca="1">SUMIF(JOURNAL_STOCKS!$B$7:$E$199,ETAT_DES_STOCKS!A68,JOURNAL_STOCKS!$D$7:$D$199)</f>
        <v>0</v>
      </c>
      <c r="E68" s="14">
        <f ca="1">SUMIF(JOURNAL_STOCKS!$B$7:$E$199,ETAT_DES_STOCKS!A68,JOURNAL_STOCKS!$E$7:$E$199)</f>
        <v>0</v>
      </c>
      <c r="F68" s="15" t="str">
        <f t="shared" ca="1" si="1"/>
        <v/>
      </c>
    </row>
    <row r="69" spans="1:6" x14ac:dyDescent="0.25">
      <c r="A69" s="14" t="str">
        <f>BASE_PRODUITS!A69</f>
        <v>P0064</v>
      </c>
      <c r="B69" s="14" t="str">
        <f>IF(ISBLANK(BASE_PRODUITS!B69),"",BASE_PRODUITS!B69)</f>
        <v/>
      </c>
      <c r="C69" s="20"/>
      <c r="D69" s="14">
        <f ca="1">SUMIF(JOURNAL_STOCKS!$B$7:$E$199,ETAT_DES_STOCKS!A69,JOURNAL_STOCKS!$D$7:$D$199)</f>
        <v>0</v>
      </c>
      <c r="E69" s="14">
        <f ca="1">SUMIF(JOURNAL_STOCKS!$B$7:$E$199,ETAT_DES_STOCKS!A69,JOURNAL_STOCKS!$E$7:$E$199)</f>
        <v>0</v>
      </c>
      <c r="F69" s="15" t="str">
        <f t="shared" ca="1" si="1"/>
        <v/>
      </c>
    </row>
    <row r="70" spans="1:6" x14ac:dyDescent="0.25">
      <c r="A70" s="14" t="str">
        <f>BASE_PRODUITS!A70</f>
        <v>P0065</v>
      </c>
      <c r="B70" s="14" t="str">
        <f>IF(ISBLANK(BASE_PRODUITS!B70),"",BASE_PRODUITS!B70)</f>
        <v/>
      </c>
      <c r="C70" s="20"/>
      <c r="D70" s="14">
        <f ca="1">SUMIF(JOURNAL_STOCKS!$B$7:$E$199,ETAT_DES_STOCKS!A70,JOURNAL_STOCKS!$D$7:$D$199)</f>
        <v>0</v>
      </c>
      <c r="E70" s="14">
        <f ca="1">SUMIF(JOURNAL_STOCKS!$B$7:$E$199,ETAT_DES_STOCKS!A70,JOURNAL_STOCKS!$E$7:$E$199)</f>
        <v>0</v>
      </c>
      <c r="F70" s="15" t="str">
        <f t="shared" ref="F70:F101" ca="1" si="2">IF(C70+D70-E70=0,"",C70+D70-E70)</f>
        <v/>
      </c>
    </row>
    <row r="71" spans="1:6" x14ac:dyDescent="0.25">
      <c r="A71" s="14" t="str">
        <f>BASE_PRODUITS!A71</f>
        <v>P0066</v>
      </c>
      <c r="B71" s="14" t="str">
        <f>IF(ISBLANK(BASE_PRODUITS!B71),"",BASE_PRODUITS!B71)</f>
        <v/>
      </c>
      <c r="C71" s="20"/>
      <c r="D71" s="14">
        <f ca="1">SUMIF(JOURNAL_STOCKS!$B$7:$E$199,ETAT_DES_STOCKS!A71,JOURNAL_STOCKS!$D$7:$D$199)</f>
        <v>0</v>
      </c>
      <c r="E71" s="14">
        <f ca="1">SUMIF(JOURNAL_STOCKS!$B$7:$E$199,ETAT_DES_STOCKS!A71,JOURNAL_STOCKS!$E$7:$E$199)</f>
        <v>0</v>
      </c>
      <c r="F71" s="15" t="str">
        <f t="shared" ca="1" si="2"/>
        <v/>
      </c>
    </row>
    <row r="72" spans="1:6" x14ac:dyDescent="0.25">
      <c r="A72" s="14" t="str">
        <f>BASE_PRODUITS!A72</f>
        <v>P0067</v>
      </c>
      <c r="B72" s="14" t="str">
        <f>IF(ISBLANK(BASE_PRODUITS!B72),"",BASE_PRODUITS!B72)</f>
        <v/>
      </c>
      <c r="C72" s="20"/>
      <c r="D72" s="14">
        <f ca="1">SUMIF(JOURNAL_STOCKS!$B$7:$E$199,ETAT_DES_STOCKS!A72,JOURNAL_STOCKS!$D$7:$D$199)</f>
        <v>0</v>
      </c>
      <c r="E72" s="14">
        <f ca="1">SUMIF(JOURNAL_STOCKS!$B$7:$E$199,ETAT_DES_STOCKS!A72,JOURNAL_STOCKS!$E$7:$E$199)</f>
        <v>0</v>
      </c>
      <c r="F72" s="15" t="str">
        <f t="shared" ca="1" si="2"/>
        <v/>
      </c>
    </row>
    <row r="73" spans="1:6" x14ac:dyDescent="0.25">
      <c r="A73" s="14" t="str">
        <f>BASE_PRODUITS!A73</f>
        <v>P0068</v>
      </c>
      <c r="B73" s="14" t="str">
        <f>IF(ISBLANK(BASE_PRODUITS!B73),"",BASE_PRODUITS!B73)</f>
        <v/>
      </c>
      <c r="C73" s="20"/>
      <c r="D73" s="14">
        <f ca="1">SUMIF(JOURNAL_STOCKS!$B$7:$E$199,ETAT_DES_STOCKS!A73,JOURNAL_STOCKS!$D$7:$D$199)</f>
        <v>0</v>
      </c>
      <c r="E73" s="14">
        <f ca="1">SUMIF(JOURNAL_STOCKS!$B$7:$E$199,ETAT_DES_STOCKS!A73,JOURNAL_STOCKS!$E$7:$E$199)</f>
        <v>0</v>
      </c>
      <c r="F73" s="15" t="str">
        <f t="shared" ca="1" si="2"/>
        <v/>
      </c>
    </row>
    <row r="74" spans="1:6" x14ac:dyDescent="0.25">
      <c r="A74" s="14" t="str">
        <f>BASE_PRODUITS!A74</f>
        <v>P0069</v>
      </c>
      <c r="B74" s="14" t="str">
        <f>IF(ISBLANK(BASE_PRODUITS!B74),"",BASE_PRODUITS!B74)</f>
        <v/>
      </c>
      <c r="C74" s="20"/>
      <c r="D74" s="14">
        <f ca="1">SUMIF(JOURNAL_STOCKS!$B$7:$E$199,ETAT_DES_STOCKS!A74,JOURNAL_STOCKS!$D$7:$D$199)</f>
        <v>0</v>
      </c>
      <c r="E74" s="14">
        <f ca="1">SUMIF(JOURNAL_STOCKS!$B$7:$E$199,ETAT_DES_STOCKS!A74,JOURNAL_STOCKS!$E$7:$E$199)</f>
        <v>0</v>
      </c>
      <c r="F74" s="15" t="str">
        <f t="shared" ca="1" si="2"/>
        <v/>
      </c>
    </row>
    <row r="75" spans="1:6" x14ac:dyDescent="0.25">
      <c r="A75" s="14" t="str">
        <f>BASE_PRODUITS!A75</f>
        <v>P0070</v>
      </c>
      <c r="B75" s="14" t="str">
        <f>IF(ISBLANK(BASE_PRODUITS!B75),"",BASE_PRODUITS!B75)</f>
        <v/>
      </c>
      <c r="C75" s="20"/>
      <c r="D75" s="14">
        <f ca="1">SUMIF(JOURNAL_STOCKS!$B$7:$E$199,ETAT_DES_STOCKS!A75,JOURNAL_STOCKS!$D$7:$D$199)</f>
        <v>0</v>
      </c>
      <c r="E75" s="14">
        <f ca="1">SUMIF(JOURNAL_STOCKS!$B$7:$E$199,ETAT_DES_STOCKS!A75,JOURNAL_STOCKS!$E$7:$E$199)</f>
        <v>0</v>
      </c>
      <c r="F75" s="15" t="str">
        <f t="shared" ca="1" si="2"/>
        <v/>
      </c>
    </row>
    <row r="76" spans="1:6" x14ac:dyDescent="0.25">
      <c r="A76" s="14" t="str">
        <f>BASE_PRODUITS!A76</f>
        <v>P0071</v>
      </c>
      <c r="B76" s="14" t="str">
        <f>IF(ISBLANK(BASE_PRODUITS!B76),"",BASE_PRODUITS!B76)</f>
        <v/>
      </c>
      <c r="C76" s="20"/>
      <c r="D76" s="14">
        <f ca="1">SUMIF(JOURNAL_STOCKS!$B$7:$E$199,ETAT_DES_STOCKS!A76,JOURNAL_STOCKS!$D$7:$D$199)</f>
        <v>0</v>
      </c>
      <c r="E76" s="14">
        <f ca="1">SUMIF(JOURNAL_STOCKS!$B$7:$E$199,ETAT_DES_STOCKS!A76,JOURNAL_STOCKS!$E$7:$E$199)</f>
        <v>0</v>
      </c>
      <c r="F76" s="15" t="str">
        <f t="shared" ca="1" si="2"/>
        <v/>
      </c>
    </row>
    <row r="77" spans="1:6" x14ac:dyDescent="0.25">
      <c r="A77" s="14" t="str">
        <f>BASE_PRODUITS!A77</f>
        <v>P0072</v>
      </c>
      <c r="B77" s="14" t="str">
        <f>IF(ISBLANK(BASE_PRODUITS!B77),"",BASE_PRODUITS!B77)</f>
        <v/>
      </c>
      <c r="C77" s="20"/>
      <c r="D77" s="14">
        <f ca="1">SUMIF(JOURNAL_STOCKS!$B$7:$E$199,ETAT_DES_STOCKS!A77,JOURNAL_STOCKS!$D$7:$D$199)</f>
        <v>0</v>
      </c>
      <c r="E77" s="14">
        <f ca="1">SUMIF(JOURNAL_STOCKS!$B$7:$E$199,ETAT_DES_STOCKS!A77,JOURNAL_STOCKS!$E$7:$E$199)</f>
        <v>0</v>
      </c>
      <c r="F77" s="15" t="str">
        <f t="shared" ca="1" si="2"/>
        <v/>
      </c>
    </row>
    <row r="78" spans="1:6" x14ac:dyDescent="0.25">
      <c r="A78" s="14" t="str">
        <f>BASE_PRODUITS!A78</f>
        <v>P0073</v>
      </c>
      <c r="B78" s="14" t="str">
        <f>IF(ISBLANK(BASE_PRODUITS!B78),"",BASE_PRODUITS!B78)</f>
        <v/>
      </c>
      <c r="C78" s="20"/>
      <c r="D78" s="14">
        <f ca="1">SUMIF(JOURNAL_STOCKS!$B$7:$E$199,ETAT_DES_STOCKS!A78,JOURNAL_STOCKS!$D$7:$D$199)</f>
        <v>0</v>
      </c>
      <c r="E78" s="14">
        <f ca="1">SUMIF(JOURNAL_STOCKS!$B$7:$E$199,ETAT_DES_STOCKS!A78,JOURNAL_STOCKS!$E$7:$E$199)</f>
        <v>0</v>
      </c>
      <c r="F78" s="15" t="str">
        <f t="shared" ca="1" si="2"/>
        <v/>
      </c>
    </row>
    <row r="79" spans="1:6" x14ac:dyDescent="0.25">
      <c r="A79" s="14" t="str">
        <f>BASE_PRODUITS!A79</f>
        <v>P0074</v>
      </c>
      <c r="B79" s="14" t="str">
        <f>IF(ISBLANK(BASE_PRODUITS!B79),"",BASE_PRODUITS!B79)</f>
        <v/>
      </c>
      <c r="C79" s="20"/>
      <c r="D79" s="14">
        <f ca="1">SUMIF(JOURNAL_STOCKS!$B$7:$E$199,ETAT_DES_STOCKS!A79,JOURNAL_STOCKS!$D$7:$D$199)</f>
        <v>0</v>
      </c>
      <c r="E79" s="14">
        <f ca="1">SUMIF(JOURNAL_STOCKS!$B$7:$E$199,ETAT_DES_STOCKS!A79,JOURNAL_STOCKS!$E$7:$E$199)</f>
        <v>0</v>
      </c>
      <c r="F79" s="15" t="str">
        <f t="shared" ca="1" si="2"/>
        <v/>
      </c>
    </row>
    <row r="80" spans="1:6" x14ac:dyDescent="0.25">
      <c r="A80" s="14" t="str">
        <f>BASE_PRODUITS!A80</f>
        <v>P0075</v>
      </c>
      <c r="B80" s="14" t="str">
        <f>IF(ISBLANK(BASE_PRODUITS!B80),"",BASE_PRODUITS!B80)</f>
        <v/>
      </c>
      <c r="C80" s="20"/>
      <c r="D80" s="14">
        <f ca="1">SUMIF(JOURNAL_STOCKS!$B$7:$E$199,ETAT_DES_STOCKS!A80,JOURNAL_STOCKS!$D$7:$D$199)</f>
        <v>0</v>
      </c>
      <c r="E80" s="14">
        <f ca="1">SUMIF(JOURNAL_STOCKS!$B$7:$E$199,ETAT_DES_STOCKS!A80,JOURNAL_STOCKS!$E$7:$E$199)</f>
        <v>0</v>
      </c>
      <c r="F80" s="15" t="str">
        <f t="shared" ca="1" si="2"/>
        <v/>
      </c>
    </row>
    <row r="81" spans="1:6" x14ac:dyDescent="0.25">
      <c r="A81" s="14" t="str">
        <f>BASE_PRODUITS!A81</f>
        <v>P0076</v>
      </c>
      <c r="B81" s="14" t="str">
        <f>IF(ISBLANK(BASE_PRODUITS!B81),"",BASE_PRODUITS!B81)</f>
        <v/>
      </c>
      <c r="C81" s="20"/>
      <c r="D81" s="14">
        <f ca="1">SUMIF(JOURNAL_STOCKS!$B$7:$E$199,ETAT_DES_STOCKS!A81,JOURNAL_STOCKS!$D$7:$D$199)</f>
        <v>0</v>
      </c>
      <c r="E81" s="14">
        <f ca="1">SUMIF(JOURNAL_STOCKS!$B$7:$E$199,ETAT_DES_STOCKS!A81,JOURNAL_STOCKS!$E$7:$E$199)</f>
        <v>0</v>
      </c>
      <c r="F81" s="15" t="str">
        <f t="shared" ca="1" si="2"/>
        <v/>
      </c>
    </row>
    <row r="82" spans="1:6" x14ac:dyDescent="0.25">
      <c r="A82" s="14" t="str">
        <f>BASE_PRODUITS!A82</f>
        <v>P0077</v>
      </c>
      <c r="B82" s="14" t="str">
        <f>IF(ISBLANK(BASE_PRODUITS!B82),"",BASE_PRODUITS!B82)</f>
        <v/>
      </c>
      <c r="C82" s="20"/>
      <c r="D82" s="14">
        <f ca="1">SUMIF(JOURNAL_STOCKS!$B$7:$E$199,ETAT_DES_STOCKS!A82,JOURNAL_STOCKS!$D$7:$D$199)</f>
        <v>0</v>
      </c>
      <c r="E82" s="14">
        <f ca="1">SUMIF(JOURNAL_STOCKS!$B$7:$E$199,ETAT_DES_STOCKS!A82,JOURNAL_STOCKS!$E$7:$E$199)</f>
        <v>0</v>
      </c>
      <c r="F82" s="15" t="str">
        <f t="shared" ca="1" si="2"/>
        <v/>
      </c>
    </row>
    <row r="83" spans="1:6" x14ac:dyDescent="0.25">
      <c r="A83" s="14" t="str">
        <f>BASE_PRODUITS!A83</f>
        <v>P0078</v>
      </c>
      <c r="B83" s="14" t="str">
        <f>IF(ISBLANK(BASE_PRODUITS!B83),"",BASE_PRODUITS!B83)</f>
        <v/>
      </c>
      <c r="C83" s="20"/>
      <c r="D83" s="14">
        <f ca="1">SUMIF(JOURNAL_STOCKS!$B$7:$E$199,ETAT_DES_STOCKS!A83,JOURNAL_STOCKS!$D$7:$D$199)</f>
        <v>0</v>
      </c>
      <c r="E83" s="14">
        <f ca="1">SUMIF(JOURNAL_STOCKS!$B$7:$E$199,ETAT_DES_STOCKS!A83,JOURNAL_STOCKS!$E$7:$E$199)</f>
        <v>0</v>
      </c>
      <c r="F83" s="15" t="str">
        <f t="shared" ca="1" si="2"/>
        <v/>
      </c>
    </row>
    <row r="84" spans="1:6" x14ac:dyDescent="0.25">
      <c r="A84" s="14" t="str">
        <f>BASE_PRODUITS!A84</f>
        <v>P0079</v>
      </c>
      <c r="B84" s="14" t="str">
        <f>IF(ISBLANK(BASE_PRODUITS!B84),"",BASE_PRODUITS!B84)</f>
        <v/>
      </c>
      <c r="C84" s="20"/>
      <c r="D84" s="14">
        <f ca="1">SUMIF(JOURNAL_STOCKS!$B$7:$E$199,ETAT_DES_STOCKS!A84,JOURNAL_STOCKS!$D$7:$D$199)</f>
        <v>0</v>
      </c>
      <c r="E84" s="14">
        <f ca="1">SUMIF(JOURNAL_STOCKS!$B$7:$E$199,ETAT_DES_STOCKS!A84,JOURNAL_STOCKS!$E$7:$E$199)</f>
        <v>0</v>
      </c>
      <c r="F84" s="15" t="str">
        <f t="shared" ca="1" si="2"/>
        <v/>
      </c>
    </row>
    <row r="85" spans="1:6" x14ac:dyDescent="0.25">
      <c r="A85" s="14" t="str">
        <f>BASE_PRODUITS!A85</f>
        <v>P0080</v>
      </c>
      <c r="B85" s="14" t="str">
        <f>IF(ISBLANK(BASE_PRODUITS!B85),"",BASE_PRODUITS!B85)</f>
        <v/>
      </c>
      <c r="C85" s="20"/>
      <c r="D85" s="14">
        <f ca="1">SUMIF(JOURNAL_STOCKS!$B$7:$E$199,ETAT_DES_STOCKS!A85,JOURNAL_STOCKS!$D$7:$D$199)</f>
        <v>0</v>
      </c>
      <c r="E85" s="14">
        <f ca="1">SUMIF(JOURNAL_STOCKS!$B$7:$E$199,ETAT_DES_STOCKS!A85,JOURNAL_STOCKS!$E$7:$E$199)</f>
        <v>0</v>
      </c>
      <c r="F85" s="15" t="str">
        <f t="shared" ca="1" si="2"/>
        <v/>
      </c>
    </row>
    <row r="86" spans="1:6" x14ac:dyDescent="0.25">
      <c r="A86" s="14" t="str">
        <f>BASE_PRODUITS!A86</f>
        <v>P0081</v>
      </c>
      <c r="B86" s="14" t="str">
        <f>IF(ISBLANK(BASE_PRODUITS!B86),"",BASE_PRODUITS!B86)</f>
        <v/>
      </c>
      <c r="C86" s="20"/>
      <c r="D86" s="14">
        <f ca="1">SUMIF(JOURNAL_STOCKS!$B$7:$E$199,ETAT_DES_STOCKS!A86,JOURNAL_STOCKS!$D$7:$D$199)</f>
        <v>0</v>
      </c>
      <c r="E86" s="14">
        <f ca="1">SUMIF(JOURNAL_STOCKS!$B$7:$E$199,ETAT_DES_STOCKS!A86,JOURNAL_STOCKS!$E$7:$E$199)</f>
        <v>0</v>
      </c>
      <c r="F86" s="15" t="str">
        <f t="shared" ca="1" si="2"/>
        <v/>
      </c>
    </row>
    <row r="87" spans="1:6" x14ac:dyDescent="0.25">
      <c r="A87" s="14" t="str">
        <f>BASE_PRODUITS!A87</f>
        <v>P0082</v>
      </c>
      <c r="B87" s="14" t="str">
        <f>IF(ISBLANK(BASE_PRODUITS!B87),"",BASE_PRODUITS!B87)</f>
        <v/>
      </c>
      <c r="C87" s="20"/>
      <c r="D87" s="14">
        <f ca="1">SUMIF(JOURNAL_STOCKS!$B$7:$E$199,ETAT_DES_STOCKS!A87,JOURNAL_STOCKS!$D$7:$D$199)</f>
        <v>0</v>
      </c>
      <c r="E87" s="14">
        <f ca="1">SUMIF(JOURNAL_STOCKS!$B$7:$E$199,ETAT_DES_STOCKS!A87,JOURNAL_STOCKS!$E$7:$E$199)</f>
        <v>0</v>
      </c>
      <c r="F87" s="15" t="str">
        <f t="shared" ca="1" si="2"/>
        <v/>
      </c>
    </row>
    <row r="88" spans="1:6" x14ac:dyDescent="0.25">
      <c r="A88" s="14" t="str">
        <f>BASE_PRODUITS!A88</f>
        <v>P0083</v>
      </c>
      <c r="B88" s="14" t="str">
        <f>IF(ISBLANK(BASE_PRODUITS!B88),"",BASE_PRODUITS!B88)</f>
        <v/>
      </c>
      <c r="C88" s="20"/>
      <c r="D88" s="14">
        <f ca="1">SUMIF(JOURNAL_STOCKS!$B$7:$E$199,ETAT_DES_STOCKS!A88,JOURNAL_STOCKS!$D$7:$D$199)</f>
        <v>0</v>
      </c>
      <c r="E88" s="14">
        <f ca="1">SUMIF(JOURNAL_STOCKS!$B$7:$E$199,ETAT_DES_STOCKS!A88,JOURNAL_STOCKS!$E$7:$E$199)</f>
        <v>0</v>
      </c>
      <c r="F88" s="15" t="str">
        <f t="shared" ca="1" si="2"/>
        <v/>
      </c>
    </row>
    <row r="89" spans="1:6" x14ac:dyDescent="0.25">
      <c r="A89" s="14" t="str">
        <f>BASE_PRODUITS!A89</f>
        <v>P0084</v>
      </c>
      <c r="B89" s="14" t="str">
        <f>IF(ISBLANK(BASE_PRODUITS!B89),"",BASE_PRODUITS!B89)</f>
        <v/>
      </c>
      <c r="C89" s="20"/>
      <c r="D89" s="14">
        <f ca="1">SUMIF(JOURNAL_STOCKS!$B$7:$E$199,ETAT_DES_STOCKS!A89,JOURNAL_STOCKS!$D$7:$D$199)</f>
        <v>0</v>
      </c>
      <c r="E89" s="14">
        <f ca="1">SUMIF(JOURNAL_STOCKS!$B$7:$E$199,ETAT_DES_STOCKS!A89,JOURNAL_STOCKS!$E$7:$E$199)</f>
        <v>0</v>
      </c>
      <c r="F89" s="15" t="str">
        <f t="shared" ca="1" si="2"/>
        <v/>
      </c>
    </row>
    <row r="90" spans="1:6" x14ac:dyDescent="0.25">
      <c r="A90" s="14" t="str">
        <f>BASE_PRODUITS!A90</f>
        <v>P0085</v>
      </c>
      <c r="B90" s="14" t="str">
        <f>IF(ISBLANK(BASE_PRODUITS!B90),"",BASE_PRODUITS!B90)</f>
        <v/>
      </c>
      <c r="C90" s="20"/>
      <c r="D90" s="14">
        <f ca="1">SUMIF(JOURNAL_STOCKS!$B$7:$E$199,ETAT_DES_STOCKS!A90,JOURNAL_STOCKS!$D$7:$D$199)</f>
        <v>0</v>
      </c>
      <c r="E90" s="14">
        <f ca="1">SUMIF(JOURNAL_STOCKS!$B$7:$E$199,ETAT_DES_STOCKS!A90,JOURNAL_STOCKS!$E$7:$E$199)</f>
        <v>0</v>
      </c>
      <c r="F90" s="15" t="str">
        <f t="shared" ca="1" si="2"/>
        <v/>
      </c>
    </row>
    <row r="91" spans="1:6" x14ac:dyDescent="0.25">
      <c r="A91" s="14" t="str">
        <f>BASE_PRODUITS!A91</f>
        <v>P0086</v>
      </c>
      <c r="B91" s="14" t="str">
        <f>IF(ISBLANK(BASE_PRODUITS!B91),"",BASE_PRODUITS!B91)</f>
        <v/>
      </c>
      <c r="C91" s="20"/>
      <c r="D91" s="14">
        <f ca="1">SUMIF(JOURNAL_STOCKS!$B$7:$E$199,ETAT_DES_STOCKS!A91,JOURNAL_STOCKS!$D$7:$D$199)</f>
        <v>0</v>
      </c>
      <c r="E91" s="14">
        <f ca="1">SUMIF(JOURNAL_STOCKS!$B$7:$E$199,ETAT_DES_STOCKS!A91,JOURNAL_STOCKS!$E$7:$E$199)</f>
        <v>0</v>
      </c>
      <c r="F91" s="15" t="str">
        <f t="shared" ca="1" si="2"/>
        <v/>
      </c>
    </row>
    <row r="92" spans="1:6" x14ac:dyDescent="0.25">
      <c r="A92" s="14" t="str">
        <f>BASE_PRODUITS!A92</f>
        <v>P0087</v>
      </c>
      <c r="B92" s="14" t="str">
        <f>IF(ISBLANK(BASE_PRODUITS!B92),"",BASE_PRODUITS!B92)</f>
        <v/>
      </c>
      <c r="C92" s="20"/>
      <c r="D92" s="14">
        <f ca="1">SUMIF(JOURNAL_STOCKS!$B$7:$E$199,ETAT_DES_STOCKS!A92,JOURNAL_STOCKS!$D$7:$D$199)</f>
        <v>0</v>
      </c>
      <c r="E92" s="14">
        <f ca="1">SUMIF(JOURNAL_STOCKS!$B$7:$E$199,ETAT_DES_STOCKS!A92,JOURNAL_STOCKS!$E$7:$E$199)</f>
        <v>0</v>
      </c>
      <c r="F92" s="15" t="str">
        <f t="shared" ca="1" si="2"/>
        <v/>
      </c>
    </row>
    <row r="93" spans="1:6" x14ac:dyDescent="0.25">
      <c r="A93" s="14" t="str">
        <f>BASE_PRODUITS!A93</f>
        <v>P0088</v>
      </c>
      <c r="B93" s="14" t="str">
        <f>IF(ISBLANK(BASE_PRODUITS!B93),"",BASE_PRODUITS!B93)</f>
        <v/>
      </c>
      <c r="C93" s="20"/>
      <c r="D93" s="14">
        <f ca="1">SUMIF(JOURNAL_STOCKS!$B$7:$E$199,ETAT_DES_STOCKS!A93,JOURNAL_STOCKS!$D$7:$D$199)</f>
        <v>0</v>
      </c>
      <c r="E93" s="14">
        <f ca="1">SUMIF(JOURNAL_STOCKS!$B$7:$E$199,ETAT_DES_STOCKS!A93,JOURNAL_STOCKS!$E$7:$E$199)</f>
        <v>0</v>
      </c>
      <c r="F93" s="15" t="str">
        <f t="shared" ca="1" si="2"/>
        <v/>
      </c>
    </row>
    <row r="94" spans="1:6" x14ac:dyDescent="0.25">
      <c r="A94" s="14" t="str">
        <f>BASE_PRODUITS!A94</f>
        <v>P0089</v>
      </c>
      <c r="B94" s="14" t="str">
        <f>IF(ISBLANK(BASE_PRODUITS!B94),"",BASE_PRODUITS!B94)</f>
        <v/>
      </c>
      <c r="C94" s="20"/>
      <c r="D94" s="14">
        <f ca="1">SUMIF(JOURNAL_STOCKS!$B$7:$E$199,ETAT_DES_STOCKS!A94,JOURNAL_STOCKS!$D$7:$D$199)</f>
        <v>0</v>
      </c>
      <c r="E94" s="14">
        <f ca="1">SUMIF(JOURNAL_STOCKS!$B$7:$E$199,ETAT_DES_STOCKS!A94,JOURNAL_STOCKS!$E$7:$E$199)</f>
        <v>0</v>
      </c>
      <c r="F94" s="15" t="str">
        <f t="shared" ca="1" si="2"/>
        <v/>
      </c>
    </row>
    <row r="95" spans="1:6" x14ac:dyDescent="0.25">
      <c r="A95" s="14" t="str">
        <f>BASE_PRODUITS!A95</f>
        <v>P0090</v>
      </c>
      <c r="B95" s="14" t="str">
        <f>IF(ISBLANK(BASE_PRODUITS!B95),"",BASE_PRODUITS!B95)</f>
        <v/>
      </c>
      <c r="C95" s="20"/>
      <c r="D95" s="14">
        <f ca="1">SUMIF(JOURNAL_STOCKS!$B$7:$E$199,ETAT_DES_STOCKS!A95,JOURNAL_STOCKS!$D$7:$D$199)</f>
        <v>0</v>
      </c>
      <c r="E95" s="14">
        <f ca="1">SUMIF(JOURNAL_STOCKS!$B$7:$E$199,ETAT_DES_STOCKS!A95,JOURNAL_STOCKS!$E$7:$E$199)</f>
        <v>0</v>
      </c>
      <c r="F95" s="15" t="str">
        <f t="shared" ca="1" si="2"/>
        <v/>
      </c>
    </row>
    <row r="96" spans="1:6" x14ac:dyDescent="0.25">
      <c r="A96" s="14" t="str">
        <f>BASE_PRODUITS!A96</f>
        <v>P0091</v>
      </c>
      <c r="B96" s="14" t="str">
        <f>IF(ISBLANK(BASE_PRODUITS!B96),"",BASE_PRODUITS!B96)</f>
        <v/>
      </c>
      <c r="C96" s="20"/>
      <c r="D96" s="14">
        <f ca="1">SUMIF(JOURNAL_STOCKS!$B$7:$E$199,ETAT_DES_STOCKS!A96,JOURNAL_STOCKS!$D$7:$D$199)</f>
        <v>0</v>
      </c>
      <c r="E96" s="14">
        <f ca="1">SUMIF(JOURNAL_STOCKS!$B$7:$E$199,ETAT_DES_STOCKS!A96,JOURNAL_STOCKS!$E$7:$E$199)</f>
        <v>0</v>
      </c>
      <c r="F96" s="15" t="str">
        <f t="shared" ca="1" si="2"/>
        <v/>
      </c>
    </row>
    <row r="97" spans="1:6" x14ac:dyDescent="0.25">
      <c r="A97" s="14" t="str">
        <f>BASE_PRODUITS!A97</f>
        <v>P0092</v>
      </c>
      <c r="B97" s="14" t="str">
        <f>IF(ISBLANK(BASE_PRODUITS!B97),"",BASE_PRODUITS!B97)</f>
        <v/>
      </c>
      <c r="C97" s="20"/>
      <c r="D97" s="14">
        <f ca="1">SUMIF(JOURNAL_STOCKS!$B$7:$E$199,ETAT_DES_STOCKS!A97,JOURNAL_STOCKS!$D$7:$D$199)</f>
        <v>0</v>
      </c>
      <c r="E97" s="14">
        <f ca="1">SUMIF(JOURNAL_STOCKS!$B$7:$E$199,ETAT_DES_STOCKS!A97,JOURNAL_STOCKS!$E$7:$E$199)</f>
        <v>0</v>
      </c>
      <c r="F97" s="15" t="str">
        <f t="shared" ca="1" si="2"/>
        <v/>
      </c>
    </row>
    <row r="98" spans="1:6" x14ac:dyDescent="0.25">
      <c r="A98" s="14" t="str">
        <f>BASE_PRODUITS!A98</f>
        <v>P0093</v>
      </c>
      <c r="B98" s="14" t="str">
        <f>IF(ISBLANK(BASE_PRODUITS!B98),"",BASE_PRODUITS!B98)</f>
        <v/>
      </c>
      <c r="C98" s="20"/>
      <c r="D98" s="14">
        <f ca="1">SUMIF(JOURNAL_STOCKS!$B$7:$E$199,ETAT_DES_STOCKS!A98,JOURNAL_STOCKS!$D$7:$D$199)</f>
        <v>0</v>
      </c>
      <c r="E98" s="14">
        <f ca="1">SUMIF(JOURNAL_STOCKS!$B$7:$E$199,ETAT_DES_STOCKS!A98,JOURNAL_STOCKS!$E$7:$E$199)</f>
        <v>0</v>
      </c>
      <c r="F98" s="15" t="str">
        <f t="shared" ca="1" si="2"/>
        <v/>
      </c>
    </row>
    <row r="99" spans="1:6" x14ac:dyDescent="0.25">
      <c r="A99" s="14" t="str">
        <f>BASE_PRODUITS!A99</f>
        <v>P0094</v>
      </c>
      <c r="B99" s="14" t="str">
        <f>IF(ISBLANK(BASE_PRODUITS!B99),"",BASE_PRODUITS!B99)</f>
        <v/>
      </c>
      <c r="C99" s="20"/>
      <c r="D99" s="14">
        <f ca="1">SUMIF(JOURNAL_STOCKS!$B$7:$E$199,ETAT_DES_STOCKS!A99,JOURNAL_STOCKS!$D$7:$D$199)</f>
        <v>0</v>
      </c>
      <c r="E99" s="14">
        <f ca="1">SUMIF(JOURNAL_STOCKS!$B$7:$E$199,ETAT_DES_STOCKS!A99,JOURNAL_STOCKS!$E$7:$E$199)</f>
        <v>0</v>
      </c>
      <c r="F99" s="15" t="str">
        <f t="shared" ca="1" si="2"/>
        <v/>
      </c>
    </row>
    <row r="100" spans="1:6" x14ac:dyDescent="0.25">
      <c r="A100" s="14" t="str">
        <f>BASE_PRODUITS!A100</f>
        <v>P0095</v>
      </c>
      <c r="B100" s="14" t="str">
        <f>IF(ISBLANK(BASE_PRODUITS!B100),"",BASE_PRODUITS!B100)</f>
        <v/>
      </c>
      <c r="C100" s="20"/>
      <c r="D100" s="14">
        <f ca="1">SUMIF(JOURNAL_STOCKS!$B$7:$E$199,ETAT_DES_STOCKS!A100,JOURNAL_STOCKS!$D$7:$D$199)</f>
        <v>0</v>
      </c>
      <c r="E100" s="14">
        <f ca="1">SUMIF(JOURNAL_STOCKS!$B$7:$E$199,ETAT_DES_STOCKS!A100,JOURNAL_STOCKS!$E$7:$E$199)</f>
        <v>0</v>
      </c>
      <c r="F100" s="15" t="str">
        <f t="shared" ca="1" si="2"/>
        <v/>
      </c>
    </row>
    <row r="101" spans="1:6" x14ac:dyDescent="0.25">
      <c r="A101" s="14" t="str">
        <f>BASE_PRODUITS!A101</f>
        <v>P0096</v>
      </c>
      <c r="B101" s="14" t="str">
        <f>IF(ISBLANK(BASE_PRODUITS!B101),"",BASE_PRODUITS!B101)</f>
        <v/>
      </c>
      <c r="C101" s="20"/>
      <c r="D101" s="14">
        <f ca="1">SUMIF(JOURNAL_STOCKS!$B$7:$E$199,ETAT_DES_STOCKS!A101,JOURNAL_STOCKS!$D$7:$D$199)</f>
        <v>0</v>
      </c>
      <c r="E101" s="14">
        <f ca="1">SUMIF(JOURNAL_STOCKS!$B$7:$E$199,ETAT_DES_STOCKS!A101,JOURNAL_STOCKS!$E$7:$E$199)</f>
        <v>0</v>
      </c>
      <c r="F101" s="15" t="str">
        <f t="shared" ca="1" si="2"/>
        <v/>
      </c>
    </row>
    <row r="102" spans="1:6" x14ac:dyDescent="0.25">
      <c r="A102" s="14" t="str">
        <f>BASE_PRODUITS!A102</f>
        <v>P0097</v>
      </c>
      <c r="B102" s="14" t="str">
        <f>IF(ISBLANK(BASE_PRODUITS!B102),"",BASE_PRODUITS!B102)</f>
        <v/>
      </c>
      <c r="C102" s="20"/>
      <c r="D102" s="14">
        <f ca="1">SUMIF(JOURNAL_STOCKS!$B$7:$E$199,ETAT_DES_STOCKS!A102,JOURNAL_STOCKS!$D$7:$D$199)</f>
        <v>0</v>
      </c>
      <c r="E102" s="14">
        <f ca="1">SUMIF(JOURNAL_STOCKS!$B$7:$E$199,ETAT_DES_STOCKS!A102,JOURNAL_STOCKS!$E$7:$E$199)</f>
        <v>0</v>
      </c>
      <c r="F102" s="15" t="str">
        <f t="shared" ref="F102:F133" ca="1" si="3">IF(C102+D102-E102=0,"",C102+D102-E102)</f>
        <v/>
      </c>
    </row>
    <row r="103" spans="1:6" x14ac:dyDescent="0.25">
      <c r="A103" s="14" t="str">
        <f>BASE_PRODUITS!A103</f>
        <v>P0098</v>
      </c>
      <c r="B103" s="14" t="str">
        <f>IF(ISBLANK(BASE_PRODUITS!B103),"",BASE_PRODUITS!B103)</f>
        <v/>
      </c>
      <c r="C103" s="20"/>
      <c r="D103" s="14">
        <f ca="1">SUMIF(JOURNAL_STOCKS!$B$7:$E$199,ETAT_DES_STOCKS!A103,JOURNAL_STOCKS!$D$7:$D$199)</f>
        <v>0</v>
      </c>
      <c r="E103" s="14">
        <f ca="1">SUMIF(JOURNAL_STOCKS!$B$7:$E$199,ETAT_DES_STOCKS!A103,JOURNAL_STOCKS!$E$7:$E$199)</f>
        <v>0</v>
      </c>
      <c r="F103" s="15" t="str">
        <f t="shared" ca="1" si="3"/>
        <v/>
      </c>
    </row>
    <row r="104" spans="1:6" x14ac:dyDescent="0.25">
      <c r="A104" s="14" t="str">
        <f>BASE_PRODUITS!A104</f>
        <v>P0099</v>
      </c>
      <c r="B104" s="14" t="str">
        <f>IF(ISBLANK(BASE_PRODUITS!B104),"",BASE_PRODUITS!B104)</f>
        <v/>
      </c>
      <c r="C104" s="20"/>
      <c r="D104" s="14">
        <f ca="1">SUMIF(JOURNAL_STOCKS!$B$7:$E$199,ETAT_DES_STOCKS!A104,JOURNAL_STOCKS!$D$7:$D$199)</f>
        <v>0</v>
      </c>
      <c r="E104" s="14">
        <f ca="1">SUMIF(JOURNAL_STOCKS!$B$7:$E$199,ETAT_DES_STOCKS!A104,JOURNAL_STOCKS!$E$7:$E$199)</f>
        <v>0</v>
      </c>
      <c r="F104" s="15" t="str">
        <f t="shared" ca="1" si="3"/>
        <v/>
      </c>
    </row>
    <row r="105" spans="1:6" x14ac:dyDescent="0.25">
      <c r="A105" s="14" t="str">
        <f>BASE_PRODUITS!A105</f>
        <v>P0100</v>
      </c>
      <c r="B105" s="14" t="str">
        <f>IF(ISBLANK(BASE_PRODUITS!B105),"",BASE_PRODUITS!B105)</f>
        <v/>
      </c>
      <c r="C105" s="20"/>
      <c r="D105" s="14">
        <f ca="1">SUMIF(JOURNAL_STOCKS!$B$7:$E$199,ETAT_DES_STOCKS!A105,JOURNAL_STOCKS!$D$7:$D$199)</f>
        <v>0</v>
      </c>
      <c r="E105" s="14">
        <f ca="1">SUMIF(JOURNAL_STOCKS!$B$7:$E$199,ETAT_DES_STOCKS!A105,JOURNAL_STOCKS!$E$7:$E$199)</f>
        <v>0</v>
      </c>
      <c r="F105" s="15" t="str">
        <f t="shared" ca="1" si="3"/>
        <v/>
      </c>
    </row>
    <row r="106" spans="1:6" x14ac:dyDescent="0.25">
      <c r="A106" s="14" t="str">
        <f>BASE_PRODUITS!A106</f>
        <v>P0101</v>
      </c>
      <c r="B106" s="14" t="str">
        <f>IF(ISBLANK(BASE_PRODUITS!B106),"",BASE_PRODUITS!B106)</f>
        <v/>
      </c>
      <c r="C106" s="20"/>
      <c r="D106" s="14">
        <f ca="1">SUMIF(JOURNAL_STOCKS!$B$7:$E$199,ETAT_DES_STOCKS!A106,JOURNAL_STOCKS!$D$7:$D$199)</f>
        <v>0</v>
      </c>
      <c r="E106" s="14">
        <f ca="1">SUMIF(JOURNAL_STOCKS!$B$7:$E$199,ETAT_DES_STOCKS!A106,JOURNAL_STOCKS!$E$7:$E$199)</f>
        <v>0</v>
      </c>
      <c r="F106" s="15" t="str">
        <f t="shared" ca="1" si="3"/>
        <v/>
      </c>
    </row>
    <row r="107" spans="1:6" x14ac:dyDescent="0.25">
      <c r="A107" s="14" t="str">
        <f>BASE_PRODUITS!A107</f>
        <v>P0102</v>
      </c>
      <c r="B107" s="14" t="str">
        <f>IF(ISBLANK(BASE_PRODUITS!B107),"",BASE_PRODUITS!B107)</f>
        <v/>
      </c>
      <c r="C107" s="20"/>
      <c r="D107" s="14">
        <f ca="1">SUMIF(JOURNAL_STOCKS!$B$7:$E$199,ETAT_DES_STOCKS!A107,JOURNAL_STOCKS!$D$7:$D$199)</f>
        <v>0</v>
      </c>
      <c r="E107" s="14">
        <f ca="1">SUMIF(JOURNAL_STOCKS!$B$7:$E$199,ETAT_DES_STOCKS!A107,JOURNAL_STOCKS!$E$7:$E$199)</f>
        <v>0</v>
      </c>
      <c r="F107" s="15" t="str">
        <f t="shared" ca="1" si="3"/>
        <v/>
      </c>
    </row>
    <row r="108" spans="1:6" x14ac:dyDescent="0.25">
      <c r="A108" s="14" t="str">
        <f>BASE_PRODUITS!A108</f>
        <v>P0103</v>
      </c>
      <c r="B108" s="14" t="str">
        <f>IF(ISBLANK(BASE_PRODUITS!B108),"",BASE_PRODUITS!B108)</f>
        <v/>
      </c>
      <c r="C108" s="20"/>
      <c r="D108" s="14">
        <f ca="1">SUMIF(JOURNAL_STOCKS!$B$7:$E$199,ETAT_DES_STOCKS!A108,JOURNAL_STOCKS!$D$7:$D$199)</f>
        <v>0</v>
      </c>
      <c r="E108" s="14">
        <f ca="1">SUMIF(JOURNAL_STOCKS!$B$7:$E$199,ETAT_DES_STOCKS!A108,JOURNAL_STOCKS!$E$7:$E$199)</f>
        <v>0</v>
      </c>
      <c r="F108" s="15" t="str">
        <f t="shared" ca="1" si="3"/>
        <v/>
      </c>
    </row>
    <row r="109" spans="1:6" x14ac:dyDescent="0.25">
      <c r="A109" s="14" t="str">
        <f>BASE_PRODUITS!A109</f>
        <v>P0104</v>
      </c>
      <c r="B109" s="14" t="str">
        <f>IF(ISBLANK(BASE_PRODUITS!B109),"",BASE_PRODUITS!B109)</f>
        <v/>
      </c>
      <c r="C109" s="20"/>
      <c r="D109" s="14">
        <f ca="1">SUMIF(JOURNAL_STOCKS!$B$7:$E$199,ETAT_DES_STOCKS!A109,JOURNAL_STOCKS!$D$7:$D$199)</f>
        <v>0</v>
      </c>
      <c r="E109" s="14">
        <f ca="1">SUMIF(JOURNAL_STOCKS!$B$7:$E$199,ETAT_DES_STOCKS!A109,JOURNAL_STOCKS!$E$7:$E$199)</f>
        <v>0</v>
      </c>
      <c r="F109" s="15" t="str">
        <f t="shared" ca="1" si="3"/>
        <v/>
      </c>
    </row>
    <row r="110" spans="1:6" x14ac:dyDescent="0.25">
      <c r="A110" s="14" t="str">
        <f>BASE_PRODUITS!A110</f>
        <v>P0105</v>
      </c>
      <c r="B110" s="14" t="str">
        <f>IF(ISBLANK(BASE_PRODUITS!B110),"",BASE_PRODUITS!B110)</f>
        <v/>
      </c>
      <c r="C110" s="20"/>
      <c r="D110" s="14">
        <f ca="1">SUMIF(JOURNAL_STOCKS!$B$7:$E$199,ETAT_DES_STOCKS!A110,JOURNAL_STOCKS!$D$7:$D$199)</f>
        <v>0</v>
      </c>
      <c r="E110" s="14">
        <f ca="1">SUMIF(JOURNAL_STOCKS!$B$7:$E$199,ETAT_DES_STOCKS!A110,JOURNAL_STOCKS!$E$7:$E$199)</f>
        <v>0</v>
      </c>
      <c r="F110" s="15" t="str">
        <f t="shared" ca="1" si="3"/>
        <v/>
      </c>
    </row>
    <row r="111" spans="1:6" x14ac:dyDescent="0.25">
      <c r="A111" s="14" t="str">
        <f>BASE_PRODUITS!A111</f>
        <v>P0106</v>
      </c>
      <c r="B111" s="14" t="str">
        <f>IF(ISBLANK(BASE_PRODUITS!B111),"",BASE_PRODUITS!B111)</f>
        <v/>
      </c>
      <c r="C111" s="20"/>
      <c r="D111" s="14">
        <f ca="1">SUMIF(JOURNAL_STOCKS!$B$7:$E$199,ETAT_DES_STOCKS!A111,JOURNAL_STOCKS!$D$7:$D$199)</f>
        <v>0</v>
      </c>
      <c r="E111" s="14">
        <f ca="1">SUMIF(JOURNAL_STOCKS!$B$7:$E$199,ETAT_DES_STOCKS!A111,JOURNAL_STOCKS!$E$7:$E$199)</f>
        <v>0</v>
      </c>
      <c r="F111" s="15" t="str">
        <f t="shared" ca="1" si="3"/>
        <v/>
      </c>
    </row>
    <row r="112" spans="1:6" x14ac:dyDescent="0.25">
      <c r="A112" s="14" t="str">
        <f>BASE_PRODUITS!A112</f>
        <v>P0107</v>
      </c>
      <c r="B112" s="14" t="str">
        <f>IF(ISBLANK(BASE_PRODUITS!B112),"",BASE_PRODUITS!B112)</f>
        <v/>
      </c>
      <c r="C112" s="20"/>
      <c r="D112" s="14">
        <f ca="1">SUMIF(JOURNAL_STOCKS!$B$7:$E$199,ETAT_DES_STOCKS!A112,JOURNAL_STOCKS!$D$7:$D$199)</f>
        <v>0</v>
      </c>
      <c r="E112" s="14">
        <f ca="1">SUMIF(JOURNAL_STOCKS!$B$7:$E$199,ETAT_DES_STOCKS!A112,JOURNAL_STOCKS!$E$7:$E$199)</f>
        <v>0</v>
      </c>
      <c r="F112" s="15" t="str">
        <f t="shared" ca="1" si="3"/>
        <v/>
      </c>
    </row>
    <row r="113" spans="1:6" x14ac:dyDescent="0.25">
      <c r="A113" s="14" t="str">
        <f>BASE_PRODUITS!A113</f>
        <v>P0108</v>
      </c>
      <c r="B113" s="14" t="str">
        <f>IF(ISBLANK(BASE_PRODUITS!B113),"",BASE_PRODUITS!B113)</f>
        <v/>
      </c>
      <c r="C113" s="20"/>
      <c r="D113" s="14">
        <f ca="1">SUMIF(JOURNAL_STOCKS!$B$7:$E$199,ETAT_DES_STOCKS!A113,JOURNAL_STOCKS!$D$7:$D$199)</f>
        <v>0</v>
      </c>
      <c r="E113" s="14">
        <f ca="1">SUMIF(JOURNAL_STOCKS!$B$7:$E$199,ETAT_DES_STOCKS!A113,JOURNAL_STOCKS!$E$7:$E$199)</f>
        <v>0</v>
      </c>
      <c r="F113" s="15" t="str">
        <f t="shared" ca="1" si="3"/>
        <v/>
      </c>
    </row>
    <row r="114" spans="1:6" x14ac:dyDescent="0.25">
      <c r="A114" s="14" t="str">
        <f>BASE_PRODUITS!A114</f>
        <v>P0109</v>
      </c>
      <c r="B114" s="14" t="str">
        <f>IF(ISBLANK(BASE_PRODUITS!B114),"",BASE_PRODUITS!B114)</f>
        <v/>
      </c>
      <c r="C114" s="20"/>
      <c r="D114" s="14">
        <f ca="1">SUMIF(JOURNAL_STOCKS!$B$7:$E$199,ETAT_DES_STOCKS!A114,JOURNAL_STOCKS!$D$7:$D$199)</f>
        <v>0</v>
      </c>
      <c r="E114" s="14">
        <f ca="1">SUMIF(JOURNAL_STOCKS!$B$7:$E$199,ETAT_DES_STOCKS!A114,JOURNAL_STOCKS!$E$7:$E$199)</f>
        <v>0</v>
      </c>
      <c r="F114" s="15" t="str">
        <f t="shared" ca="1" si="3"/>
        <v/>
      </c>
    </row>
    <row r="115" spans="1:6" x14ac:dyDescent="0.25">
      <c r="A115" s="14" t="str">
        <f>BASE_PRODUITS!A115</f>
        <v>P0110</v>
      </c>
      <c r="B115" s="14" t="str">
        <f>IF(ISBLANK(BASE_PRODUITS!B115),"",BASE_PRODUITS!B115)</f>
        <v/>
      </c>
      <c r="C115" s="20"/>
      <c r="D115" s="14">
        <f ca="1">SUMIF(JOURNAL_STOCKS!$B$7:$E$199,ETAT_DES_STOCKS!A115,JOURNAL_STOCKS!$D$7:$D$199)</f>
        <v>0</v>
      </c>
      <c r="E115" s="14">
        <f ca="1">SUMIF(JOURNAL_STOCKS!$B$7:$E$199,ETAT_DES_STOCKS!A115,JOURNAL_STOCKS!$E$7:$E$199)</f>
        <v>0</v>
      </c>
      <c r="F115" s="15" t="str">
        <f t="shared" ca="1" si="3"/>
        <v/>
      </c>
    </row>
    <row r="116" spans="1:6" x14ac:dyDescent="0.25">
      <c r="A116" s="14" t="str">
        <f>BASE_PRODUITS!A116</f>
        <v>P0111</v>
      </c>
      <c r="B116" s="14" t="str">
        <f>IF(ISBLANK(BASE_PRODUITS!B116),"",BASE_PRODUITS!B116)</f>
        <v/>
      </c>
      <c r="C116" s="20"/>
      <c r="D116" s="14">
        <f ca="1">SUMIF(JOURNAL_STOCKS!$B$7:$E$199,ETAT_DES_STOCKS!A116,JOURNAL_STOCKS!$D$7:$D$199)</f>
        <v>0</v>
      </c>
      <c r="E116" s="14">
        <f ca="1">SUMIF(JOURNAL_STOCKS!$B$7:$E$199,ETAT_DES_STOCKS!A116,JOURNAL_STOCKS!$E$7:$E$199)</f>
        <v>0</v>
      </c>
      <c r="F116" s="15" t="str">
        <f t="shared" ca="1" si="3"/>
        <v/>
      </c>
    </row>
    <row r="117" spans="1:6" x14ac:dyDescent="0.25">
      <c r="A117" s="14" t="str">
        <f>BASE_PRODUITS!A117</f>
        <v>P0112</v>
      </c>
      <c r="B117" s="14" t="str">
        <f>IF(ISBLANK(BASE_PRODUITS!B117),"",BASE_PRODUITS!B117)</f>
        <v/>
      </c>
      <c r="C117" s="20"/>
      <c r="D117" s="14">
        <f ca="1">SUMIF(JOURNAL_STOCKS!$B$7:$E$199,ETAT_DES_STOCKS!A117,JOURNAL_STOCKS!$D$7:$D$199)</f>
        <v>0</v>
      </c>
      <c r="E117" s="14">
        <f ca="1">SUMIF(JOURNAL_STOCKS!$B$7:$E$199,ETAT_DES_STOCKS!A117,JOURNAL_STOCKS!$E$7:$E$199)</f>
        <v>0</v>
      </c>
      <c r="F117" s="15" t="str">
        <f t="shared" ca="1" si="3"/>
        <v/>
      </c>
    </row>
    <row r="118" spans="1:6" x14ac:dyDescent="0.25">
      <c r="A118" s="14" t="str">
        <f>BASE_PRODUITS!A118</f>
        <v>P0113</v>
      </c>
      <c r="B118" s="14" t="str">
        <f>IF(ISBLANK(BASE_PRODUITS!B118),"",BASE_PRODUITS!B118)</f>
        <v/>
      </c>
      <c r="C118" s="20"/>
      <c r="D118" s="14">
        <f ca="1">SUMIF(JOURNAL_STOCKS!$B$7:$E$199,ETAT_DES_STOCKS!A118,JOURNAL_STOCKS!$D$7:$D$199)</f>
        <v>0</v>
      </c>
      <c r="E118" s="14">
        <f ca="1">SUMIF(JOURNAL_STOCKS!$B$7:$E$199,ETAT_DES_STOCKS!A118,JOURNAL_STOCKS!$E$7:$E$199)</f>
        <v>0</v>
      </c>
      <c r="F118" s="15" t="str">
        <f t="shared" ca="1" si="3"/>
        <v/>
      </c>
    </row>
    <row r="119" spans="1:6" x14ac:dyDescent="0.25">
      <c r="A119" s="14" t="str">
        <f>BASE_PRODUITS!A119</f>
        <v>P0114</v>
      </c>
      <c r="B119" s="14" t="str">
        <f>IF(ISBLANK(BASE_PRODUITS!B119),"",BASE_PRODUITS!B119)</f>
        <v/>
      </c>
      <c r="C119" s="20"/>
      <c r="D119" s="14">
        <f ca="1">SUMIF(JOURNAL_STOCKS!$B$7:$E$199,ETAT_DES_STOCKS!A119,JOURNAL_STOCKS!$D$7:$D$199)</f>
        <v>0</v>
      </c>
      <c r="E119" s="14">
        <f ca="1">SUMIF(JOURNAL_STOCKS!$B$7:$E$199,ETAT_DES_STOCKS!A119,JOURNAL_STOCKS!$E$7:$E$199)</f>
        <v>0</v>
      </c>
      <c r="F119" s="15" t="str">
        <f t="shared" ca="1" si="3"/>
        <v/>
      </c>
    </row>
    <row r="120" spans="1:6" x14ac:dyDescent="0.25">
      <c r="A120" s="14" t="str">
        <f>BASE_PRODUITS!A120</f>
        <v>P0115</v>
      </c>
      <c r="B120" s="14" t="str">
        <f>IF(ISBLANK(BASE_PRODUITS!B120),"",BASE_PRODUITS!B120)</f>
        <v/>
      </c>
      <c r="C120" s="20"/>
      <c r="D120" s="14">
        <f ca="1">SUMIF(JOURNAL_STOCKS!$B$7:$E$199,ETAT_DES_STOCKS!A120,JOURNAL_STOCKS!$D$7:$D$199)</f>
        <v>0</v>
      </c>
      <c r="E120" s="14">
        <f ca="1">SUMIF(JOURNAL_STOCKS!$B$7:$E$199,ETAT_DES_STOCKS!A120,JOURNAL_STOCKS!$E$7:$E$199)</f>
        <v>0</v>
      </c>
      <c r="F120" s="15" t="str">
        <f t="shared" ca="1" si="3"/>
        <v/>
      </c>
    </row>
    <row r="121" spans="1:6" x14ac:dyDescent="0.25">
      <c r="A121" s="14" t="str">
        <f>BASE_PRODUITS!A121</f>
        <v>P0116</v>
      </c>
      <c r="B121" s="14" t="str">
        <f>IF(ISBLANK(BASE_PRODUITS!B121),"",BASE_PRODUITS!B121)</f>
        <v/>
      </c>
      <c r="C121" s="20"/>
      <c r="D121" s="14">
        <f ca="1">SUMIF(JOURNAL_STOCKS!$B$7:$E$199,ETAT_DES_STOCKS!A121,JOURNAL_STOCKS!$D$7:$D$199)</f>
        <v>0</v>
      </c>
      <c r="E121" s="14">
        <f ca="1">SUMIF(JOURNAL_STOCKS!$B$7:$E$199,ETAT_DES_STOCKS!A121,JOURNAL_STOCKS!$E$7:$E$199)</f>
        <v>0</v>
      </c>
      <c r="F121" s="15" t="str">
        <f t="shared" ca="1" si="3"/>
        <v/>
      </c>
    </row>
    <row r="122" spans="1:6" x14ac:dyDescent="0.25">
      <c r="A122" s="14" t="str">
        <f>BASE_PRODUITS!A122</f>
        <v>P0117</v>
      </c>
      <c r="B122" s="14" t="str">
        <f>IF(ISBLANK(BASE_PRODUITS!B122),"",BASE_PRODUITS!B122)</f>
        <v/>
      </c>
      <c r="C122" s="20"/>
      <c r="D122" s="14">
        <f ca="1">SUMIF(JOURNAL_STOCKS!$B$7:$E$199,ETAT_DES_STOCKS!A122,JOURNAL_STOCKS!$D$7:$D$199)</f>
        <v>0</v>
      </c>
      <c r="E122" s="14">
        <f ca="1">SUMIF(JOURNAL_STOCKS!$B$7:$E$199,ETAT_DES_STOCKS!A122,JOURNAL_STOCKS!$E$7:$E$199)</f>
        <v>0</v>
      </c>
      <c r="F122" s="15" t="str">
        <f t="shared" ca="1" si="3"/>
        <v/>
      </c>
    </row>
    <row r="123" spans="1:6" x14ac:dyDescent="0.25">
      <c r="A123" s="14" t="str">
        <f>BASE_PRODUITS!A123</f>
        <v>P0118</v>
      </c>
      <c r="B123" s="14" t="str">
        <f>IF(ISBLANK(BASE_PRODUITS!B123),"",BASE_PRODUITS!B123)</f>
        <v/>
      </c>
      <c r="C123" s="20"/>
      <c r="D123" s="14">
        <f ca="1">SUMIF(JOURNAL_STOCKS!$B$7:$E$199,ETAT_DES_STOCKS!A123,JOURNAL_STOCKS!$D$7:$D$199)</f>
        <v>0</v>
      </c>
      <c r="E123" s="14">
        <f ca="1">SUMIF(JOURNAL_STOCKS!$B$7:$E$199,ETAT_DES_STOCKS!A123,JOURNAL_STOCKS!$E$7:$E$199)</f>
        <v>0</v>
      </c>
      <c r="F123" s="15" t="str">
        <f t="shared" ca="1" si="3"/>
        <v/>
      </c>
    </row>
    <row r="124" spans="1:6" x14ac:dyDescent="0.25">
      <c r="A124" s="14" t="str">
        <f>BASE_PRODUITS!A124</f>
        <v>P0119</v>
      </c>
      <c r="B124" s="14" t="str">
        <f>IF(ISBLANK(BASE_PRODUITS!B124),"",BASE_PRODUITS!B124)</f>
        <v/>
      </c>
      <c r="C124" s="20"/>
      <c r="D124" s="14">
        <f ca="1">SUMIF(JOURNAL_STOCKS!$B$7:$E$199,ETAT_DES_STOCKS!A124,JOURNAL_STOCKS!$D$7:$D$199)</f>
        <v>0</v>
      </c>
      <c r="E124" s="14">
        <f ca="1">SUMIF(JOURNAL_STOCKS!$B$7:$E$199,ETAT_DES_STOCKS!A124,JOURNAL_STOCKS!$E$7:$E$199)</f>
        <v>0</v>
      </c>
      <c r="F124" s="15" t="str">
        <f t="shared" ca="1" si="3"/>
        <v/>
      </c>
    </row>
    <row r="125" spans="1:6" x14ac:dyDescent="0.25">
      <c r="A125" s="14" t="str">
        <f>BASE_PRODUITS!A125</f>
        <v>P0120</v>
      </c>
      <c r="B125" s="14" t="str">
        <f>IF(ISBLANK(BASE_PRODUITS!B125),"",BASE_PRODUITS!B125)</f>
        <v/>
      </c>
      <c r="C125" s="20"/>
      <c r="D125" s="14">
        <f ca="1">SUMIF(JOURNAL_STOCKS!$B$7:$E$199,ETAT_DES_STOCKS!A125,JOURNAL_STOCKS!$D$7:$D$199)</f>
        <v>0</v>
      </c>
      <c r="E125" s="14">
        <f ca="1">SUMIF(JOURNAL_STOCKS!$B$7:$E$199,ETAT_DES_STOCKS!A125,JOURNAL_STOCKS!$E$7:$E$199)</f>
        <v>0</v>
      </c>
      <c r="F125" s="15" t="str">
        <f t="shared" ca="1" si="3"/>
        <v/>
      </c>
    </row>
    <row r="126" spans="1:6" x14ac:dyDescent="0.25">
      <c r="A126" s="14" t="str">
        <f>BASE_PRODUITS!A126</f>
        <v>P0121</v>
      </c>
      <c r="B126" s="14" t="str">
        <f>IF(ISBLANK(BASE_PRODUITS!B126),"",BASE_PRODUITS!B126)</f>
        <v/>
      </c>
      <c r="C126" s="20"/>
      <c r="D126" s="14">
        <f ca="1">SUMIF(JOURNAL_STOCKS!$B$7:$E$199,ETAT_DES_STOCKS!A126,JOURNAL_STOCKS!$D$7:$D$199)</f>
        <v>0</v>
      </c>
      <c r="E126" s="14">
        <f ca="1">SUMIF(JOURNAL_STOCKS!$B$7:$E$199,ETAT_DES_STOCKS!A126,JOURNAL_STOCKS!$E$7:$E$199)</f>
        <v>0</v>
      </c>
      <c r="F126" s="15" t="str">
        <f t="shared" ca="1" si="3"/>
        <v/>
      </c>
    </row>
    <row r="127" spans="1:6" x14ac:dyDescent="0.25">
      <c r="A127" s="14" t="str">
        <f>BASE_PRODUITS!A127</f>
        <v>P0122</v>
      </c>
      <c r="B127" s="14" t="str">
        <f>IF(ISBLANK(BASE_PRODUITS!B127),"",BASE_PRODUITS!B127)</f>
        <v/>
      </c>
      <c r="C127" s="20"/>
      <c r="D127" s="14">
        <f ca="1">SUMIF(JOURNAL_STOCKS!$B$7:$E$199,ETAT_DES_STOCKS!A127,JOURNAL_STOCKS!$D$7:$D$199)</f>
        <v>0</v>
      </c>
      <c r="E127" s="14">
        <f ca="1">SUMIF(JOURNAL_STOCKS!$B$7:$E$199,ETAT_DES_STOCKS!A127,JOURNAL_STOCKS!$E$7:$E$199)</f>
        <v>0</v>
      </c>
      <c r="F127" s="15" t="str">
        <f t="shared" ca="1" si="3"/>
        <v/>
      </c>
    </row>
    <row r="128" spans="1:6" x14ac:dyDescent="0.25">
      <c r="A128" s="14" t="str">
        <f>BASE_PRODUITS!A128</f>
        <v>P0123</v>
      </c>
      <c r="B128" s="14" t="str">
        <f>IF(ISBLANK(BASE_PRODUITS!B128),"",BASE_PRODUITS!B128)</f>
        <v/>
      </c>
      <c r="C128" s="20"/>
      <c r="D128" s="14">
        <f ca="1">SUMIF(JOURNAL_STOCKS!$B$7:$E$199,ETAT_DES_STOCKS!A128,JOURNAL_STOCKS!$D$7:$D$199)</f>
        <v>0</v>
      </c>
      <c r="E128" s="14">
        <f ca="1">SUMIF(JOURNAL_STOCKS!$B$7:$E$199,ETAT_DES_STOCKS!A128,JOURNAL_STOCKS!$E$7:$E$199)</f>
        <v>0</v>
      </c>
      <c r="F128" s="15" t="str">
        <f t="shared" ca="1" si="3"/>
        <v/>
      </c>
    </row>
    <row r="129" spans="1:6" x14ac:dyDescent="0.25">
      <c r="A129" s="14" t="str">
        <f>BASE_PRODUITS!A129</f>
        <v>P0124</v>
      </c>
      <c r="B129" s="14" t="str">
        <f>IF(ISBLANK(BASE_PRODUITS!B129),"",BASE_PRODUITS!B129)</f>
        <v/>
      </c>
      <c r="C129" s="20"/>
      <c r="D129" s="14">
        <f ca="1">SUMIF(JOURNAL_STOCKS!$B$7:$E$199,ETAT_DES_STOCKS!A129,JOURNAL_STOCKS!$D$7:$D$199)</f>
        <v>0</v>
      </c>
      <c r="E129" s="14">
        <f ca="1">SUMIF(JOURNAL_STOCKS!$B$7:$E$199,ETAT_DES_STOCKS!A129,JOURNAL_STOCKS!$E$7:$E$199)</f>
        <v>0</v>
      </c>
      <c r="F129" s="15" t="str">
        <f t="shared" ca="1" si="3"/>
        <v/>
      </c>
    </row>
    <row r="130" spans="1:6" x14ac:dyDescent="0.25">
      <c r="A130" s="14" t="str">
        <f>BASE_PRODUITS!A130</f>
        <v>P0125</v>
      </c>
      <c r="B130" s="14" t="str">
        <f>IF(ISBLANK(BASE_PRODUITS!B130),"",BASE_PRODUITS!B130)</f>
        <v/>
      </c>
      <c r="C130" s="20"/>
      <c r="D130" s="14">
        <f ca="1">SUMIF(JOURNAL_STOCKS!$B$7:$E$199,ETAT_DES_STOCKS!A130,JOURNAL_STOCKS!$D$7:$D$199)</f>
        <v>0</v>
      </c>
      <c r="E130" s="14">
        <f ca="1">SUMIF(JOURNAL_STOCKS!$B$7:$E$199,ETAT_DES_STOCKS!A130,JOURNAL_STOCKS!$E$7:$E$199)</f>
        <v>0</v>
      </c>
      <c r="F130" s="15" t="str">
        <f t="shared" ca="1" si="3"/>
        <v/>
      </c>
    </row>
    <row r="131" spans="1:6" x14ac:dyDescent="0.25">
      <c r="A131" s="14" t="str">
        <f>BASE_PRODUITS!A131</f>
        <v>P0126</v>
      </c>
      <c r="B131" s="14" t="str">
        <f>IF(ISBLANK(BASE_PRODUITS!B131),"",BASE_PRODUITS!B131)</f>
        <v/>
      </c>
      <c r="C131" s="20"/>
      <c r="D131" s="14">
        <f ca="1">SUMIF(JOURNAL_STOCKS!$B$7:$E$199,ETAT_DES_STOCKS!A131,JOURNAL_STOCKS!$D$7:$D$199)</f>
        <v>0</v>
      </c>
      <c r="E131" s="14">
        <f ca="1">SUMIF(JOURNAL_STOCKS!$B$7:$E$199,ETAT_DES_STOCKS!A131,JOURNAL_STOCKS!$E$7:$E$199)</f>
        <v>0</v>
      </c>
      <c r="F131" s="15" t="str">
        <f t="shared" ca="1" si="3"/>
        <v/>
      </c>
    </row>
    <row r="132" spans="1:6" x14ac:dyDescent="0.25">
      <c r="A132" s="14" t="str">
        <f>BASE_PRODUITS!A132</f>
        <v>P0127</v>
      </c>
      <c r="B132" s="14" t="str">
        <f>IF(ISBLANK(BASE_PRODUITS!B132),"",BASE_PRODUITS!B132)</f>
        <v/>
      </c>
      <c r="C132" s="20"/>
      <c r="D132" s="14">
        <f ca="1">SUMIF(JOURNAL_STOCKS!$B$7:$E$199,ETAT_DES_STOCKS!A132,JOURNAL_STOCKS!$D$7:$D$199)</f>
        <v>0</v>
      </c>
      <c r="E132" s="14">
        <f ca="1">SUMIF(JOURNAL_STOCKS!$B$7:$E$199,ETAT_DES_STOCKS!A132,JOURNAL_STOCKS!$E$7:$E$199)</f>
        <v>0</v>
      </c>
      <c r="F132" s="15" t="str">
        <f t="shared" ca="1" si="3"/>
        <v/>
      </c>
    </row>
    <row r="133" spans="1:6" x14ac:dyDescent="0.25">
      <c r="A133" s="14" t="str">
        <f>BASE_PRODUITS!A133</f>
        <v>P0128</v>
      </c>
      <c r="B133" s="14" t="str">
        <f>IF(ISBLANK(BASE_PRODUITS!B133),"",BASE_PRODUITS!B133)</f>
        <v/>
      </c>
      <c r="C133" s="20"/>
      <c r="D133" s="14">
        <f ca="1">SUMIF(JOURNAL_STOCKS!$B$7:$E$199,ETAT_DES_STOCKS!A133,JOURNAL_STOCKS!$D$7:$D$199)</f>
        <v>0</v>
      </c>
      <c r="E133" s="14">
        <f ca="1">SUMIF(JOURNAL_STOCKS!$B$7:$E$199,ETAT_DES_STOCKS!A133,JOURNAL_STOCKS!$E$7:$E$199)</f>
        <v>0</v>
      </c>
      <c r="F133" s="15" t="str">
        <f t="shared" ca="1" si="3"/>
        <v/>
      </c>
    </row>
    <row r="134" spans="1:6" x14ac:dyDescent="0.25">
      <c r="A134" s="14" t="str">
        <f>BASE_PRODUITS!A134</f>
        <v>P0129</v>
      </c>
      <c r="B134" s="14" t="str">
        <f>IF(ISBLANK(BASE_PRODUITS!B134),"",BASE_PRODUITS!B134)</f>
        <v/>
      </c>
      <c r="C134" s="20"/>
      <c r="D134" s="14">
        <f ca="1">SUMIF(JOURNAL_STOCKS!$B$7:$E$199,ETAT_DES_STOCKS!A134,JOURNAL_STOCKS!$D$7:$D$199)</f>
        <v>0</v>
      </c>
      <c r="E134" s="14">
        <f ca="1">SUMIF(JOURNAL_STOCKS!$B$7:$E$199,ETAT_DES_STOCKS!A134,JOURNAL_STOCKS!$E$7:$E$199)</f>
        <v>0</v>
      </c>
      <c r="F134" s="15" t="str">
        <f t="shared" ref="F134:F165" ca="1" si="4">IF(C134+D134-E134=0,"",C134+D134-E134)</f>
        <v/>
      </c>
    </row>
    <row r="135" spans="1:6" x14ac:dyDescent="0.25">
      <c r="A135" s="14" t="str">
        <f>BASE_PRODUITS!A135</f>
        <v>P0130</v>
      </c>
      <c r="B135" s="14" t="str">
        <f>IF(ISBLANK(BASE_PRODUITS!B135),"",BASE_PRODUITS!B135)</f>
        <v/>
      </c>
      <c r="C135" s="20"/>
      <c r="D135" s="14">
        <f ca="1">SUMIF(JOURNAL_STOCKS!$B$7:$E$199,ETAT_DES_STOCKS!A135,JOURNAL_STOCKS!$D$7:$D$199)</f>
        <v>0</v>
      </c>
      <c r="E135" s="14">
        <f ca="1">SUMIF(JOURNAL_STOCKS!$B$7:$E$199,ETAT_DES_STOCKS!A135,JOURNAL_STOCKS!$E$7:$E$199)</f>
        <v>0</v>
      </c>
      <c r="F135" s="15" t="str">
        <f t="shared" ca="1" si="4"/>
        <v/>
      </c>
    </row>
    <row r="136" spans="1:6" x14ac:dyDescent="0.25">
      <c r="A136" s="14" t="str">
        <f>BASE_PRODUITS!A136</f>
        <v>P0131</v>
      </c>
      <c r="B136" s="14" t="str">
        <f>IF(ISBLANK(BASE_PRODUITS!B136),"",BASE_PRODUITS!B136)</f>
        <v/>
      </c>
      <c r="C136" s="20"/>
      <c r="D136" s="14">
        <f ca="1">SUMIF(JOURNAL_STOCKS!$B$7:$E$199,ETAT_DES_STOCKS!A136,JOURNAL_STOCKS!$D$7:$D$199)</f>
        <v>0</v>
      </c>
      <c r="E136" s="14">
        <f ca="1">SUMIF(JOURNAL_STOCKS!$B$7:$E$199,ETAT_DES_STOCKS!A136,JOURNAL_STOCKS!$E$7:$E$199)</f>
        <v>0</v>
      </c>
      <c r="F136" s="15" t="str">
        <f t="shared" ca="1" si="4"/>
        <v/>
      </c>
    </row>
    <row r="137" spans="1:6" x14ac:dyDescent="0.25">
      <c r="A137" s="14" t="str">
        <f>BASE_PRODUITS!A137</f>
        <v>P0132</v>
      </c>
      <c r="B137" s="14" t="str">
        <f>IF(ISBLANK(BASE_PRODUITS!B137),"",BASE_PRODUITS!B137)</f>
        <v/>
      </c>
      <c r="C137" s="20"/>
      <c r="D137" s="14">
        <f ca="1">SUMIF(JOURNAL_STOCKS!$B$7:$E$199,ETAT_DES_STOCKS!A137,JOURNAL_STOCKS!$D$7:$D$199)</f>
        <v>0</v>
      </c>
      <c r="E137" s="14">
        <f ca="1">SUMIF(JOURNAL_STOCKS!$B$7:$E$199,ETAT_DES_STOCKS!A137,JOURNAL_STOCKS!$E$7:$E$199)</f>
        <v>0</v>
      </c>
      <c r="F137" s="15" t="str">
        <f t="shared" ca="1" si="4"/>
        <v/>
      </c>
    </row>
    <row r="138" spans="1:6" x14ac:dyDescent="0.25">
      <c r="A138" s="14" t="str">
        <f>BASE_PRODUITS!A138</f>
        <v>P0133</v>
      </c>
      <c r="B138" s="14" t="str">
        <f>IF(ISBLANK(BASE_PRODUITS!B138),"",BASE_PRODUITS!B138)</f>
        <v/>
      </c>
      <c r="C138" s="20"/>
      <c r="D138" s="14">
        <f ca="1">SUMIF(JOURNAL_STOCKS!$B$7:$E$199,ETAT_DES_STOCKS!A138,JOURNAL_STOCKS!$D$7:$D$199)</f>
        <v>0</v>
      </c>
      <c r="E138" s="14">
        <f ca="1">SUMIF(JOURNAL_STOCKS!$B$7:$E$199,ETAT_DES_STOCKS!A138,JOURNAL_STOCKS!$E$7:$E$199)</f>
        <v>0</v>
      </c>
      <c r="F138" s="15" t="str">
        <f t="shared" ca="1" si="4"/>
        <v/>
      </c>
    </row>
    <row r="139" spans="1:6" x14ac:dyDescent="0.25">
      <c r="A139" s="14" t="str">
        <f>BASE_PRODUITS!A139</f>
        <v>P0134</v>
      </c>
      <c r="B139" s="14" t="str">
        <f>IF(ISBLANK(BASE_PRODUITS!B139),"",BASE_PRODUITS!B139)</f>
        <v/>
      </c>
      <c r="C139" s="20"/>
      <c r="D139" s="14">
        <f ca="1">SUMIF(JOURNAL_STOCKS!$B$7:$E$199,ETAT_DES_STOCKS!A139,JOURNAL_STOCKS!$D$7:$D$199)</f>
        <v>0</v>
      </c>
      <c r="E139" s="14">
        <f ca="1">SUMIF(JOURNAL_STOCKS!$B$7:$E$199,ETAT_DES_STOCKS!A139,JOURNAL_STOCKS!$E$7:$E$199)</f>
        <v>0</v>
      </c>
      <c r="F139" s="15" t="str">
        <f t="shared" ca="1" si="4"/>
        <v/>
      </c>
    </row>
    <row r="140" spans="1:6" x14ac:dyDescent="0.25">
      <c r="A140" s="14" t="str">
        <f>BASE_PRODUITS!A140</f>
        <v>P0135</v>
      </c>
      <c r="B140" s="14" t="str">
        <f>IF(ISBLANK(BASE_PRODUITS!B140),"",BASE_PRODUITS!B140)</f>
        <v/>
      </c>
      <c r="C140" s="20"/>
      <c r="D140" s="14">
        <f ca="1">SUMIF(JOURNAL_STOCKS!$B$7:$E$199,ETAT_DES_STOCKS!A140,JOURNAL_STOCKS!$D$7:$D$199)</f>
        <v>0</v>
      </c>
      <c r="E140" s="14">
        <f ca="1">SUMIF(JOURNAL_STOCKS!$B$7:$E$199,ETAT_DES_STOCKS!A140,JOURNAL_STOCKS!$E$7:$E$199)</f>
        <v>0</v>
      </c>
      <c r="F140" s="15" t="str">
        <f t="shared" ca="1" si="4"/>
        <v/>
      </c>
    </row>
    <row r="141" spans="1:6" x14ac:dyDescent="0.25">
      <c r="A141" s="14" t="str">
        <f>BASE_PRODUITS!A141</f>
        <v>P0136</v>
      </c>
      <c r="B141" s="14" t="str">
        <f>IF(ISBLANK(BASE_PRODUITS!B141),"",BASE_PRODUITS!B141)</f>
        <v/>
      </c>
      <c r="C141" s="20"/>
      <c r="D141" s="14">
        <f ca="1">SUMIF(JOURNAL_STOCKS!$B$7:$E$199,ETAT_DES_STOCKS!A141,JOURNAL_STOCKS!$D$7:$D$199)</f>
        <v>0</v>
      </c>
      <c r="E141" s="14">
        <f ca="1">SUMIF(JOURNAL_STOCKS!$B$7:$E$199,ETAT_DES_STOCKS!A141,JOURNAL_STOCKS!$E$7:$E$199)</f>
        <v>0</v>
      </c>
      <c r="F141" s="15" t="str">
        <f t="shared" ca="1" si="4"/>
        <v/>
      </c>
    </row>
    <row r="142" spans="1:6" x14ac:dyDescent="0.25">
      <c r="A142" s="14" t="str">
        <f>BASE_PRODUITS!A142</f>
        <v>P0137</v>
      </c>
      <c r="B142" s="14" t="str">
        <f>IF(ISBLANK(BASE_PRODUITS!B142),"",BASE_PRODUITS!B142)</f>
        <v/>
      </c>
      <c r="C142" s="20"/>
      <c r="D142" s="14">
        <f ca="1">SUMIF(JOURNAL_STOCKS!$B$7:$E$199,ETAT_DES_STOCKS!A142,JOURNAL_STOCKS!$D$7:$D$199)</f>
        <v>0</v>
      </c>
      <c r="E142" s="14">
        <f ca="1">SUMIF(JOURNAL_STOCKS!$B$7:$E$199,ETAT_DES_STOCKS!A142,JOURNAL_STOCKS!$E$7:$E$199)</f>
        <v>0</v>
      </c>
      <c r="F142" s="15" t="str">
        <f t="shared" ca="1" si="4"/>
        <v/>
      </c>
    </row>
    <row r="143" spans="1:6" x14ac:dyDescent="0.25">
      <c r="A143" s="14" t="str">
        <f>BASE_PRODUITS!A143</f>
        <v>P0138</v>
      </c>
      <c r="B143" s="14" t="str">
        <f>IF(ISBLANK(BASE_PRODUITS!B143),"",BASE_PRODUITS!B143)</f>
        <v/>
      </c>
      <c r="C143" s="20"/>
      <c r="D143" s="14">
        <f ca="1">SUMIF(JOURNAL_STOCKS!$B$7:$E$199,ETAT_DES_STOCKS!A143,JOURNAL_STOCKS!$D$7:$D$199)</f>
        <v>0</v>
      </c>
      <c r="E143" s="14">
        <f ca="1">SUMIF(JOURNAL_STOCKS!$B$7:$E$199,ETAT_DES_STOCKS!A143,JOURNAL_STOCKS!$E$7:$E$199)</f>
        <v>0</v>
      </c>
      <c r="F143" s="15" t="str">
        <f t="shared" ca="1" si="4"/>
        <v/>
      </c>
    </row>
    <row r="144" spans="1:6" x14ac:dyDescent="0.25">
      <c r="A144" s="14" t="str">
        <f>BASE_PRODUITS!A144</f>
        <v>P0139</v>
      </c>
      <c r="B144" s="14" t="str">
        <f>IF(ISBLANK(BASE_PRODUITS!B144),"",BASE_PRODUITS!B144)</f>
        <v/>
      </c>
      <c r="C144" s="20"/>
      <c r="D144" s="14">
        <f ca="1">SUMIF(JOURNAL_STOCKS!$B$7:$E$199,ETAT_DES_STOCKS!A144,JOURNAL_STOCKS!$D$7:$D$199)</f>
        <v>0</v>
      </c>
      <c r="E144" s="14">
        <f ca="1">SUMIF(JOURNAL_STOCKS!$B$7:$E$199,ETAT_DES_STOCKS!A144,JOURNAL_STOCKS!$E$7:$E$199)</f>
        <v>0</v>
      </c>
      <c r="F144" s="15" t="str">
        <f t="shared" ca="1" si="4"/>
        <v/>
      </c>
    </row>
    <row r="145" spans="1:6" x14ac:dyDescent="0.25">
      <c r="A145" s="14" t="str">
        <f>BASE_PRODUITS!A145</f>
        <v>P0140</v>
      </c>
      <c r="B145" s="14" t="str">
        <f>IF(ISBLANK(BASE_PRODUITS!B145),"",BASE_PRODUITS!B145)</f>
        <v/>
      </c>
      <c r="C145" s="20"/>
      <c r="D145" s="14">
        <f ca="1">SUMIF(JOURNAL_STOCKS!$B$7:$E$199,ETAT_DES_STOCKS!A145,JOURNAL_STOCKS!$D$7:$D$199)</f>
        <v>0</v>
      </c>
      <c r="E145" s="14">
        <f ca="1">SUMIF(JOURNAL_STOCKS!$B$7:$E$199,ETAT_DES_STOCKS!A145,JOURNAL_STOCKS!$E$7:$E$199)</f>
        <v>0</v>
      </c>
      <c r="F145" s="15" t="str">
        <f t="shared" ca="1" si="4"/>
        <v/>
      </c>
    </row>
    <row r="146" spans="1:6" x14ac:dyDescent="0.25">
      <c r="A146" s="14" t="str">
        <f>BASE_PRODUITS!A146</f>
        <v>P0141</v>
      </c>
      <c r="B146" s="14" t="str">
        <f>IF(ISBLANK(BASE_PRODUITS!B146),"",BASE_PRODUITS!B146)</f>
        <v/>
      </c>
      <c r="C146" s="20"/>
      <c r="D146" s="14">
        <f ca="1">SUMIF(JOURNAL_STOCKS!$B$7:$E$199,ETAT_DES_STOCKS!A146,JOURNAL_STOCKS!$D$7:$D$199)</f>
        <v>0</v>
      </c>
      <c r="E146" s="14">
        <f ca="1">SUMIF(JOURNAL_STOCKS!$B$7:$E$199,ETAT_DES_STOCKS!A146,JOURNAL_STOCKS!$E$7:$E$199)</f>
        <v>0</v>
      </c>
      <c r="F146" s="15" t="str">
        <f t="shared" ca="1" si="4"/>
        <v/>
      </c>
    </row>
    <row r="147" spans="1:6" x14ac:dyDescent="0.25">
      <c r="A147" s="14" t="str">
        <f>BASE_PRODUITS!A147</f>
        <v>P0142</v>
      </c>
      <c r="B147" s="14" t="str">
        <f>IF(ISBLANK(BASE_PRODUITS!B147),"",BASE_PRODUITS!B147)</f>
        <v/>
      </c>
      <c r="C147" s="20"/>
      <c r="D147" s="14">
        <f ca="1">SUMIF(JOURNAL_STOCKS!$B$7:$E$199,ETAT_DES_STOCKS!A147,JOURNAL_STOCKS!$D$7:$D$199)</f>
        <v>0</v>
      </c>
      <c r="E147" s="14">
        <f ca="1">SUMIF(JOURNAL_STOCKS!$B$7:$E$199,ETAT_DES_STOCKS!A147,JOURNAL_STOCKS!$E$7:$E$199)</f>
        <v>0</v>
      </c>
      <c r="F147" s="15" t="str">
        <f t="shared" ca="1" si="4"/>
        <v/>
      </c>
    </row>
    <row r="148" spans="1:6" x14ac:dyDescent="0.25">
      <c r="A148" s="14" t="str">
        <f>BASE_PRODUITS!A148</f>
        <v>P0143</v>
      </c>
      <c r="B148" s="14" t="str">
        <f>IF(ISBLANK(BASE_PRODUITS!B148),"",BASE_PRODUITS!B148)</f>
        <v/>
      </c>
      <c r="C148" s="20"/>
      <c r="D148" s="14">
        <f ca="1">SUMIF(JOURNAL_STOCKS!$B$7:$E$199,ETAT_DES_STOCKS!A148,JOURNAL_STOCKS!$D$7:$D$199)</f>
        <v>0</v>
      </c>
      <c r="E148" s="14">
        <f ca="1">SUMIF(JOURNAL_STOCKS!$B$7:$E$199,ETAT_DES_STOCKS!A148,JOURNAL_STOCKS!$E$7:$E$199)</f>
        <v>0</v>
      </c>
      <c r="F148" s="15" t="str">
        <f t="shared" ca="1" si="4"/>
        <v/>
      </c>
    </row>
    <row r="149" spans="1:6" x14ac:dyDescent="0.25">
      <c r="A149" s="14" t="str">
        <f>BASE_PRODUITS!A149</f>
        <v>P0144</v>
      </c>
      <c r="B149" s="14" t="str">
        <f>IF(ISBLANK(BASE_PRODUITS!B149),"",BASE_PRODUITS!B149)</f>
        <v/>
      </c>
      <c r="C149" s="20"/>
      <c r="D149" s="14">
        <f ca="1">SUMIF(JOURNAL_STOCKS!$B$7:$E$199,ETAT_DES_STOCKS!A149,JOURNAL_STOCKS!$D$7:$D$199)</f>
        <v>0</v>
      </c>
      <c r="E149" s="14">
        <f ca="1">SUMIF(JOURNAL_STOCKS!$B$7:$E$199,ETAT_DES_STOCKS!A149,JOURNAL_STOCKS!$E$7:$E$199)</f>
        <v>0</v>
      </c>
      <c r="F149" s="15" t="str">
        <f t="shared" ca="1" si="4"/>
        <v/>
      </c>
    </row>
    <row r="150" spans="1:6" x14ac:dyDescent="0.25">
      <c r="A150" s="14" t="str">
        <f>BASE_PRODUITS!A150</f>
        <v>P0145</v>
      </c>
      <c r="B150" s="14" t="str">
        <f>IF(ISBLANK(BASE_PRODUITS!B150),"",BASE_PRODUITS!B150)</f>
        <v/>
      </c>
      <c r="C150" s="20"/>
      <c r="D150" s="14">
        <f ca="1">SUMIF(JOURNAL_STOCKS!$B$7:$E$199,ETAT_DES_STOCKS!A150,JOURNAL_STOCKS!$D$7:$D$199)</f>
        <v>0</v>
      </c>
      <c r="E150" s="14">
        <f ca="1">SUMIF(JOURNAL_STOCKS!$B$7:$E$199,ETAT_DES_STOCKS!A150,JOURNAL_STOCKS!$E$7:$E$199)</f>
        <v>0</v>
      </c>
      <c r="F150" s="15" t="str">
        <f t="shared" ca="1" si="4"/>
        <v/>
      </c>
    </row>
    <row r="151" spans="1:6" x14ac:dyDescent="0.25">
      <c r="A151" s="14" t="str">
        <f>BASE_PRODUITS!A151</f>
        <v>P0146</v>
      </c>
      <c r="B151" s="14" t="str">
        <f>IF(ISBLANK(BASE_PRODUITS!B151),"",BASE_PRODUITS!B151)</f>
        <v/>
      </c>
      <c r="C151" s="20"/>
      <c r="D151" s="14">
        <f ca="1">SUMIF(JOURNAL_STOCKS!$B$7:$E$199,ETAT_DES_STOCKS!A151,JOURNAL_STOCKS!$D$7:$D$199)</f>
        <v>0</v>
      </c>
      <c r="E151" s="14">
        <f ca="1">SUMIF(JOURNAL_STOCKS!$B$7:$E$199,ETAT_DES_STOCKS!A151,JOURNAL_STOCKS!$E$7:$E$199)</f>
        <v>0</v>
      </c>
      <c r="F151" s="15" t="str">
        <f t="shared" ca="1" si="4"/>
        <v/>
      </c>
    </row>
    <row r="152" spans="1:6" x14ac:dyDescent="0.25">
      <c r="A152" s="14" t="str">
        <f>BASE_PRODUITS!A152</f>
        <v>P0147</v>
      </c>
      <c r="B152" s="14" t="str">
        <f>IF(ISBLANK(BASE_PRODUITS!B152),"",BASE_PRODUITS!B152)</f>
        <v/>
      </c>
      <c r="C152" s="20"/>
      <c r="D152" s="14">
        <f ca="1">SUMIF(JOURNAL_STOCKS!$B$7:$E$199,ETAT_DES_STOCKS!A152,JOURNAL_STOCKS!$D$7:$D$199)</f>
        <v>0</v>
      </c>
      <c r="E152" s="14">
        <f ca="1">SUMIF(JOURNAL_STOCKS!$B$7:$E$199,ETAT_DES_STOCKS!A152,JOURNAL_STOCKS!$E$7:$E$199)</f>
        <v>0</v>
      </c>
      <c r="F152" s="15" t="str">
        <f t="shared" ca="1" si="4"/>
        <v/>
      </c>
    </row>
    <row r="153" spans="1:6" x14ac:dyDescent="0.25">
      <c r="A153" s="14" t="str">
        <f>BASE_PRODUITS!A153</f>
        <v>P0148</v>
      </c>
      <c r="B153" s="14" t="str">
        <f>IF(ISBLANK(BASE_PRODUITS!B153),"",BASE_PRODUITS!B153)</f>
        <v/>
      </c>
      <c r="C153" s="20"/>
      <c r="D153" s="14">
        <f ca="1">SUMIF(JOURNAL_STOCKS!$B$7:$E$199,ETAT_DES_STOCKS!A153,JOURNAL_STOCKS!$D$7:$D$199)</f>
        <v>0</v>
      </c>
      <c r="E153" s="14">
        <f ca="1">SUMIF(JOURNAL_STOCKS!$B$7:$E$199,ETAT_DES_STOCKS!A153,JOURNAL_STOCKS!$E$7:$E$199)</f>
        <v>0</v>
      </c>
      <c r="F153" s="15" t="str">
        <f t="shared" ca="1" si="4"/>
        <v/>
      </c>
    </row>
    <row r="154" spans="1:6" x14ac:dyDescent="0.25">
      <c r="A154" s="14" t="str">
        <f>BASE_PRODUITS!A154</f>
        <v>P0149</v>
      </c>
      <c r="B154" s="14" t="str">
        <f>IF(ISBLANK(BASE_PRODUITS!B154),"",BASE_PRODUITS!B154)</f>
        <v/>
      </c>
      <c r="C154" s="20"/>
      <c r="D154" s="14">
        <f ca="1">SUMIF(JOURNAL_STOCKS!$B$7:$E$199,ETAT_DES_STOCKS!A154,JOURNAL_STOCKS!$D$7:$D$199)</f>
        <v>0</v>
      </c>
      <c r="E154" s="14">
        <f ca="1">SUMIF(JOURNAL_STOCKS!$B$7:$E$199,ETAT_DES_STOCKS!A154,JOURNAL_STOCKS!$E$7:$E$199)</f>
        <v>0</v>
      </c>
      <c r="F154" s="15" t="str">
        <f t="shared" ca="1" si="4"/>
        <v/>
      </c>
    </row>
    <row r="155" spans="1:6" x14ac:dyDescent="0.25">
      <c r="A155" s="16" t="str">
        <f>BASE_PRODUITS!A155</f>
        <v>P0150</v>
      </c>
      <c r="B155" s="16" t="str">
        <f>IF(ISBLANK(BASE_PRODUITS!B155),"",BASE_PRODUITS!B155)</f>
        <v/>
      </c>
      <c r="C155" s="21"/>
      <c r="D155" s="16">
        <f ca="1">SUMIF(JOURNAL_STOCKS!$B$7:$E$199,ETAT_DES_STOCKS!A155,JOURNAL_STOCKS!$D$7:$D$199)</f>
        <v>0</v>
      </c>
      <c r="E155" s="16">
        <f ca="1">SUMIF(JOURNAL_STOCKS!$B$7:$E$199,ETAT_DES_STOCKS!A155,JOURNAL_STOCKS!$E$7:$E$199)</f>
        <v>0</v>
      </c>
      <c r="F155" s="15" t="str">
        <f t="shared" ca="1" si="4"/>
        <v/>
      </c>
    </row>
  </sheetData>
  <autoFilter ref="A5:F155" xr:uid="{00000000-0001-0000-0200-000000000000}">
    <sortState xmlns:xlrd2="http://schemas.microsoft.com/office/spreadsheetml/2017/richdata2" ref="A6:F155">
      <sortCondition sortBy="cellColor" ref="F5:F155" dxfId="1"/>
    </sortState>
  </autoFilter>
  <conditionalFormatting sqref="F6:F155">
    <cfRule type="cellIs" dxfId="0" priority="2" operator="lessThan">
      <formula>2</formula>
    </cfRule>
  </conditionalFormatting>
  <pageMargins left="0.70866141732283472" right="0.70866141732283472" top="0.74803149606299213" bottom="0.74803149606299213" header="0.31496062992125984" footer="0.31496062992125984"/>
  <pageSetup paperSize="9" scale="83" fitToHeight="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E4854-65A6-4A55-886C-1EB3B328DD10}">
  <sheetPr codeName="Feuil5"/>
  <dimension ref="A1:B150"/>
  <sheetViews>
    <sheetView tabSelected="1" workbookViewId="0">
      <selection activeCell="A4" sqref="A4"/>
    </sheetView>
  </sheetViews>
  <sheetFormatPr baseColWidth="10" defaultRowHeight="15" x14ac:dyDescent="0.25"/>
  <sheetData>
    <row r="1" spans="1:2" ht="43.15" customHeight="1" x14ac:dyDescent="0.25"/>
    <row r="2" spans="1:2" ht="56.45" customHeight="1" x14ac:dyDescent="0.25"/>
    <row r="3" spans="1:2" ht="37.5" x14ac:dyDescent="0.25">
      <c r="A3" s="4" t="s">
        <v>3</v>
      </c>
      <c r="B3" s="13" t="s">
        <v>156</v>
      </c>
    </row>
    <row r="4" spans="1:2" x14ac:dyDescent="0.25">
      <c r="A4" t="str" cm="1">
        <f t="array" aca="1" ref="A4:A5" ca="1">_xlfn._xlws.FILTER(ETAT_DES_STOCKS!B6:B155,ETAT_DES_STOCKS!F6:F155&lt;2)</f>
        <v>toto</v>
      </c>
      <c r="B4">
        <f ca="1">IF(ISBLANK(A4),"",INDEX(ETAT_DES_STOCKS!$F$6:$F$155,MATCH(A4,ETAT_DES_STOCKS!$B$6:$B$155,0)))</f>
        <v>1</v>
      </c>
    </row>
    <row r="5" spans="1:2" x14ac:dyDescent="0.25">
      <c r="A5" t="str">
        <f ca="1"/>
        <v>titi</v>
      </c>
      <c r="B5">
        <f ca="1">IF(ISBLANK(A5),"",INDEX(ETAT_DES_STOCKS!$F$6:$F$155,MATCH(A5,ETAT_DES_STOCKS!$B$6:$B$155,0)))</f>
        <v>1</v>
      </c>
    </row>
    <row r="6" spans="1:2" x14ac:dyDescent="0.25">
      <c r="B6" t="str">
        <f>IF(ISBLANK(A6),"",INDEX(ETAT_DES_STOCKS!$F$6:$F$155,MATCH(A6,ETAT_DES_STOCKS!$B$6:$B$155,0)))</f>
        <v/>
      </c>
    </row>
    <row r="7" spans="1:2" x14ac:dyDescent="0.25">
      <c r="B7" t="str">
        <f>IF(ISBLANK(A7),"",INDEX(ETAT_DES_STOCKS!$F$6:$F$155,MATCH(A7,ETAT_DES_STOCKS!$B$6:$B$155,0)))</f>
        <v/>
      </c>
    </row>
    <row r="8" spans="1:2" x14ac:dyDescent="0.25">
      <c r="B8" t="str">
        <f>IF(ISBLANK(A8),"",INDEX(ETAT_DES_STOCKS!$F$6:$F$155,MATCH(A8,ETAT_DES_STOCKS!$B$6:$B$155,0)))</f>
        <v/>
      </c>
    </row>
    <row r="9" spans="1:2" x14ac:dyDescent="0.25">
      <c r="B9" t="str">
        <f>IF(ISBLANK(A9),"",INDEX(ETAT_DES_STOCKS!$F$6:$F$155,MATCH(A9,ETAT_DES_STOCKS!$B$6:$B$155,0)))</f>
        <v/>
      </c>
    </row>
    <row r="10" spans="1:2" x14ac:dyDescent="0.25">
      <c r="B10" t="str">
        <f>IF(ISBLANK(A10),"",INDEX(ETAT_DES_STOCKS!$F$6:$F$155,MATCH(A10,ETAT_DES_STOCKS!$B$6:$B$155,0)))</f>
        <v/>
      </c>
    </row>
    <row r="11" spans="1:2" x14ac:dyDescent="0.25">
      <c r="B11" t="str">
        <f>IF(ISBLANK(A11),"",INDEX(ETAT_DES_STOCKS!$F$6:$F$155,MATCH(A11,ETAT_DES_STOCKS!$B$6:$B$155,0)))</f>
        <v/>
      </c>
    </row>
    <row r="12" spans="1:2" x14ac:dyDescent="0.25">
      <c r="B12" t="str">
        <f>IF(ISBLANK(A12),"",INDEX(ETAT_DES_STOCKS!$F$6:$F$155,MATCH(A12,ETAT_DES_STOCKS!$B$6:$B$155,0)))</f>
        <v/>
      </c>
    </row>
    <row r="13" spans="1:2" x14ac:dyDescent="0.25">
      <c r="B13" t="str">
        <f>IF(ISBLANK(A13),"",INDEX(ETAT_DES_STOCKS!$F$6:$F$155,MATCH(A13,ETAT_DES_STOCKS!$B$6:$B$155,0)))</f>
        <v/>
      </c>
    </row>
    <row r="14" spans="1:2" x14ac:dyDescent="0.25">
      <c r="B14" t="str">
        <f>IF(ISBLANK(A14),"",INDEX(ETAT_DES_STOCKS!$F$6:$F$155,MATCH(A14,ETAT_DES_STOCKS!$B$6:$B$155,0)))</f>
        <v/>
      </c>
    </row>
    <row r="15" spans="1:2" x14ac:dyDescent="0.25">
      <c r="B15" t="str">
        <f>IF(ISBLANK(A15),"",INDEX(ETAT_DES_STOCKS!$F$6:$F$155,MATCH(A15,ETAT_DES_STOCKS!$B$6:$B$155,0)))</f>
        <v/>
      </c>
    </row>
    <row r="16" spans="1:2" x14ac:dyDescent="0.25">
      <c r="B16" t="str">
        <f>IF(ISBLANK(A16),"",INDEX(ETAT_DES_STOCKS!$F$6:$F$155,MATCH(A16,ETAT_DES_STOCKS!$B$6:$B$155,0)))</f>
        <v/>
      </c>
    </row>
    <row r="17" spans="2:2" x14ac:dyDescent="0.25">
      <c r="B17" t="str">
        <f>IF(ISBLANK(A17),"",INDEX(ETAT_DES_STOCKS!$F$6:$F$155,MATCH(A17,ETAT_DES_STOCKS!$B$6:$B$155,0)))</f>
        <v/>
      </c>
    </row>
    <row r="18" spans="2:2" x14ac:dyDescent="0.25">
      <c r="B18" t="str">
        <f>IF(ISBLANK(A18),"",INDEX(ETAT_DES_STOCKS!$F$6:$F$155,MATCH(A18,ETAT_DES_STOCKS!$B$6:$B$155,0)))</f>
        <v/>
      </c>
    </row>
    <row r="19" spans="2:2" x14ac:dyDescent="0.25">
      <c r="B19" t="str">
        <f>IF(ISBLANK(A19),"",INDEX(ETAT_DES_STOCKS!$F$6:$F$155,MATCH(A19,ETAT_DES_STOCKS!$B$6:$B$155,0)))</f>
        <v/>
      </c>
    </row>
    <row r="20" spans="2:2" x14ac:dyDescent="0.25">
      <c r="B20" t="str">
        <f>IF(ISBLANK(A20),"",INDEX(ETAT_DES_STOCKS!$F$6:$F$155,MATCH(A20,ETAT_DES_STOCKS!$B$6:$B$155,0)))</f>
        <v/>
      </c>
    </row>
    <row r="21" spans="2:2" x14ac:dyDescent="0.25">
      <c r="B21" t="str">
        <f>IF(ISBLANK(A21),"",INDEX(ETAT_DES_STOCKS!$F$6:$F$155,MATCH(A21,ETAT_DES_STOCKS!$B$6:$B$155,0)))</f>
        <v/>
      </c>
    </row>
    <row r="22" spans="2:2" x14ac:dyDescent="0.25">
      <c r="B22" t="str">
        <f>IF(ISBLANK(A22),"",INDEX(ETAT_DES_STOCKS!$F$6:$F$155,MATCH(A22,ETAT_DES_STOCKS!$B$6:$B$155,0)))</f>
        <v/>
      </c>
    </row>
    <row r="23" spans="2:2" x14ac:dyDescent="0.25">
      <c r="B23" t="str">
        <f>IF(ISBLANK(A23),"",INDEX(ETAT_DES_STOCKS!$F$6:$F$155,MATCH(A23,ETAT_DES_STOCKS!$B$6:$B$155,0)))</f>
        <v/>
      </c>
    </row>
    <row r="24" spans="2:2" x14ac:dyDescent="0.25">
      <c r="B24" t="str">
        <f>IF(ISBLANK(A24),"",INDEX(ETAT_DES_STOCKS!$F$6:$F$155,MATCH(A24,ETAT_DES_STOCKS!$B$6:$B$155,0)))</f>
        <v/>
      </c>
    </row>
    <row r="25" spans="2:2" x14ac:dyDescent="0.25">
      <c r="B25" t="str">
        <f>IF(ISBLANK(A25),"",INDEX(ETAT_DES_STOCKS!$F$6:$F$155,MATCH(A25,ETAT_DES_STOCKS!$B$6:$B$155,0)))</f>
        <v/>
      </c>
    </row>
    <row r="26" spans="2:2" x14ac:dyDescent="0.25">
      <c r="B26" t="str">
        <f>IF(ISBLANK(A26),"",INDEX(ETAT_DES_STOCKS!$F$6:$F$155,MATCH(A26,ETAT_DES_STOCKS!$B$6:$B$155,0)))</f>
        <v/>
      </c>
    </row>
    <row r="27" spans="2:2" x14ac:dyDescent="0.25">
      <c r="B27" t="str">
        <f>IF(ISBLANK(A27),"",INDEX(ETAT_DES_STOCKS!$F$6:$F$155,MATCH(A27,ETAT_DES_STOCKS!$B$6:$B$155,0)))</f>
        <v/>
      </c>
    </row>
    <row r="28" spans="2:2" x14ac:dyDescent="0.25">
      <c r="B28" t="str">
        <f>IF(ISBLANK(A28),"",INDEX(ETAT_DES_STOCKS!$F$6:$F$155,MATCH(A28,ETAT_DES_STOCKS!$B$6:$B$155,0)))</f>
        <v/>
      </c>
    </row>
    <row r="29" spans="2:2" x14ac:dyDescent="0.25">
      <c r="B29" t="str">
        <f>IF(ISBLANK(A29),"",INDEX(ETAT_DES_STOCKS!$F$6:$F$155,MATCH(A29,ETAT_DES_STOCKS!$B$6:$B$155,0)))</f>
        <v/>
      </c>
    </row>
    <row r="30" spans="2:2" x14ac:dyDescent="0.25">
      <c r="B30" t="str">
        <f>IF(ISBLANK(A30),"",INDEX(ETAT_DES_STOCKS!$F$6:$F$155,MATCH(A30,ETAT_DES_STOCKS!$B$6:$B$155,0)))</f>
        <v/>
      </c>
    </row>
    <row r="31" spans="2:2" x14ac:dyDescent="0.25">
      <c r="B31" t="str">
        <f>IF(ISBLANK(A31),"",INDEX(ETAT_DES_STOCKS!$F$6:$F$155,MATCH(A31,ETAT_DES_STOCKS!$B$6:$B$155,0)))</f>
        <v/>
      </c>
    </row>
    <row r="32" spans="2:2" x14ac:dyDescent="0.25">
      <c r="B32" t="str">
        <f>IF(ISBLANK(A32),"",INDEX(ETAT_DES_STOCKS!$F$6:$F$155,MATCH(A32,ETAT_DES_STOCKS!$B$6:$B$155,0)))</f>
        <v/>
      </c>
    </row>
    <row r="33" spans="2:2" x14ac:dyDescent="0.25">
      <c r="B33" t="str">
        <f>IF(ISBLANK(A33),"",INDEX(ETAT_DES_STOCKS!$F$6:$F$155,MATCH(A33,ETAT_DES_STOCKS!$B$6:$B$155,0)))</f>
        <v/>
      </c>
    </row>
    <row r="34" spans="2:2" x14ac:dyDescent="0.25">
      <c r="B34" t="str">
        <f>IF(ISBLANK(A34),"",INDEX(ETAT_DES_STOCKS!$F$6:$F$155,MATCH(A34,ETAT_DES_STOCKS!$B$6:$B$155,0)))</f>
        <v/>
      </c>
    </row>
    <row r="35" spans="2:2" x14ac:dyDescent="0.25">
      <c r="B35" t="str">
        <f>IF(ISBLANK(A35),"",INDEX(ETAT_DES_STOCKS!$F$6:$F$155,MATCH(A35,ETAT_DES_STOCKS!$B$6:$B$155,0)))</f>
        <v/>
      </c>
    </row>
    <row r="36" spans="2:2" x14ac:dyDescent="0.25">
      <c r="B36" t="str">
        <f>IF(ISBLANK(A36),"",INDEX(ETAT_DES_STOCKS!$F$6:$F$155,MATCH(A36,ETAT_DES_STOCKS!$B$6:$B$155,0)))</f>
        <v/>
      </c>
    </row>
    <row r="37" spans="2:2" x14ac:dyDescent="0.25">
      <c r="B37" t="str">
        <f>IF(ISBLANK(A37),"",INDEX(ETAT_DES_STOCKS!$F$6:$F$155,MATCH(A37,ETAT_DES_STOCKS!$B$6:$B$155,0)))</f>
        <v/>
      </c>
    </row>
    <row r="38" spans="2:2" x14ac:dyDescent="0.25">
      <c r="B38" t="str">
        <f>IF(ISBLANK(A38),"",INDEX(ETAT_DES_STOCKS!$F$6:$F$155,MATCH(A38,ETAT_DES_STOCKS!$B$6:$B$155,0)))</f>
        <v/>
      </c>
    </row>
    <row r="39" spans="2:2" x14ac:dyDescent="0.25">
      <c r="B39" t="str">
        <f>IF(ISBLANK(A39),"",INDEX(ETAT_DES_STOCKS!$F$6:$F$155,MATCH(A39,ETAT_DES_STOCKS!$B$6:$B$155,0)))</f>
        <v/>
      </c>
    </row>
    <row r="40" spans="2:2" x14ac:dyDescent="0.25">
      <c r="B40" t="str">
        <f>IF(ISBLANK(A40),"",INDEX(ETAT_DES_STOCKS!$F$6:$F$155,MATCH(A40,ETAT_DES_STOCKS!$B$6:$B$155,0)))</f>
        <v/>
      </c>
    </row>
    <row r="41" spans="2:2" x14ac:dyDescent="0.25">
      <c r="B41" t="str">
        <f>IF(ISBLANK(A41),"",INDEX(ETAT_DES_STOCKS!$F$6:$F$155,MATCH(A41,ETAT_DES_STOCKS!$B$6:$B$155,0)))</f>
        <v/>
      </c>
    </row>
    <row r="42" spans="2:2" x14ac:dyDescent="0.25">
      <c r="B42" t="str">
        <f>IF(ISBLANK(A42),"",INDEX(ETAT_DES_STOCKS!$F$6:$F$155,MATCH(A42,ETAT_DES_STOCKS!$B$6:$B$155,0)))</f>
        <v/>
      </c>
    </row>
    <row r="43" spans="2:2" x14ac:dyDescent="0.25">
      <c r="B43" t="str">
        <f>IF(ISBLANK(A43),"",INDEX(ETAT_DES_STOCKS!$F$6:$F$155,MATCH(A43,ETAT_DES_STOCKS!$B$6:$B$155,0)))</f>
        <v/>
      </c>
    </row>
    <row r="44" spans="2:2" x14ac:dyDescent="0.25">
      <c r="B44" t="str">
        <f>IF(ISBLANK(A44),"",INDEX(ETAT_DES_STOCKS!$F$6:$F$155,MATCH(A44,ETAT_DES_STOCKS!$B$6:$B$155,0)))</f>
        <v/>
      </c>
    </row>
    <row r="45" spans="2:2" x14ac:dyDescent="0.25">
      <c r="B45" t="str">
        <f>IF(ISBLANK(A45),"",INDEX(ETAT_DES_STOCKS!$F$6:$F$155,MATCH(A45,ETAT_DES_STOCKS!$B$6:$B$155,0)))</f>
        <v/>
      </c>
    </row>
    <row r="46" spans="2:2" x14ac:dyDescent="0.25">
      <c r="B46" t="str">
        <f>IF(ISBLANK(A46),"",INDEX(ETAT_DES_STOCKS!$F$6:$F$155,MATCH(A46,ETAT_DES_STOCKS!$B$6:$B$155,0)))</f>
        <v/>
      </c>
    </row>
    <row r="47" spans="2:2" x14ac:dyDescent="0.25">
      <c r="B47" t="str">
        <f>IF(ISBLANK(A47),"",INDEX(ETAT_DES_STOCKS!$F$6:$F$155,MATCH(A47,ETAT_DES_STOCKS!$B$6:$B$155,0)))</f>
        <v/>
      </c>
    </row>
    <row r="48" spans="2:2" x14ac:dyDescent="0.25">
      <c r="B48" t="str">
        <f>IF(ISBLANK(A48),"",INDEX(ETAT_DES_STOCKS!$F$6:$F$155,MATCH(A48,ETAT_DES_STOCKS!$B$6:$B$155,0)))</f>
        <v/>
      </c>
    </row>
    <row r="49" spans="2:2" x14ac:dyDescent="0.25">
      <c r="B49" t="str">
        <f>IF(ISBLANK(A49),"",INDEX(ETAT_DES_STOCKS!$F$6:$F$155,MATCH(A49,ETAT_DES_STOCKS!$B$6:$B$155,0)))</f>
        <v/>
      </c>
    </row>
    <row r="50" spans="2:2" x14ac:dyDescent="0.25">
      <c r="B50" t="str">
        <f>IF(ISBLANK(A50),"",INDEX(ETAT_DES_STOCKS!$F$6:$F$155,MATCH(A50,ETAT_DES_STOCKS!$B$6:$B$155,0)))</f>
        <v/>
      </c>
    </row>
    <row r="51" spans="2:2" x14ac:dyDescent="0.25">
      <c r="B51" t="str">
        <f>IF(ISBLANK(A51),"",INDEX(ETAT_DES_STOCKS!$F$6:$F$155,MATCH(A51,ETAT_DES_STOCKS!$B$6:$B$155,0)))</f>
        <v/>
      </c>
    </row>
    <row r="52" spans="2:2" x14ac:dyDescent="0.25">
      <c r="B52" t="str">
        <f>IF(ISBLANK(A52),"",INDEX(ETAT_DES_STOCKS!$F$6:$F$155,MATCH(A52,ETAT_DES_STOCKS!$B$6:$B$155,0)))</f>
        <v/>
      </c>
    </row>
    <row r="53" spans="2:2" x14ac:dyDescent="0.25">
      <c r="B53" t="str">
        <f>IF(ISBLANK(A53),"",INDEX(ETAT_DES_STOCKS!$F$6:$F$155,MATCH(A53,ETAT_DES_STOCKS!$B$6:$B$155,0)))</f>
        <v/>
      </c>
    </row>
    <row r="54" spans="2:2" x14ac:dyDescent="0.25">
      <c r="B54" t="str">
        <f>IF(ISBLANK(A54),"",INDEX(ETAT_DES_STOCKS!$F$6:$F$155,MATCH(A54,ETAT_DES_STOCKS!$B$6:$B$155,0)))</f>
        <v/>
      </c>
    </row>
    <row r="55" spans="2:2" x14ac:dyDescent="0.25">
      <c r="B55" t="str">
        <f>IF(ISBLANK(A55),"",INDEX(ETAT_DES_STOCKS!$F$6:$F$155,MATCH(A55,ETAT_DES_STOCKS!$B$6:$B$155,0)))</f>
        <v/>
      </c>
    </row>
    <row r="56" spans="2:2" x14ac:dyDescent="0.25">
      <c r="B56" t="str">
        <f>IF(ISBLANK(A56),"",INDEX(ETAT_DES_STOCKS!$F$6:$F$155,MATCH(A56,ETAT_DES_STOCKS!$B$6:$B$155,0)))</f>
        <v/>
      </c>
    </row>
    <row r="57" spans="2:2" x14ac:dyDescent="0.25">
      <c r="B57" t="str">
        <f>IF(ISBLANK(A57),"",INDEX(ETAT_DES_STOCKS!$F$6:$F$155,MATCH(A57,ETAT_DES_STOCKS!$B$6:$B$155,0)))</f>
        <v/>
      </c>
    </row>
    <row r="58" spans="2:2" x14ac:dyDescent="0.25">
      <c r="B58" t="str">
        <f>IF(ISBLANK(A58),"",INDEX(ETAT_DES_STOCKS!$F$6:$F$155,MATCH(A58,ETAT_DES_STOCKS!$B$6:$B$155,0)))</f>
        <v/>
      </c>
    </row>
    <row r="59" spans="2:2" x14ac:dyDescent="0.25">
      <c r="B59" t="str">
        <f>IF(ISBLANK(A59),"",INDEX(ETAT_DES_STOCKS!$F$6:$F$155,MATCH(A59,ETAT_DES_STOCKS!$B$6:$B$155,0)))</f>
        <v/>
      </c>
    </row>
    <row r="60" spans="2:2" x14ac:dyDescent="0.25">
      <c r="B60" t="str">
        <f>IF(ISBLANK(A60),"",INDEX(ETAT_DES_STOCKS!$F$6:$F$155,MATCH(A60,ETAT_DES_STOCKS!$B$6:$B$155,0)))</f>
        <v/>
      </c>
    </row>
    <row r="61" spans="2:2" x14ac:dyDescent="0.25">
      <c r="B61" t="str">
        <f>IF(ISBLANK(A61),"",INDEX(ETAT_DES_STOCKS!$F$6:$F$155,MATCH(A61,ETAT_DES_STOCKS!$B$6:$B$155,0)))</f>
        <v/>
      </c>
    </row>
    <row r="62" spans="2:2" x14ac:dyDescent="0.25">
      <c r="B62" t="str">
        <f>IF(ISBLANK(A62),"",INDEX(ETAT_DES_STOCKS!$F$6:$F$155,MATCH(A62,ETAT_DES_STOCKS!$B$6:$B$155,0)))</f>
        <v/>
      </c>
    </row>
    <row r="63" spans="2:2" x14ac:dyDescent="0.25">
      <c r="B63" t="str">
        <f>IF(ISBLANK(A63),"",INDEX(ETAT_DES_STOCKS!$F$6:$F$155,MATCH(A63,ETAT_DES_STOCKS!$B$6:$B$155,0)))</f>
        <v/>
      </c>
    </row>
    <row r="64" spans="2:2" x14ac:dyDescent="0.25">
      <c r="B64" t="str">
        <f>IF(ISBLANK(A64),"",INDEX(ETAT_DES_STOCKS!$F$6:$F$155,MATCH(A64,ETAT_DES_STOCKS!$B$6:$B$155,0)))</f>
        <v/>
      </c>
    </row>
    <row r="65" spans="2:2" x14ac:dyDescent="0.25">
      <c r="B65" t="str">
        <f>IF(ISBLANK(A65),"",INDEX(ETAT_DES_STOCKS!$F$6:$F$155,MATCH(A65,ETAT_DES_STOCKS!$B$6:$B$155,0)))</f>
        <v/>
      </c>
    </row>
    <row r="66" spans="2:2" x14ac:dyDescent="0.25">
      <c r="B66" t="str">
        <f>IF(ISBLANK(A66),"",INDEX(ETAT_DES_STOCKS!$F$6:$F$155,MATCH(A66,ETAT_DES_STOCKS!$B$6:$B$155,0)))</f>
        <v/>
      </c>
    </row>
    <row r="67" spans="2:2" x14ac:dyDescent="0.25">
      <c r="B67" t="str">
        <f>IF(ISBLANK(A67),"",INDEX(ETAT_DES_STOCKS!$F$6:$F$155,MATCH(A67,ETAT_DES_STOCKS!$B$6:$B$155,0)))</f>
        <v/>
      </c>
    </row>
    <row r="68" spans="2:2" x14ac:dyDescent="0.25">
      <c r="B68" t="str">
        <f>IF(ISBLANK(A68),"",INDEX(ETAT_DES_STOCKS!$F$6:$F$155,MATCH(A68,ETAT_DES_STOCKS!$B$6:$B$155,0)))</f>
        <v/>
      </c>
    </row>
    <row r="69" spans="2:2" x14ac:dyDescent="0.25">
      <c r="B69" t="str">
        <f>IF(ISBLANK(A69),"",INDEX(ETAT_DES_STOCKS!$F$6:$F$155,MATCH(A69,ETAT_DES_STOCKS!$B$6:$B$155,0)))</f>
        <v/>
      </c>
    </row>
    <row r="70" spans="2:2" x14ac:dyDescent="0.25">
      <c r="B70" t="str">
        <f>IF(ISBLANK(A70),"",INDEX(ETAT_DES_STOCKS!$F$6:$F$155,MATCH(A70,ETAT_DES_STOCKS!$B$6:$B$155,0)))</f>
        <v/>
      </c>
    </row>
    <row r="71" spans="2:2" x14ac:dyDescent="0.25">
      <c r="B71" t="str">
        <f>IF(ISBLANK(A71),"",INDEX(ETAT_DES_STOCKS!$F$6:$F$155,MATCH(A71,ETAT_DES_STOCKS!$B$6:$B$155,0)))</f>
        <v/>
      </c>
    </row>
    <row r="72" spans="2:2" x14ac:dyDescent="0.25">
      <c r="B72" t="str">
        <f>IF(ISBLANK(A72),"",INDEX(ETAT_DES_STOCKS!$F$6:$F$155,MATCH(A72,ETAT_DES_STOCKS!$B$6:$B$155,0)))</f>
        <v/>
      </c>
    </row>
    <row r="73" spans="2:2" x14ac:dyDescent="0.25">
      <c r="B73" t="str">
        <f>IF(ISBLANK(A73),"",INDEX(ETAT_DES_STOCKS!$F$6:$F$155,MATCH(A73,ETAT_DES_STOCKS!$B$6:$B$155,0)))</f>
        <v/>
      </c>
    </row>
    <row r="74" spans="2:2" x14ac:dyDescent="0.25">
      <c r="B74" t="str">
        <f>IF(ISBLANK(A74),"",INDEX(ETAT_DES_STOCKS!$F$6:$F$155,MATCH(A74,ETAT_DES_STOCKS!$B$6:$B$155,0)))</f>
        <v/>
      </c>
    </row>
    <row r="75" spans="2:2" x14ac:dyDescent="0.25">
      <c r="B75" t="str">
        <f>IF(ISBLANK(A75),"",INDEX(ETAT_DES_STOCKS!$F$6:$F$155,MATCH(A75,ETAT_DES_STOCKS!$B$6:$B$155,0)))</f>
        <v/>
      </c>
    </row>
    <row r="76" spans="2:2" x14ac:dyDescent="0.25">
      <c r="B76" t="str">
        <f>IF(ISBLANK(A76),"",INDEX(ETAT_DES_STOCKS!$F$6:$F$155,MATCH(A76,ETAT_DES_STOCKS!$B$6:$B$155,0)))</f>
        <v/>
      </c>
    </row>
    <row r="77" spans="2:2" x14ac:dyDescent="0.25">
      <c r="B77" t="str">
        <f>IF(ISBLANK(A77),"",INDEX(ETAT_DES_STOCKS!$F$6:$F$155,MATCH(A77,ETAT_DES_STOCKS!$B$6:$B$155,0)))</f>
        <v/>
      </c>
    </row>
    <row r="78" spans="2:2" x14ac:dyDescent="0.25">
      <c r="B78" t="str">
        <f>IF(ISBLANK(A78),"",INDEX(ETAT_DES_STOCKS!$F$6:$F$155,MATCH(A78,ETAT_DES_STOCKS!$B$6:$B$155,0)))</f>
        <v/>
      </c>
    </row>
    <row r="79" spans="2:2" x14ac:dyDescent="0.25">
      <c r="B79" t="str">
        <f>IF(ISBLANK(A79),"",INDEX(ETAT_DES_STOCKS!$F$6:$F$155,MATCH(A79,ETAT_DES_STOCKS!$B$6:$B$155,0)))</f>
        <v/>
      </c>
    </row>
    <row r="80" spans="2:2" x14ac:dyDescent="0.25">
      <c r="B80" t="str">
        <f>IF(ISBLANK(A80),"",INDEX(ETAT_DES_STOCKS!$F$6:$F$155,MATCH(A80,ETAT_DES_STOCKS!$B$6:$B$155,0)))</f>
        <v/>
      </c>
    </row>
    <row r="81" spans="2:2" x14ac:dyDescent="0.25">
      <c r="B81" t="str">
        <f>IF(ISBLANK(A81),"",INDEX(ETAT_DES_STOCKS!$F$6:$F$155,MATCH(A81,ETAT_DES_STOCKS!$B$6:$B$155,0)))</f>
        <v/>
      </c>
    </row>
    <row r="82" spans="2:2" x14ac:dyDescent="0.25">
      <c r="B82" t="str">
        <f>IF(ISBLANK(A82),"",INDEX(ETAT_DES_STOCKS!$F$6:$F$155,MATCH(A82,ETAT_DES_STOCKS!$B$6:$B$155,0)))</f>
        <v/>
      </c>
    </row>
    <row r="83" spans="2:2" x14ac:dyDescent="0.25">
      <c r="B83" t="str">
        <f>IF(ISBLANK(A83),"",INDEX(ETAT_DES_STOCKS!$F$6:$F$155,MATCH(A83,ETAT_DES_STOCKS!$B$6:$B$155,0)))</f>
        <v/>
      </c>
    </row>
    <row r="84" spans="2:2" x14ac:dyDescent="0.25">
      <c r="B84" t="str">
        <f>IF(ISBLANK(A84),"",INDEX(ETAT_DES_STOCKS!$F$6:$F$155,MATCH(A84,ETAT_DES_STOCKS!$B$6:$B$155,0)))</f>
        <v/>
      </c>
    </row>
    <row r="85" spans="2:2" x14ac:dyDescent="0.25">
      <c r="B85" t="str">
        <f>IF(ISBLANK(A85),"",INDEX(ETAT_DES_STOCKS!$F$6:$F$155,MATCH(A85,ETAT_DES_STOCKS!$B$6:$B$155,0)))</f>
        <v/>
      </c>
    </row>
    <row r="86" spans="2:2" x14ac:dyDescent="0.25">
      <c r="B86" t="str">
        <f>IF(ISBLANK(A86),"",INDEX(ETAT_DES_STOCKS!$F$6:$F$155,MATCH(A86,ETAT_DES_STOCKS!$B$6:$B$155,0)))</f>
        <v/>
      </c>
    </row>
    <row r="87" spans="2:2" x14ac:dyDescent="0.25">
      <c r="B87" t="str">
        <f>IF(ISBLANK(A87),"",INDEX(ETAT_DES_STOCKS!$F$6:$F$155,MATCH(A87,ETAT_DES_STOCKS!$B$6:$B$155,0)))</f>
        <v/>
      </c>
    </row>
    <row r="88" spans="2:2" x14ac:dyDescent="0.25">
      <c r="B88" t="str">
        <f>IF(ISBLANK(A88),"",INDEX(ETAT_DES_STOCKS!$F$6:$F$155,MATCH(A88,ETAT_DES_STOCKS!$B$6:$B$155,0)))</f>
        <v/>
      </c>
    </row>
    <row r="89" spans="2:2" x14ac:dyDescent="0.25">
      <c r="B89" t="str">
        <f>IF(ISBLANK(A89),"",INDEX(ETAT_DES_STOCKS!$F$6:$F$155,MATCH(A89,ETAT_DES_STOCKS!$B$6:$B$155,0)))</f>
        <v/>
      </c>
    </row>
    <row r="90" spans="2:2" x14ac:dyDescent="0.25">
      <c r="B90" t="str">
        <f>IF(ISBLANK(A90),"",INDEX(ETAT_DES_STOCKS!$F$6:$F$155,MATCH(A90,ETAT_DES_STOCKS!$B$6:$B$155,0)))</f>
        <v/>
      </c>
    </row>
    <row r="91" spans="2:2" x14ac:dyDescent="0.25">
      <c r="B91" t="str">
        <f>IF(ISBLANK(A91),"",INDEX(ETAT_DES_STOCKS!$F$6:$F$155,MATCH(A91,ETAT_DES_STOCKS!$B$6:$B$155,0)))</f>
        <v/>
      </c>
    </row>
    <row r="92" spans="2:2" x14ac:dyDescent="0.25">
      <c r="B92" t="str">
        <f>IF(ISBLANK(A92),"",INDEX(ETAT_DES_STOCKS!$F$6:$F$155,MATCH(A92,ETAT_DES_STOCKS!$B$6:$B$155,0)))</f>
        <v/>
      </c>
    </row>
    <row r="93" spans="2:2" x14ac:dyDescent="0.25">
      <c r="B93" t="str">
        <f>IF(ISBLANK(A93),"",INDEX(ETAT_DES_STOCKS!$F$6:$F$155,MATCH(A93,ETAT_DES_STOCKS!$B$6:$B$155,0)))</f>
        <v/>
      </c>
    </row>
    <row r="94" spans="2:2" x14ac:dyDescent="0.25">
      <c r="B94" t="str">
        <f>IF(ISBLANK(A94),"",INDEX(ETAT_DES_STOCKS!$F$6:$F$155,MATCH(A94,ETAT_DES_STOCKS!$B$6:$B$155,0)))</f>
        <v/>
      </c>
    </row>
    <row r="95" spans="2:2" x14ac:dyDescent="0.25">
      <c r="B95" t="str">
        <f>IF(ISBLANK(A95),"",INDEX(ETAT_DES_STOCKS!$F$6:$F$155,MATCH(A95,ETAT_DES_STOCKS!$B$6:$B$155,0)))</f>
        <v/>
      </c>
    </row>
    <row r="96" spans="2:2" x14ac:dyDescent="0.25">
      <c r="B96" t="str">
        <f>IF(ISBLANK(A96),"",INDEX(ETAT_DES_STOCKS!$F$6:$F$155,MATCH(A96,ETAT_DES_STOCKS!$B$6:$B$155,0)))</f>
        <v/>
      </c>
    </row>
    <row r="97" spans="2:2" x14ac:dyDescent="0.25">
      <c r="B97" t="str">
        <f>IF(ISBLANK(A97),"",INDEX(ETAT_DES_STOCKS!$F$6:$F$155,MATCH(A97,ETAT_DES_STOCKS!$B$6:$B$155,0)))</f>
        <v/>
      </c>
    </row>
    <row r="98" spans="2:2" x14ac:dyDescent="0.25">
      <c r="B98" t="str">
        <f>IF(ISBLANK(A98),"",INDEX(ETAT_DES_STOCKS!$F$6:$F$155,MATCH(A98,ETAT_DES_STOCKS!$B$6:$B$155,0)))</f>
        <v/>
      </c>
    </row>
    <row r="99" spans="2:2" x14ac:dyDescent="0.25">
      <c r="B99" t="str">
        <f>IF(ISBLANK(A99),"",INDEX(ETAT_DES_STOCKS!$F$6:$F$155,MATCH(A99,ETAT_DES_STOCKS!$B$6:$B$155,0)))</f>
        <v/>
      </c>
    </row>
    <row r="100" spans="2:2" x14ac:dyDescent="0.25">
      <c r="B100" t="str">
        <f>IF(ISBLANK(A100),"",INDEX(ETAT_DES_STOCKS!$F$6:$F$155,MATCH(A100,ETAT_DES_STOCKS!$B$6:$B$155,0)))</f>
        <v/>
      </c>
    </row>
    <row r="101" spans="2:2" x14ac:dyDescent="0.25">
      <c r="B101" t="str">
        <f>IF(ISBLANK(A101),"",INDEX(ETAT_DES_STOCKS!$F$6:$F$155,MATCH(A101,ETAT_DES_STOCKS!$B$6:$B$155,0)))</f>
        <v/>
      </c>
    </row>
    <row r="102" spans="2:2" x14ac:dyDescent="0.25">
      <c r="B102" t="str">
        <f>IF(ISBLANK(A102),"",INDEX(ETAT_DES_STOCKS!$F$6:$F$155,MATCH(A102,ETAT_DES_STOCKS!$B$6:$B$155,0)))</f>
        <v/>
      </c>
    </row>
    <row r="103" spans="2:2" x14ac:dyDescent="0.25">
      <c r="B103" t="str">
        <f>IF(ISBLANK(A103),"",INDEX(ETAT_DES_STOCKS!$F$6:$F$155,MATCH(A103,ETAT_DES_STOCKS!$B$6:$B$155,0)))</f>
        <v/>
      </c>
    </row>
    <row r="104" spans="2:2" x14ac:dyDescent="0.25">
      <c r="B104" t="str">
        <f>IF(ISBLANK(A104),"",INDEX(ETAT_DES_STOCKS!$F$6:$F$155,MATCH(A104,ETAT_DES_STOCKS!$B$6:$B$155,0)))</f>
        <v/>
      </c>
    </row>
    <row r="105" spans="2:2" x14ac:dyDescent="0.25">
      <c r="B105" t="str">
        <f>IF(ISBLANK(A105),"",INDEX(ETAT_DES_STOCKS!$F$6:$F$155,MATCH(A105,ETAT_DES_STOCKS!$B$6:$B$155,0)))</f>
        <v/>
      </c>
    </row>
    <row r="106" spans="2:2" x14ac:dyDescent="0.25">
      <c r="B106" t="str">
        <f>IF(ISBLANK(A106),"",INDEX(ETAT_DES_STOCKS!$F$6:$F$155,MATCH(A106,ETAT_DES_STOCKS!$B$6:$B$155,0)))</f>
        <v/>
      </c>
    </row>
    <row r="107" spans="2:2" x14ac:dyDescent="0.25">
      <c r="B107" t="str">
        <f>IF(ISBLANK(A107),"",INDEX(ETAT_DES_STOCKS!$F$6:$F$155,MATCH(A107,ETAT_DES_STOCKS!$B$6:$B$155,0)))</f>
        <v/>
      </c>
    </row>
    <row r="108" spans="2:2" x14ac:dyDescent="0.25">
      <c r="B108" t="str">
        <f>IF(ISBLANK(A108),"",INDEX(ETAT_DES_STOCKS!$F$6:$F$155,MATCH(A108,ETAT_DES_STOCKS!$B$6:$B$155,0)))</f>
        <v/>
      </c>
    </row>
    <row r="109" spans="2:2" x14ac:dyDescent="0.25">
      <c r="B109" t="str">
        <f>IF(ISBLANK(A109),"",INDEX(ETAT_DES_STOCKS!$F$6:$F$155,MATCH(A109,ETAT_DES_STOCKS!$B$6:$B$155,0)))</f>
        <v/>
      </c>
    </row>
    <row r="110" spans="2:2" x14ac:dyDescent="0.25">
      <c r="B110" t="str">
        <f>IF(ISBLANK(A110),"",INDEX(ETAT_DES_STOCKS!$F$6:$F$155,MATCH(A110,ETAT_DES_STOCKS!$B$6:$B$155,0)))</f>
        <v/>
      </c>
    </row>
    <row r="111" spans="2:2" x14ac:dyDescent="0.25">
      <c r="B111" t="str">
        <f>IF(ISBLANK(A111),"",INDEX(ETAT_DES_STOCKS!$F$6:$F$155,MATCH(A111,ETAT_DES_STOCKS!$B$6:$B$155,0)))</f>
        <v/>
      </c>
    </row>
    <row r="112" spans="2:2" x14ac:dyDescent="0.25">
      <c r="B112" t="str">
        <f>IF(ISBLANK(A112),"",INDEX(ETAT_DES_STOCKS!$F$6:$F$155,MATCH(A112,ETAT_DES_STOCKS!$B$6:$B$155,0)))</f>
        <v/>
      </c>
    </row>
    <row r="113" spans="2:2" x14ac:dyDescent="0.25">
      <c r="B113" t="str">
        <f>IF(ISBLANK(A113),"",INDEX(ETAT_DES_STOCKS!$F$6:$F$155,MATCH(A113,ETAT_DES_STOCKS!$B$6:$B$155,0)))</f>
        <v/>
      </c>
    </row>
    <row r="114" spans="2:2" x14ac:dyDescent="0.25">
      <c r="B114" t="str">
        <f>IF(ISBLANK(A114),"",INDEX(ETAT_DES_STOCKS!$F$6:$F$155,MATCH(A114,ETAT_DES_STOCKS!$B$6:$B$155,0)))</f>
        <v/>
      </c>
    </row>
    <row r="115" spans="2:2" x14ac:dyDescent="0.25">
      <c r="B115" t="str">
        <f>IF(ISBLANK(A115),"",INDEX(ETAT_DES_STOCKS!$F$6:$F$155,MATCH(A115,ETAT_DES_STOCKS!$B$6:$B$155,0)))</f>
        <v/>
      </c>
    </row>
    <row r="116" spans="2:2" x14ac:dyDescent="0.25">
      <c r="B116" t="str">
        <f>IF(ISBLANK(A116),"",INDEX(ETAT_DES_STOCKS!$F$6:$F$155,MATCH(A116,ETAT_DES_STOCKS!$B$6:$B$155,0)))</f>
        <v/>
      </c>
    </row>
    <row r="117" spans="2:2" x14ac:dyDescent="0.25">
      <c r="B117" t="str">
        <f>IF(ISBLANK(A117),"",INDEX(ETAT_DES_STOCKS!$F$6:$F$155,MATCH(A117,ETAT_DES_STOCKS!$B$6:$B$155,0)))</f>
        <v/>
      </c>
    </row>
    <row r="118" spans="2:2" x14ac:dyDescent="0.25">
      <c r="B118" t="str">
        <f>IF(ISBLANK(A118),"",INDEX(ETAT_DES_STOCKS!$F$6:$F$155,MATCH(A118,ETAT_DES_STOCKS!$B$6:$B$155,0)))</f>
        <v/>
      </c>
    </row>
    <row r="119" spans="2:2" x14ac:dyDescent="0.25">
      <c r="B119" t="str">
        <f>IF(ISBLANK(A119),"",INDEX(ETAT_DES_STOCKS!$F$6:$F$155,MATCH(A119,ETAT_DES_STOCKS!$B$6:$B$155,0)))</f>
        <v/>
      </c>
    </row>
    <row r="120" spans="2:2" x14ac:dyDescent="0.25">
      <c r="B120" t="str">
        <f>IF(ISBLANK(A120),"",INDEX(ETAT_DES_STOCKS!$F$6:$F$155,MATCH(A120,ETAT_DES_STOCKS!$B$6:$B$155,0)))</f>
        <v/>
      </c>
    </row>
    <row r="121" spans="2:2" x14ac:dyDescent="0.25">
      <c r="B121" t="str">
        <f>IF(ISBLANK(A121),"",INDEX(ETAT_DES_STOCKS!$F$6:$F$155,MATCH(A121,ETAT_DES_STOCKS!$B$6:$B$155,0)))</f>
        <v/>
      </c>
    </row>
    <row r="122" spans="2:2" x14ac:dyDescent="0.25">
      <c r="B122" t="str">
        <f>IF(ISBLANK(A122),"",INDEX(ETAT_DES_STOCKS!$F$6:$F$155,MATCH(A122,ETAT_DES_STOCKS!$B$6:$B$155,0)))</f>
        <v/>
      </c>
    </row>
    <row r="123" spans="2:2" x14ac:dyDescent="0.25">
      <c r="B123" t="str">
        <f>IF(ISBLANK(A123),"",INDEX(ETAT_DES_STOCKS!$F$6:$F$155,MATCH(A123,ETAT_DES_STOCKS!$B$6:$B$155,0)))</f>
        <v/>
      </c>
    </row>
    <row r="124" spans="2:2" x14ac:dyDescent="0.25">
      <c r="B124" t="str">
        <f>IF(ISBLANK(A124),"",INDEX(ETAT_DES_STOCKS!$F$6:$F$155,MATCH(A124,ETAT_DES_STOCKS!$B$6:$B$155,0)))</f>
        <v/>
      </c>
    </row>
    <row r="125" spans="2:2" x14ac:dyDescent="0.25">
      <c r="B125" t="str">
        <f>IF(ISBLANK(A125),"",INDEX(ETAT_DES_STOCKS!$F$6:$F$155,MATCH(A125,ETAT_DES_STOCKS!$B$6:$B$155,0)))</f>
        <v/>
      </c>
    </row>
    <row r="126" spans="2:2" x14ac:dyDescent="0.25">
      <c r="B126" t="str">
        <f>IF(ISBLANK(A126),"",INDEX(ETAT_DES_STOCKS!$F$6:$F$155,MATCH(A126,ETAT_DES_STOCKS!$B$6:$B$155,0)))</f>
        <v/>
      </c>
    </row>
    <row r="127" spans="2:2" x14ac:dyDescent="0.25">
      <c r="B127" t="str">
        <f>IF(ISBLANK(A127),"",INDEX(ETAT_DES_STOCKS!$F$6:$F$155,MATCH(A127,ETAT_DES_STOCKS!$B$6:$B$155,0)))</f>
        <v/>
      </c>
    </row>
    <row r="128" spans="2:2" x14ac:dyDescent="0.25">
      <c r="B128" t="str">
        <f>IF(ISBLANK(A128),"",INDEX(ETAT_DES_STOCKS!$F$6:$F$155,MATCH(A128,ETAT_DES_STOCKS!$B$6:$B$155,0)))</f>
        <v/>
      </c>
    </row>
    <row r="129" spans="2:2" x14ac:dyDescent="0.25">
      <c r="B129" t="str">
        <f>IF(ISBLANK(A129),"",INDEX(ETAT_DES_STOCKS!$F$6:$F$155,MATCH(A129,ETAT_DES_STOCKS!$B$6:$B$155,0)))</f>
        <v/>
      </c>
    </row>
    <row r="130" spans="2:2" x14ac:dyDescent="0.25">
      <c r="B130" t="str">
        <f>IF(ISBLANK(A130),"",INDEX(ETAT_DES_STOCKS!$F$6:$F$155,MATCH(A130,ETAT_DES_STOCKS!$B$6:$B$155,0)))</f>
        <v/>
      </c>
    </row>
    <row r="131" spans="2:2" x14ac:dyDescent="0.25">
      <c r="B131" t="str">
        <f>IF(ISBLANK(A131),"",INDEX(ETAT_DES_STOCKS!$F$6:$F$155,MATCH(A131,ETAT_DES_STOCKS!$B$6:$B$155,0)))</f>
        <v/>
      </c>
    </row>
    <row r="132" spans="2:2" x14ac:dyDescent="0.25">
      <c r="B132" t="str">
        <f>IF(ISBLANK(A132),"",INDEX(ETAT_DES_STOCKS!$F$6:$F$155,MATCH(A132,ETAT_DES_STOCKS!$B$6:$B$155,0)))</f>
        <v/>
      </c>
    </row>
    <row r="133" spans="2:2" x14ac:dyDescent="0.25">
      <c r="B133" t="str">
        <f>IF(ISBLANK(A133),"",INDEX(ETAT_DES_STOCKS!$F$6:$F$155,MATCH(A133,ETAT_DES_STOCKS!$B$6:$B$155,0)))</f>
        <v/>
      </c>
    </row>
    <row r="134" spans="2:2" x14ac:dyDescent="0.25">
      <c r="B134" t="str">
        <f>IF(ISBLANK(A134),"",INDEX(ETAT_DES_STOCKS!$F$6:$F$155,MATCH(A134,ETAT_DES_STOCKS!$B$6:$B$155,0)))</f>
        <v/>
      </c>
    </row>
    <row r="135" spans="2:2" x14ac:dyDescent="0.25">
      <c r="B135" t="str">
        <f>IF(ISBLANK(A135),"",INDEX(ETAT_DES_STOCKS!$F$6:$F$155,MATCH(A135,ETAT_DES_STOCKS!$B$6:$B$155,0)))</f>
        <v/>
      </c>
    </row>
    <row r="136" spans="2:2" x14ac:dyDescent="0.25">
      <c r="B136" t="str">
        <f>IF(ISBLANK(A136),"",INDEX(ETAT_DES_STOCKS!$F$6:$F$155,MATCH(A136,ETAT_DES_STOCKS!$B$6:$B$155,0)))</f>
        <v/>
      </c>
    </row>
    <row r="137" spans="2:2" x14ac:dyDescent="0.25">
      <c r="B137" t="str">
        <f>IF(ISBLANK(A137),"",INDEX(ETAT_DES_STOCKS!$F$6:$F$155,MATCH(A137,ETAT_DES_STOCKS!$B$6:$B$155,0)))</f>
        <v/>
      </c>
    </row>
    <row r="138" spans="2:2" x14ac:dyDescent="0.25">
      <c r="B138" t="str">
        <f>IF(ISBLANK(A138),"",INDEX(ETAT_DES_STOCKS!$F$6:$F$155,MATCH(A138,ETAT_DES_STOCKS!$B$6:$B$155,0)))</f>
        <v/>
      </c>
    </row>
    <row r="139" spans="2:2" x14ac:dyDescent="0.25">
      <c r="B139" t="str">
        <f>IF(ISBLANK(A139),"",INDEX(ETAT_DES_STOCKS!$F$6:$F$155,MATCH(A139,ETAT_DES_STOCKS!$B$6:$B$155,0)))</f>
        <v/>
      </c>
    </row>
    <row r="140" spans="2:2" x14ac:dyDescent="0.25">
      <c r="B140" t="str">
        <f>IF(ISBLANK(A140),"",INDEX(ETAT_DES_STOCKS!$F$6:$F$155,MATCH(A140,ETAT_DES_STOCKS!$B$6:$B$155,0)))</f>
        <v/>
      </c>
    </row>
    <row r="141" spans="2:2" x14ac:dyDescent="0.25">
      <c r="B141" t="str">
        <f>IF(ISBLANK(A141),"",INDEX(ETAT_DES_STOCKS!$F$6:$F$155,MATCH(A141,ETAT_DES_STOCKS!$B$6:$B$155,0)))</f>
        <v/>
      </c>
    </row>
    <row r="142" spans="2:2" x14ac:dyDescent="0.25">
      <c r="B142" t="str">
        <f>IF(ISBLANK(A142),"",INDEX(ETAT_DES_STOCKS!$F$6:$F$155,MATCH(A142,ETAT_DES_STOCKS!$B$6:$B$155,0)))</f>
        <v/>
      </c>
    </row>
    <row r="143" spans="2:2" x14ac:dyDescent="0.25">
      <c r="B143" t="str">
        <f>IF(ISBLANK(A143),"",INDEX(ETAT_DES_STOCKS!$F$6:$F$155,MATCH(A143,ETAT_DES_STOCKS!$B$6:$B$155,0)))</f>
        <v/>
      </c>
    </row>
    <row r="144" spans="2:2" x14ac:dyDescent="0.25">
      <c r="B144" t="str">
        <f>IF(ISBLANK(A144),"",INDEX(ETAT_DES_STOCKS!$F$6:$F$155,MATCH(A144,ETAT_DES_STOCKS!$B$6:$B$155,0)))</f>
        <v/>
      </c>
    </row>
    <row r="145" spans="2:2" x14ac:dyDescent="0.25">
      <c r="B145" t="str">
        <f>IF(ISBLANK(A145),"",INDEX(ETAT_DES_STOCKS!$F$6:$F$155,MATCH(A145,ETAT_DES_STOCKS!$B$6:$B$155,0)))</f>
        <v/>
      </c>
    </row>
    <row r="146" spans="2:2" x14ac:dyDescent="0.25">
      <c r="B146" t="str">
        <f>IF(ISBLANK(A146),"",INDEX(ETAT_DES_STOCKS!$F$6:$F$155,MATCH(A146,ETAT_DES_STOCKS!$B$6:$B$155,0)))</f>
        <v/>
      </c>
    </row>
    <row r="147" spans="2:2" x14ac:dyDescent="0.25">
      <c r="B147" t="str">
        <f>IF(ISBLANK(A147),"",INDEX(ETAT_DES_STOCKS!$F$6:$F$155,MATCH(A147,ETAT_DES_STOCKS!$B$6:$B$155,0)))</f>
        <v/>
      </c>
    </row>
    <row r="148" spans="2:2" x14ac:dyDescent="0.25">
      <c r="B148" t="str">
        <f>IF(ISBLANK(A148),"",INDEX(ETAT_DES_STOCKS!$F$6:$F$155,MATCH(A148,ETAT_DES_STOCKS!$B$6:$B$155,0)))</f>
        <v/>
      </c>
    </row>
    <row r="149" spans="2:2" x14ac:dyDescent="0.25">
      <c r="B149" t="str">
        <f>IF(ISBLANK(A149),"",INDEX(ETAT_DES_STOCKS!$F$6:$F$155,MATCH(A149,ETAT_DES_STOCKS!$B$6:$B$155,0)))</f>
        <v/>
      </c>
    </row>
    <row r="150" spans="2:2" x14ac:dyDescent="0.25">
      <c r="B150" t="str">
        <f>IF(ISBLANK(A150),"",INDEX(ETAT_DES_STOCKS!$F$6:$F$155,MATCH(A150,ETAT_DES_STOCKS!$B$6:$B$155,0)))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47A74-97B8-4E0D-AB27-41C6E0B0D644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C0A18-4F45-48AE-9BF2-C85838F35B6F}">
  <sheetPr codeName="Feuil6"/>
  <dimension ref="A1:J17"/>
  <sheetViews>
    <sheetView workbookViewId="0">
      <selection activeCell="G6" sqref="G6"/>
    </sheetView>
  </sheetViews>
  <sheetFormatPr baseColWidth="10" defaultRowHeight="15" x14ac:dyDescent="0.25"/>
  <sheetData>
    <row r="1" spans="1:10" x14ac:dyDescent="0.25">
      <c r="G1" s="27" t="s">
        <v>181</v>
      </c>
      <c r="H1" s="27" t="s">
        <v>182</v>
      </c>
      <c r="I1" s="27" t="s">
        <v>183</v>
      </c>
      <c r="J1" s="27" t="s">
        <v>184</v>
      </c>
    </row>
    <row r="2" spans="1:10" x14ac:dyDescent="0.25">
      <c r="G2" s="28" t="s">
        <v>185</v>
      </c>
      <c r="H2" s="28">
        <f ca="1">YEAR(TODAY())</f>
        <v>2022</v>
      </c>
      <c r="I2" s="29">
        <f ca="1">MONTH(TODAY())</f>
        <v>11</v>
      </c>
      <c r="J2" s="30">
        <v>1</v>
      </c>
    </row>
    <row r="4" spans="1:10" x14ac:dyDescent="0.25">
      <c r="A4" s="22">
        <v>44754</v>
      </c>
      <c r="B4" t="s">
        <v>164</v>
      </c>
    </row>
    <row r="5" spans="1:10" x14ac:dyDescent="0.25">
      <c r="E5" t="s">
        <v>169</v>
      </c>
      <c r="G5" t="s">
        <v>177</v>
      </c>
    </row>
    <row r="6" spans="1:10" x14ac:dyDescent="0.25">
      <c r="E6" t="s">
        <v>168</v>
      </c>
      <c r="G6" t="s">
        <v>186</v>
      </c>
    </row>
    <row r="7" spans="1:10" x14ac:dyDescent="0.25">
      <c r="A7" s="23" t="str">
        <f>"BDS-"</f>
        <v>BDS-</v>
      </c>
      <c r="B7" s="23" t="str">
        <f>TEXT(MID(B4,5,3)+1,"000")</f>
        <v>001</v>
      </c>
      <c r="C7" s="23" t="str">
        <f>"-"&amp;UPPER(TEXT(A4,"MMM"))</f>
        <v>-JUIL</v>
      </c>
      <c r="E7" t="s">
        <v>170</v>
      </c>
    </row>
    <row r="9" spans="1:10" x14ac:dyDescent="0.25">
      <c r="A9" t="str">
        <f>A7&amp;B7&amp;C7</f>
        <v>BDS-001-JUIL</v>
      </c>
    </row>
    <row r="12" spans="1:10" x14ac:dyDescent="0.25">
      <c r="A12" t="s">
        <v>171</v>
      </c>
      <c r="C12" t="s">
        <v>177</v>
      </c>
    </row>
    <row r="13" spans="1:10" x14ac:dyDescent="0.25">
      <c r="A13" t="s">
        <v>172</v>
      </c>
      <c r="C13" t="s">
        <v>178</v>
      </c>
    </row>
    <row r="14" spans="1:10" x14ac:dyDescent="0.25">
      <c r="A14" t="s">
        <v>173</v>
      </c>
      <c r="C14" t="s">
        <v>179</v>
      </c>
    </row>
    <row r="15" spans="1:10" x14ac:dyDescent="0.25">
      <c r="A15" t="s">
        <v>174</v>
      </c>
      <c r="C15" t="s">
        <v>180</v>
      </c>
    </row>
    <row r="16" spans="1:10" x14ac:dyDescent="0.25">
      <c r="A16" t="s">
        <v>175</v>
      </c>
    </row>
    <row r="17" spans="1:1" x14ac:dyDescent="0.25">
      <c r="A17" t="s">
        <v>176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4F294D-7CF1-412F-AC16-DCA1B962B356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BASE_PRODUITS</vt:lpstr>
      <vt:lpstr>JOURNAL_STOCKS</vt:lpstr>
      <vt:lpstr>ETAT_DES_STOCKS</vt:lpstr>
      <vt:lpstr>COMMANDE</vt:lpstr>
      <vt:lpstr>MDE</vt:lpstr>
      <vt:lpstr>PARAMETRES</vt:lpstr>
      <vt:lpstr>BASE_PRODUITS!Zone_d_impression</vt:lpstr>
      <vt:lpstr>ETAT_DES_STOCKS!Zone_d_impression</vt:lpstr>
      <vt:lpstr>JOURNAL_STOCKS!Zone_d_impression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Le Dret Folliot</dc:creator>
  <cp:lastModifiedBy>HALTER Nicolas</cp:lastModifiedBy>
  <cp:lastPrinted>2022-11-03T08:02:50Z</cp:lastPrinted>
  <dcterms:created xsi:type="dcterms:W3CDTF">2017-03-13T12:30:15Z</dcterms:created>
  <dcterms:modified xsi:type="dcterms:W3CDTF">2022-11-03T13:44:33Z</dcterms:modified>
</cp:coreProperties>
</file>