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-120" yWindow="-120" windowWidth="20730" windowHeight="11160" activeTab="2"/>
  </bookViews>
  <sheets>
    <sheet name="Database" sheetId="1" r:id="rId1"/>
    <sheet name="Purchases" sheetId="4" r:id="rId2"/>
    <sheet name="sales" sheetId="2" r:id="rId3"/>
    <sheet name="Sales returns" sheetId="8" r:id="rId4"/>
    <sheet name="Purchase returns" sheetId="5" r:id="rId5"/>
    <sheet name="SelectedData" sheetId="10" r:id="rId6"/>
    <sheet name="Sheet1" sheetId="9" r:id="rId7"/>
  </sheets>
  <functionGroups builtInGroupCount="17"/>
  <definedNames>
    <definedName name="ITEMS">Database!$C$2:$C$2118</definedName>
    <definedName name="الاصناف">Database!$C$2:$C$1048576</definedName>
    <definedName name="العملاء">Database!$I$2:$I$100</definedName>
    <definedName name="حركه_بيع_الفاتوره">Database!$AB$2:$AB$4</definedName>
    <definedName name="نوع_الفاتوره">Database!$AH$2:$AH$5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13" i="10" l="1"/>
  <c r="S12" i="10"/>
  <c r="S11" i="10"/>
  <c r="S10" i="10"/>
  <c r="S9" i="10"/>
  <c r="S8" i="10"/>
  <c r="S7" i="10"/>
  <c r="S6" i="10"/>
  <c r="S5" i="10"/>
  <c r="S4" i="10"/>
  <c r="S3" i="10"/>
  <c r="S2" i="10"/>
  <c r="R2" i="10"/>
  <c r="R3" i="10"/>
  <c r="R4" i="10"/>
  <c r="R5" i="10"/>
  <c r="R6" i="10"/>
  <c r="R7" i="10"/>
  <c r="R8" i="10"/>
  <c r="R9" i="10"/>
  <c r="R10" i="10"/>
  <c r="R11" i="10"/>
  <c r="R12" i="10"/>
  <c r="R13" i="10"/>
  <c r="N4" i="9" l="1"/>
  <c r="M4" i="9"/>
  <c r="M3" i="9"/>
  <c r="N3" i="9"/>
  <c r="O4" i="9" l="1"/>
  <c r="O3" i="9"/>
  <c r="S1" i="4" l="1"/>
  <c r="S5" i="4" s="1"/>
  <c r="S1" i="8"/>
  <c r="S5" i="8" s="1"/>
  <c r="S1" i="5"/>
  <c r="S5" i="5" s="1"/>
  <c r="S5" i="2"/>
  <c r="R1" i="2" l="1"/>
</calcChain>
</file>

<file path=xl/sharedStrings.xml><?xml version="1.0" encoding="utf-8"?>
<sst xmlns="http://schemas.openxmlformats.org/spreadsheetml/2006/main" count="705" uniqueCount="208">
  <si>
    <t>tarek</t>
  </si>
  <si>
    <t>ali</t>
  </si>
  <si>
    <t>khalil</t>
  </si>
  <si>
    <t>اسم الصنف</t>
  </si>
  <si>
    <t>Adapter HP FOR LAPTOP</t>
  </si>
  <si>
    <t>Battery</t>
  </si>
  <si>
    <t>CASE DESKTOP COUGAR GAMING MX330</t>
  </si>
  <si>
    <t>CASE DESKTOP GENESIS NPC-1125 TITAN 750</t>
  </si>
  <si>
    <t>FLASH DISK USB 16 GB</t>
  </si>
  <si>
    <t>H.D 1 TB USB EXPANSION 2.5"</t>
  </si>
  <si>
    <t>H.D 2 TB USB EXPANSION 2.5"</t>
  </si>
  <si>
    <t>HEADSET 302 SMARTLINE</t>
  </si>
  <si>
    <t>HP USB-C Travel Power Adapter</t>
  </si>
  <si>
    <t>IMPRIMANTE CANON 4/1 LASER COLOR MF635CX</t>
  </si>
  <si>
    <t>IMPRIMANTE CANON IP7240</t>
  </si>
  <si>
    <t>IMPRIMANTE CANON LBP 3010</t>
  </si>
  <si>
    <t>IMPRIMANTE CANON LBP 6030</t>
  </si>
  <si>
    <t>IMPRIMANTE CANON PIXMA G2400</t>
  </si>
  <si>
    <t>IMPRIMANTE CANON PIXMA G3400</t>
  </si>
  <si>
    <t>IMPRIMANTE CANON PIXMA MG2540 3 IN 1</t>
  </si>
  <si>
    <t>IMPRIMANTE CANON PIXMA MG3640 3 IN 1</t>
  </si>
  <si>
    <t>IMPRIMANTE CANON PIXMA MX494 4 IN 1</t>
  </si>
  <si>
    <t>IMPRIMANTE HP 2630</t>
  </si>
  <si>
    <t>IMPRIMANTE HP GT5810</t>
  </si>
  <si>
    <t>IMPRIMANTE HP GT5820CI WIFI</t>
  </si>
  <si>
    <t>IMPRIMANTE HP M102A</t>
  </si>
  <si>
    <t>IMPRIMANTE HP M102W</t>
  </si>
  <si>
    <t>IMPRIMANTE HP M130A</t>
  </si>
  <si>
    <t>IMPRIMANTE HP M130FN</t>
  </si>
  <si>
    <t xml:space="preserve">IMPRIMANTE SAMSUNG 3 IN 1 WIFI SL-M2070W </t>
  </si>
  <si>
    <t>IMPRIMANTE SAMSUNG 4 IN 1 SL-C480FW</t>
  </si>
  <si>
    <t>IMPRIMANTE SAMSUNG SL-M2020 20 PPM</t>
  </si>
  <si>
    <t>IMPRIMANTE SAMSUNG SL-M2020 20 PPM WIFI</t>
  </si>
  <si>
    <t xml:space="preserve">IMPRIMANTE SAMSUNG SL-M2070 20 PPM </t>
  </si>
  <si>
    <t>INK CANON CL-441 C</t>
  </si>
  <si>
    <t>INK CANON CL-510 B</t>
  </si>
  <si>
    <t>INK CANON CL-511 C</t>
  </si>
  <si>
    <t>INK CANON CLI-451 BLACK</t>
  </si>
  <si>
    <t>INK CANON CLI-451 C</t>
  </si>
  <si>
    <t>INK CANON PG-440 BK</t>
  </si>
  <si>
    <t>INK CANON PG-445B</t>
  </si>
  <si>
    <t>INK CANON PG-446C</t>
  </si>
  <si>
    <t>INK CANON PGI-450 BLACK</t>
  </si>
  <si>
    <t>KEYBOARD + MOUSE MICROSOFT WIFI 2LF</t>
  </si>
  <si>
    <t>KEYBOARD USB PJT-DKB475</t>
  </si>
  <si>
    <t>KEYBOARD+MOUSE LENOVO USB SET 4800</t>
  </si>
  <si>
    <t>KEYBOARD+MOUSE WIFI PJT-DCB083</t>
  </si>
  <si>
    <t>KEYBOARD+MOUSE WIFI PJT-DCB087 ML</t>
  </si>
  <si>
    <t>M.B BOARDX BX-H110</t>
  </si>
  <si>
    <t>MOUSE PAD JTMP-0002</t>
  </si>
  <si>
    <t>NETWORK TOOL JT-NT01</t>
  </si>
  <si>
    <t>SAMSUNG 24" LS24D330HSX/ZN</t>
  </si>
  <si>
    <t>SAMSUNG LED 19" S19F355HNM</t>
  </si>
  <si>
    <t>SAMSUNG LED 22" LS22F350FHMXZN</t>
  </si>
  <si>
    <t>SCANNER CANON LIDE 120</t>
  </si>
  <si>
    <t>screen 30 pin 15.6</t>
  </si>
  <si>
    <t>screen 30 pin HD SLIM 15.6</t>
  </si>
  <si>
    <t>SSD 240 GB</t>
  </si>
  <si>
    <t>SSD 480 GB</t>
  </si>
  <si>
    <t>UPS TECHFINE 1500VA</t>
  </si>
  <si>
    <t>UPS TECHFINE 2000VA</t>
  </si>
  <si>
    <t>UPS TECHFINE 850VA</t>
  </si>
  <si>
    <t>VEDIO PROJECTEUR OPTOMA S341-3500</t>
  </si>
  <si>
    <t>VGA BORAD-X GT730 4GB DDR3</t>
  </si>
  <si>
    <t>20000</t>
  </si>
  <si>
    <t>10000</t>
  </si>
  <si>
    <t>15</t>
  </si>
  <si>
    <t>10001</t>
  </si>
  <si>
    <t>10002</t>
  </si>
  <si>
    <t>10003</t>
  </si>
  <si>
    <t>10004</t>
  </si>
  <si>
    <t>10005</t>
  </si>
  <si>
    <t>10006</t>
  </si>
  <si>
    <t>10007</t>
  </si>
  <si>
    <t>10008</t>
  </si>
  <si>
    <t>10009</t>
  </si>
  <si>
    <t>10010</t>
  </si>
  <si>
    <t>10011</t>
  </si>
  <si>
    <t>10012</t>
  </si>
  <si>
    <t>10013</t>
  </si>
  <si>
    <t>10014</t>
  </si>
  <si>
    <t>10015</t>
  </si>
  <si>
    <t>10016</t>
  </si>
  <si>
    <t>10017</t>
  </si>
  <si>
    <t>10018</t>
  </si>
  <si>
    <t>10019</t>
  </si>
  <si>
    <t>10020</t>
  </si>
  <si>
    <t>10021</t>
  </si>
  <si>
    <t>10022</t>
  </si>
  <si>
    <t>10023</t>
  </si>
  <si>
    <t>10024</t>
  </si>
  <si>
    <t>10025</t>
  </si>
  <si>
    <t>10026</t>
  </si>
  <si>
    <t>10027</t>
  </si>
  <si>
    <t>10028</t>
  </si>
  <si>
    <t>10029</t>
  </si>
  <si>
    <t>10030</t>
  </si>
  <si>
    <t>10031</t>
  </si>
  <si>
    <t>10032</t>
  </si>
  <si>
    <t>10033</t>
  </si>
  <si>
    <t>10034</t>
  </si>
  <si>
    <t>10035</t>
  </si>
  <si>
    <t>10036</t>
  </si>
  <si>
    <t>10037</t>
  </si>
  <si>
    <t>10038</t>
  </si>
  <si>
    <t>10039</t>
  </si>
  <si>
    <t>10040</t>
  </si>
  <si>
    <t>10041</t>
  </si>
  <si>
    <t>10042</t>
  </si>
  <si>
    <t>10043</t>
  </si>
  <si>
    <t>10044</t>
  </si>
  <si>
    <t>10045</t>
  </si>
  <si>
    <t>tarek03</t>
  </si>
  <si>
    <t>tarek04</t>
  </si>
  <si>
    <t>tarek05</t>
  </si>
  <si>
    <t>tarek06</t>
  </si>
  <si>
    <t>tarek07</t>
  </si>
  <si>
    <t>tarek08</t>
  </si>
  <si>
    <t>tarek09</t>
  </si>
  <si>
    <t>tarek10</t>
  </si>
  <si>
    <t>tarek11</t>
  </si>
  <si>
    <t>tarek12</t>
  </si>
  <si>
    <t>tarek13</t>
  </si>
  <si>
    <t>tarek14</t>
  </si>
  <si>
    <t>tarek15</t>
  </si>
  <si>
    <t>tarek16</t>
  </si>
  <si>
    <t>tarek17</t>
  </si>
  <si>
    <t>tarek18</t>
  </si>
  <si>
    <t>tarek19</t>
  </si>
  <si>
    <t>tarek20</t>
  </si>
  <si>
    <t>tarek21</t>
  </si>
  <si>
    <t>tarek22</t>
  </si>
  <si>
    <t>tarek23</t>
  </si>
  <si>
    <t>tarek24</t>
  </si>
  <si>
    <t>tarek25</t>
  </si>
  <si>
    <t>tarek26</t>
  </si>
  <si>
    <t>tarek27</t>
  </si>
  <si>
    <t>tarek28</t>
  </si>
  <si>
    <t>tarek29</t>
  </si>
  <si>
    <t>tarek30</t>
  </si>
  <si>
    <t>tarek31</t>
  </si>
  <si>
    <t>tarek32</t>
  </si>
  <si>
    <t>tarek33</t>
  </si>
  <si>
    <t>tarek34</t>
  </si>
  <si>
    <t>tarek35</t>
  </si>
  <si>
    <t>tarek36</t>
  </si>
  <si>
    <t>tarek37</t>
  </si>
  <si>
    <t>tarek38</t>
  </si>
  <si>
    <t>tarek39</t>
  </si>
  <si>
    <t>tarek40</t>
  </si>
  <si>
    <t>tarek41</t>
  </si>
  <si>
    <t>tarek42</t>
  </si>
  <si>
    <t>tarek43</t>
  </si>
  <si>
    <t>tarek44</t>
  </si>
  <si>
    <t>tarek45</t>
  </si>
  <si>
    <t>tarek46</t>
  </si>
  <si>
    <t>tarek47</t>
  </si>
  <si>
    <t>tarek48</t>
  </si>
  <si>
    <t>tarek49</t>
  </si>
  <si>
    <t>tarek50</t>
  </si>
  <si>
    <t>tarek51</t>
  </si>
  <si>
    <t>tarek52</t>
  </si>
  <si>
    <t>tarek53</t>
  </si>
  <si>
    <t>tarek54</t>
  </si>
  <si>
    <t>tarek55</t>
  </si>
  <si>
    <t>tarek56</t>
  </si>
  <si>
    <t>tarek3</t>
  </si>
  <si>
    <t>tarek4</t>
  </si>
  <si>
    <t>tarek5</t>
  </si>
  <si>
    <t>tarek6</t>
  </si>
  <si>
    <t>tarek7</t>
  </si>
  <si>
    <t>tarek8</t>
  </si>
  <si>
    <t>tarek9</t>
  </si>
  <si>
    <t>رقم الصنف</t>
  </si>
  <si>
    <t>الوحدة</t>
  </si>
  <si>
    <t>سعر الوحدة</t>
  </si>
  <si>
    <t>الصنف</t>
  </si>
  <si>
    <t>الوارد</t>
  </si>
  <si>
    <t>الصادر</t>
  </si>
  <si>
    <t>الرصيد</t>
  </si>
  <si>
    <t>F</t>
  </si>
  <si>
    <t>الكمية</t>
  </si>
  <si>
    <t>C</t>
  </si>
  <si>
    <t>كود البحث</t>
  </si>
  <si>
    <t>I</t>
  </si>
  <si>
    <t>كود الصنف</t>
  </si>
  <si>
    <t>D</t>
  </si>
  <si>
    <t>KJJJ</t>
  </si>
  <si>
    <t>RHJRT</t>
  </si>
  <si>
    <t>KJJJ 62</t>
  </si>
  <si>
    <t>Adapter HP FOR LAPTOP 1</t>
  </si>
  <si>
    <t>Invoice code</t>
  </si>
  <si>
    <t>Invoice type</t>
  </si>
  <si>
    <t>date</t>
  </si>
  <si>
    <t>the supplier</t>
  </si>
  <si>
    <t>Sales transaction</t>
  </si>
  <si>
    <t>cod</t>
  </si>
  <si>
    <t>item name</t>
  </si>
  <si>
    <t>Quantity</t>
  </si>
  <si>
    <t xml:space="preserve">Price </t>
  </si>
  <si>
    <t>sales</t>
  </si>
  <si>
    <t>cash</t>
  </si>
  <si>
    <t>Okay</t>
  </si>
  <si>
    <t xml:space="preserve">Notes </t>
  </si>
  <si>
    <t>Total</t>
  </si>
  <si>
    <t>Purchases</t>
  </si>
  <si>
    <t>Sales returns</t>
  </si>
  <si>
    <t>Purchase returns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</si>
</sst>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Arial"/>
      <family val="2"/>
      <scheme val="minor"/>
    </font>
    <font>
      <b/>
      <i/>
      <sz val="12"/>
      <color theme="1"/>
      <name val="Arial"/>
      <family val="2"/>
      <scheme val="minor"/>
    </font>
    <font>
      <b/>
      <i/>
      <sz val="12"/>
      <color theme="0"/>
      <name val="Arial"/>
      <family val="2"/>
      <scheme val="minor"/>
    </font>
    <font>
      <b/>
      <i/>
      <sz val="11"/>
      <color theme="1"/>
      <name val="Arial"/>
      <family val="2"/>
      <scheme val="minor"/>
    </font>
    <font>
      <sz val="8"/>
      <name val="Arial"/>
      <family val="2"/>
      <scheme val="minor"/>
    </font>
    <font>
      <b/>
      <i/>
      <sz val="20"/>
      <color rgb="FFFF0000"/>
      <name val="Arial"/>
      <family val="2"/>
    </font>
    <font>
      <b/>
      <i/>
      <sz val="20"/>
      <color theme="1"/>
      <name val="Arial"/>
      <family val="2"/>
      <scheme val="minor"/>
    </font>
    <font>
      <b/>
      <i/>
      <sz val="16"/>
      <color theme="1"/>
      <name val="Arial"/>
      <family val="2"/>
      <scheme val="minor"/>
    </font>
    <font>
      <b/>
      <sz val="16"/>
      <color theme="1"/>
      <name val="Arial"/>
      <family val="2"/>
      <scheme val="minor"/>
    </font>
    <font>
      <b/>
      <sz val="11"/>
      <color theme="1"/>
      <name val="Arial"/>
      <family val="2"/>
    </font>
    <font>
      <b/>
      <sz val="11"/>
      <color theme="1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center"/>
    </xf>
    <xf numFmtId="3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/>
    <xf numFmtId="0" fontId="9" fillId="0" borderId="0" xfId="0" applyFont="1" applyAlignment="1" applyProtection="1">
      <alignment horizontal="center" vertical="center"/>
      <protection locked="0"/>
    </xf>
    <xf numFmtId="0" fontId="0" fillId="0" borderId="0" xfId="0" quotePrefix="1"/>
    <xf numFmtId="0" fontId="0" fillId="0" borderId="0" xfId="0" applyAlignment="1">
      <alignment horizontal="center" vertical="center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1038225</xdr:colOff>
          <xdr:row>0</xdr:row>
          <xdr:rowOff>95250</xdr:rowOff>
        </xdr:from>
        <xdr:to>
          <xdr:col>7</xdr:col>
          <xdr:colOff>476250</xdr:colOff>
          <xdr:row>2</xdr:row>
          <xdr:rowOff>85725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H61"/>
  <sheetViews>
    <sheetView showGridLines="0" showRowColHeaders="0" workbookViewId="0">
      <pane ySplit="1" topLeftCell="A2" activePane="bottomLeft" state="frozen"/>
      <selection activeCell="F5" sqref="F5"/>
      <selection pane="bottomLeft" activeCell="F4" sqref="F4"/>
    </sheetView>
  </sheetViews>
  <sheetFormatPr defaultColWidth="8.875" defaultRowHeight="15" x14ac:dyDescent="0.2"/>
  <cols>
    <col min="1" max="2" width="16.625" style="1" customWidth="1"/>
    <col min="3" max="3" width="48" style="1" bestFit="1" customWidth="1"/>
    <col min="4" max="4" width="4.125" style="1" bestFit="1" customWidth="1"/>
    <col min="5" max="5" width="3.875" style="1" bestFit="1" customWidth="1"/>
    <col min="6" max="6" width="5.375" style="1" bestFit="1" customWidth="1"/>
    <col min="7" max="7" width="2.25" style="1" customWidth="1"/>
    <col min="8" max="8" width="8.625" style="1" customWidth="1"/>
    <col min="9" max="9" width="24.75" style="1" customWidth="1"/>
    <col min="10" max="10" width="4.25" style="1" customWidth="1"/>
    <col min="11" max="11" width="2.875" style="1" customWidth="1"/>
    <col min="12" max="12" width="6.125" style="1" customWidth="1"/>
    <col min="13" max="13" width="5.625" style="1" customWidth="1"/>
    <col min="14" max="14" width="5" style="1" customWidth="1"/>
    <col min="15" max="15" width="23.125" style="1" customWidth="1"/>
    <col min="16" max="16" width="15.125" style="1" customWidth="1"/>
    <col min="17" max="27" width="8.875" style="1"/>
    <col min="28" max="28" width="11.875" style="1" bestFit="1" customWidth="1"/>
    <col min="29" max="33" width="8.875" style="1"/>
    <col min="34" max="34" width="13.75" style="1" bestFit="1" customWidth="1"/>
    <col min="35" max="16384" width="8.875" style="1"/>
  </cols>
  <sheetData>
    <row r="1" spans="1:34" x14ac:dyDescent="0.2">
      <c r="A1" s="2"/>
      <c r="B1" s="2"/>
      <c r="C1" s="2"/>
      <c r="H1" s="2">
        <v>4000</v>
      </c>
      <c r="I1" s="2">
        <v>5</v>
      </c>
      <c r="M1" s="1" t="s">
        <v>5</v>
      </c>
      <c r="AB1" s="2" t="s">
        <v>195</v>
      </c>
      <c r="AH1" s="2" t="s">
        <v>192</v>
      </c>
    </row>
    <row r="2" spans="1:34" x14ac:dyDescent="0.2">
      <c r="B2" s="1">
        <v>1</v>
      </c>
      <c r="C2" s="1" t="s">
        <v>4</v>
      </c>
      <c r="D2" s="19">
        <v>12</v>
      </c>
      <c r="E2" s="19">
        <v>120</v>
      </c>
      <c r="H2" s="1">
        <v>1</v>
      </c>
      <c r="I2" s="1" t="s">
        <v>0</v>
      </c>
      <c r="AB2" s="3" t="s">
        <v>201</v>
      </c>
      <c r="AH2" s="3" t="s">
        <v>200</v>
      </c>
    </row>
    <row r="3" spans="1:34" x14ac:dyDescent="0.2">
      <c r="B3" s="1">
        <v>2</v>
      </c>
      <c r="C3" s="1" t="s">
        <v>5</v>
      </c>
      <c r="D3" s="19">
        <v>12</v>
      </c>
      <c r="E3" s="19">
        <v>120</v>
      </c>
      <c r="H3" s="1">
        <v>2</v>
      </c>
      <c r="I3" s="1" t="s">
        <v>1</v>
      </c>
      <c r="AB3" s="3" t="s">
        <v>202</v>
      </c>
      <c r="AH3" s="3" t="s">
        <v>205</v>
      </c>
    </row>
    <row r="4" spans="1:34" x14ac:dyDescent="0.2">
      <c r="B4" s="1">
        <v>3</v>
      </c>
      <c r="C4" s="1" t="s">
        <v>6</v>
      </c>
      <c r="D4" s="19">
        <v>12</v>
      </c>
      <c r="E4" s="19">
        <v>120</v>
      </c>
      <c r="H4" s="1">
        <v>3</v>
      </c>
      <c r="I4" s="1" t="s">
        <v>2</v>
      </c>
      <c r="AH4" s="3" t="s">
        <v>206</v>
      </c>
    </row>
    <row r="5" spans="1:34" x14ac:dyDescent="0.2">
      <c r="B5" s="1">
        <v>4</v>
      </c>
      <c r="C5" s="1" t="s">
        <v>7</v>
      </c>
      <c r="D5" s="19">
        <v>12</v>
      </c>
      <c r="E5" s="19">
        <v>120</v>
      </c>
      <c r="AB5" s="3"/>
      <c r="AH5" s="3" t="s">
        <v>207</v>
      </c>
    </row>
    <row r="6" spans="1:34" x14ac:dyDescent="0.2">
      <c r="B6" s="1">
        <v>5</v>
      </c>
      <c r="C6" s="1" t="s">
        <v>8</v>
      </c>
      <c r="D6" s="19">
        <v>12</v>
      </c>
      <c r="E6" s="19">
        <v>120</v>
      </c>
    </row>
    <row r="7" spans="1:34" x14ac:dyDescent="0.2">
      <c r="B7" s="1">
        <v>6</v>
      </c>
      <c r="C7" s="1" t="s">
        <v>9</v>
      </c>
      <c r="D7" s="19">
        <v>12</v>
      </c>
      <c r="E7" s="19">
        <v>120</v>
      </c>
    </row>
    <row r="8" spans="1:34" x14ac:dyDescent="0.2">
      <c r="B8" s="1">
        <v>7</v>
      </c>
      <c r="C8" s="1" t="s">
        <v>10</v>
      </c>
      <c r="D8" s="19">
        <v>12</v>
      </c>
      <c r="E8" s="19">
        <v>120</v>
      </c>
    </row>
    <row r="9" spans="1:34" x14ac:dyDescent="0.2">
      <c r="B9" s="1">
        <v>8</v>
      </c>
      <c r="C9" s="1" t="s">
        <v>11</v>
      </c>
      <c r="D9" s="19">
        <v>12</v>
      </c>
      <c r="E9" s="19">
        <v>120</v>
      </c>
    </row>
    <row r="10" spans="1:34" x14ac:dyDescent="0.2">
      <c r="B10" s="1">
        <v>9</v>
      </c>
      <c r="C10" s="1" t="s">
        <v>12</v>
      </c>
      <c r="D10" s="19">
        <v>12</v>
      </c>
      <c r="E10" s="19">
        <v>120</v>
      </c>
    </row>
    <row r="11" spans="1:34" x14ac:dyDescent="0.2">
      <c r="B11" s="1">
        <v>10</v>
      </c>
      <c r="C11" s="1" t="s">
        <v>13</v>
      </c>
      <c r="D11" s="19">
        <v>12</v>
      </c>
      <c r="E11" s="19">
        <v>120</v>
      </c>
    </row>
    <row r="12" spans="1:34" x14ac:dyDescent="0.2">
      <c r="B12" s="1">
        <v>11</v>
      </c>
      <c r="C12" s="1" t="s">
        <v>14</v>
      </c>
      <c r="D12" s="19">
        <v>12</v>
      </c>
      <c r="E12" s="19">
        <v>120</v>
      </c>
    </row>
    <row r="13" spans="1:34" x14ac:dyDescent="0.2">
      <c r="B13" s="1">
        <v>12</v>
      </c>
      <c r="C13" s="1" t="s">
        <v>15</v>
      </c>
      <c r="D13" s="19">
        <v>12</v>
      </c>
      <c r="E13" s="19">
        <v>120</v>
      </c>
    </row>
    <row r="14" spans="1:34" x14ac:dyDescent="0.2">
      <c r="B14" s="1">
        <v>13</v>
      </c>
      <c r="C14" s="1" t="s">
        <v>16</v>
      </c>
      <c r="D14" s="19">
        <v>12</v>
      </c>
      <c r="E14" s="19">
        <v>120</v>
      </c>
    </row>
    <row r="15" spans="1:34" x14ac:dyDescent="0.2">
      <c r="B15" s="1">
        <v>14</v>
      </c>
      <c r="C15" s="1" t="s">
        <v>17</v>
      </c>
      <c r="D15" s="19">
        <v>12</v>
      </c>
      <c r="E15" s="19">
        <v>120</v>
      </c>
    </row>
    <row r="16" spans="1:34" x14ac:dyDescent="0.2">
      <c r="B16" s="1">
        <v>15</v>
      </c>
      <c r="C16" s="1" t="s">
        <v>18</v>
      </c>
      <c r="D16" s="19">
        <v>12</v>
      </c>
      <c r="E16" s="19">
        <v>120</v>
      </c>
    </row>
    <row r="17" spans="2:5" x14ac:dyDescent="0.2">
      <c r="B17" s="1">
        <v>16</v>
      </c>
      <c r="C17" s="1" t="s">
        <v>19</v>
      </c>
      <c r="D17" s="19">
        <v>12</v>
      </c>
      <c r="E17" s="19">
        <v>120</v>
      </c>
    </row>
    <row r="18" spans="2:5" x14ac:dyDescent="0.2">
      <c r="B18" s="1">
        <v>17</v>
      </c>
      <c r="C18" s="1" t="s">
        <v>20</v>
      </c>
      <c r="D18" s="19">
        <v>12</v>
      </c>
      <c r="E18" s="19">
        <v>120</v>
      </c>
    </row>
    <row r="19" spans="2:5" x14ac:dyDescent="0.2">
      <c r="B19" s="1">
        <v>18</v>
      </c>
      <c r="C19" s="1" t="s">
        <v>21</v>
      </c>
      <c r="D19" s="19">
        <v>12</v>
      </c>
      <c r="E19" s="19">
        <v>120</v>
      </c>
    </row>
    <row r="20" spans="2:5" x14ac:dyDescent="0.2">
      <c r="B20" s="1">
        <v>19</v>
      </c>
      <c r="C20" s="1" t="s">
        <v>22</v>
      </c>
      <c r="D20" s="19">
        <v>12</v>
      </c>
      <c r="E20" s="19">
        <v>120</v>
      </c>
    </row>
    <row r="21" spans="2:5" x14ac:dyDescent="0.2">
      <c r="B21" s="1">
        <v>20</v>
      </c>
      <c r="C21" s="1" t="s">
        <v>23</v>
      </c>
      <c r="D21" s="19">
        <v>12</v>
      </c>
      <c r="E21" s="19">
        <v>120</v>
      </c>
    </row>
    <row r="22" spans="2:5" x14ac:dyDescent="0.2">
      <c r="B22" s="1">
        <v>21</v>
      </c>
      <c r="C22" s="1" t="s">
        <v>24</v>
      </c>
      <c r="D22" s="19">
        <v>12</v>
      </c>
      <c r="E22" s="19">
        <v>120</v>
      </c>
    </row>
    <row r="23" spans="2:5" x14ac:dyDescent="0.2">
      <c r="B23" s="1">
        <v>22</v>
      </c>
      <c r="C23" s="1" t="s">
        <v>25</v>
      </c>
      <c r="D23" s="19">
        <v>12</v>
      </c>
      <c r="E23" s="19">
        <v>120</v>
      </c>
    </row>
    <row r="24" spans="2:5" x14ac:dyDescent="0.2">
      <c r="B24" s="1">
        <v>23</v>
      </c>
      <c r="C24" s="1" t="s">
        <v>26</v>
      </c>
      <c r="D24" s="19">
        <v>12</v>
      </c>
      <c r="E24" s="19">
        <v>120</v>
      </c>
    </row>
    <row r="25" spans="2:5" x14ac:dyDescent="0.2">
      <c r="B25" s="1">
        <v>24</v>
      </c>
      <c r="C25" s="1" t="s">
        <v>27</v>
      </c>
      <c r="D25" s="19">
        <v>12</v>
      </c>
      <c r="E25" s="19">
        <v>120</v>
      </c>
    </row>
    <row r="26" spans="2:5" x14ac:dyDescent="0.2">
      <c r="B26" s="1">
        <v>25</v>
      </c>
      <c r="C26" s="1" t="s">
        <v>28</v>
      </c>
      <c r="D26" s="19">
        <v>12</v>
      </c>
      <c r="E26" s="19">
        <v>120</v>
      </c>
    </row>
    <row r="27" spans="2:5" x14ac:dyDescent="0.2">
      <c r="B27" s="1">
        <v>26</v>
      </c>
      <c r="C27" s="1" t="s">
        <v>29</v>
      </c>
      <c r="D27" s="19">
        <v>12</v>
      </c>
      <c r="E27" s="19">
        <v>120</v>
      </c>
    </row>
    <row r="28" spans="2:5" x14ac:dyDescent="0.2">
      <c r="B28" s="1">
        <v>27</v>
      </c>
      <c r="C28" s="1" t="s">
        <v>30</v>
      </c>
      <c r="D28" s="19">
        <v>12</v>
      </c>
      <c r="E28" s="19">
        <v>120</v>
      </c>
    </row>
    <row r="29" spans="2:5" x14ac:dyDescent="0.2">
      <c r="B29" s="1">
        <v>28</v>
      </c>
      <c r="C29" s="1" t="s">
        <v>31</v>
      </c>
      <c r="D29" s="19">
        <v>12</v>
      </c>
      <c r="E29" s="19">
        <v>120</v>
      </c>
    </row>
    <row r="30" spans="2:5" x14ac:dyDescent="0.2">
      <c r="B30" s="1">
        <v>29</v>
      </c>
      <c r="C30" s="1" t="s">
        <v>32</v>
      </c>
      <c r="D30" s="19">
        <v>12</v>
      </c>
      <c r="E30" s="19">
        <v>120</v>
      </c>
    </row>
    <row r="31" spans="2:5" x14ac:dyDescent="0.2">
      <c r="B31" s="1">
        <v>30</v>
      </c>
      <c r="C31" s="1" t="s">
        <v>33</v>
      </c>
      <c r="D31" s="19">
        <v>12</v>
      </c>
      <c r="E31" s="19">
        <v>120</v>
      </c>
    </row>
    <row r="32" spans="2:5" x14ac:dyDescent="0.2">
      <c r="B32" s="1">
        <v>31</v>
      </c>
      <c r="C32" s="1" t="s">
        <v>34</v>
      </c>
      <c r="D32" s="19">
        <v>12</v>
      </c>
      <c r="E32" s="19">
        <v>120</v>
      </c>
    </row>
    <row r="33" spans="2:5" x14ac:dyDescent="0.2">
      <c r="B33" s="1">
        <v>32</v>
      </c>
      <c r="C33" s="1" t="s">
        <v>35</v>
      </c>
      <c r="D33" s="19">
        <v>12</v>
      </c>
      <c r="E33" s="19">
        <v>120</v>
      </c>
    </row>
    <row r="34" spans="2:5" x14ac:dyDescent="0.2">
      <c r="B34" s="1">
        <v>33</v>
      </c>
      <c r="C34" s="1" t="s">
        <v>36</v>
      </c>
      <c r="D34" s="19">
        <v>12</v>
      </c>
      <c r="E34" s="19">
        <v>120</v>
      </c>
    </row>
    <row r="35" spans="2:5" x14ac:dyDescent="0.2">
      <c r="B35" s="1">
        <v>34</v>
      </c>
      <c r="C35" s="1" t="s">
        <v>37</v>
      </c>
      <c r="D35" s="19">
        <v>12</v>
      </c>
      <c r="E35" s="19">
        <v>120</v>
      </c>
    </row>
    <row r="36" spans="2:5" x14ac:dyDescent="0.2">
      <c r="B36" s="1">
        <v>35</v>
      </c>
      <c r="C36" s="1" t="s">
        <v>38</v>
      </c>
      <c r="D36" s="19">
        <v>12</v>
      </c>
      <c r="E36" s="19">
        <v>120</v>
      </c>
    </row>
    <row r="37" spans="2:5" x14ac:dyDescent="0.2">
      <c r="B37" s="1">
        <v>36</v>
      </c>
      <c r="C37" s="1" t="s">
        <v>39</v>
      </c>
      <c r="D37" s="19">
        <v>12</v>
      </c>
      <c r="E37" s="19">
        <v>120</v>
      </c>
    </row>
    <row r="38" spans="2:5" x14ac:dyDescent="0.2">
      <c r="B38" s="1">
        <v>37</v>
      </c>
      <c r="C38" s="1" t="s">
        <v>40</v>
      </c>
      <c r="D38" s="19">
        <v>12</v>
      </c>
      <c r="E38" s="19">
        <v>120</v>
      </c>
    </row>
    <row r="39" spans="2:5" x14ac:dyDescent="0.2">
      <c r="B39" s="1">
        <v>38</v>
      </c>
      <c r="C39" s="1" t="s">
        <v>41</v>
      </c>
      <c r="D39" s="19">
        <v>12</v>
      </c>
      <c r="E39" s="19">
        <v>120</v>
      </c>
    </row>
    <row r="40" spans="2:5" x14ac:dyDescent="0.2">
      <c r="B40" s="1">
        <v>39</v>
      </c>
      <c r="C40" s="1" t="s">
        <v>42</v>
      </c>
      <c r="D40" s="19">
        <v>12</v>
      </c>
      <c r="E40" s="19">
        <v>120</v>
      </c>
    </row>
    <row r="41" spans="2:5" x14ac:dyDescent="0.2">
      <c r="B41" s="1">
        <v>40</v>
      </c>
      <c r="C41" s="1" t="s">
        <v>43</v>
      </c>
      <c r="D41" s="19">
        <v>12</v>
      </c>
      <c r="E41" s="19">
        <v>120</v>
      </c>
    </row>
    <row r="42" spans="2:5" x14ac:dyDescent="0.2">
      <c r="B42" s="1">
        <v>41</v>
      </c>
      <c r="C42" s="1" t="s">
        <v>44</v>
      </c>
      <c r="D42" s="19">
        <v>12</v>
      </c>
      <c r="E42" s="19">
        <v>120</v>
      </c>
    </row>
    <row r="43" spans="2:5" x14ac:dyDescent="0.2">
      <c r="B43" s="1">
        <v>42</v>
      </c>
      <c r="C43" s="1" t="s">
        <v>45</v>
      </c>
      <c r="D43" s="19">
        <v>12</v>
      </c>
      <c r="E43" s="19">
        <v>120</v>
      </c>
    </row>
    <row r="44" spans="2:5" x14ac:dyDescent="0.2">
      <c r="B44" s="1">
        <v>43</v>
      </c>
      <c r="C44" s="1" t="s">
        <v>46</v>
      </c>
      <c r="D44" s="19">
        <v>12</v>
      </c>
      <c r="E44" s="19">
        <v>120</v>
      </c>
    </row>
    <row r="45" spans="2:5" x14ac:dyDescent="0.2">
      <c r="B45" s="1">
        <v>44</v>
      </c>
      <c r="C45" s="1" t="s">
        <v>47</v>
      </c>
      <c r="D45" s="19">
        <v>12</v>
      </c>
      <c r="E45" s="19">
        <v>120</v>
      </c>
    </row>
    <row r="46" spans="2:5" x14ac:dyDescent="0.2">
      <c r="B46" s="1">
        <v>45</v>
      </c>
      <c r="C46" s="1" t="s">
        <v>48</v>
      </c>
      <c r="D46" s="19">
        <v>12</v>
      </c>
      <c r="E46" s="19">
        <v>120</v>
      </c>
    </row>
    <row r="47" spans="2:5" x14ac:dyDescent="0.2">
      <c r="B47" s="1">
        <v>46</v>
      </c>
      <c r="C47" s="1" t="s">
        <v>49</v>
      </c>
      <c r="D47" s="19">
        <v>12</v>
      </c>
      <c r="E47" s="19">
        <v>120</v>
      </c>
    </row>
    <row r="48" spans="2:5" x14ac:dyDescent="0.2">
      <c r="B48" s="1">
        <v>47</v>
      </c>
      <c r="C48" s="1" t="s">
        <v>50</v>
      </c>
      <c r="D48" s="19">
        <v>12</v>
      </c>
      <c r="E48" s="19">
        <v>120</v>
      </c>
    </row>
    <row r="49" spans="2:5" x14ac:dyDescent="0.2">
      <c r="B49" s="1">
        <v>48</v>
      </c>
      <c r="C49" s="1" t="s">
        <v>51</v>
      </c>
      <c r="D49" s="19">
        <v>12</v>
      </c>
      <c r="E49" s="19">
        <v>120</v>
      </c>
    </row>
    <row r="50" spans="2:5" x14ac:dyDescent="0.2">
      <c r="B50" s="1">
        <v>49</v>
      </c>
      <c r="C50" s="1" t="s">
        <v>52</v>
      </c>
      <c r="D50" s="19">
        <v>12</v>
      </c>
      <c r="E50" s="19">
        <v>120</v>
      </c>
    </row>
    <row r="51" spans="2:5" x14ac:dyDescent="0.2">
      <c r="B51" s="1">
        <v>50</v>
      </c>
      <c r="C51" s="1" t="s">
        <v>53</v>
      </c>
      <c r="D51" s="19">
        <v>12</v>
      </c>
      <c r="E51" s="19">
        <v>120</v>
      </c>
    </row>
    <row r="52" spans="2:5" x14ac:dyDescent="0.2">
      <c r="B52" s="1">
        <v>51</v>
      </c>
      <c r="C52" s="1" t="s">
        <v>54</v>
      </c>
      <c r="D52" s="19">
        <v>12</v>
      </c>
      <c r="E52" s="19">
        <v>120</v>
      </c>
    </row>
    <row r="53" spans="2:5" x14ac:dyDescent="0.2">
      <c r="B53" s="1">
        <v>52</v>
      </c>
      <c r="C53" s="1" t="s">
        <v>55</v>
      </c>
      <c r="D53" s="19">
        <v>12</v>
      </c>
      <c r="E53" s="19">
        <v>120</v>
      </c>
    </row>
    <row r="54" spans="2:5" x14ac:dyDescent="0.2">
      <c r="B54" s="1">
        <v>53</v>
      </c>
      <c r="C54" s="1" t="s">
        <v>56</v>
      </c>
      <c r="D54" s="19">
        <v>12</v>
      </c>
      <c r="E54" s="19">
        <v>120</v>
      </c>
    </row>
    <row r="55" spans="2:5" x14ac:dyDescent="0.2">
      <c r="B55" s="1">
        <v>54</v>
      </c>
      <c r="C55" s="1" t="s">
        <v>57</v>
      </c>
      <c r="D55" s="19">
        <v>12</v>
      </c>
      <c r="E55" s="19">
        <v>120</v>
      </c>
    </row>
    <row r="56" spans="2:5" x14ac:dyDescent="0.2">
      <c r="B56" s="1">
        <v>55</v>
      </c>
      <c r="C56" s="1" t="s">
        <v>58</v>
      </c>
      <c r="D56" s="19">
        <v>12</v>
      </c>
      <c r="E56" s="19">
        <v>120</v>
      </c>
    </row>
    <row r="57" spans="2:5" x14ac:dyDescent="0.2">
      <c r="B57" s="1">
        <v>56</v>
      </c>
      <c r="C57" s="1" t="s">
        <v>59</v>
      </c>
      <c r="D57" s="19">
        <v>12</v>
      </c>
      <c r="E57" s="19">
        <v>120</v>
      </c>
    </row>
    <row r="58" spans="2:5" x14ac:dyDescent="0.2">
      <c r="B58" s="1">
        <v>57</v>
      </c>
      <c r="C58" s="1" t="s">
        <v>60</v>
      </c>
      <c r="D58" s="19">
        <v>12</v>
      </c>
      <c r="E58" s="19">
        <v>120</v>
      </c>
    </row>
    <row r="59" spans="2:5" x14ac:dyDescent="0.2">
      <c r="B59" s="1">
        <v>58</v>
      </c>
      <c r="C59" s="1" t="s">
        <v>61</v>
      </c>
      <c r="D59" s="19">
        <v>12</v>
      </c>
      <c r="E59" s="19">
        <v>120</v>
      </c>
    </row>
    <row r="60" spans="2:5" x14ac:dyDescent="0.2">
      <c r="B60" s="1">
        <v>59</v>
      </c>
      <c r="C60" s="1" t="s">
        <v>62</v>
      </c>
      <c r="D60" s="19">
        <v>12</v>
      </c>
      <c r="E60" s="19">
        <v>120</v>
      </c>
    </row>
    <row r="61" spans="2:5" x14ac:dyDescent="0.2">
      <c r="B61" s="1">
        <v>60</v>
      </c>
      <c r="C61" s="1" t="s">
        <v>63</v>
      </c>
      <c r="D61" s="19">
        <v>12</v>
      </c>
      <c r="E61" s="19">
        <v>120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1:S60"/>
  <sheetViews>
    <sheetView showGridLines="0" showRowColHeaders="0" zoomScale="80" zoomScaleNormal="80" workbookViewId="0">
      <selection activeCell="B5" sqref="B5:L60"/>
    </sheetView>
  </sheetViews>
  <sheetFormatPr defaultColWidth="37.375" defaultRowHeight="14.25" x14ac:dyDescent="0.2"/>
  <cols>
    <col min="1" max="1" width="8.75" style="3" customWidth="1"/>
    <col min="2" max="2" width="11" style="3" bestFit="1" customWidth="1"/>
    <col min="3" max="3" width="15.125" style="3" customWidth="1"/>
    <col min="4" max="4" width="11.375" style="3" bestFit="1" customWidth="1"/>
    <col min="5" max="5" width="16" style="7" customWidth="1"/>
    <col min="6" max="6" width="16.625" style="3" customWidth="1"/>
    <col min="7" max="7" width="16.75" style="3" customWidth="1"/>
    <col min="8" max="8" width="48.75" style="3" bestFit="1" customWidth="1"/>
    <col min="9" max="9" width="11.625" style="9" customWidth="1"/>
    <col min="10" max="10" width="13" style="9" customWidth="1"/>
    <col min="11" max="11" width="18.625" style="11" customWidth="1"/>
    <col min="12" max="12" width="20.375" style="9" customWidth="1"/>
    <col min="13" max="17" width="37.375" style="3"/>
    <col min="18" max="19" width="0" style="3" hidden="1" customWidth="1"/>
    <col min="20" max="16384" width="37.375" style="3"/>
  </cols>
  <sheetData>
    <row r="1" spans="2:19" x14ac:dyDescent="0.2">
      <c r="S1" s="3" t="str">
        <f>sales!S1</f>
        <v>Adapter HP FOR LAPTOP</v>
      </c>
    </row>
    <row r="4" spans="2:19" s="1" customFormat="1" ht="32.25" customHeight="1" x14ac:dyDescent="0.2">
      <c r="B4" s="2" t="s">
        <v>191</v>
      </c>
      <c r="C4" s="2" t="s">
        <v>192</v>
      </c>
      <c r="D4" s="2" t="s">
        <v>193</v>
      </c>
      <c r="E4" s="2" t="s">
        <v>194</v>
      </c>
      <c r="F4" s="2" t="s">
        <v>195</v>
      </c>
      <c r="G4" s="2" t="s">
        <v>196</v>
      </c>
      <c r="H4" s="2" t="s">
        <v>197</v>
      </c>
      <c r="I4" s="2" t="s">
        <v>198</v>
      </c>
      <c r="J4" s="2" t="s">
        <v>199</v>
      </c>
      <c r="K4" s="2" t="s">
        <v>203</v>
      </c>
      <c r="L4" s="2" t="s">
        <v>204</v>
      </c>
    </row>
    <row r="5" spans="2:19" x14ac:dyDescent="0.2">
      <c r="B5" s="3">
        <v>1</v>
      </c>
      <c r="C5" s="3" t="s">
        <v>205</v>
      </c>
      <c r="D5" s="7">
        <v>43831</v>
      </c>
      <c r="E5" s="3" t="s">
        <v>165</v>
      </c>
      <c r="F5" s="3" t="s">
        <v>201</v>
      </c>
      <c r="H5" s="3" t="s">
        <v>58</v>
      </c>
      <c r="I5" s="9">
        <v>5</v>
      </c>
      <c r="J5" s="9">
        <v>1000</v>
      </c>
      <c r="K5" s="11" t="s">
        <v>111</v>
      </c>
      <c r="S5" s="3">
        <f>SUMIF($H$5:$H$1000,$S$1,$I$5:$I$1000)</f>
        <v>25</v>
      </c>
    </row>
    <row r="6" spans="2:19" x14ac:dyDescent="0.2">
      <c r="B6" s="3">
        <v>1</v>
      </c>
      <c r="C6" s="3" t="s">
        <v>205</v>
      </c>
      <c r="D6" s="7">
        <v>43867</v>
      </c>
      <c r="E6" s="3" t="s">
        <v>164</v>
      </c>
      <c r="F6" s="3" t="s">
        <v>201</v>
      </c>
      <c r="H6" s="3" t="s">
        <v>57</v>
      </c>
      <c r="I6" s="9">
        <v>5</v>
      </c>
      <c r="J6" s="9">
        <v>1000</v>
      </c>
      <c r="K6" s="11" t="s">
        <v>110</v>
      </c>
    </row>
    <row r="7" spans="2:19" x14ac:dyDescent="0.2">
      <c r="B7" s="3">
        <v>1</v>
      </c>
      <c r="C7" s="3" t="s">
        <v>205</v>
      </c>
      <c r="D7" s="7">
        <v>44567</v>
      </c>
      <c r="E7" s="3" t="s">
        <v>163</v>
      </c>
      <c r="F7" s="3" t="s">
        <v>201</v>
      </c>
      <c r="H7" s="3" t="s">
        <v>56</v>
      </c>
      <c r="I7" s="9">
        <v>5</v>
      </c>
      <c r="J7" s="9">
        <v>1000</v>
      </c>
      <c r="K7" s="11" t="s">
        <v>109</v>
      </c>
    </row>
    <row r="8" spans="2:19" x14ac:dyDescent="0.2">
      <c r="B8" s="3">
        <v>1</v>
      </c>
      <c r="C8" s="3" t="s">
        <v>205</v>
      </c>
      <c r="D8" s="7">
        <v>44695</v>
      </c>
      <c r="E8" s="3" t="s">
        <v>0</v>
      </c>
      <c r="F8" s="3" t="s">
        <v>201</v>
      </c>
      <c r="H8" s="3" t="s">
        <v>4</v>
      </c>
      <c r="I8" s="9">
        <v>20</v>
      </c>
      <c r="J8" s="9">
        <v>5</v>
      </c>
      <c r="K8" s="11" t="s">
        <v>64</v>
      </c>
    </row>
    <row r="9" spans="2:19" x14ac:dyDescent="0.2">
      <c r="B9" s="3">
        <v>1</v>
      </c>
      <c r="C9" s="3" t="s">
        <v>205</v>
      </c>
      <c r="D9" s="7">
        <v>44696</v>
      </c>
      <c r="E9" s="3" t="s">
        <v>0</v>
      </c>
      <c r="F9" s="3" t="s">
        <v>201</v>
      </c>
      <c r="H9" s="3" t="s">
        <v>4</v>
      </c>
      <c r="I9" s="9">
        <v>5</v>
      </c>
      <c r="J9" s="9">
        <v>2000</v>
      </c>
      <c r="K9" s="11" t="s">
        <v>65</v>
      </c>
    </row>
    <row r="10" spans="2:19" x14ac:dyDescent="0.2">
      <c r="B10" s="3">
        <v>1</v>
      </c>
      <c r="C10" s="3" t="s">
        <v>205</v>
      </c>
      <c r="D10" s="7">
        <v>44697</v>
      </c>
      <c r="E10" s="3" t="s">
        <v>112</v>
      </c>
      <c r="F10" s="3" t="s">
        <v>201</v>
      </c>
      <c r="H10" s="3" t="s">
        <v>5</v>
      </c>
      <c r="I10" s="9">
        <v>5</v>
      </c>
      <c r="J10" s="9">
        <v>3</v>
      </c>
      <c r="K10" s="11" t="s">
        <v>66</v>
      </c>
    </row>
    <row r="11" spans="2:19" x14ac:dyDescent="0.2">
      <c r="B11" s="3">
        <v>1</v>
      </c>
      <c r="C11" s="3" t="s">
        <v>205</v>
      </c>
      <c r="D11" s="7">
        <v>44698</v>
      </c>
      <c r="E11" s="3" t="s">
        <v>113</v>
      </c>
      <c r="F11" s="3" t="s">
        <v>201</v>
      </c>
      <c r="H11" s="3" t="s">
        <v>6</v>
      </c>
      <c r="I11" s="9">
        <v>10</v>
      </c>
      <c r="J11" s="9">
        <v>5</v>
      </c>
      <c r="K11" s="11" t="s">
        <v>64</v>
      </c>
    </row>
    <row r="12" spans="2:19" x14ac:dyDescent="0.2">
      <c r="B12" s="3">
        <v>1</v>
      </c>
      <c r="C12" s="3" t="s">
        <v>205</v>
      </c>
      <c r="D12" s="7">
        <v>44699</v>
      </c>
      <c r="E12" s="3" t="s">
        <v>114</v>
      </c>
      <c r="F12" s="3" t="s">
        <v>201</v>
      </c>
      <c r="H12" s="3" t="s">
        <v>7</v>
      </c>
      <c r="I12" s="9">
        <v>5</v>
      </c>
      <c r="J12" s="9">
        <v>2000</v>
      </c>
      <c r="K12" s="11" t="s">
        <v>65</v>
      </c>
    </row>
    <row r="13" spans="2:19" x14ac:dyDescent="0.2">
      <c r="B13" s="3">
        <v>1</v>
      </c>
      <c r="C13" s="3" t="s">
        <v>205</v>
      </c>
      <c r="D13" s="7">
        <v>44700</v>
      </c>
      <c r="E13" s="3" t="s">
        <v>115</v>
      </c>
      <c r="F13" s="3" t="s">
        <v>201</v>
      </c>
      <c r="H13" s="3" t="s">
        <v>8</v>
      </c>
      <c r="I13" s="9">
        <v>5</v>
      </c>
      <c r="J13" s="9">
        <v>3</v>
      </c>
      <c r="K13" s="11" t="s">
        <v>66</v>
      </c>
    </row>
    <row r="14" spans="2:19" x14ac:dyDescent="0.2">
      <c r="B14" s="3">
        <v>1</v>
      </c>
      <c r="C14" s="3" t="s">
        <v>205</v>
      </c>
      <c r="D14" s="7">
        <v>44701</v>
      </c>
      <c r="E14" s="3" t="s">
        <v>116</v>
      </c>
      <c r="F14" s="3" t="s">
        <v>201</v>
      </c>
      <c r="H14" s="3" t="s">
        <v>9</v>
      </c>
      <c r="I14" s="9">
        <v>10</v>
      </c>
      <c r="J14" s="9">
        <v>5</v>
      </c>
      <c r="K14" s="11" t="s">
        <v>64</v>
      </c>
    </row>
    <row r="15" spans="2:19" x14ac:dyDescent="0.2">
      <c r="B15" s="3">
        <v>1</v>
      </c>
      <c r="C15" s="3" t="s">
        <v>205</v>
      </c>
      <c r="D15" s="7">
        <v>44702</v>
      </c>
      <c r="E15" s="3" t="s">
        <v>117</v>
      </c>
      <c r="F15" s="3" t="s">
        <v>201</v>
      </c>
      <c r="H15" s="3" t="s">
        <v>10</v>
      </c>
      <c r="I15" s="9">
        <v>5</v>
      </c>
      <c r="J15" s="9">
        <v>2000</v>
      </c>
      <c r="K15" s="11" t="s">
        <v>65</v>
      </c>
    </row>
    <row r="16" spans="2:19" x14ac:dyDescent="0.2">
      <c r="B16" s="3">
        <v>1</v>
      </c>
      <c r="C16" s="3" t="s">
        <v>205</v>
      </c>
      <c r="D16" s="7">
        <v>44703</v>
      </c>
      <c r="E16" s="3" t="s">
        <v>118</v>
      </c>
      <c r="F16" s="3" t="s">
        <v>201</v>
      </c>
      <c r="H16" s="3" t="s">
        <v>11</v>
      </c>
      <c r="I16" s="9">
        <v>5</v>
      </c>
      <c r="J16" s="9">
        <v>3</v>
      </c>
      <c r="K16" s="11" t="s">
        <v>66</v>
      </c>
    </row>
    <row r="17" spans="2:12" x14ac:dyDescent="0.2">
      <c r="B17" s="3">
        <v>2</v>
      </c>
      <c r="C17" s="3" t="s">
        <v>205</v>
      </c>
      <c r="D17" s="7">
        <v>44704</v>
      </c>
      <c r="E17" s="3" t="s">
        <v>119</v>
      </c>
      <c r="F17" s="3" t="s">
        <v>201</v>
      </c>
      <c r="H17" s="3" t="s">
        <v>12</v>
      </c>
      <c r="I17" s="9">
        <v>10</v>
      </c>
      <c r="J17" s="9">
        <v>5</v>
      </c>
      <c r="K17" s="11" t="s">
        <v>64</v>
      </c>
      <c r="L17" s="3"/>
    </row>
    <row r="18" spans="2:12" x14ac:dyDescent="0.2">
      <c r="B18" s="3">
        <v>3</v>
      </c>
      <c r="C18" s="3" t="s">
        <v>205</v>
      </c>
      <c r="D18" s="7">
        <v>44705</v>
      </c>
      <c r="E18" s="3" t="s">
        <v>120</v>
      </c>
      <c r="F18" s="3" t="s">
        <v>201</v>
      </c>
      <c r="H18" s="3" t="s">
        <v>13</v>
      </c>
      <c r="I18" s="9">
        <v>5</v>
      </c>
      <c r="J18" s="9">
        <v>2000</v>
      </c>
      <c r="K18" s="11" t="s">
        <v>65</v>
      </c>
      <c r="L18" s="3"/>
    </row>
    <row r="19" spans="2:12" x14ac:dyDescent="0.2">
      <c r="B19" s="3">
        <v>4</v>
      </c>
      <c r="C19" s="3" t="s">
        <v>205</v>
      </c>
      <c r="D19" s="7">
        <v>44706</v>
      </c>
      <c r="E19" s="3" t="s">
        <v>121</v>
      </c>
      <c r="F19" s="3" t="s">
        <v>201</v>
      </c>
      <c r="H19" s="3" t="s">
        <v>14</v>
      </c>
      <c r="I19" s="9">
        <v>5</v>
      </c>
      <c r="J19" s="9">
        <v>1000</v>
      </c>
      <c r="K19" s="11" t="s">
        <v>67</v>
      </c>
      <c r="L19" s="3"/>
    </row>
    <row r="20" spans="2:12" x14ac:dyDescent="0.2">
      <c r="B20" s="3">
        <v>5</v>
      </c>
      <c r="C20" s="3" t="s">
        <v>205</v>
      </c>
      <c r="D20" s="7">
        <v>44707</v>
      </c>
      <c r="E20" s="3" t="s">
        <v>122</v>
      </c>
      <c r="F20" s="3" t="s">
        <v>201</v>
      </c>
      <c r="H20" s="3" t="s">
        <v>15</v>
      </c>
      <c r="I20" s="9">
        <v>5</v>
      </c>
      <c r="J20" s="9">
        <v>1000</v>
      </c>
      <c r="K20" s="11" t="s">
        <v>68</v>
      </c>
      <c r="L20" s="3"/>
    </row>
    <row r="21" spans="2:12" x14ac:dyDescent="0.2">
      <c r="B21" s="3">
        <v>6</v>
      </c>
      <c r="C21" s="3" t="s">
        <v>205</v>
      </c>
      <c r="D21" s="7">
        <v>44708</v>
      </c>
      <c r="E21" s="3" t="s">
        <v>123</v>
      </c>
      <c r="F21" s="3" t="s">
        <v>201</v>
      </c>
      <c r="H21" s="3" t="s">
        <v>16</v>
      </c>
      <c r="I21" s="9">
        <v>5</v>
      </c>
      <c r="J21" s="9">
        <v>1000</v>
      </c>
      <c r="K21" s="11" t="s">
        <v>69</v>
      </c>
      <c r="L21" s="3"/>
    </row>
    <row r="22" spans="2:12" x14ac:dyDescent="0.2">
      <c r="B22" s="3">
        <v>7</v>
      </c>
      <c r="C22" s="3" t="s">
        <v>205</v>
      </c>
      <c r="D22" s="7">
        <v>44709</v>
      </c>
      <c r="E22" s="3" t="s">
        <v>124</v>
      </c>
      <c r="F22" s="3" t="s">
        <v>201</v>
      </c>
      <c r="H22" s="3" t="s">
        <v>17</v>
      </c>
      <c r="I22" s="9">
        <v>5</v>
      </c>
      <c r="J22" s="9">
        <v>1000</v>
      </c>
      <c r="K22" s="11" t="s">
        <v>70</v>
      </c>
      <c r="L22" s="3"/>
    </row>
    <row r="23" spans="2:12" x14ac:dyDescent="0.2">
      <c r="B23" s="3">
        <v>8</v>
      </c>
      <c r="C23" s="3" t="s">
        <v>205</v>
      </c>
      <c r="D23" s="7">
        <v>44710</v>
      </c>
      <c r="E23" s="3" t="s">
        <v>125</v>
      </c>
      <c r="F23" s="3" t="s">
        <v>201</v>
      </c>
      <c r="H23" s="3" t="s">
        <v>18</v>
      </c>
      <c r="I23" s="9">
        <v>5</v>
      </c>
      <c r="J23" s="9">
        <v>1000</v>
      </c>
      <c r="K23" s="11" t="s">
        <v>71</v>
      </c>
      <c r="L23" s="3"/>
    </row>
    <row r="24" spans="2:12" x14ac:dyDescent="0.2">
      <c r="B24" s="3">
        <v>9</v>
      </c>
      <c r="C24" s="3" t="s">
        <v>205</v>
      </c>
      <c r="D24" s="7">
        <v>44711</v>
      </c>
      <c r="E24" s="3" t="s">
        <v>126</v>
      </c>
      <c r="F24" s="3" t="s">
        <v>201</v>
      </c>
      <c r="H24" s="3" t="s">
        <v>19</v>
      </c>
      <c r="I24" s="9">
        <v>5</v>
      </c>
      <c r="J24" s="9">
        <v>1000</v>
      </c>
      <c r="K24" s="11" t="s">
        <v>72</v>
      </c>
      <c r="L24" s="3"/>
    </row>
    <row r="25" spans="2:12" x14ac:dyDescent="0.2">
      <c r="B25" s="3">
        <v>10</v>
      </c>
      <c r="C25" s="3" t="s">
        <v>205</v>
      </c>
      <c r="D25" s="7">
        <v>44712</v>
      </c>
      <c r="E25" s="3" t="s">
        <v>127</v>
      </c>
      <c r="F25" s="3" t="s">
        <v>201</v>
      </c>
      <c r="H25" s="3" t="s">
        <v>20</v>
      </c>
      <c r="I25" s="9">
        <v>5</v>
      </c>
      <c r="J25" s="9">
        <v>1000</v>
      </c>
      <c r="K25" s="11" t="s">
        <v>73</v>
      </c>
      <c r="L25" s="3"/>
    </row>
    <row r="26" spans="2:12" x14ac:dyDescent="0.2">
      <c r="B26" s="3">
        <v>11</v>
      </c>
      <c r="C26" s="3" t="s">
        <v>205</v>
      </c>
      <c r="D26" s="7">
        <v>44713</v>
      </c>
      <c r="E26" s="3" t="s">
        <v>128</v>
      </c>
      <c r="F26" s="3" t="s">
        <v>201</v>
      </c>
      <c r="H26" s="3" t="s">
        <v>21</v>
      </c>
      <c r="I26" s="9">
        <v>5</v>
      </c>
      <c r="J26" s="9">
        <v>1000</v>
      </c>
      <c r="K26" s="11" t="s">
        <v>74</v>
      </c>
      <c r="L26" s="3"/>
    </row>
    <row r="27" spans="2:12" x14ac:dyDescent="0.2">
      <c r="B27" s="3">
        <v>12</v>
      </c>
      <c r="C27" s="3" t="s">
        <v>205</v>
      </c>
      <c r="D27" s="7">
        <v>44714</v>
      </c>
      <c r="E27" s="3" t="s">
        <v>129</v>
      </c>
      <c r="F27" s="3" t="s">
        <v>201</v>
      </c>
      <c r="H27" s="3" t="s">
        <v>22</v>
      </c>
      <c r="I27" s="9">
        <v>5</v>
      </c>
      <c r="J27" s="9">
        <v>1000</v>
      </c>
      <c r="K27" s="11" t="s">
        <v>75</v>
      </c>
      <c r="L27" s="3"/>
    </row>
    <row r="28" spans="2:12" x14ac:dyDescent="0.2">
      <c r="B28" s="3">
        <v>13</v>
      </c>
      <c r="C28" s="3" t="s">
        <v>205</v>
      </c>
      <c r="D28" s="7">
        <v>44715</v>
      </c>
      <c r="E28" s="3" t="s">
        <v>130</v>
      </c>
      <c r="F28" s="3" t="s">
        <v>201</v>
      </c>
      <c r="H28" s="3" t="s">
        <v>23</v>
      </c>
      <c r="I28" s="9">
        <v>5</v>
      </c>
      <c r="J28" s="9">
        <v>1000</v>
      </c>
      <c r="K28" s="11" t="s">
        <v>76</v>
      </c>
      <c r="L28" s="3"/>
    </row>
    <row r="29" spans="2:12" x14ac:dyDescent="0.2">
      <c r="B29" s="3">
        <v>14</v>
      </c>
      <c r="C29" s="3" t="s">
        <v>205</v>
      </c>
      <c r="D29" s="7">
        <v>44716</v>
      </c>
      <c r="E29" s="3" t="s">
        <v>131</v>
      </c>
      <c r="F29" s="3" t="s">
        <v>201</v>
      </c>
      <c r="H29" s="3" t="s">
        <v>24</v>
      </c>
      <c r="I29" s="9">
        <v>5</v>
      </c>
      <c r="J29" s="9">
        <v>1000</v>
      </c>
      <c r="K29" s="11" t="s">
        <v>77</v>
      </c>
      <c r="L29" s="3"/>
    </row>
    <row r="30" spans="2:12" x14ac:dyDescent="0.2">
      <c r="B30" s="3">
        <v>15</v>
      </c>
      <c r="C30" s="3" t="s">
        <v>205</v>
      </c>
      <c r="D30" s="7">
        <v>44717</v>
      </c>
      <c r="E30" s="3" t="s">
        <v>132</v>
      </c>
      <c r="F30" s="3" t="s">
        <v>201</v>
      </c>
      <c r="H30" s="3" t="s">
        <v>25</v>
      </c>
      <c r="I30" s="9">
        <v>5</v>
      </c>
      <c r="J30" s="9">
        <v>1000</v>
      </c>
      <c r="K30" s="11" t="s">
        <v>78</v>
      </c>
      <c r="L30" s="3"/>
    </row>
    <row r="31" spans="2:12" x14ac:dyDescent="0.2">
      <c r="B31" s="3">
        <v>16</v>
      </c>
      <c r="C31" s="3" t="s">
        <v>205</v>
      </c>
      <c r="D31" s="7">
        <v>44718</v>
      </c>
      <c r="E31" s="3" t="s">
        <v>133</v>
      </c>
      <c r="F31" s="3" t="s">
        <v>201</v>
      </c>
      <c r="H31" s="3" t="s">
        <v>26</v>
      </c>
      <c r="I31" s="9">
        <v>5</v>
      </c>
      <c r="J31" s="9">
        <v>1000</v>
      </c>
      <c r="K31" s="11" t="s">
        <v>79</v>
      </c>
      <c r="L31" s="3"/>
    </row>
    <row r="32" spans="2:12" x14ac:dyDescent="0.2">
      <c r="B32" s="3">
        <v>17</v>
      </c>
      <c r="C32" s="3" t="s">
        <v>205</v>
      </c>
      <c r="D32" s="7">
        <v>44719</v>
      </c>
      <c r="E32" s="3" t="s">
        <v>134</v>
      </c>
      <c r="F32" s="3" t="s">
        <v>201</v>
      </c>
      <c r="H32" s="3" t="s">
        <v>27</v>
      </c>
      <c r="I32" s="9">
        <v>5</v>
      </c>
      <c r="J32" s="9">
        <v>1000</v>
      </c>
      <c r="K32" s="11" t="s">
        <v>80</v>
      </c>
      <c r="L32" s="3"/>
    </row>
    <row r="33" spans="2:12" x14ac:dyDescent="0.2">
      <c r="B33" s="3">
        <v>18</v>
      </c>
      <c r="C33" s="3" t="s">
        <v>205</v>
      </c>
      <c r="D33" s="7">
        <v>44720</v>
      </c>
      <c r="E33" s="3" t="s">
        <v>135</v>
      </c>
      <c r="F33" s="3" t="s">
        <v>201</v>
      </c>
      <c r="H33" s="3" t="s">
        <v>28</v>
      </c>
      <c r="I33" s="9">
        <v>5</v>
      </c>
      <c r="J33" s="9">
        <v>1000</v>
      </c>
      <c r="K33" s="11" t="s">
        <v>81</v>
      </c>
      <c r="L33" s="3"/>
    </row>
    <row r="34" spans="2:12" x14ac:dyDescent="0.2">
      <c r="B34" s="3">
        <v>19</v>
      </c>
      <c r="C34" s="3" t="s">
        <v>205</v>
      </c>
      <c r="D34" s="7">
        <v>44721</v>
      </c>
      <c r="E34" s="3" t="s">
        <v>136</v>
      </c>
      <c r="F34" s="3" t="s">
        <v>201</v>
      </c>
      <c r="H34" s="3" t="s">
        <v>29</v>
      </c>
      <c r="I34" s="9">
        <v>5</v>
      </c>
      <c r="J34" s="9">
        <v>1000</v>
      </c>
      <c r="K34" s="11" t="s">
        <v>82</v>
      </c>
      <c r="L34" s="3"/>
    </row>
    <row r="35" spans="2:12" x14ac:dyDescent="0.2">
      <c r="B35" s="3">
        <v>20</v>
      </c>
      <c r="C35" s="3" t="s">
        <v>205</v>
      </c>
      <c r="D35" s="7">
        <v>44722</v>
      </c>
      <c r="E35" s="3" t="s">
        <v>137</v>
      </c>
      <c r="F35" s="3" t="s">
        <v>201</v>
      </c>
      <c r="H35" s="3" t="s">
        <v>30</v>
      </c>
      <c r="I35" s="9">
        <v>5</v>
      </c>
      <c r="J35" s="9">
        <v>1000</v>
      </c>
      <c r="K35" s="11" t="s">
        <v>83</v>
      </c>
      <c r="L35" s="3"/>
    </row>
    <row r="36" spans="2:12" x14ac:dyDescent="0.2">
      <c r="B36" s="3">
        <v>21</v>
      </c>
      <c r="C36" s="3" t="s">
        <v>205</v>
      </c>
      <c r="D36" s="7">
        <v>44723</v>
      </c>
      <c r="E36" s="3" t="s">
        <v>138</v>
      </c>
      <c r="F36" s="3" t="s">
        <v>201</v>
      </c>
      <c r="H36" s="3" t="s">
        <v>31</v>
      </c>
      <c r="I36" s="9">
        <v>5</v>
      </c>
      <c r="J36" s="9">
        <v>1000</v>
      </c>
      <c r="K36" s="11" t="s">
        <v>84</v>
      </c>
      <c r="L36" s="3"/>
    </row>
    <row r="37" spans="2:12" x14ac:dyDescent="0.2">
      <c r="B37" s="3">
        <v>22</v>
      </c>
      <c r="C37" s="3" t="s">
        <v>205</v>
      </c>
      <c r="D37" s="7">
        <v>44724</v>
      </c>
      <c r="E37" s="3" t="s">
        <v>139</v>
      </c>
      <c r="F37" s="3" t="s">
        <v>201</v>
      </c>
      <c r="H37" s="3" t="s">
        <v>32</v>
      </c>
      <c r="I37" s="9">
        <v>5</v>
      </c>
      <c r="J37" s="9">
        <v>1000</v>
      </c>
      <c r="K37" s="11" t="s">
        <v>85</v>
      </c>
      <c r="L37" s="3"/>
    </row>
    <row r="38" spans="2:12" x14ac:dyDescent="0.2">
      <c r="B38" s="3">
        <v>23</v>
      </c>
      <c r="C38" s="3" t="s">
        <v>205</v>
      </c>
      <c r="D38" s="7">
        <v>44725</v>
      </c>
      <c r="E38" s="3" t="s">
        <v>140</v>
      </c>
      <c r="F38" s="3" t="s">
        <v>201</v>
      </c>
      <c r="H38" s="3" t="s">
        <v>33</v>
      </c>
      <c r="I38" s="9">
        <v>5</v>
      </c>
      <c r="J38" s="9">
        <v>1000</v>
      </c>
      <c r="K38" s="11" t="s">
        <v>86</v>
      </c>
      <c r="L38" s="3"/>
    </row>
    <row r="39" spans="2:12" x14ac:dyDescent="0.2">
      <c r="B39" s="3">
        <v>24</v>
      </c>
      <c r="C39" s="3" t="s">
        <v>205</v>
      </c>
      <c r="D39" s="7">
        <v>44726</v>
      </c>
      <c r="E39" s="3" t="s">
        <v>141</v>
      </c>
      <c r="F39" s="3" t="s">
        <v>201</v>
      </c>
      <c r="H39" s="3" t="s">
        <v>34</v>
      </c>
      <c r="I39" s="9">
        <v>5</v>
      </c>
      <c r="J39" s="9">
        <v>1000</v>
      </c>
      <c r="K39" s="11" t="s">
        <v>87</v>
      </c>
      <c r="L39" s="3"/>
    </row>
    <row r="40" spans="2:12" x14ac:dyDescent="0.2">
      <c r="B40" s="3">
        <v>25</v>
      </c>
      <c r="C40" s="3" t="s">
        <v>205</v>
      </c>
      <c r="D40" s="7">
        <v>44727</v>
      </c>
      <c r="E40" s="3" t="s">
        <v>142</v>
      </c>
      <c r="F40" s="3" t="s">
        <v>201</v>
      </c>
      <c r="H40" s="3" t="s">
        <v>35</v>
      </c>
      <c r="I40" s="9">
        <v>5</v>
      </c>
      <c r="J40" s="9">
        <v>1000</v>
      </c>
      <c r="K40" s="11" t="s">
        <v>88</v>
      </c>
      <c r="L40" s="3"/>
    </row>
    <row r="41" spans="2:12" x14ac:dyDescent="0.2">
      <c r="B41" s="3">
        <v>26</v>
      </c>
      <c r="C41" s="3" t="s">
        <v>205</v>
      </c>
      <c r="D41" s="7">
        <v>44728</v>
      </c>
      <c r="E41" s="3" t="s">
        <v>143</v>
      </c>
      <c r="F41" s="3" t="s">
        <v>201</v>
      </c>
      <c r="H41" s="3" t="s">
        <v>36</v>
      </c>
      <c r="I41" s="9">
        <v>5</v>
      </c>
      <c r="J41" s="9">
        <v>1000</v>
      </c>
      <c r="K41" s="11" t="s">
        <v>89</v>
      </c>
      <c r="L41" s="3"/>
    </row>
    <row r="42" spans="2:12" x14ac:dyDescent="0.2">
      <c r="B42" s="3">
        <v>27</v>
      </c>
      <c r="C42" s="3" t="s">
        <v>205</v>
      </c>
      <c r="D42" s="7">
        <v>44729</v>
      </c>
      <c r="E42" s="3" t="s">
        <v>144</v>
      </c>
      <c r="F42" s="3" t="s">
        <v>201</v>
      </c>
      <c r="H42" s="3" t="s">
        <v>37</v>
      </c>
      <c r="I42" s="9">
        <v>5</v>
      </c>
      <c r="J42" s="9">
        <v>1000</v>
      </c>
      <c r="K42" s="11" t="s">
        <v>90</v>
      </c>
      <c r="L42" s="3"/>
    </row>
    <row r="43" spans="2:12" x14ac:dyDescent="0.2">
      <c r="B43" s="3">
        <v>28</v>
      </c>
      <c r="C43" s="3" t="s">
        <v>205</v>
      </c>
      <c r="D43" s="7">
        <v>44730</v>
      </c>
      <c r="E43" s="3" t="s">
        <v>145</v>
      </c>
      <c r="F43" s="3" t="s">
        <v>201</v>
      </c>
      <c r="H43" s="3" t="s">
        <v>38</v>
      </c>
      <c r="I43" s="9">
        <v>5</v>
      </c>
      <c r="J43" s="9">
        <v>1000</v>
      </c>
      <c r="K43" s="11" t="s">
        <v>91</v>
      </c>
      <c r="L43" s="3"/>
    </row>
    <row r="44" spans="2:12" x14ac:dyDescent="0.2">
      <c r="B44" s="3">
        <v>29</v>
      </c>
      <c r="C44" s="3" t="s">
        <v>205</v>
      </c>
      <c r="D44" s="7">
        <v>44731</v>
      </c>
      <c r="E44" s="3" t="s">
        <v>146</v>
      </c>
      <c r="F44" s="3" t="s">
        <v>201</v>
      </c>
      <c r="H44" s="3" t="s">
        <v>39</v>
      </c>
      <c r="I44" s="9">
        <v>5</v>
      </c>
      <c r="J44" s="9">
        <v>1000</v>
      </c>
      <c r="K44" s="11" t="s">
        <v>92</v>
      </c>
      <c r="L44" s="3"/>
    </row>
    <row r="45" spans="2:12" x14ac:dyDescent="0.2">
      <c r="B45" s="3">
        <v>30</v>
      </c>
      <c r="C45" s="3" t="s">
        <v>205</v>
      </c>
      <c r="D45" s="7">
        <v>44732</v>
      </c>
      <c r="E45" s="3" t="s">
        <v>147</v>
      </c>
      <c r="F45" s="3" t="s">
        <v>201</v>
      </c>
      <c r="H45" s="3" t="s">
        <v>40</v>
      </c>
      <c r="I45" s="9">
        <v>5</v>
      </c>
      <c r="J45" s="9">
        <v>1000</v>
      </c>
      <c r="K45" s="11" t="s">
        <v>93</v>
      </c>
      <c r="L45" s="3"/>
    </row>
    <row r="46" spans="2:12" x14ac:dyDescent="0.2">
      <c r="B46" s="3">
        <v>31</v>
      </c>
      <c r="C46" s="3" t="s">
        <v>205</v>
      </c>
      <c r="D46" s="7">
        <v>44733</v>
      </c>
      <c r="E46" s="3" t="s">
        <v>148</v>
      </c>
      <c r="F46" s="3" t="s">
        <v>201</v>
      </c>
      <c r="H46" s="3" t="s">
        <v>41</v>
      </c>
      <c r="I46" s="9">
        <v>5</v>
      </c>
      <c r="J46" s="9">
        <v>1000</v>
      </c>
      <c r="K46" s="11" t="s">
        <v>94</v>
      </c>
      <c r="L46" s="3"/>
    </row>
    <row r="47" spans="2:12" x14ac:dyDescent="0.2">
      <c r="B47" s="3">
        <v>32</v>
      </c>
      <c r="C47" s="3" t="s">
        <v>205</v>
      </c>
      <c r="D47" s="7">
        <v>44734</v>
      </c>
      <c r="E47" s="3" t="s">
        <v>149</v>
      </c>
      <c r="F47" s="3" t="s">
        <v>201</v>
      </c>
      <c r="H47" s="3" t="s">
        <v>42</v>
      </c>
      <c r="I47" s="9">
        <v>5</v>
      </c>
      <c r="J47" s="9">
        <v>1000</v>
      </c>
      <c r="K47" s="11" t="s">
        <v>95</v>
      </c>
      <c r="L47" s="3"/>
    </row>
    <row r="48" spans="2:12" x14ac:dyDescent="0.2">
      <c r="B48" s="3">
        <v>33</v>
      </c>
      <c r="C48" s="3" t="s">
        <v>205</v>
      </c>
      <c r="D48" s="7">
        <v>44735</v>
      </c>
      <c r="E48" s="3" t="s">
        <v>150</v>
      </c>
      <c r="F48" s="3" t="s">
        <v>201</v>
      </c>
      <c r="H48" s="3" t="s">
        <v>43</v>
      </c>
      <c r="I48" s="9">
        <v>5</v>
      </c>
      <c r="J48" s="9">
        <v>1000</v>
      </c>
      <c r="K48" s="11" t="s">
        <v>96</v>
      </c>
      <c r="L48" s="3"/>
    </row>
    <row r="49" spans="2:12" x14ac:dyDescent="0.2">
      <c r="B49" s="3">
        <v>34</v>
      </c>
      <c r="C49" s="3" t="s">
        <v>205</v>
      </c>
      <c r="D49" s="7">
        <v>44736</v>
      </c>
      <c r="E49" s="3" t="s">
        <v>151</v>
      </c>
      <c r="F49" s="3" t="s">
        <v>201</v>
      </c>
      <c r="H49" s="3" t="s">
        <v>44</v>
      </c>
      <c r="I49" s="9">
        <v>5</v>
      </c>
      <c r="J49" s="9">
        <v>1000</v>
      </c>
      <c r="K49" s="11" t="s">
        <v>97</v>
      </c>
      <c r="L49" s="3"/>
    </row>
    <row r="50" spans="2:12" x14ac:dyDescent="0.2">
      <c r="B50" s="3">
        <v>35</v>
      </c>
      <c r="C50" s="3" t="s">
        <v>205</v>
      </c>
      <c r="D50" s="7">
        <v>44737</v>
      </c>
      <c r="E50" s="3" t="s">
        <v>152</v>
      </c>
      <c r="F50" s="3" t="s">
        <v>201</v>
      </c>
      <c r="H50" s="3" t="s">
        <v>45</v>
      </c>
      <c r="I50" s="9">
        <v>5</v>
      </c>
      <c r="J50" s="9">
        <v>1000</v>
      </c>
      <c r="K50" s="11" t="s">
        <v>98</v>
      </c>
      <c r="L50" s="3"/>
    </row>
    <row r="51" spans="2:12" x14ac:dyDescent="0.2">
      <c r="B51" s="3">
        <v>36</v>
      </c>
      <c r="C51" s="3" t="s">
        <v>205</v>
      </c>
      <c r="D51" s="7">
        <v>44738</v>
      </c>
      <c r="E51" s="3" t="s">
        <v>153</v>
      </c>
      <c r="F51" s="3" t="s">
        <v>201</v>
      </c>
      <c r="H51" s="3" t="s">
        <v>46</v>
      </c>
      <c r="I51" s="9">
        <v>5</v>
      </c>
      <c r="J51" s="9">
        <v>1000</v>
      </c>
      <c r="K51" s="11" t="s">
        <v>99</v>
      </c>
      <c r="L51" s="3"/>
    </row>
    <row r="52" spans="2:12" x14ac:dyDescent="0.2">
      <c r="B52" s="3">
        <v>37</v>
      </c>
      <c r="C52" s="3" t="s">
        <v>205</v>
      </c>
      <c r="D52" s="7">
        <v>44739</v>
      </c>
      <c r="E52" s="3" t="s">
        <v>154</v>
      </c>
      <c r="F52" s="3" t="s">
        <v>201</v>
      </c>
      <c r="H52" s="3" t="s">
        <v>47</v>
      </c>
      <c r="I52" s="9">
        <v>5</v>
      </c>
      <c r="J52" s="9">
        <v>1000</v>
      </c>
      <c r="K52" s="11" t="s">
        <v>100</v>
      </c>
      <c r="L52" s="3"/>
    </row>
    <row r="53" spans="2:12" x14ac:dyDescent="0.2">
      <c r="B53" s="3">
        <v>38</v>
      </c>
      <c r="C53" s="3" t="s">
        <v>205</v>
      </c>
      <c r="D53" s="7">
        <v>44740</v>
      </c>
      <c r="E53" s="3" t="s">
        <v>155</v>
      </c>
      <c r="F53" s="3" t="s">
        <v>201</v>
      </c>
      <c r="H53" s="3" t="s">
        <v>48</v>
      </c>
      <c r="I53" s="9">
        <v>5</v>
      </c>
      <c r="J53" s="9">
        <v>1000</v>
      </c>
      <c r="K53" s="11" t="s">
        <v>101</v>
      </c>
      <c r="L53" s="3"/>
    </row>
    <row r="54" spans="2:12" x14ac:dyDescent="0.2">
      <c r="B54" s="3">
        <v>39</v>
      </c>
      <c r="C54" s="3" t="s">
        <v>205</v>
      </c>
      <c r="D54" s="7">
        <v>44741</v>
      </c>
      <c r="E54" s="3" t="s">
        <v>156</v>
      </c>
      <c r="F54" s="3" t="s">
        <v>201</v>
      </c>
      <c r="H54" s="3" t="s">
        <v>49</v>
      </c>
      <c r="I54" s="9">
        <v>5</v>
      </c>
      <c r="J54" s="9">
        <v>1000</v>
      </c>
      <c r="K54" s="11" t="s">
        <v>102</v>
      </c>
      <c r="L54" s="3"/>
    </row>
    <row r="55" spans="2:12" x14ac:dyDescent="0.2">
      <c r="B55" s="3">
        <v>40</v>
      </c>
      <c r="C55" s="3" t="s">
        <v>205</v>
      </c>
      <c r="D55" s="7">
        <v>44742</v>
      </c>
      <c r="E55" s="3" t="s">
        <v>157</v>
      </c>
      <c r="F55" s="3" t="s">
        <v>201</v>
      </c>
      <c r="H55" s="3" t="s">
        <v>50</v>
      </c>
      <c r="I55" s="9">
        <v>5</v>
      </c>
      <c r="J55" s="9">
        <v>1000</v>
      </c>
      <c r="K55" s="11" t="s">
        <v>103</v>
      </c>
      <c r="L55" s="3"/>
    </row>
    <row r="56" spans="2:12" x14ac:dyDescent="0.2">
      <c r="B56" s="3">
        <v>41</v>
      </c>
      <c r="C56" s="3" t="s">
        <v>205</v>
      </c>
      <c r="D56" s="7">
        <v>44743</v>
      </c>
      <c r="E56" s="3" t="s">
        <v>158</v>
      </c>
      <c r="F56" s="3" t="s">
        <v>201</v>
      </c>
      <c r="H56" s="3" t="s">
        <v>51</v>
      </c>
      <c r="I56" s="9">
        <v>5</v>
      </c>
      <c r="J56" s="9">
        <v>1000</v>
      </c>
      <c r="K56" s="11" t="s">
        <v>104</v>
      </c>
      <c r="L56" s="3"/>
    </row>
    <row r="57" spans="2:12" x14ac:dyDescent="0.2">
      <c r="B57" s="3">
        <v>42</v>
      </c>
      <c r="C57" s="3" t="s">
        <v>205</v>
      </c>
      <c r="D57" s="7">
        <v>44744</v>
      </c>
      <c r="E57" s="3" t="s">
        <v>159</v>
      </c>
      <c r="F57" s="3" t="s">
        <v>201</v>
      </c>
      <c r="H57" s="3" t="s">
        <v>52</v>
      </c>
      <c r="I57" s="9">
        <v>5</v>
      </c>
      <c r="J57" s="9">
        <v>1000</v>
      </c>
      <c r="K57" s="11" t="s">
        <v>105</v>
      </c>
      <c r="L57" s="3"/>
    </row>
    <row r="58" spans="2:12" x14ac:dyDescent="0.2">
      <c r="B58" s="3">
        <v>43</v>
      </c>
      <c r="C58" s="3" t="s">
        <v>205</v>
      </c>
      <c r="D58" s="7">
        <v>44745</v>
      </c>
      <c r="E58" s="3" t="s">
        <v>160</v>
      </c>
      <c r="F58" s="3" t="s">
        <v>201</v>
      </c>
      <c r="H58" s="3" t="s">
        <v>53</v>
      </c>
      <c r="I58" s="9">
        <v>5</v>
      </c>
      <c r="J58" s="9">
        <v>1000</v>
      </c>
      <c r="K58" s="11" t="s">
        <v>106</v>
      </c>
      <c r="L58" s="3"/>
    </row>
    <row r="59" spans="2:12" x14ac:dyDescent="0.2">
      <c r="B59" s="3">
        <v>44</v>
      </c>
      <c r="C59" s="3" t="s">
        <v>205</v>
      </c>
      <c r="D59" s="7">
        <v>44746</v>
      </c>
      <c r="E59" s="3" t="s">
        <v>161</v>
      </c>
      <c r="F59" s="3" t="s">
        <v>201</v>
      </c>
      <c r="H59" s="3" t="s">
        <v>54</v>
      </c>
      <c r="I59" s="9">
        <v>5</v>
      </c>
      <c r="J59" s="9">
        <v>1000</v>
      </c>
      <c r="K59" s="11" t="s">
        <v>107</v>
      </c>
      <c r="L59" s="3"/>
    </row>
    <row r="60" spans="2:12" x14ac:dyDescent="0.2">
      <c r="B60" s="3">
        <v>45</v>
      </c>
      <c r="C60" s="3" t="s">
        <v>205</v>
      </c>
      <c r="D60" s="7">
        <v>44747</v>
      </c>
      <c r="E60" s="3" t="s">
        <v>162</v>
      </c>
      <c r="F60" s="3" t="s">
        <v>201</v>
      </c>
      <c r="H60" s="3" t="s">
        <v>55</v>
      </c>
      <c r="I60" s="9">
        <v>5</v>
      </c>
      <c r="J60" s="9">
        <v>1000</v>
      </c>
      <c r="K60" s="11" t="s">
        <v>108</v>
      </c>
      <c r="L60" s="3"/>
    </row>
  </sheetData>
  <sheetProtection selectLockedCells="1" selectUnlockedCells="1"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B1:S180"/>
  <sheetViews>
    <sheetView showGridLines="0" tabSelected="1" zoomScale="80" zoomScaleNormal="80" workbookViewId="0">
      <selection activeCell="E24" sqref="E24"/>
    </sheetView>
  </sheetViews>
  <sheetFormatPr defaultColWidth="37.375" defaultRowHeight="14.25" x14ac:dyDescent="0.2"/>
  <cols>
    <col min="1" max="1" width="8.75" style="3" customWidth="1"/>
    <col min="2" max="2" width="11" style="3" bestFit="1" customWidth="1"/>
    <col min="3" max="3" width="15.125" style="3" customWidth="1"/>
    <col min="4" max="4" width="11.375" style="3" bestFit="1" customWidth="1"/>
    <col min="5" max="5" width="16" style="7" customWidth="1"/>
    <col min="6" max="6" width="16.625" style="3" customWidth="1"/>
    <col min="7" max="7" width="16.75" style="3" customWidth="1"/>
    <col min="8" max="8" width="48.75" style="3" bestFit="1" customWidth="1"/>
    <col min="9" max="9" width="9.375" style="9" customWidth="1"/>
    <col min="10" max="10" width="15.625" style="9" customWidth="1"/>
    <col min="11" max="11" width="16.25" style="11" customWidth="1"/>
    <col min="12" max="12" width="23" style="9" customWidth="1"/>
    <col min="13" max="16" width="37.375" style="3"/>
    <col min="17" max="17" width="31.125" style="3" customWidth="1"/>
    <col min="18" max="18" width="13.125" style="3" hidden="1" customWidth="1"/>
    <col min="19" max="19" width="0" style="3" hidden="1" customWidth="1"/>
    <col min="20" max="16384" width="37.375" style="3"/>
  </cols>
  <sheetData>
    <row r="1" spans="2:19" x14ac:dyDescent="0.2">
      <c r="N1" s="11"/>
      <c r="R1" s="3">
        <f>IF(S1="","",Purchases!S5+'Sales returns'!S5-sales!S5-'Purchase returns'!S5)</f>
        <v>-4</v>
      </c>
      <c r="S1" s="3" t="s">
        <v>4</v>
      </c>
    </row>
    <row r="4" spans="2:19" s="1" customFormat="1" ht="30" customHeight="1" x14ac:dyDescent="0.2">
      <c r="B4" s="2" t="s">
        <v>191</v>
      </c>
      <c r="C4" s="2" t="s">
        <v>192</v>
      </c>
      <c r="D4" s="2" t="s">
        <v>193</v>
      </c>
      <c r="E4" s="2" t="s">
        <v>194</v>
      </c>
      <c r="F4" s="2" t="s">
        <v>195</v>
      </c>
      <c r="G4" s="2" t="s">
        <v>196</v>
      </c>
      <c r="H4" s="2" t="s">
        <v>197</v>
      </c>
      <c r="I4" s="2" t="s">
        <v>198</v>
      </c>
      <c r="J4" s="2" t="s">
        <v>199</v>
      </c>
      <c r="K4" s="2" t="s">
        <v>204</v>
      </c>
      <c r="L4" s="2" t="s">
        <v>204</v>
      </c>
    </row>
    <row r="5" spans="2:19" x14ac:dyDescent="0.2">
      <c r="B5" s="3">
        <v>1</v>
      </c>
      <c r="C5" s="3" t="s">
        <v>200</v>
      </c>
      <c r="D5" s="7">
        <v>41183</v>
      </c>
      <c r="E5" s="3" t="s">
        <v>0</v>
      </c>
      <c r="F5" s="3" t="s">
        <v>201</v>
      </c>
      <c r="H5" s="3" t="s">
        <v>6</v>
      </c>
      <c r="I5" s="9">
        <v>10</v>
      </c>
      <c r="J5" s="9">
        <v>5</v>
      </c>
      <c r="K5" s="16">
        <v>20000</v>
      </c>
      <c r="S5" s="3">
        <f>SUMIF($H$5:$H$1000,$S$1,$I$5:$I$1000)</f>
        <v>15</v>
      </c>
    </row>
    <row r="6" spans="2:19" x14ac:dyDescent="0.2">
      <c r="B6" s="3">
        <v>1</v>
      </c>
      <c r="C6" s="3" t="s">
        <v>200</v>
      </c>
      <c r="D6" s="7">
        <v>43740</v>
      </c>
      <c r="E6" s="3" t="s">
        <v>0</v>
      </c>
      <c r="F6" s="3" t="s">
        <v>202</v>
      </c>
      <c r="H6" s="3" t="s">
        <v>7</v>
      </c>
      <c r="I6" s="9">
        <v>5</v>
      </c>
      <c r="J6" s="9">
        <v>2000</v>
      </c>
      <c r="K6" s="16">
        <v>10000</v>
      </c>
    </row>
    <row r="7" spans="2:19" x14ac:dyDescent="0.2">
      <c r="B7" s="3">
        <v>1</v>
      </c>
      <c r="C7" s="3" t="s">
        <v>200</v>
      </c>
      <c r="D7" s="7">
        <v>44833</v>
      </c>
      <c r="E7" s="3" t="s">
        <v>0</v>
      </c>
      <c r="F7" s="3" t="s">
        <v>201</v>
      </c>
      <c r="H7" s="3" t="s">
        <v>4</v>
      </c>
      <c r="I7" s="9">
        <v>5</v>
      </c>
      <c r="J7" s="9">
        <v>2000</v>
      </c>
      <c r="K7" s="16">
        <v>10000</v>
      </c>
    </row>
    <row r="8" spans="2:19" x14ac:dyDescent="0.2">
      <c r="B8" s="3">
        <v>1</v>
      </c>
      <c r="C8" s="3" t="s">
        <v>200</v>
      </c>
      <c r="D8" s="7">
        <v>44838</v>
      </c>
      <c r="E8" s="3" t="s">
        <v>0</v>
      </c>
      <c r="F8" s="3" t="s">
        <v>202</v>
      </c>
      <c r="H8" s="3" t="s">
        <v>9</v>
      </c>
      <c r="I8" s="9">
        <v>10</v>
      </c>
      <c r="J8" s="9">
        <v>5</v>
      </c>
      <c r="K8" s="16">
        <v>20000</v>
      </c>
    </row>
    <row r="9" spans="2:19" x14ac:dyDescent="0.2">
      <c r="B9" s="3">
        <v>1</v>
      </c>
      <c r="C9" s="3" t="s">
        <v>200</v>
      </c>
      <c r="D9" s="7">
        <v>44839</v>
      </c>
      <c r="E9" s="3" t="s">
        <v>0</v>
      </c>
      <c r="F9" s="3" t="s">
        <v>201</v>
      </c>
      <c r="H9" s="3" t="s">
        <v>10</v>
      </c>
      <c r="I9" s="9">
        <v>5</v>
      </c>
      <c r="J9" s="9">
        <v>2000</v>
      </c>
      <c r="K9" s="16">
        <v>10000</v>
      </c>
    </row>
    <row r="10" spans="2:19" x14ac:dyDescent="0.2">
      <c r="B10" s="3">
        <v>1</v>
      </c>
      <c r="C10" s="3" t="s">
        <v>200</v>
      </c>
      <c r="D10" s="7">
        <v>44840</v>
      </c>
      <c r="E10" s="3" t="s">
        <v>0</v>
      </c>
      <c r="F10" s="3" t="s">
        <v>202</v>
      </c>
      <c r="H10" s="3" t="s">
        <v>11</v>
      </c>
      <c r="I10" s="9">
        <v>5</v>
      </c>
      <c r="J10" s="9">
        <v>3</v>
      </c>
      <c r="K10" s="16">
        <v>15</v>
      </c>
    </row>
    <row r="11" spans="2:19" x14ac:dyDescent="0.2">
      <c r="B11" s="3">
        <v>1</v>
      </c>
      <c r="C11" s="3" t="s">
        <v>200</v>
      </c>
      <c r="D11" s="7">
        <v>44841</v>
      </c>
      <c r="E11" s="3" t="s">
        <v>0</v>
      </c>
      <c r="F11" s="3" t="s">
        <v>201</v>
      </c>
      <c r="H11" s="3" t="s">
        <v>12</v>
      </c>
      <c r="I11" s="9">
        <v>5</v>
      </c>
      <c r="J11" s="9">
        <v>-1994</v>
      </c>
      <c r="K11" s="16">
        <v>9970</v>
      </c>
    </row>
    <row r="12" spans="2:19" x14ac:dyDescent="0.2">
      <c r="B12" s="3">
        <v>1</v>
      </c>
      <c r="C12" s="3" t="s">
        <v>200</v>
      </c>
      <c r="D12" s="7">
        <v>44842</v>
      </c>
      <c r="E12" s="3" t="s">
        <v>0</v>
      </c>
      <c r="F12" s="3" t="s">
        <v>202</v>
      </c>
      <c r="H12" s="3" t="s">
        <v>13</v>
      </c>
      <c r="I12" s="9">
        <v>5</v>
      </c>
      <c r="J12" s="9">
        <v>-3991</v>
      </c>
      <c r="K12" s="16">
        <v>19955</v>
      </c>
    </row>
    <row r="13" spans="2:19" x14ac:dyDescent="0.2">
      <c r="B13" s="3">
        <v>1</v>
      </c>
      <c r="C13" s="3" t="s">
        <v>200</v>
      </c>
      <c r="D13" s="7">
        <v>44843</v>
      </c>
      <c r="E13" s="3" t="s">
        <v>0</v>
      </c>
      <c r="F13" s="3" t="s">
        <v>201</v>
      </c>
      <c r="H13" s="3" t="s">
        <v>14</v>
      </c>
      <c r="I13" s="9">
        <v>5</v>
      </c>
      <c r="J13" s="9">
        <v>-5988</v>
      </c>
      <c r="K13" s="16">
        <v>29940</v>
      </c>
    </row>
    <row r="14" spans="2:19" x14ac:dyDescent="0.2">
      <c r="B14" s="3">
        <v>1</v>
      </c>
      <c r="C14" s="3" t="s">
        <v>200</v>
      </c>
      <c r="D14" s="7">
        <v>44844</v>
      </c>
      <c r="E14" s="3" t="s">
        <v>0</v>
      </c>
      <c r="F14" s="3" t="s">
        <v>202</v>
      </c>
      <c r="H14" s="3" t="s">
        <v>15</v>
      </c>
      <c r="I14" s="9">
        <v>5</v>
      </c>
      <c r="J14" s="9">
        <v>-7985</v>
      </c>
      <c r="K14" s="16">
        <v>39925</v>
      </c>
    </row>
    <row r="15" spans="2:19" x14ac:dyDescent="0.2">
      <c r="B15" s="3">
        <v>1</v>
      </c>
      <c r="C15" s="3" t="s">
        <v>200</v>
      </c>
      <c r="D15" s="7">
        <v>45202</v>
      </c>
      <c r="E15" s="3" t="s">
        <v>0</v>
      </c>
      <c r="F15" s="3" t="s">
        <v>201</v>
      </c>
      <c r="H15" s="3" t="s">
        <v>8</v>
      </c>
      <c r="I15" s="9">
        <v>5</v>
      </c>
      <c r="J15" s="9">
        <v>3</v>
      </c>
      <c r="K15" s="16">
        <v>15</v>
      </c>
    </row>
    <row r="16" spans="2:19" x14ac:dyDescent="0.2">
      <c r="B16" s="3">
        <v>1</v>
      </c>
      <c r="C16" s="3" t="s">
        <v>200</v>
      </c>
      <c r="D16" s="7">
        <v>45563</v>
      </c>
      <c r="E16" s="3" t="s">
        <v>0</v>
      </c>
      <c r="F16" s="3" t="s">
        <v>202</v>
      </c>
      <c r="H16" s="3" t="s">
        <v>4</v>
      </c>
      <c r="I16" s="9">
        <v>10</v>
      </c>
      <c r="J16" s="9">
        <v>5</v>
      </c>
      <c r="K16" s="16">
        <v>20000</v>
      </c>
    </row>
    <row r="17" spans="2:14" x14ac:dyDescent="0.2">
      <c r="B17" s="3">
        <v>1</v>
      </c>
      <c r="C17" s="3" t="s">
        <v>200</v>
      </c>
      <c r="D17" s="7">
        <v>45930</v>
      </c>
      <c r="E17" s="3" t="s">
        <v>0</v>
      </c>
      <c r="F17" s="3" t="s">
        <v>202</v>
      </c>
      <c r="H17" s="3" t="s">
        <v>5</v>
      </c>
      <c r="I17" s="9">
        <v>5</v>
      </c>
      <c r="J17" s="9">
        <v>3</v>
      </c>
      <c r="K17" s="16">
        <v>15</v>
      </c>
    </row>
    <row r="20" spans="2:14" ht="14.25" customHeight="1" x14ac:dyDescent="0.2">
      <c r="M20" s="12"/>
    </row>
    <row r="21" spans="2:14" ht="14.25" customHeight="1" x14ac:dyDescent="0.2">
      <c r="K21" s="14"/>
      <c r="L21" s="15"/>
      <c r="M21" s="13"/>
      <c r="N21" s="13"/>
    </row>
    <row r="22" spans="2:14" ht="14.25" customHeight="1" x14ac:dyDescent="0.2">
      <c r="K22" s="14"/>
      <c r="L22" s="15"/>
      <c r="M22" s="13"/>
      <c r="N22" s="13"/>
    </row>
    <row r="23" spans="2:14" ht="14.25" customHeight="1" x14ac:dyDescent="0.2">
      <c r="M23" s="13"/>
    </row>
    <row r="24" spans="2:14" ht="14.25" customHeight="1" x14ac:dyDescent="0.2">
      <c r="M24" s="13"/>
    </row>
    <row r="25" spans="2:14" ht="14.25" customHeight="1" x14ac:dyDescent="0.2">
      <c r="J25" s="11"/>
      <c r="K25" s="9"/>
      <c r="M25" s="13"/>
    </row>
    <row r="26" spans="2:14" ht="14.25" customHeight="1" x14ac:dyDescent="0.2">
      <c r="J26" s="11"/>
      <c r="K26" s="9"/>
      <c r="L26" s="13"/>
    </row>
    <row r="27" spans="2:14" ht="14.25" customHeight="1" x14ac:dyDescent="0.2">
      <c r="M27" s="13"/>
    </row>
    <row r="28" spans="2:14" ht="14.25" customHeight="1" x14ac:dyDescent="0.3">
      <c r="L28" s="17"/>
      <c r="M28" s="18"/>
    </row>
    <row r="29" spans="2:14" ht="14.25" customHeight="1" x14ac:dyDescent="0.2"/>
    <row r="30" spans="2:14" ht="14.25" customHeight="1" x14ac:dyDescent="0.2"/>
    <row r="31" spans="2:14" ht="14.25" customHeight="1" x14ac:dyDescent="0.2"/>
    <row r="32" spans="2:14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  <row r="58" ht="14.25" customHeight="1" x14ac:dyDescent="0.2"/>
    <row r="59" ht="14.25" customHeight="1" x14ac:dyDescent="0.2"/>
    <row r="60" ht="14.25" customHeight="1" x14ac:dyDescent="0.2"/>
    <row r="61" ht="14.25" customHeight="1" x14ac:dyDescent="0.2"/>
    <row r="62" ht="14.25" customHeight="1" x14ac:dyDescent="0.2"/>
    <row r="63" ht="14.25" customHeight="1" x14ac:dyDescent="0.2"/>
    <row r="64" ht="14.25" customHeight="1" x14ac:dyDescent="0.2"/>
    <row r="65" ht="14.25" customHeight="1" x14ac:dyDescent="0.2"/>
    <row r="66" ht="14.25" customHeight="1" x14ac:dyDescent="0.2"/>
    <row r="67" ht="14.25" customHeight="1" x14ac:dyDescent="0.2"/>
    <row r="68" ht="14.25" customHeight="1" x14ac:dyDescent="0.2"/>
    <row r="69" ht="14.25" customHeight="1" x14ac:dyDescent="0.2"/>
    <row r="70" ht="14.25" customHeight="1" x14ac:dyDescent="0.2"/>
    <row r="71" ht="14.25" customHeight="1" x14ac:dyDescent="0.2"/>
    <row r="72" ht="14.25" customHeight="1" x14ac:dyDescent="0.2"/>
    <row r="73" ht="14.25" customHeight="1" x14ac:dyDescent="0.2"/>
    <row r="74" ht="14.25" customHeight="1" x14ac:dyDescent="0.2"/>
    <row r="75" ht="14.25" customHeight="1" x14ac:dyDescent="0.2"/>
    <row r="76" ht="14.25" customHeight="1" x14ac:dyDescent="0.2"/>
    <row r="77" ht="14.25" customHeight="1" x14ac:dyDescent="0.2"/>
    <row r="78" ht="14.25" customHeight="1" x14ac:dyDescent="0.2"/>
    <row r="79" ht="14.25" customHeight="1" x14ac:dyDescent="0.2"/>
    <row r="80" ht="14.25" customHeight="1" x14ac:dyDescent="0.2"/>
    <row r="81" ht="14.25" customHeight="1" x14ac:dyDescent="0.2"/>
    <row r="82" ht="14.25" customHeight="1" x14ac:dyDescent="0.2"/>
    <row r="83" ht="14.25" customHeight="1" x14ac:dyDescent="0.2"/>
    <row r="84" ht="14.25" customHeight="1" x14ac:dyDescent="0.2"/>
    <row r="85" ht="14.25" customHeight="1" x14ac:dyDescent="0.2"/>
    <row r="86" ht="14.25" customHeight="1" x14ac:dyDescent="0.2"/>
    <row r="87" ht="14.25" customHeight="1" x14ac:dyDescent="0.2"/>
    <row r="88" ht="14.25" customHeight="1" x14ac:dyDescent="0.2"/>
    <row r="89" ht="14.25" customHeight="1" x14ac:dyDescent="0.2"/>
    <row r="90" ht="14.25" customHeight="1" x14ac:dyDescent="0.2"/>
    <row r="91" ht="14.25" customHeight="1" x14ac:dyDescent="0.2"/>
    <row r="92" ht="14.25" customHeight="1" x14ac:dyDescent="0.2"/>
    <row r="93" ht="14.25" customHeight="1" x14ac:dyDescent="0.2"/>
    <row r="94" ht="14.25" customHeight="1" x14ac:dyDescent="0.2"/>
    <row r="95" ht="14.25" customHeight="1" x14ac:dyDescent="0.2"/>
    <row r="96" ht="14.25" customHeight="1" x14ac:dyDescent="0.2"/>
    <row r="97" ht="14.25" customHeight="1" x14ac:dyDescent="0.2"/>
    <row r="98" ht="14.25" customHeight="1" x14ac:dyDescent="0.2"/>
    <row r="99" ht="14.25" customHeight="1" x14ac:dyDescent="0.2"/>
    <row r="100" ht="14.25" customHeight="1" x14ac:dyDescent="0.2"/>
    <row r="101" ht="14.25" customHeight="1" x14ac:dyDescent="0.2"/>
    <row r="102" ht="14.25" customHeight="1" x14ac:dyDescent="0.2"/>
    <row r="103" ht="14.25" customHeight="1" x14ac:dyDescent="0.2"/>
    <row r="104" ht="14.25" customHeight="1" x14ac:dyDescent="0.2"/>
    <row r="105" ht="14.25" customHeight="1" x14ac:dyDescent="0.2"/>
    <row r="106" ht="14.25" customHeight="1" x14ac:dyDescent="0.2"/>
    <row r="107" ht="14.25" customHeight="1" x14ac:dyDescent="0.2"/>
    <row r="108" ht="14.25" customHeight="1" x14ac:dyDescent="0.2"/>
    <row r="109" ht="14.25" customHeight="1" x14ac:dyDescent="0.2"/>
    <row r="110" ht="14.25" customHeight="1" x14ac:dyDescent="0.2"/>
    <row r="111" ht="14.25" customHeight="1" x14ac:dyDescent="0.2"/>
    <row r="112" ht="14.25" customHeight="1" x14ac:dyDescent="0.2"/>
    <row r="113" ht="14.25" customHeight="1" x14ac:dyDescent="0.2"/>
    <row r="114" ht="14.25" customHeight="1" x14ac:dyDescent="0.2"/>
    <row r="115" ht="14.25" customHeight="1" x14ac:dyDescent="0.2"/>
    <row r="116" ht="14.25" customHeight="1" x14ac:dyDescent="0.2"/>
    <row r="117" ht="14.25" customHeight="1" x14ac:dyDescent="0.2"/>
    <row r="118" ht="14.25" customHeight="1" x14ac:dyDescent="0.2"/>
    <row r="119" ht="14.25" customHeight="1" x14ac:dyDescent="0.2"/>
    <row r="120" ht="14.25" customHeight="1" x14ac:dyDescent="0.2"/>
    <row r="121" ht="14.25" customHeight="1" x14ac:dyDescent="0.2"/>
    <row r="122" ht="14.25" customHeight="1" x14ac:dyDescent="0.2"/>
    <row r="123" ht="14.25" customHeight="1" x14ac:dyDescent="0.2"/>
    <row r="124" ht="14.25" customHeight="1" x14ac:dyDescent="0.2"/>
    <row r="125" ht="14.25" customHeight="1" x14ac:dyDescent="0.2"/>
    <row r="126" ht="14.25" customHeight="1" x14ac:dyDescent="0.2"/>
    <row r="127" ht="14.25" customHeight="1" x14ac:dyDescent="0.2"/>
    <row r="128" ht="14.25" customHeight="1" x14ac:dyDescent="0.2"/>
    <row r="129" ht="14.25" customHeight="1" x14ac:dyDescent="0.2"/>
    <row r="130" ht="14.25" customHeight="1" x14ac:dyDescent="0.2"/>
    <row r="131" ht="14.25" customHeight="1" x14ac:dyDescent="0.2"/>
    <row r="132" ht="14.25" customHeight="1" x14ac:dyDescent="0.2"/>
    <row r="133" ht="14.25" customHeight="1" x14ac:dyDescent="0.2"/>
    <row r="134" ht="14.25" customHeight="1" x14ac:dyDescent="0.2"/>
    <row r="135" ht="14.25" customHeight="1" x14ac:dyDescent="0.2"/>
    <row r="136" ht="14.25" customHeight="1" x14ac:dyDescent="0.2"/>
    <row r="137" ht="14.25" customHeight="1" x14ac:dyDescent="0.2"/>
    <row r="138" ht="14.25" customHeight="1" x14ac:dyDescent="0.2"/>
    <row r="139" ht="14.25" customHeight="1" x14ac:dyDescent="0.2"/>
    <row r="140" ht="14.25" customHeight="1" x14ac:dyDescent="0.2"/>
    <row r="141" ht="14.25" customHeight="1" x14ac:dyDescent="0.2"/>
    <row r="142" ht="14.25" customHeight="1" x14ac:dyDescent="0.2"/>
    <row r="143" ht="14.25" customHeight="1" x14ac:dyDescent="0.2"/>
    <row r="144" ht="14.25" customHeight="1" x14ac:dyDescent="0.2"/>
    <row r="145" ht="14.25" customHeight="1" x14ac:dyDescent="0.2"/>
    <row r="146" ht="14.25" customHeight="1" x14ac:dyDescent="0.2"/>
    <row r="147" ht="14.25" customHeight="1" x14ac:dyDescent="0.2"/>
    <row r="148" ht="14.25" customHeight="1" x14ac:dyDescent="0.2"/>
    <row r="149" ht="14.25" customHeight="1" x14ac:dyDescent="0.2"/>
    <row r="150" ht="14.25" customHeight="1" x14ac:dyDescent="0.2"/>
    <row r="151" ht="14.25" customHeight="1" x14ac:dyDescent="0.2"/>
    <row r="152" ht="14.25" customHeight="1" x14ac:dyDescent="0.2"/>
    <row r="153" ht="14.25" customHeight="1" x14ac:dyDescent="0.2"/>
    <row r="154" ht="14.25" customHeight="1" x14ac:dyDescent="0.2"/>
    <row r="155" ht="14.25" customHeight="1" x14ac:dyDescent="0.2"/>
    <row r="156" ht="14.25" customHeight="1" x14ac:dyDescent="0.2"/>
    <row r="157" ht="14.25" customHeight="1" x14ac:dyDescent="0.2"/>
    <row r="158" ht="14.25" customHeight="1" x14ac:dyDescent="0.2"/>
    <row r="159" ht="14.25" customHeight="1" x14ac:dyDescent="0.2"/>
    <row r="160" ht="14.25" customHeight="1" x14ac:dyDescent="0.2"/>
    <row r="161" ht="14.25" customHeight="1" x14ac:dyDescent="0.2"/>
    <row r="162" ht="14.25" customHeight="1" x14ac:dyDescent="0.2"/>
    <row r="163" ht="14.25" customHeight="1" x14ac:dyDescent="0.2"/>
    <row r="164" ht="14.25" customHeight="1" x14ac:dyDescent="0.2"/>
    <row r="165" ht="14.25" customHeight="1" x14ac:dyDescent="0.2"/>
    <row r="166" ht="14.25" customHeight="1" x14ac:dyDescent="0.2"/>
    <row r="167" ht="14.25" customHeight="1" x14ac:dyDescent="0.2"/>
    <row r="168" ht="14.25" customHeight="1" x14ac:dyDescent="0.2"/>
    <row r="169" ht="14.25" customHeight="1" x14ac:dyDescent="0.2"/>
    <row r="170" ht="14.25" customHeight="1" x14ac:dyDescent="0.2"/>
    <row r="171" ht="14.25" customHeight="1" x14ac:dyDescent="0.2"/>
    <row r="172" ht="14.25" customHeight="1" x14ac:dyDescent="0.2"/>
    <row r="173" ht="14.25" customHeight="1" x14ac:dyDescent="0.2"/>
    <row r="174" ht="14.25" customHeight="1" x14ac:dyDescent="0.2"/>
    <row r="175" ht="14.25" customHeight="1" x14ac:dyDescent="0.2"/>
    <row r="176" ht="14.25" customHeight="1" x14ac:dyDescent="0.2"/>
    <row r="177" ht="14.25" customHeight="1" x14ac:dyDescent="0.2"/>
    <row r="178" ht="14.25" customHeight="1" x14ac:dyDescent="0.2"/>
    <row r="179" ht="14.25" customHeight="1" x14ac:dyDescent="0.2"/>
    <row r="180" ht="14.25" customHeight="1" x14ac:dyDescent="0.2"/>
  </sheetData>
  <phoneticPr fontId="4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5</xdr:col>
                <xdr:colOff>1038225</xdr:colOff>
                <xdr:row>0</xdr:row>
                <xdr:rowOff>95250</xdr:rowOff>
              </from>
              <to>
                <xdr:col>7</xdr:col>
                <xdr:colOff>476250</xdr:colOff>
                <xdr:row>2</xdr:row>
                <xdr:rowOff>85725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B1:S16"/>
  <sheetViews>
    <sheetView showGridLines="0" showRowColHeaders="0" zoomScale="80" zoomScaleNormal="80" workbookViewId="0">
      <selection activeCell="B5" sqref="B5:L16"/>
    </sheetView>
  </sheetViews>
  <sheetFormatPr defaultColWidth="37.375" defaultRowHeight="14.25" x14ac:dyDescent="0.2"/>
  <cols>
    <col min="1" max="1" width="8.75" style="4" customWidth="1"/>
    <col min="2" max="2" width="11" style="4" bestFit="1" customWidth="1"/>
    <col min="3" max="3" width="15.125" style="4" customWidth="1"/>
    <col min="4" max="4" width="11.375" style="4" bestFit="1" customWidth="1"/>
    <col min="5" max="5" width="16" style="6" customWidth="1"/>
    <col min="6" max="6" width="16.625" style="4" customWidth="1"/>
    <col min="7" max="7" width="16.75" style="4" customWidth="1"/>
    <col min="8" max="8" width="48.75" style="4" bestFit="1" customWidth="1"/>
    <col min="9" max="9" width="5.75" style="8" bestFit="1" customWidth="1"/>
    <col min="10" max="10" width="6.25" style="8" bestFit="1" customWidth="1"/>
    <col min="11" max="11" width="10.125" style="10" bestFit="1" customWidth="1"/>
    <col min="12" max="12" width="20.375" style="8" customWidth="1"/>
    <col min="13" max="17" width="37.375" style="4"/>
    <col min="18" max="19" width="0" style="4" hidden="1" customWidth="1"/>
    <col min="20" max="16384" width="37.375" style="4"/>
  </cols>
  <sheetData>
    <row r="1" spans="2:19" x14ac:dyDescent="0.2">
      <c r="S1" s="4" t="str">
        <f>sales!S1</f>
        <v>Adapter HP FOR LAPTOP</v>
      </c>
    </row>
    <row r="4" spans="2:19" s="5" customFormat="1" ht="33.75" customHeight="1" x14ac:dyDescent="0.2">
      <c r="B4" s="2" t="s">
        <v>191</v>
      </c>
      <c r="C4" s="2" t="s">
        <v>192</v>
      </c>
      <c r="D4" s="2" t="s">
        <v>193</v>
      </c>
      <c r="E4" s="2" t="s">
        <v>194</v>
      </c>
      <c r="F4" s="2" t="s">
        <v>195</v>
      </c>
      <c r="G4" s="2" t="s">
        <v>196</v>
      </c>
      <c r="H4" s="2" t="s">
        <v>197</v>
      </c>
      <c r="I4" s="2" t="s">
        <v>198</v>
      </c>
      <c r="J4" s="2" t="s">
        <v>199</v>
      </c>
      <c r="K4" s="2" t="s">
        <v>203</v>
      </c>
      <c r="L4" s="2" t="s">
        <v>204</v>
      </c>
    </row>
    <row r="5" spans="2:19" x14ac:dyDescent="0.2">
      <c r="B5" s="3">
        <v>1</v>
      </c>
      <c r="C5" s="3" t="s">
        <v>206</v>
      </c>
      <c r="D5" s="7">
        <v>44684</v>
      </c>
      <c r="E5" s="3" t="s">
        <v>0</v>
      </c>
      <c r="F5" s="3" t="s">
        <v>201</v>
      </c>
      <c r="G5" s="3"/>
      <c r="H5" s="3" t="s">
        <v>4</v>
      </c>
      <c r="I5" s="9">
        <v>1</v>
      </c>
      <c r="J5" s="9">
        <v>5</v>
      </c>
      <c r="K5" s="11" t="s">
        <v>64</v>
      </c>
      <c r="S5" s="4">
        <f>SUMIF($H$5:$H$999,$S$1,$I$5:$I$999)</f>
        <v>1</v>
      </c>
    </row>
    <row r="6" spans="2:19" x14ac:dyDescent="0.2">
      <c r="B6" s="3">
        <v>1</v>
      </c>
      <c r="C6" s="3" t="s">
        <v>206</v>
      </c>
      <c r="D6" s="7">
        <v>44686</v>
      </c>
      <c r="E6" s="3" t="s">
        <v>166</v>
      </c>
      <c r="F6" s="3" t="s">
        <v>201</v>
      </c>
      <c r="G6" s="3"/>
      <c r="H6" s="3" t="s">
        <v>5</v>
      </c>
      <c r="I6" s="9">
        <v>5</v>
      </c>
      <c r="J6" s="9">
        <v>3</v>
      </c>
      <c r="K6" s="11" t="s">
        <v>66</v>
      </c>
    </row>
    <row r="7" spans="2:19" x14ac:dyDescent="0.2">
      <c r="B7" s="3">
        <v>1</v>
      </c>
      <c r="C7" s="3" t="s">
        <v>206</v>
      </c>
      <c r="D7" s="7">
        <v>44687</v>
      </c>
      <c r="E7" s="3" t="s">
        <v>167</v>
      </c>
      <c r="F7" s="3" t="s">
        <v>201</v>
      </c>
      <c r="G7" s="3"/>
      <c r="H7" s="4" t="s">
        <v>6</v>
      </c>
      <c r="I7" s="9">
        <v>5</v>
      </c>
      <c r="J7" s="9">
        <v>667.33333333333303</v>
      </c>
      <c r="K7" s="11" t="s">
        <v>64</v>
      </c>
    </row>
    <row r="8" spans="2:19" x14ac:dyDescent="0.2">
      <c r="B8" s="3">
        <v>1</v>
      </c>
      <c r="C8" s="3" t="s">
        <v>206</v>
      </c>
      <c r="D8" s="7">
        <v>44688</v>
      </c>
      <c r="E8" s="3" t="s">
        <v>168</v>
      </c>
      <c r="F8" s="3" t="s">
        <v>201</v>
      </c>
      <c r="G8" s="3"/>
      <c r="H8" s="4" t="s">
        <v>7</v>
      </c>
      <c r="I8" s="9">
        <v>5</v>
      </c>
      <c r="J8" s="9">
        <v>666.33333333333303</v>
      </c>
      <c r="K8" s="11" t="s">
        <v>65</v>
      </c>
    </row>
    <row r="9" spans="2:19" x14ac:dyDescent="0.2">
      <c r="B9" s="3">
        <v>1</v>
      </c>
      <c r="C9" s="3" t="s">
        <v>206</v>
      </c>
      <c r="D9" s="7">
        <v>44689</v>
      </c>
      <c r="E9" s="3" t="s">
        <v>169</v>
      </c>
      <c r="F9" s="3" t="s">
        <v>201</v>
      </c>
      <c r="G9" s="3"/>
      <c r="H9" s="4" t="s">
        <v>8</v>
      </c>
      <c r="I9" s="9">
        <v>5</v>
      </c>
      <c r="J9" s="9">
        <v>665.33333333333303</v>
      </c>
      <c r="K9" s="11" t="s">
        <v>66</v>
      </c>
    </row>
    <row r="10" spans="2:19" x14ac:dyDescent="0.2">
      <c r="B10" s="3">
        <v>1</v>
      </c>
      <c r="C10" s="3" t="s">
        <v>206</v>
      </c>
      <c r="D10" s="7">
        <v>44690</v>
      </c>
      <c r="E10" s="3" t="s">
        <v>170</v>
      </c>
      <c r="F10" s="3" t="s">
        <v>201</v>
      </c>
      <c r="G10" s="3"/>
      <c r="H10" s="4" t="s">
        <v>9</v>
      </c>
      <c r="I10" s="9">
        <v>5</v>
      </c>
      <c r="J10" s="9">
        <v>664.33333333333303</v>
      </c>
      <c r="K10" s="11" t="s">
        <v>64</v>
      </c>
    </row>
    <row r="11" spans="2:19" x14ac:dyDescent="0.2">
      <c r="B11" s="3">
        <v>1</v>
      </c>
      <c r="C11" s="3" t="s">
        <v>206</v>
      </c>
      <c r="D11" s="7">
        <v>44691</v>
      </c>
      <c r="E11" s="3" t="s">
        <v>171</v>
      </c>
      <c r="F11" s="3" t="s">
        <v>201</v>
      </c>
      <c r="G11" s="3"/>
      <c r="H11" s="4" t="s">
        <v>10</v>
      </c>
      <c r="I11" s="9">
        <v>5</v>
      </c>
      <c r="J11" s="9">
        <v>663.33333333333303</v>
      </c>
      <c r="K11" s="11" t="s">
        <v>65</v>
      </c>
    </row>
    <row r="12" spans="2:19" x14ac:dyDescent="0.2">
      <c r="B12" s="3">
        <v>1</v>
      </c>
      <c r="C12" s="3" t="s">
        <v>206</v>
      </c>
      <c r="D12" s="7">
        <v>44692</v>
      </c>
      <c r="E12" s="3" t="s">
        <v>172</v>
      </c>
      <c r="F12" s="3" t="s">
        <v>201</v>
      </c>
      <c r="G12" s="3"/>
      <c r="H12" s="4" t="s">
        <v>11</v>
      </c>
      <c r="I12" s="9">
        <v>5</v>
      </c>
      <c r="J12" s="9">
        <v>662.33333333333303</v>
      </c>
      <c r="K12" s="11" t="s">
        <v>66</v>
      </c>
    </row>
    <row r="13" spans="2:19" x14ac:dyDescent="0.2">
      <c r="B13" s="3">
        <v>1</v>
      </c>
      <c r="C13" s="3" t="s">
        <v>206</v>
      </c>
      <c r="D13" s="7">
        <v>44693</v>
      </c>
      <c r="E13" s="3" t="s">
        <v>119</v>
      </c>
      <c r="F13" s="3" t="s">
        <v>201</v>
      </c>
      <c r="G13" s="3"/>
      <c r="H13" s="4" t="s">
        <v>12</v>
      </c>
      <c r="I13" s="9">
        <v>5</v>
      </c>
      <c r="J13" s="9">
        <v>661.33333333333303</v>
      </c>
      <c r="K13" s="11" t="s">
        <v>64</v>
      </c>
    </row>
    <row r="14" spans="2:19" x14ac:dyDescent="0.2">
      <c r="B14" s="3">
        <v>1</v>
      </c>
      <c r="C14" s="3" t="s">
        <v>206</v>
      </c>
      <c r="D14" s="7">
        <v>44694</v>
      </c>
      <c r="E14" s="3" t="s">
        <v>120</v>
      </c>
      <c r="F14" s="3" t="s">
        <v>201</v>
      </c>
      <c r="G14" s="3"/>
      <c r="H14" s="4" t="s">
        <v>13</v>
      </c>
      <c r="I14" s="9">
        <v>5</v>
      </c>
      <c r="J14" s="9">
        <v>660.33333333333303</v>
      </c>
      <c r="K14" s="11" t="s">
        <v>65</v>
      </c>
    </row>
    <row r="15" spans="2:19" x14ac:dyDescent="0.2">
      <c r="B15" s="3">
        <v>1</v>
      </c>
      <c r="C15" s="3" t="s">
        <v>206</v>
      </c>
      <c r="D15" s="7">
        <v>44695</v>
      </c>
      <c r="E15" s="3" t="s">
        <v>121</v>
      </c>
      <c r="F15" s="3" t="s">
        <v>201</v>
      </c>
      <c r="G15" s="3"/>
      <c r="H15" s="4" t="s">
        <v>14</v>
      </c>
      <c r="I15" s="9">
        <v>5</v>
      </c>
      <c r="J15" s="9">
        <v>659.33333333333303</v>
      </c>
      <c r="K15" s="11" t="s">
        <v>66</v>
      </c>
    </row>
    <row r="16" spans="2:19" x14ac:dyDescent="0.2">
      <c r="B16" s="3">
        <v>1</v>
      </c>
      <c r="C16" s="3" t="s">
        <v>206</v>
      </c>
      <c r="D16" s="7">
        <v>44696</v>
      </c>
      <c r="E16" s="3" t="s">
        <v>122</v>
      </c>
      <c r="F16" s="3" t="s">
        <v>201</v>
      </c>
      <c r="G16" s="3"/>
      <c r="H16" s="4" t="s">
        <v>15</v>
      </c>
      <c r="I16" s="9">
        <v>5</v>
      </c>
      <c r="J16" s="9">
        <v>658.33333333333303</v>
      </c>
      <c r="K16" s="11" t="s">
        <v>64</v>
      </c>
    </row>
  </sheetData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1:S17"/>
  <sheetViews>
    <sheetView showGridLines="0" showRowColHeaders="0" zoomScale="80" zoomScaleNormal="80" workbookViewId="0">
      <selection activeCell="B5" sqref="B5:L17"/>
    </sheetView>
  </sheetViews>
  <sheetFormatPr defaultColWidth="37.375" defaultRowHeight="14.25" x14ac:dyDescent="0.2"/>
  <cols>
    <col min="1" max="1" width="8.75" style="3" customWidth="1"/>
    <col min="2" max="2" width="11" style="3" bestFit="1" customWidth="1"/>
    <col min="3" max="3" width="15.125" style="3" customWidth="1"/>
    <col min="4" max="4" width="11.375" style="3" bestFit="1" customWidth="1"/>
    <col min="5" max="5" width="16" style="7" customWidth="1"/>
    <col min="6" max="6" width="16.625" style="3" customWidth="1"/>
    <col min="7" max="7" width="16.75" style="3" customWidth="1"/>
    <col min="8" max="8" width="48.75" style="3" bestFit="1" customWidth="1"/>
    <col min="9" max="9" width="5.75" style="9" bestFit="1" customWidth="1"/>
    <col min="10" max="10" width="9.375" style="9" customWidth="1"/>
    <col min="11" max="11" width="10.125" style="11" bestFit="1" customWidth="1"/>
    <col min="12" max="12" width="20.375" style="9" customWidth="1"/>
    <col min="13" max="17" width="37.375" style="3"/>
    <col min="18" max="19" width="0" style="3" hidden="1" customWidth="1"/>
    <col min="20" max="16384" width="37.375" style="3"/>
  </cols>
  <sheetData>
    <row r="1" spans="2:19" x14ac:dyDescent="0.2">
      <c r="S1" s="3" t="str">
        <f>sales!S1</f>
        <v>Adapter HP FOR LAPTOP</v>
      </c>
    </row>
    <row r="4" spans="2:19" s="1" customFormat="1" ht="27" customHeight="1" x14ac:dyDescent="0.2">
      <c r="B4" s="2" t="s">
        <v>191</v>
      </c>
      <c r="C4" s="2" t="s">
        <v>192</v>
      </c>
      <c r="D4" s="2" t="s">
        <v>193</v>
      </c>
      <c r="E4" s="2" t="s">
        <v>194</v>
      </c>
      <c r="F4" s="2" t="s">
        <v>195</v>
      </c>
      <c r="G4" s="2" t="s">
        <v>196</v>
      </c>
      <c r="H4" s="2" t="s">
        <v>197</v>
      </c>
      <c r="I4" s="2" t="s">
        <v>198</v>
      </c>
      <c r="J4" s="2" t="s">
        <v>199</v>
      </c>
      <c r="K4" s="2" t="s">
        <v>203</v>
      </c>
      <c r="L4" s="2" t="s">
        <v>204</v>
      </c>
    </row>
    <row r="5" spans="2:19" x14ac:dyDescent="0.2">
      <c r="B5" s="3">
        <v>1</v>
      </c>
      <c r="C5" s="3" t="s">
        <v>207</v>
      </c>
      <c r="D5" s="7">
        <v>44219</v>
      </c>
      <c r="E5" s="3" t="s">
        <v>0</v>
      </c>
      <c r="F5" s="3" t="s">
        <v>201</v>
      </c>
      <c r="H5" s="3" t="s">
        <v>12</v>
      </c>
      <c r="I5" s="9">
        <v>1.6666666666666701</v>
      </c>
      <c r="J5" s="9">
        <v>-1994</v>
      </c>
      <c r="S5" s="3">
        <f>SUMIF($H$5:$H$1000,$S$1,$I$5:$I$1000)</f>
        <v>15</v>
      </c>
    </row>
    <row r="6" spans="2:19" x14ac:dyDescent="0.2">
      <c r="B6" s="3">
        <v>1</v>
      </c>
      <c r="C6" s="3" t="s">
        <v>207</v>
      </c>
      <c r="D6" s="7">
        <v>44579</v>
      </c>
      <c r="E6" s="3" t="s">
        <v>0</v>
      </c>
      <c r="F6" s="3" t="s">
        <v>201</v>
      </c>
      <c r="H6" s="3" t="s">
        <v>5</v>
      </c>
      <c r="I6" s="9">
        <v>5</v>
      </c>
      <c r="J6" s="9">
        <v>3</v>
      </c>
      <c r="K6" s="11" t="s">
        <v>66</v>
      </c>
    </row>
    <row r="7" spans="2:19" x14ac:dyDescent="0.2">
      <c r="B7" s="3">
        <v>1</v>
      </c>
      <c r="C7" s="3" t="s">
        <v>207</v>
      </c>
      <c r="D7" s="7">
        <v>44580</v>
      </c>
      <c r="E7" s="3" t="s">
        <v>0</v>
      </c>
      <c r="F7" s="3" t="s">
        <v>201</v>
      </c>
      <c r="H7" s="3" t="s">
        <v>6</v>
      </c>
      <c r="I7" s="9">
        <v>10</v>
      </c>
      <c r="J7" s="9">
        <v>5</v>
      </c>
      <c r="K7" s="11" t="s">
        <v>64</v>
      </c>
    </row>
    <row r="8" spans="2:19" x14ac:dyDescent="0.2">
      <c r="B8" s="3">
        <v>1</v>
      </c>
      <c r="C8" s="3" t="s">
        <v>207</v>
      </c>
      <c r="D8" s="7">
        <v>44581</v>
      </c>
      <c r="E8" s="3" t="s">
        <v>0</v>
      </c>
      <c r="F8" s="3" t="s">
        <v>201</v>
      </c>
      <c r="H8" s="3" t="s">
        <v>7</v>
      </c>
      <c r="I8" s="9">
        <v>5</v>
      </c>
      <c r="J8" s="9">
        <v>2000</v>
      </c>
      <c r="K8" s="11" t="s">
        <v>65</v>
      </c>
    </row>
    <row r="9" spans="2:19" x14ac:dyDescent="0.2">
      <c r="B9" s="3">
        <v>1</v>
      </c>
      <c r="C9" s="3" t="s">
        <v>207</v>
      </c>
      <c r="D9" s="7">
        <v>44583</v>
      </c>
      <c r="E9" s="3" t="s">
        <v>0</v>
      </c>
      <c r="F9" s="3" t="s">
        <v>201</v>
      </c>
      <c r="H9" s="3" t="s">
        <v>9</v>
      </c>
      <c r="I9" s="9">
        <v>10</v>
      </c>
      <c r="J9" s="9">
        <v>5</v>
      </c>
      <c r="K9" s="11" t="s">
        <v>64</v>
      </c>
    </row>
    <row r="10" spans="2:19" x14ac:dyDescent="0.2">
      <c r="B10" s="3">
        <v>1</v>
      </c>
      <c r="C10" s="3" t="s">
        <v>207</v>
      </c>
      <c r="D10" s="7">
        <v>44584</v>
      </c>
      <c r="E10" s="3" t="s">
        <v>0</v>
      </c>
      <c r="F10" s="3" t="s">
        <v>201</v>
      </c>
      <c r="H10" s="3" t="s">
        <v>10</v>
      </c>
      <c r="I10" s="9">
        <v>5</v>
      </c>
      <c r="J10" s="9">
        <v>2000</v>
      </c>
      <c r="K10" s="11" t="s">
        <v>65</v>
      </c>
    </row>
    <row r="11" spans="2:19" x14ac:dyDescent="0.2">
      <c r="B11" s="3">
        <v>1</v>
      </c>
      <c r="C11" s="3" t="s">
        <v>207</v>
      </c>
      <c r="D11" s="7">
        <v>44585</v>
      </c>
      <c r="E11" s="3" t="s">
        <v>0</v>
      </c>
      <c r="F11" s="3" t="s">
        <v>201</v>
      </c>
      <c r="H11" s="3" t="s">
        <v>11</v>
      </c>
      <c r="I11" s="9">
        <v>5</v>
      </c>
      <c r="J11" s="9">
        <v>3</v>
      </c>
      <c r="K11" s="11" t="s">
        <v>66</v>
      </c>
    </row>
    <row r="12" spans="2:19" x14ac:dyDescent="0.2">
      <c r="B12" s="3">
        <v>1</v>
      </c>
      <c r="C12" s="3" t="s">
        <v>207</v>
      </c>
      <c r="D12" s="7">
        <v>44587</v>
      </c>
      <c r="E12" s="3" t="s">
        <v>0</v>
      </c>
      <c r="F12" s="3" t="s">
        <v>201</v>
      </c>
      <c r="H12" s="3" t="s">
        <v>13</v>
      </c>
      <c r="I12" s="9">
        <v>-0.83333333333333204</v>
      </c>
      <c r="J12" s="9">
        <v>-3991</v>
      </c>
    </row>
    <row r="13" spans="2:19" x14ac:dyDescent="0.2">
      <c r="B13" s="3">
        <v>1</v>
      </c>
      <c r="C13" s="3" t="s">
        <v>207</v>
      </c>
      <c r="D13" s="7">
        <v>44588</v>
      </c>
      <c r="E13" s="3" t="s">
        <v>0</v>
      </c>
      <c r="F13" s="3" t="s">
        <v>201</v>
      </c>
      <c r="H13" s="3" t="s">
        <v>14</v>
      </c>
      <c r="I13" s="9">
        <v>-3.3333333333333299</v>
      </c>
      <c r="J13" s="9">
        <v>-5988</v>
      </c>
    </row>
    <row r="14" spans="2:19" x14ac:dyDescent="0.2">
      <c r="B14" s="3">
        <v>1</v>
      </c>
      <c r="C14" s="3" t="s">
        <v>207</v>
      </c>
      <c r="D14" s="7">
        <v>44589</v>
      </c>
      <c r="E14" s="3" t="s">
        <v>0</v>
      </c>
      <c r="F14" s="3" t="s">
        <v>201</v>
      </c>
      <c r="H14" s="3" t="s">
        <v>15</v>
      </c>
      <c r="I14" s="9">
        <v>-5.8333333333333304</v>
      </c>
      <c r="J14" s="9">
        <v>-7985</v>
      </c>
    </row>
    <row r="15" spans="2:19" x14ac:dyDescent="0.2">
      <c r="B15" s="3">
        <v>1</v>
      </c>
      <c r="C15" s="3" t="s">
        <v>207</v>
      </c>
      <c r="D15" s="7">
        <v>44590</v>
      </c>
      <c r="E15" s="3" t="s">
        <v>0</v>
      </c>
      <c r="F15" s="3" t="s">
        <v>201</v>
      </c>
      <c r="H15" s="3" t="s">
        <v>4</v>
      </c>
      <c r="I15" s="9">
        <v>10</v>
      </c>
      <c r="J15" s="9">
        <v>5</v>
      </c>
      <c r="K15" s="11" t="s">
        <v>64</v>
      </c>
    </row>
    <row r="16" spans="2:19" x14ac:dyDescent="0.2">
      <c r="B16" s="3">
        <v>1</v>
      </c>
      <c r="C16" s="3" t="s">
        <v>207</v>
      </c>
      <c r="D16" s="7">
        <v>44641</v>
      </c>
      <c r="E16" s="3" t="s">
        <v>0</v>
      </c>
      <c r="F16" s="3" t="s">
        <v>201</v>
      </c>
      <c r="H16" s="3" t="s">
        <v>8</v>
      </c>
      <c r="I16" s="9">
        <v>5</v>
      </c>
      <c r="J16" s="9">
        <v>3</v>
      </c>
      <c r="K16" s="11" t="s">
        <v>66</v>
      </c>
    </row>
    <row r="17" spans="2:12" x14ac:dyDescent="0.2">
      <c r="B17" s="3">
        <v>1</v>
      </c>
      <c r="C17" s="3" t="s">
        <v>207</v>
      </c>
      <c r="D17" s="7">
        <v>44912</v>
      </c>
      <c r="E17" s="3" t="s">
        <v>0</v>
      </c>
      <c r="F17" s="3" t="s">
        <v>201</v>
      </c>
      <c r="H17" s="3" t="s">
        <v>4</v>
      </c>
      <c r="I17" s="9">
        <v>5</v>
      </c>
      <c r="J17" s="9">
        <v>2000</v>
      </c>
      <c r="K17" s="11" t="s">
        <v>65</v>
      </c>
      <c r="L17" s="3"/>
    </row>
  </sheetData>
  <phoneticPr fontId="4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L1:S13"/>
  <sheetViews>
    <sheetView rightToLeft="1" topLeftCell="H1" workbookViewId="0">
      <selection activeCell="Q2" sqref="Q2:Q13"/>
    </sheetView>
  </sheetViews>
  <sheetFormatPr defaultRowHeight="14.25" x14ac:dyDescent="0.2"/>
  <cols>
    <col min="12" max="12" width="13.875" style="21" bestFit="1" customWidth="1"/>
    <col min="13" max="13" width="15.125" style="21" bestFit="1" customWidth="1"/>
    <col min="14" max="14" width="9" style="21"/>
    <col min="15" max="15" width="12.875" style="21" bestFit="1" customWidth="1"/>
    <col min="16" max="16" width="22.75" style="21" bestFit="1" customWidth="1"/>
    <col min="17" max="17" width="9" style="21"/>
    <col min="18" max="18" width="14" style="21" customWidth="1"/>
  </cols>
  <sheetData>
    <row r="1" spans="12:19" ht="28.5" customHeight="1" x14ac:dyDescent="0.2">
      <c r="L1" s="2" t="s">
        <v>191</v>
      </c>
      <c r="M1" s="2" t="s">
        <v>192</v>
      </c>
      <c r="N1" s="2" t="s">
        <v>193</v>
      </c>
      <c r="O1" s="2" t="s">
        <v>194</v>
      </c>
      <c r="P1" s="2" t="s">
        <v>197</v>
      </c>
      <c r="Q1" s="2" t="s">
        <v>198</v>
      </c>
      <c r="R1" s="2" t="s">
        <v>204</v>
      </c>
    </row>
    <row r="2" spans="12:19" ht="15" x14ac:dyDescent="0.25">
      <c r="L2" s="21">
        <v>1</v>
      </c>
      <c r="M2" s="21" t="s">
        <v>205</v>
      </c>
      <c r="N2" s="21" t="s">
        <v>0</v>
      </c>
      <c r="O2" s="21" t="s">
        <v>201</v>
      </c>
      <c r="P2" s="21" t="s">
        <v>4</v>
      </c>
      <c r="Q2" s="21">
        <v>20</v>
      </c>
      <c r="R2" s="22">
        <f>SUMPRODUCT(($M$2:M2="Purchases")-($M$2:M2="sales")+($M$2:M2="Sales returns")+($M$2:M2="Purchase returns")*Q2:Q2)</f>
        <v>1</v>
      </c>
      <c r="S2">
        <f>Q2</f>
        <v>20</v>
      </c>
    </row>
    <row r="3" spans="12:19" ht="15" x14ac:dyDescent="0.25">
      <c r="L3" s="21">
        <v>1</v>
      </c>
      <c r="M3" s="21" t="s">
        <v>205</v>
      </c>
      <c r="N3" s="21" t="s">
        <v>0</v>
      </c>
      <c r="O3" s="21" t="s">
        <v>201</v>
      </c>
      <c r="P3" s="21" t="s">
        <v>4</v>
      </c>
      <c r="Q3" s="21">
        <v>5</v>
      </c>
      <c r="R3" s="22">
        <f>SUMPRODUCT(($M$2:M3="Purchases")-($M$2:M3="sales")+($M$2:M3="Sales returns")+($M$2:M3="Purchase returns")*Q3:Q3)</f>
        <v>2</v>
      </c>
      <c r="S3">
        <f>S2+Q3</f>
        <v>25</v>
      </c>
    </row>
    <row r="4" spans="12:19" ht="15" x14ac:dyDescent="0.25">
      <c r="L4" s="21">
        <v>1</v>
      </c>
      <c r="M4" s="21" t="s">
        <v>200</v>
      </c>
      <c r="N4" s="21" t="s">
        <v>0</v>
      </c>
      <c r="O4" s="21" t="s">
        <v>201</v>
      </c>
      <c r="P4" s="21" t="s">
        <v>4</v>
      </c>
      <c r="Q4" s="21">
        <v>5</v>
      </c>
      <c r="R4" s="22">
        <f>SUMPRODUCT(($M$2:M4="Purchases")-($M$2:M4="sales")+($M$2:M4="Sales returns")+($M$2:M4="Purchase returns")*Q4:Q4)</f>
        <v>1</v>
      </c>
      <c r="S4">
        <f>S3-Q4</f>
        <v>20</v>
      </c>
    </row>
    <row r="5" spans="12:19" ht="15" x14ac:dyDescent="0.25">
      <c r="L5" s="21">
        <v>1</v>
      </c>
      <c r="M5" s="21" t="s">
        <v>206</v>
      </c>
      <c r="N5" s="21" t="s">
        <v>0</v>
      </c>
      <c r="O5" s="21" t="s">
        <v>201</v>
      </c>
      <c r="P5" s="21" t="s">
        <v>4</v>
      </c>
      <c r="Q5" s="21">
        <v>1</v>
      </c>
      <c r="R5" s="22">
        <f>SUMPRODUCT(($M$2:M5="Purchases")-($M$2:M5="sales")+($M$2:M5="Sales returns")+($M$2:M5="Purchase returns")*Q5:Q5)</f>
        <v>2</v>
      </c>
      <c r="S5">
        <f>S4+Q5</f>
        <v>21</v>
      </c>
    </row>
    <row r="6" spans="12:19" ht="15" x14ac:dyDescent="0.25">
      <c r="L6" s="21">
        <v>1</v>
      </c>
      <c r="M6" s="21" t="s">
        <v>207</v>
      </c>
      <c r="N6" s="21" t="s">
        <v>0</v>
      </c>
      <c r="O6" s="21" t="s">
        <v>201</v>
      </c>
      <c r="P6" s="21" t="s">
        <v>4</v>
      </c>
      <c r="Q6" s="21">
        <v>10</v>
      </c>
      <c r="R6" s="22">
        <f>SUMPRODUCT(($M$2:M6="Purchases")-($M$2:M6="sales")+($M$2:M6="Sales returns")+($M$2:M6="Purchase returns")*Q6:Q6)</f>
        <v>12</v>
      </c>
      <c r="S6">
        <f>S5+Q6</f>
        <v>31</v>
      </c>
    </row>
    <row r="7" spans="12:19" ht="15" x14ac:dyDescent="0.25">
      <c r="L7" s="21">
        <v>1</v>
      </c>
      <c r="M7" s="21" t="s">
        <v>207</v>
      </c>
      <c r="N7" s="21" t="s">
        <v>0</v>
      </c>
      <c r="O7" s="21" t="s">
        <v>201</v>
      </c>
      <c r="P7" s="21" t="s">
        <v>4</v>
      </c>
      <c r="Q7" s="21">
        <v>5</v>
      </c>
      <c r="R7" s="22">
        <f>SUMPRODUCT(($M$2:M7="Purchases")-($M$2:M7="sales")+($M$2:M7="Sales returns")+($M$2:M7="Purchase returns")*Q7:Q7)</f>
        <v>12</v>
      </c>
      <c r="S7">
        <f>S6+Q7</f>
        <v>36</v>
      </c>
    </row>
    <row r="8" spans="12:19" ht="15" x14ac:dyDescent="0.25">
      <c r="L8" s="21">
        <v>1</v>
      </c>
      <c r="M8" s="21" t="s">
        <v>205</v>
      </c>
      <c r="N8" s="21" t="s">
        <v>0</v>
      </c>
      <c r="O8" s="21" t="s">
        <v>201</v>
      </c>
      <c r="P8" s="21" t="s">
        <v>4</v>
      </c>
      <c r="Q8" s="21">
        <v>1</v>
      </c>
      <c r="R8" s="22">
        <f>SUMPRODUCT(($M$2:M8="Purchases")-($M$2:M8="sales")+($M$2:M8="Sales returns")+($M$2:M8="Purchase returns")*Q8:Q8)</f>
        <v>5</v>
      </c>
      <c r="S8">
        <f>S7+Q8</f>
        <v>37</v>
      </c>
    </row>
    <row r="9" spans="12:19" ht="15" x14ac:dyDescent="0.25">
      <c r="L9" s="21">
        <v>1</v>
      </c>
      <c r="M9" s="21" t="s">
        <v>205</v>
      </c>
      <c r="N9" s="21" t="s">
        <v>0</v>
      </c>
      <c r="O9" s="21" t="s">
        <v>201</v>
      </c>
      <c r="P9" s="21" t="s">
        <v>4</v>
      </c>
      <c r="Q9" s="21">
        <v>3</v>
      </c>
      <c r="R9" s="22">
        <f>SUMPRODUCT(($M$2:M9="Purchases")-($M$2:M9="sales")+($M$2:M9="Sales returns")+($M$2:M9="Purchase returns")*Q9:Q9)</f>
        <v>10</v>
      </c>
      <c r="S9">
        <f>S8+Q9</f>
        <v>40</v>
      </c>
    </row>
    <row r="10" spans="12:19" ht="15" x14ac:dyDescent="0.25">
      <c r="L10" s="21">
        <v>1</v>
      </c>
      <c r="M10" s="21" t="s">
        <v>200</v>
      </c>
      <c r="N10" s="21" t="s">
        <v>0</v>
      </c>
      <c r="O10" s="21" t="s">
        <v>201</v>
      </c>
      <c r="P10" s="21" t="s">
        <v>4</v>
      </c>
      <c r="Q10" s="21">
        <v>5</v>
      </c>
      <c r="R10" s="22">
        <f>SUMPRODUCT(($M$2:M10="Purchases")-($M$2:M10="sales")+($M$2:M10="Sales returns")+($M$2:M10="Purchase returns")*Q10:Q10)</f>
        <v>13</v>
      </c>
      <c r="S10">
        <f>S9-Q10</f>
        <v>35</v>
      </c>
    </row>
    <row r="11" spans="12:19" ht="15" x14ac:dyDescent="0.25">
      <c r="L11" s="21">
        <v>1</v>
      </c>
      <c r="M11" s="21" t="s">
        <v>206</v>
      </c>
      <c r="N11" s="21" t="s">
        <v>0</v>
      </c>
      <c r="O11" s="21" t="s">
        <v>201</v>
      </c>
      <c r="P11" s="21" t="s">
        <v>4</v>
      </c>
      <c r="Q11" s="21">
        <v>1</v>
      </c>
      <c r="R11" s="22">
        <f>SUMPRODUCT(($M$2:M11="Purchases")-($M$2:M11="sales")+($M$2:M11="Sales returns")+($M$2:M11="Purchase returns")*Q11:Q11)</f>
        <v>6</v>
      </c>
      <c r="S11">
        <f>S10+Q11</f>
        <v>36</v>
      </c>
    </row>
    <row r="12" spans="12:19" ht="15" x14ac:dyDescent="0.25">
      <c r="L12" s="21">
        <v>1</v>
      </c>
      <c r="M12" s="21" t="s">
        <v>207</v>
      </c>
      <c r="N12" s="21" t="s">
        <v>0</v>
      </c>
      <c r="O12" s="21" t="s">
        <v>201</v>
      </c>
      <c r="P12" s="21" t="s">
        <v>4</v>
      </c>
      <c r="Q12" s="21">
        <v>10</v>
      </c>
      <c r="R12" s="22">
        <f>SUMPRODUCT(($M$2:M12="Purchases")-($M$2:M12="sales")+($M$2:M12="Sales returns")+($M$2:M12="Purchase returns")*Q12:Q12)</f>
        <v>34</v>
      </c>
      <c r="S12">
        <f>S11+Q12</f>
        <v>46</v>
      </c>
    </row>
    <row r="13" spans="12:19" ht="15" x14ac:dyDescent="0.25">
      <c r="L13" s="21">
        <v>1</v>
      </c>
      <c r="M13" s="21" t="s">
        <v>207</v>
      </c>
      <c r="N13" s="21" t="s">
        <v>0</v>
      </c>
      <c r="O13" s="21" t="s">
        <v>201</v>
      </c>
      <c r="P13" s="21" t="s">
        <v>4</v>
      </c>
      <c r="Q13" s="21">
        <v>5</v>
      </c>
      <c r="R13" s="22">
        <f>SUMPRODUCT(($M$2:M13="Purchases")-($M$2:M13="sales")+($M$2:M13="Sales returns")+($M$2:M13="Purchase returns")*Q13:Q13)</f>
        <v>24</v>
      </c>
      <c r="S13">
        <f>S12+Q13</f>
        <v>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H1:R63"/>
  <sheetViews>
    <sheetView rightToLeft="1" workbookViewId="0">
      <selection activeCell="B2" sqref="B2:L4"/>
    </sheetView>
  </sheetViews>
  <sheetFormatPr defaultRowHeight="14.25" x14ac:dyDescent="0.2"/>
  <cols>
    <col min="9" max="9" width="52.625" bestFit="1" customWidth="1"/>
  </cols>
  <sheetData>
    <row r="1" spans="8:18" ht="15" x14ac:dyDescent="0.2">
      <c r="H1" s="19">
        <v>8</v>
      </c>
      <c r="I1" s="19">
        <v>9</v>
      </c>
      <c r="J1" s="19">
        <v>10</v>
      </c>
      <c r="K1" s="19">
        <v>11</v>
      </c>
      <c r="L1" s="19">
        <v>12</v>
      </c>
      <c r="M1" s="19">
        <v>13</v>
      </c>
      <c r="N1" s="19">
        <v>14</v>
      </c>
      <c r="O1" s="19">
        <v>15</v>
      </c>
    </row>
    <row r="2" spans="8:18" ht="15" x14ac:dyDescent="0.2">
      <c r="H2" s="19" t="s">
        <v>173</v>
      </c>
      <c r="I2" s="19" t="s">
        <v>3</v>
      </c>
      <c r="J2" s="19" t="s">
        <v>174</v>
      </c>
      <c r="K2" s="19" t="s">
        <v>175</v>
      </c>
      <c r="L2" s="19" t="s">
        <v>176</v>
      </c>
      <c r="M2" s="19" t="s">
        <v>177</v>
      </c>
      <c r="N2" s="19" t="s">
        <v>178</v>
      </c>
      <c r="O2" s="19" t="s">
        <v>179</v>
      </c>
    </row>
    <row r="3" spans="8:18" ht="15" x14ac:dyDescent="0.2">
      <c r="H3" s="1">
        <v>1</v>
      </c>
      <c r="I3" s="1" t="s">
        <v>4</v>
      </c>
      <c r="J3" s="19">
        <v>12</v>
      </c>
      <c r="K3" s="19">
        <v>120</v>
      </c>
      <c r="L3" s="19" t="s">
        <v>190</v>
      </c>
      <c r="M3" s="20">
        <f>SUMIF(sales!D:D,I3,sales!I:I)</f>
        <v>0</v>
      </c>
      <c r="N3" s="20">
        <f>SUMIF('Sales returns'!D:D,I3,'Sales returns'!I:I)</f>
        <v>0</v>
      </c>
      <c r="O3">
        <f>M3-N3</f>
        <v>0</v>
      </c>
      <c r="P3" t="s">
        <v>184</v>
      </c>
      <c r="Q3" t="s">
        <v>181</v>
      </c>
      <c r="R3" t="s">
        <v>180</v>
      </c>
    </row>
    <row r="4" spans="8:18" ht="15" x14ac:dyDescent="0.2">
      <c r="H4" s="1">
        <v>2</v>
      </c>
      <c r="I4" s="1" t="s">
        <v>5</v>
      </c>
      <c r="J4" s="19">
        <v>12</v>
      </c>
      <c r="K4" s="19">
        <v>120</v>
      </c>
      <c r="M4" s="20">
        <f>SUMIF(sales!D:D,I4,sales!I:I)</f>
        <v>0</v>
      </c>
      <c r="N4" s="20">
        <f>SUMIF('Sales returns'!D:D,I4,'Sales returns'!I:I)</f>
        <v>0</v>
      </c>
      <c r="O4">
        <f>M4-N4</f>
        <v>0</v>
      </c>
      <c r="P4" t="s">
        <v>186</v>
      </c>
      <c r="Q4" t="s">
        <v>185</v>
      </c>
      <c r="R4" t="s">
        <v>182</v>
      </c>
    </row>
    <row r="5" spans="8:18" ht="15" x14ac:dyDescent="0.2">
      <c r="H5" s="1">
        <v>3</v>
      </c>
      <c r="I5" s="1" t="s">
        <v>6</v>
      </c>
      <c r="J5" s="19">
        <v>12</v>
      </c>
      <c r="K5" s="19">
        <v>120</v>
      </c>
      <c r="Q5" t="s">
        <v>183</v>
      </c>
      <c r="R5" t="s">
        <v>184</v>
      </c>
    </row>
    <row r="6" spans="8:18" ht="15" x14ac:dyDescent="0.2">
      <c r="H6" s="1">
        <v>4</v>
      </c>
      <c r="I6" s="1" t="s">
        <v>7</v>
      </c>
      <c r="J6" s="19">
        <v>12</v>
      </c>
      <c r="K6" s="19">
        <v>120</v>
      </c>
    </row>
    <row r="7" spans="8:18" ht="15" x14ac:dyDescent="0.2">
      <c r="H7" s="1">
        <v>5</v>
      </c>
      <c r="I7" s="1" t="s">
        <v>8</v>
      </c>
      <c r="J7" s="19">
        <v>12</v>
      </c>
      <c r="K7" s="19">
        <v>120</v>
      </c>
    </row>
    <row r="8" spans="8:18" ht="15" x14ac:dyDescent="0.2">
      <c r="H8" s="1">
        <v>6</v>
      </c>
      <c r="I8" s="1" t="s">
        <v>9</v>
      </c>
      <c r="J8" s="19">
        <v>12</v>
      </c>
      <c r="K8" s="19">
        <v>120</v>
      </c>
    </row>
    <row r="9" spans="8:18" ht="15" x14ac:dyDescent="0.2">
      <c r="H9" s="1">
        <v>7</v>
      </c>
      <c r="I9" s="1" t="s">
        <v>10</v>
      </c>
      <c r="J9" s="19">
        <v>12</v>
      </c>
      <c r="K9" s="19">
        <v>120</v>
      </c>
    </row>
    <row r="10" spans="8:18" ht="15" x14ac:dyDescent="0.2">
      <c r="H10" s="1">
        <v>8</v>
      </c>
      <c r="I10" s="1" t="s">
        <v>11</v>
      </c>
      <c r="J10" s="19">
        <v>12</v>
      </c>
      <c r="K10" s="19">
        <v>120</v>
      </c>
    </row>
    <row r="11" spans="8:18" ht="15" x14ac:dyDescent="0.2">
      <c r="H11" s="1">
        <v>9</v>
      </c>
      <c r="I11" s="1" t="s">
        <v>12</v>
      </c>
      <c r="J11" s="19">
        <v>12</v>
      </c>
      <c r="K11" s="19">
        <v>120</v>
      </c>
    </row>
    <row r="12" spans="8:18" ht="15" x14ac:dyDescent="0.2">
      <c r="H12" s="1">
        <v>10</v>
      </c>
      <c r="I12" s="1" t="s">
        <v>13</v>
      </c>
      <c r="J12" s="19">
        <v>12</v>
      </c>
      <c r="K12" s="19">
        <v>120</v>
      </c>
    </row>
    <row r="13" spans="8:18" ht="15" x14ac:dyDescent="0.2">
      <c r="H13" s="1">
        <v>11</v>
      </c>
      <c r="I13" s="1" t="s">
        <v>14</v>
      </c>
      <c r="J13" s="19">
        <v>12</v>
      </c>
      <c r="K13" s="19">
        <v>120</v>
      </c>
    </row>
    <row r="14" spans="8:18" ht="15" x14ac:dyDescent="0.2">
      <c r="H14" s="1">
        <v>12</v>
      </c>
      <c r="I14" s="1" t="s">
        <v>15</v>
      </c>
      <c r="J14" s="19">
        <v>12</v>
      </c>
      <c r="K14" s="19">
        <v>120</v>
      </c>
    </row>
    <row r="15" spans="8:18" ht="15" x14ac:dyDescent="0.2">
      <c r="H15" s="1">
        <v>13</v>
      </c>
      <c r="I15" s="1" t="s">
        <v>16</v>
      </c>
      <c r="J15" s="19">
        <v>12</v>
      </c>
      <c r="K15" s="19">
        <v>120</v>
      </c>
    </row>
    <row r="16" spans="8:18" ht="15" x14ac:dyDescent="0.2">
      <c r="H16" s="1">
        <v>14</v>
      </c>
      <c r="I16" s="1" t="s">
        <v>17</v>
      </c>
      <c r="J16" s="19">
        <v>12</v>
      </c>
      <c r="K16" s="19">
        <v>120</v>
      </c>
    </row>
    <row r="17" spans="8:11" ht="15" x14ac:dyDescent="0.2">
      <c r="H17" s="1">
        <v>15</v>
      </c>
      <c r="I17" s="1" t="s">
        <v>18</v>
      </c>
      <c r="J17" s="19">
        <v>12</v>
      </c>
      <c r="K17" s="19">
        <v>120</v>
      </c>
    </row>
    <row r="18" spans="8:11" ht="15" x14ac:dyDescent="0.2">
      <c r="H18" s="1">
        <v>16</v>
      </c>
      <c r="I18" s="1" t="s">
        <v>19</v>
      </c>
      <c r="J18" s="19">
        <v>12</v>
      </c>
      <c r="K18" s="19">
        <v>120</v>
      </c>
    </row>
    <row r="19" spans="8:11" ht="15" x14ac:dyDescent="0.2">
      <c r="H19" s="1">
        <v>17</v>
      </c>
      <c r="I19" s="1" t="s">
        <v>20</v>
      </c>
      <c r="J19" s="19">
        <v>12</v>
      </c>
      <c r="K19" s="19">
        <v>120</v>
      </c>
    </row>
    <row r="20" spans="8:11" ht="15" x14ac:dyDescent="0.2">
      <c r="H20" s="1">
        <v>18</v>
      </c>
      <c r="I20" s="1" t="s">
        <v>21</v>
      </c>
      <c r="J20" s="19">
        <v>12</v>
      </c>
      <c r="K20" s="19">
        <v>120</v>
      </c>
    </row>
    <row r="21" spans="8:11" ht="15" x14ac:dyDescent="0.2">
      <c r="H21" s="1">
        <v>19</v>
      </c>
      <c r="I21" s="1" t="s">
        <v>22</v>
      </c>
      <c r="J21" s="19">
        <v>12</v>
      </c>
      <c r="K21" s="19">
        <v>120</v>
      </c>
    </row>
    <row r="22" spans="8:11" ht="15" x14ac:dyDescent="0.2">
      <c r="H22" s="1">
        <v>20</v>
      </c>
      <c r="I22" s="1" t="s">
        <v>23</v>
      </c>
      <c r="J22" s="19">
        <v>12</v>
      </c>
      <c r="K22" s="19">
        <v>120</v>
      </c>
    </row>
    <row r="23" spans="8:11" ht="15" x14ac:dyDescent="0.2">
      <c r="H23" s="1">
        <v>21</v>
      </c>
      <c r="I23" s="1" t="s">
        <v>24</v>
      </c>
      <c r="J23" s="19">
        <v>12</v>
      </c>
      <c r="K23" s="19">
        <v>120</v>
      </c>
    </row>
    <row r="24" spans="8:11" ht="15" x14ac:dyDescent="0.2">
      <c r="H24" s="1">
        <v>22</v>
      </c>
      <c r="I24" s="1" t="s">
        <v>25</v>
      </c>
      <c r="J24" s="19">
        <v>12</v>
      </c>
      <c r="K24" s="19">
        <v>120</v>
      </c>
    </row>
    <row r="25" spans="8:11" ht="15" x14ac:dyDescent="0.2">
      <c r="H25" s="1">
        <v>23</v>
      </c>
      <c r="I25" s="1" t="s">
        <v>26</v>
      </c>
      <c r="J25" s="19">
        <v>12</v>
      </c>
      <c r="K25" s="19">
        <v>120</v>
      </c>
    </row>
    <row r="26" spans="8:11" ht="15" x14ac:dyDescent="0.2">
      <c r="H26" s="1">
        <v>24</v>
      </c>
      <c r="I26" s="1" t="s">
        <v>27</v>
      </c>
      <c r="J26" s="19">
        <v>12</v>
      </c>
      <c r="K26" s="19">
        <v>120</v>
      </c>
    </row>
    <row r="27" spans="8:11" ht="15" x14ac:dyDescent="0.2">
      <c r="H27" s="1">
        <v>25</v>
      </c>
      <c r="I27" s="1" t="s">
        <v>28</v>
      </c>
      <c r="J27" s="19">
        <v>12</v>
      </c>
      <c r="K27" s="19">
        <v>120</v>
      </c>
    </row>
    <row r="28" spans="8:11" ht="15" x14ac:dyDescent="0.2">
      <c r="H28" s="1">
        <v>26</v>
      </c>
      <c r="I28" s="1" t="s">
        <v>29</v>
      </c>
      <c r="J28" s="19">
        <v>12</v>
      </c>
      <c r="K28" s="19">
        <v>120</v>
      </c>
    </row>
    <row r="29" spans="8:11" ht="15" x14ac:dyDescent="0.2">
      <c r="H29" s="1">
        <v>27</v>
      </c>
      <c r="I29" s="1" t="s">
        <v>30</v>
      </c>
      <c r="J29" s="19">
        <v>12</v>
      </c>
      <c r="K29" s="19">
        <v>120</v>
      </c>
    </row>
    <row r="30" spans="8:11" ht="15" x14ac:dyDescent="0.2">
      <c r="H30" s="1">
        <v>28</v>
      </c>
      <c r="I30" s="1" t="s">
        <v>31</v>
      </c>
      <c r="J30" s="19">
        <v>12</v>
      </c>
      <c r="K30" s="19">
        <v>120</v>
      </c>
    </row>
    <row r="31" spans="8:11" ht="15" x14ac:dyDescent="0.2">
      <c r="H31" s="1">
        <v>29</v>
      </c>
      <c r="I31" s="1" t="s">
        <v>32</v>
      </c>
      <c r="J31" s="19">
        <v>12</v>
      </c>
      <c r="K31" s="19">
        <v>120</v>
      </c>
    </row>
    <row r="32" spans="8:11" ht="15" x14ac:dyDescent="0.2">
      <c r="H32" s="1">
        <v>30</v>
      </c>
      <c r="I32" s="1" t="s">
        <v>33</v>
      </c>
      <c r="J32" s="19">
        <v>12</v>
      </c>
      <c r="K32" s="19">
        <v>120</v>
      </c>
    </row>
    <row r="33" spans="8:11" ht="15" x14ac:dyDescent="0.2">
      <c r="H33" s="1">
        <v>31</v>
      </c>
      <c r="I33" s="1" t="s">
        <v>34</v>
      </c>
      <c r="J33" s="19">
        <v>12</v>
      </c>
      <c r="K33" s="19">
        <v>120</v>
      </c>
    </row>
    <row r="34" spans="8:11" ht="15" x14ac:dyDescent="0.2">
      <c r="H34" s="1">
        <v>32</v>
      </c>
      <c r="I34" s="1" t="s">
        <v>35</v>
      </c>
      <c r="J34" s="19">
        <v>12</v>
      </c>
      <c r="K34" s="19">
        <v>120</v>
      </c>
    </row>
    <row r="35" spans="8:11" ht="15" x14ac:dyDescent="0.2">
      <c r="H35" s="1">
        <v>33</v>
      </c>
      <c r="I35" s="1" t="s">
        <v>36</v>
      </c>
      <c r="J35" s="19">
        <v>12</v>
      </c>
      <c r="K35" s="19">
        <v>120</v>
      </c>
    </row>
    <row r="36" spans="8:11" ht="15" x14ac:dyDescent="0.2">
      <c r="H36" s="1">
        <v>34</v>
      </c>
      <c r="I36" s="1" t="s">
        <v>37</v>
      </c>
      <c r="J36" s="19">
        <v>12</v>
      </c>
      <c r="K36" s="19">
        <v>120</v>
      </c>
    </row>
    <row r="37" spans="8:11" ht="15" x14ac:dyDescent="0.2">
      <c r="H37" s="1">
        <v>35</v>
      </c>
      <c r="I37" s="1" t="s">
        <v>38</v>
      </c>
      <c r="J37" s="19">
        <v>12</v>
      </c>
      <c r="K37" s="19">
        <v>120</v>
      </c>
    </row>
    <row r="38" spans="8:11" ht="15" x14ac:dyDescent="0.2">
      <c r="H38" s="1">
        <v>36</v>
      </c>
      <c r="I38" s="1" t="s">
        <v>39</v>
      </c>
      <c r="J38" s="19">
        <v>12</v>
      </c>
      <c r="K38" s="19">
        <v>120</v>
      </c>
    </row>
    <row r="39" spans="8:11" ht="15" x14ac:dyDescent="0.2">
      <c r="H39" s="1">
        <v>37</v>
      </c>
      <c r="I39" s="1" t="s">
        <v>40</v>
      </c>
      <c r="J39" s="19">
        <v>12</v>
      </c>
      <c r="K39" s="19">
        <v>120</v>
      </c>
    </row>
    <row r="40" spans="8:11" ht="15" x14ac:dyDescent="0.2">
      <c r="H40" s="1">
        <v>38</v>
      </c>
      <c r="I40" s="1" t="s">
        <v>41</v>
      </c>
      <c r="J40" s="19">
        <v>12</v>
      </c>
      <c r="K40" s="19">
        <v>120</v>
      </c>
    </row>
    <row r="41" spans="8:11" ht="15" x14ac:dyDescent="0.2">
      <c r="H41" s="1">
        <v>39</v>
      </c>
      <c r="I41" s="1" t="s">
        <v>42</v>
      </c>
      <c r="J41" s="19">
        <v>12</v>
      </c>
      <c r="K41" s="19">
        <v>120</v>
      </c>
    </row>
    <row r="42" spans="8:11" ht="15" x14ac:dyDescent="0.2">
      <c r="H42" s="1">
        <v>40</v>
      </c>
      <c r="I42" s="1" t="s">
        <v>43</v>
      </c>
      <c r="J42" s="19">
        <v>12</v>
      </c>
      <c r="K42" s="19">
        <v>120</v>
      </c>
    </row>
    <row r="43" spans="8:11" ht="15" x14ac:dyDescent="0.2">
      <c r="H43" s="1">
        <v>41</v>
      </c>
      <c r="I43" s="1" t="s">
        <v>44</v>
      </c>
      <c r="J43" s="19">
        <v>12</v>
      </c>
      <c r="K43" s="19">
        <v>120</v>
      </c>
    </row>
    <row r="44" spans="8:11" ht="15" x14ac:dyDescent="0.2">
      <c r="H44" s="1">
        <v>42</v>
      </c>
      <c r="I44" s="1" t="s">
        <v>45</v>
      </c>
      <c r="J44" s="19">
        <v>12</v>
      </c>
      <c r="K44" s="19">
        <v>120</v>
      </c>
    </row>
    <row r="45" spans="8:11" ht="15" x14ac:dyDescent="0.2">
      <c r="H45" s="1">
        <v>43</v>
      </c>
      <c r="I45" s="1" t="s">
        <v>46</v>
      </c>
      <c r="J45" s="19">
        <v>12</v>
      </c>
      <c r="K45" s="19">
        <v>120</v>
      </c>
    </row>
    <row r="46" spans="8:11" ht="15" x14ac:dyDescent="0.2">
      <c r="H46" s="1">
        <v>44</v>
      </c>
      <c r="I46" s="1" t="s">
        <v>47</v>
      </c>
      <c r="J46" s="19">
        <v>12</v>
      </c>
      <c r="K46" s="19">
        <v>120</v>
      </c>
    </row>
    <row r="47" spans="8:11" ht="15" x14ac:dyDescent="0.2">
      <c r="H47" s="1">
        <v>45</v>
      </c>
      <c r="I47" s="1" t="s">
        <v>48</v>
      </c>
      <c r="J47" s="19">
        <v>12</v>
      </c>
      <c r="K47" s="19">
        <v>120</v>
      </c>
    </row>
    <row r="48" spans="8:11" ht="15" x14ac:dyDescent="0.2">
      <c r="H48" s="1">
        <v>46</v>
      </c>
      <c r="I48" s="1" t="s">
        <v>49</v>
      </c>
      <c r="J48" s="19">
        <v>12</v>
      </c>
      <c r="K48" s="19">
        <v>120</v>
      </c>
    </row>
    <row r="49" spans="8:12" ht="15" x14ac:dyDescent="0.2">
      <c r="H49" s="1">
        <v>47</v>
      </c>
      <c r="I49" s="1" t="s">
        <v>50</v>
      </c>
      <c r="J49" s="19">
        <v>12</v>
      </c>
      <c r="K49" s="19">
        <v>120</v>
      </c>
    </row>
    <row r="50" spans="8:12" ht="15" x14ac:dyDescent="0.2">
      <c r="H50" s="1">
        <v>48</v>
      </c>
      <c r="I50" s="1" t="s">
        <v>51</v>
      </c>
      <c r="J50" s="19">
        <v>12</v>
      </c>
      <c r="K50" s="19">
        <v>120</v>
      </c>
    </row>
    <row r="51" spans="8:12" ht="15" x14ac:dyDescent="0.2">
      <c r="H51" s="1">
        <v>49</v>
      </c>
      <c r="I51" s="1" t="s">
        <v>52</v>
      </c>
      <c r="J51" s="19">
        <v>12</v>
      </c>
      <c r="K51" s="19">
        <v>120</v>
      </c>
    </row>
    <row r="52" spans="8:12" ht="15" x14ac:dyDescent="0.2">
      <c r="H52" s="1">
        <v>50</v>
      </c>
      <c r="I52" s="1" t="s">
        <v>53</v>
      </c>
      <c r="J52" s="19">
        <v>12</v>
      </c>
      <c r="K52" s="19">
        <v>120</v>
      </c>
    </row>
    <row r="53" spans="8:12" ht="15" x14ac:dyDescent="0.2">
      <c r="H53" s="1">
        <v>51</v>
      </c>
      <c r="I53" s="1" t="s">
        <v>54</v>
      </c>
      <c r="J53" s="19">
        <v>12</v>
      </c>
      <c r="K53" s="19">
        <v>120</v>
      </c>
    </row>
    <row r="54" spans="8:12" ht="15" x14ac:dyDescent="0.2">
      <c r="H54" s="1">
        <v>52</v>
      </c>
      <c r="I54" s="1" t="s">
        <v>55</v>
      </c>
      <c r="J54" s="19">
        <v>12</v>
      </c>
      <c r="K54" s="19">
        <v>120</v>
      </c>
    </row>
    <row r="55" spans="8:12" ht="15" x14ac:dyDescent="0.2">
      <c r="H55" s="1">
        <v>53</v>
      </c>
      <c r="I55" s="1" t="s">
        <v>56</v>
      </c>
      <c r="J55" s="19">
        <v>12</v>
      </c>
      <c r="K55" s="19">
        <v>120</v>
      </c>
    </row>
    <row r="56" spans="8:12" ht="15" x14ac:dyDescent="0.2">
      <c r="H56" s="1">
        <v>54</v>
      </c>
      <c r="I56" s="1" t="s">
        <v>57</v>
      </c>
      <c r="J56" s="19">
        <v>12</v>
      </c>
      <c r="K56" s="19">
        <v>120</v>
      </c>
    </row>
    <row r="57" spans="8:12" ht="15" x14ac:dyDescent="0.2">
      <c r="H57" s="1">
        <v>55</v>
      </c>
      <c r="I57" s="1" t="s">
        <v>58</v>
      </c>
      <c r="J57" s="19">
        <v>12</v>
      </c>
      <c r="K57" s="19">
        <v>120</v>
      </c>
    </row>
    <row r="58" spans="8:12" ht="15" x14ac:dyDescent="0.2">
      <c r="H58" s="1">
        <v>56</v>
      </c>
      <c r="I58" s="1" t="s">
        <v>59</v>
      </c>
      <c r="J58" s="19">
        <v>12</v>
      </c>
      <c r="K58" s="19">
        <v>120</v>
      </c>
    </row>
    <row r="59" spans="8:12" ht="15" x14ac:dyDescent="0.2">
      <c r="H59" s="1">
        <v>57</v>
      </c>
      <c r="I59" s="1" t="s">
        <v>60</v>
      </c>
      <c r="J59" s="19">
        <v>12</v>
      </c>
      <c r="K59" s="19">
        <v>120</v>
      </c>
    </row>
    <row r="60" spans="8:12" ht="15" x14ac:dyDescent="0.2">
      <c r="H60" s="1">
        <v>58</v>
      </c>
      <c r="I60" s="1" t="s">
        <v>61</v>
      </c>
      <c r="J60" s="19">
        <v>12</v>
      </c>
      <c r="K60" s="19">
        <v>120</v>
      </c>
    </row>
    <row r="61" spans="8:12" ht="15" x14ac:dyDescent="0.2">
      <c r="H61" s="1">
        <v>59</v>
      </c>
      <c r="I61" s="1" t="s">
        <v>62</v>
      </c>
      <c r="J61" s="19">
        <v>12</v>
      </c>
      <c r="K61" s="19">
        <v>120</v>
      </c>
    </row>
    <row r="62" spans="8:12" ht="15" x14ac:dyDescent="0.2">
      <c r="H62" s="1">
        <v>60</v>
      </c>
      <c r="I62" s="1" t="s">
        <v>63</v>
      </c>
      <c r="J62" s="19">
        <v>12</v>
      </c>
      <c r="K62" s="19">
        <v>120</v>
      </c>
    </row>
    <row r="63" spans="8:12" x14ac:dyDescent="0.2">
      <c r="H63">
        <v>62</v>
      </c>
      <c r="I63" t="s">
        <v>187</v>
      </c>
      <c r="J63" t="s">
        <v>188</v>
      </c>
      <c r="L6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5</vt:i4>
      </vt:variant>
    </vt:vector>
  </HeadingPairs>
  <TitlesOfParts>
    <vt:vector size="12" baseType="lpstr">
      <vt:lpstr>Database</vt:lpstr>
      <vt:lpstr>Purchases</vt:lpstr>
      <vt:lpstr>sales</vt:lpstr>
      <vt:lpstr>Sales returns</vt:lpstr>
      <vt:lpstr>Purchase returns</vt:lpstr>
      <vt:lpstr>SelectedData</vt:lpstr>
      <vt:lpstr>Sheet1</vt:lpstr>
      <vt:lpstr>ITEMS</vt:lpstr>
      <vt:lpstr>الاصناف</vt:lpstr>
      <vt:lpstr>العملاء</vt:lpstr>
      <vt:lpstr>حركه_بيع_الفاتوره</vt:lpstr>
      <vt:lpstr>نوع_الفاتوره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Pro</cp:lastModifiedBy>
  <dcterms:created xsi:type="dcterms:W3CDTF">2006-09-16T00:00:00Z</dcterms:created>
  <dcterms:modified xsi:type="dcterms:W3CDTF">2023-09-24T21:41:46Z</dcterms:modified>
</cp:coreProperties>
</file>