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16095" windowHeight="10935"/>
  </bookViews>
  <sheets>
    <sheet name="Sheet1" sheetId="1" r:id="rId1"/>
    <sheet name="Sheet2" sheetId="2" r:id="rId2"/>
    <sheet name="Sheet3" sheetId="3" r:id="rId3"/>
  </sheets>
  <functionGroups/>
  <calcPr calcId="124519"/>
</workbook>
</file>

<file path=xl/calcChain.xml><?xml version="1.0" encoding="utf-8"?>
<calcChain xmlns="http://schemas.openxmlformats.org/spreadsheetml/2006/main">
  <c r="B15" i="1"/>
  <c r="B16"/>
  <c r="B17"/>
  <c r="B18"/>
  <c r="B19"/>
  <c r="B20"/>
  <c r="B21"/>
  <c r="B22"/>
  <c r="B23"/>
  <c r="B14"/>
  <c r="C16"/>
  <c r="C17"/>
  <c r="C18"/>
  <c r="C19"/>
  <c r="C20"/>
  <c r="C21"/>
  <c r="C22"/>
  <c r="C23"/>
  <c r="C15"/>
  <c r="J25"/>
  <c r="D16" l="1"/>
  <c r="I20" s="1"/>
  <c r="D17"/>
  <c r="D18"/>
  <c r="D19"/>
  <c r="D20"/>
  <c r="D21"/>
  <c r="D22"/>
  <c r="D23"/>
  <c r="D15"/>
  <c r="D14"/>
  <c r="E7"/>
</calcChain>
</file>

<file path=xl/sharedStrings.xml><?xml version="1.0" encoding="utf-8"?>
<sst xmlns="http://schemas.openxmlformats.org/spreadsheetml/2006/main" count="49" uniqueCount="43">
  <si>
    <t xml:space="preserve"> </t>
  </si>
  <si>
    <t>capital</t>
  </si>
  <si>
    <t>pas de levier</t>
  </si>
  <si>
    <t>&lt; 10%</t>
  </si>
  <si>
    <t>Increment haussier</t>
  </si>
  <si>
    <t>Increment baissier</t>
  </si>
  <si>
    <t>intervalle déterminant les tranches de progression des benefices en % du capital initial</t>
  </si>
  <si>
    <t>intervalle déterminant la diminution maximum par rapport au seuil d'une tranche en % du capital initial</t>
  </si>
  <si>
    <t>les cases c13 à c24 représentent les tranches d'augmentation des benefices</t>
  </si>
  <si>
    <t>les case d13 à d24 représentent le levier qui sera appliqué au capital initial dans la tranche considérée</t>
  </si>
  <si>
    <t>exemple: si les benefices atteignent 32% du capital( entre 30 et 40%) , le levier sera de 1.15 au lieu de 1</t>
  </si>
  <si>
    <t>et la taille de la position sera de</t>
  </si>
  <si>
    <t>Levier</t>
  </si>
  <si>
    <t>Barème symétrique de levier</t>
  </si>
  <si>
    <t>Dans un programme d'investissement boursier, on augmente la taille des poses en fonction des benefices.</t>
  </si>
  <si>
    <t>La taille est de montant du capital multiplié par le levier (D13 à D24)</t>
  </si>
  <si>
    <t>1er cas</t>
  </si>
  <si>
    <t>au lieu de 10 000</t>
  </si>
  <si>
    <t>la fonction VBA bareme determine automatiquement le levier en fonction de la tranche</t>
  </si>
  <si>
    <t>2ème cas</t>
  </si>
  <si>
    <t>Barème asymétrique de levier</t>
  </si>
  <si>
    <t xml:space="preserve">Barème financier </t>
  </si>
  <si>
    <t>Une fois un seuil franchi (par exemple 30%), il faudra 10% de plus de benefices pour accéder à la tranche de levier</t>
  </si>
  <si>
    <t>supérieure (soit 40%), mais seulement 5 % de baisse pour revenir à la tranche inférieure (soit 25%).</t>
  </si>
  <si>
    <t>Ci-dessous l'arbre de décision de ce barème.</t>
  </si>
  <si>
    <t>levier</t>
  </si>
  <si>
    <t>bénéfice</t>
  </si>
  <si>
    <t>de 0 à 10%</t>
  </si>
  <si>
    <t>de 5 à 20%</t>
  </si>
  <si>
    <t>€</t>
  </si>
  <si>
    <t>%</t>
  </si>
  <si>
    <t>de 15 à 30%</t>
  </si>
  <si>
    <t>de 25 à 40%</t>
  </si>
  <si>
    <t>de 35 à 50%</t>
  </si>
  <si>
    <t>levier 1</t>
  </si>
  <si>
    <t>levier 2</t>
  </si>
  <si>
    <t>levier 3</t>
  </si>
  <si>
    <t>levier 4</t>
  </si>
  <si>
    <t>levier 5</t>
  </si>
  <si>
    <t>Explication:dans la case H44, les benefices ont progressé jusqu'à 25% du capital par exemple, ce qui permet d'appliquer un levier  3</t>
  </si>
  <si>
    <t>diminuent en dessous de 15% (20% - 5%) et ainsi de suite.</t>
  </si>
  <si>
    <r>
      <t xml:space="preserve">Afin de protéger le capital, </t>
    </r>
    <r>
      <rPr>
        <u/>
        <sz val="11"/>
        <color theme="1"/>
        <rFont val="Calibri"/>
        <family val="2"/>
        <scheme val="minor"/>
      </rPr>
      <t>ce barème permet de diminuer la taille plus vite que l'on ne l'augmente.</t>
    </r>
  </si>
  <si>
    <t>Une fois franchi 20% des bénéfices, le levier correspondant sera augmenté si les bénléfices dépassent 30%, ou diminué si les bénéfices</t>
  </si>
</sst>
</file>

<file path=xl/styles.xml><?xml version="1.0" encoding="utf-8"?>
<styleSheet xmlns="http://schemas.openxmlformats.org/spreadsheetml/2006/main">
  <numFmts count="1">
    <numFmt numFmtId="164" formatCode="0.0%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2" xfId="0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9" fontId="1" fillId="0" borderId="1" xfId="0" applyNumberFormat="1" applyFont="1" applyBorder="1" applyAlignment="1">
      <alignment horizontal="center" vertical="center"/>
    </xf>
    <xf numFmtId="0" fontId="0" fillId="3" borderId="1" xfId="0" applyFill="1" applyBorder="1"/>
    <xf numFmtId="0" fontId="0" fillId="3" borderId="0" xfId="0" applyFill="1" applyBorder="1"/>
    <xf numFmtId="0" fontId="0" fillId="3" borderId="0" xfId="0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9" fontId="4" fillId="3" borderId="0" xfId="0" applyNumberFormat="1" applyFont="1" applyFill="1" applyBorder="1" applyAlignment="1">
      <alignment horizontal="center"/>
    </xf>
    <xf numFmtId="3" fontId="1" fillId="0" borderId="1" xfId="0" applyNumberFormat="1" applyFont="1" applyBorder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9" fillId="3" borderId="0" xfId="0" applyFont="1" applyFill="1" applyBorder="1"/>
    <xf numFmtId="3" fontId="0" fillId="3" borderId="0" xfId="0" applyNumberFormat="1" applyFill="1" applyBorder="1" applyAlignment="1">
      <alignment horizontal="center" vertical="center"/>
    </xf>
    <xf numFmtId="0" fontId="0" fillId="3" borderId="2" xfId="0" applyFill="1" applyBorder="1"/>
    <xf numFmtId="0" fontId="0" fillId="3" borderId="2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Border="1"/>
    <xf numFmtId="0" fontId="0" fillId="3" borderId="0" xfId="0" applyFill="1" applyBorder="1" applyAlignment="1">
      <alignment vertic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4" xfId="0" applyFont="1" applyFill="1" applyBorder="1"/>
    <xf numFmtId="0" fontId="6" fillId="3" borderId="3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top"/>
    </xf>
    <xf numFmtId="3" fontId="1" fillId="3" borderId="0" xfId="0" applyNumberFormat="1" applyFont="1" applyFill="1" applyBorder="1" applyAlignment="1">
      <alignment horizontal="center" vertical="center"/>
    </xf>
    <xf numFmtId="9" fontId="1" fillId="0" borderId="0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37</xdr:row>
      <xdr:rowOff>180975</xdr:rowOff>
    </xdr:from>
    <xdr:to>
      <xdr:col>9</xdr:col>
      <xdr:colOff>257175</xdr:colOff>
      <xdr:row>45</xdr:row>
      <xdr:rowOff>19050</xdr:rowOff>
    </xdr:to>
    <xdr:cxnSp macro="">
      <xdr:nvCxnSpPr>
        <xdr:cNvPr id="3" name="Straight Arrow Connector 2"/>
        <xdr:cNvCxnSpPr/>
      </xdr:nvCxnSpPr>
      <xdr:spPr>
        <a:xfrm flipV="1">
          <a:off x="4152900" y="7229475"/>
          <a:ext cx="3000375" cy="1362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V55"/>
  <sheetViews>
    <sheetView showGridLines="0" tabSelected="1" topLeftCell="A25" workbookViewId="0">
      <selection activeCell="F54" sqref="F54"/>
    </sheetView>
  </sheetViews>
  <sheetFormatPr defaultRowHeight="15"/>
  <cols>
    <col min="1" max="1" width="18.28515625" customWidth="1"/>
    <col min="2" max="2" width="11.28515625" style="10" customWidth="1"/>
    <col min="3" max="3" width="12.28515625" style="10" customWidth="1"/>
    <col min="4" max="4" width="10.7109375" style="10" customWidth="1"/>
    <col min="5" max="5" width="10.140625" style="10" customWidth="1"/>
    <col min="6" max="7" width="9.140625" style="10"/>
    <col min="8" max="8" width="12.140625" style="10" customWidth="1"/>
    <col min="9" max="9" width="10.28515625" style="10" customWidth="1"/>
    <col min="10" max="10" width="5" style="10" customWidth="1"/>
    <col min="11" max="19" width="5.7109375" style="10" customWidth="1"/>
    <col min="20" max="20" width="6.5703125" style="10" customWidth="1"/>
  </cols>
  <sheetData>
    <row r="2" spans="2:22">
      <c r="C2" s="20" t="s">
        <v>21</v>
      </c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2:22">
      <c r="C3" s="20"/>
      <c r="K3" s="11"/>
      <c r="L3" s="11"/>
      <c r="M3" s="11"/>
      <c r="N3" s="11"/>
      <c r="O3" s="11"/>
      <c r="P3" s="11"/>
      <c r="Q3" s="11"/>
      <c r="R3" s="11"/>
      <c r="S3" s="11"/>
      <c r="T3" s="11"/>
    </row>
    <row r="4" spans="2:22">
      <c r="C4" s="12"/>
      <c r="D4" s="12"/>
      <c r="F4" s="13"/>
      <c r="G4" s="13"/>
      <c r="H4" s="13"/>
      <c r="I4" s="13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2:22">
      <c r="C5" s="19" t="s">
        <v>1</v>
      </c>
      <c r="E5" s="15">
        <v>10000</v>
      </c>
    </row>
    <row r="6" spans="2:22">
      <c r="C6" s="19" t="s">
        <v>4</v>
      </c>
      <c r="E6" s="2">
        <v>0.1</v>
      </c>
      <c r="F6" s="17" t="s">
        <v>6</v>
      </c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2:22">
      <c r="C7" s="19" t="s">
        <v>5</v>
      </c>
      <c r="E7" s="2">
        <f>E6/2</f>
        <v>0.05</v>
      </c>
      <c r="F7" s="17" t="s">
        <v>7</v>
      </c>
      <c r="K7" s="11"/>
      <c r="L7" s="11"/>
      <c r="M7" s="11"/>
      <c r="N7" s="11"/>
      <c r="O7" s="11"/>
      <c r="P7" s="11"/>
      <c r="Q7" s="11"/>
      <c r="R7" s="11"/>
      <c r="S7" s="11"/>
      <c r="T7" s="11"/>
      <c r="V7" t="s">
        <v>0</v>
      </c>
    </row>
    <row r="8" spans="2:22">
      <c r="B8" s="22"/>
      <c r="C8" s="22"/>
      <c r="D8" s="22"/>
      <c r="E8" s="22"/>
      <c r="F8" s="23"/>
      <c r="G8" s="22"/>
      <c r="H8" s="22"/>
      <c r="I8" s="22"/>
      <c r="J8" s="22"/>
      <c r="K8" s="23"/>
      <c r="L8" s="23"/>
      <c r="M8" s="23"/>
      <c r="N8" s="23"/>
      <c r="O8" s="23"/>
      <c r="P8" s="23"/>
      <c r="Q8" s="23"/>
      <c r="R8" s="23"/>
      <c r="S8" s="23"/>
      <c r="T8" s="23"/>
      <c r="U8" s="5"/>
    </row>
    <row r="9" spans="2:22">
      <c r="C9" s="43" t="s">
        <v>0</v>
      </c>
      <c r="D9" s="43"/>
      <c r="F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2:22">
      <c r="F10" s="24" t="s">
        <v>16</v>
      </c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2:22">
      <c r="E11"/>
      <c r="F11" s="24" t="s">
        <v>13</v>
      </c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 spans="2:22">
      <c r="B12" s="11" t="s">
        <v>29</v>
      </c>
      <c r="C12" s="6" t="s">
        <v>30</v>
      </c>
      <c r="D12" s="25" t="s">
        <v>12</v>
      </c>
      <c r="E12"/>
      <c r="F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2:22">
      <c r="B13" s="9"/>
      <c r="C13" s="1" t="s">
        <v>3</v>
      </c>
      <c r="D13" s="3">
        <v>1</v>
      </c>
      <c r="E13" s="7">
        <v>1</v>
      </c>
      <c r="F13" s="10" t="s">
        <v>14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2:22">
      <c r="B14" s="28">
        <f>$E$5*C14</f>
        <v>1000</v>
      </c>
      <c r="C14" s="8">
        <v>0.1</v>
      </c>
      <c r="D14" s="3">
        <f t="shared" ref="D14:D23" si="0">$D$13+$D$13*$D$26*E13</f>
        <v>1.05</v>
      </c>
      <c r="E14" s="7">
        <v>2</v>
      </c>
      <c r="F14" s="10" t="s">
        <v>15</v>
      </c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 spans="2:22">
      <c r="B15" s="28">
        <f t="shared" ref="B15:B23" si="1">$E$5*C15</f>
        <v>2000</v>
      </c>
      <c r="C15" s="8">
        <f t="shared" ref="C15:C23" si="2">$C$14*E14</f>
        <v>0.2</v>
      </c>
      <c r="D15" s="3">
        <f t="shared" si="0"/>
        <v>1.1000000000000001</v>
      </c>
      <c r="E15" s="7">
        <v>3</v>
      </c>
    </row>
    <row r="16" spans="2:22">
      <c r="B16" s="28">
        <f t="shared" si="1"/>
        <v>3000.0000000000005</v>
      </c>
      <c r="C16" s="8">
        <f t="shared" si="2"/>
        <v>0.30000000000000004</v>
      </c>
      <c r="D16" s="3">
        <f t="shared" si="0"/>
        <v>1.1499999999999999</v>
      </c>
      <c r="E16" s="7">
        <v>4</v>
      </c>
      <c r="F16" s="16" t="s">
        <v>8</v>
      </c>
    </row>
    <row r="17" spans="2:21">
      <c r="B17" s="28">
        <f t="shared" si="1"/>
        <v>4000</v>
      </c>
      <c r="C17" s="8">
        <f t="shared" si="2"/>
        <v>0.4</v>
      </c>
      <c r="D17" s="3">
        <f t="shared" si="0"/>
        <v>1.2</v>
      </c>
      <c r="E17" s="7">
        <v>5</v>
      </c>
      <c r="F17" s="16" t="s">
        <v>9</v>
      </c>
    </row>
    <row r="18" spans="2:21">
      <c r="B18" s="28">
        <f t="shared" si="1"/>
        <v>5000</v>
      </c>
      <c r="C18" s="8">
        <f t="shared" si="2"/>
        <v>0.5</v>
      </c>
      <c r="D18" s="3">
        <f t="shared" si="0"/>
        <v>1.25</v>
      </c>
      <c r="E18" s="7">
        <v>6</v>
      </c>
    </row>
    <row r="19" spans="2:21">
      <c r="B19" s="28">
        <f t="shared" si="1"/>
        <v>6000.0000000000009</v>
      </c>
      <c r="C19" s="8">
        <f t="shared" si="2"/>
        <v>0.60000000000000009</v>
      </c>
      <c r="D19" s="3">
        <f t="shared" si="0"/>
        <v>1.3</v>
      </c>
      <c r="E19" s="7">
        <v>7</v>
      </c>
      <c r="F19" s="10" t="s">
        <v>10</v>
      </c>
    </row>
    <row r="20" spans="2:21">
      <c r="B20" s="28">
        <f t="shared" si="1"/>
        <v>7000.0000000000009</v>
      </c>
      <c r="C20" s="8">
        <f t="shared" si="2"/>
        <v>0.70000000000000007</v>
      </c>
      <c r="D20" s="3">
        <f t="shared" si="0"/>
        <v>1.35</v>
      </c>
      <c r="E20" s="7">
        <v>8</v>
      </c>
      <c r="F20" s="10" t="s">
        <v>11</v>
      </c>
      <c r="I20" s="21">
        <f>E5*D16</f>
        <v>11500</v>
      </c>
      <c r="K20" s="10" t="s">
        <v>17</v>
      </c>
    </row>
    <row r="21" spans="2:21">
      <c r="B21" s="28">
        <f t="shared" si="1"/>
        <v>8000</v>
      </c>
      <c r="C21" s="8">
        <f t="shared" si="2"/>
        <v>0.8</v>
      </c>
      <c r="D21" s="3">
        <f t="shared" si="0"/>
        <v>1.4</v>
      </c>
      <c r="E21" s="7">
        <v>9</v>
      </c>
    </row>
    <row r="22" spans="2:21">
      <c r="B22" s="28">
        <f t="shared" si="1"/>
        <v>9000</v>
      </c>
      <c r="C22" s="8">
        <f t="shared" si="2"/>
        <v>0.9</v>
      </c>
      <c r="D22" s="3">
        <f t="shared" si="0"/>
        <v>1.45</v>
      </c>
      <c r="E22" s="7">
        <v>10</v>
      </c>
      <c r="F22" s="10" t="s">
        <v>18</v>
      </c>
    </row>
    <row r="23" spans="2:21">
      <c r="B23" s="28">
        <f t="shared" si="1"/>
        <v>10000</v>
      </c>
      <c r="C23" s="8">
        <f t="shared" si="2"/>
        <v>1</v>
      </c>
      <c r="D23" s="3">
        <f t="shared" si="0"/>
        <v>1.5</v>
      </c>
      <c r="E23" s="7">
        <v>11</v>
      </c>
    </row>
    <row r="24" spans="2:21">
      <c r="B24" s="39"/>
      <c r="C24" s="40"/>
      <c r="D24" s="41"/>
      <c r="E24" s="42"/>
    </row>
    <row r="25" spans="2:21">
      <c r="G25" s="30" t="s">
        <v>26</v>
      </c>
      <c r="H25" s="27">
        <v>8655</v>
      </c>
      <c r="I25" s="11" t="s">
        <v>25</v>
      </c>
      <c r="J25" s="26">
        <f ca="1">levier(H25)</f>
        <v>1.4</v>
      </c>
    </row>
    <row r="26" spans="2:21">
      <c r="C26" s="18" t="s">
        <v>2</v>
      </c>
      <c r="D26" s="4">
        <v>0.05</v>
      </c>
    </row>
    <row r="28" spans="2:21"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5"/>
    </row>
    <row r="30" spans="2:21">
      <c r="F30" s="29" t="s">
        <v>19</v>
      </c>
      <c r="G30" s="10" t="s">
        <v>0</v>
      </c>
    </row>
    <row r="31" spans="2:21">
      <c r="F31" s="29" t="s">
        <v>20</v>
      </c>
    </row>
    <row r="33" spans="4:19">
      <c r="F33" s="10" t="s">
        <v>41</v>
      </c>
    </row>
    <row r="34" spans="4:19">
      <c r="F34" s="10" t="s">
        <v>22</v>
      </c>
    </row>
    <row r="35" spans="4:19">
      <c r="F35" s="10" t="s">
        <v>23</v>
      </c>
    </row>
    <row r="36" spans="4:19">
      <c r="F36" s="10" t="s">
        <v>24</v>
      </c>
    </row>
    <row r="40" spans="4:19">
      <c r="D40" s="32" t="s">
        <v>38</v>
      </c>
      <c r="F40" s="31"/>
      <c r="G40" s="31"/>
      <c r="H40" s="31"/>
      <c r="I40" s="31"/>
      <c r="J40" s="31"/>
      <c r="K40" s="34" t="s">
        <v>33</v>
      </c>
      <c r="L40" s="35"/>
      <c r="M40" s="31"/>
      <c r="N40" s="31"/>
      <c r="O40" s="31"/>
      <c r="P40" s="31"/>
      <c r="Q40" s="31"/>
      <c r="R40" s="31"/>
      <c r="S40" s="31"/>
    </row>
    <row r="41" spans="4:19">
      <c r="D41" s="32"/>
      <c r="F41" s="31"/>
      <c r="G41" s="31"/>
      <c r="H41" s="31"/>
      <c r="I41" s="31"/>
      <c r="J41" s="31"/>
      <c r="M41" s="31"/>
      <c r="N41" s="31"/>
      <c r="O41" s="31"/>
      <c r="P41" s="31"/>
      <c r="Q41" s="31"/>
      <c r="R41" s="31"/>
      <c r="S41" s="31"/>
    </row>
    <row r="42" spans="4:19">
      <c r="D42" s="32" t="s">
        <v>37</v>
      </c>
      <c r="F42" s="32"/>
      <c r="G42" s="32"/>
      <c r="H42" s="32"/>
      <c r="I42" s="33" t="s">
        <v>32</v>
      </c>
      <c r="J42" s="32"/>
      <c r="K42" s="32"/>
      <c r="L42" s="32"/>
      <c r="M42" s="32"/>
      <c r="N42" s="32"/>
      <c r="O42" s="32"/>
      <c r="P42" s="32"/>
      <c r="Q42" s="32"/>
      <c r="R42" s="32"/>
      <c r="S42" s="31"/>
    </row>
    <row r="43" spans="4:19">
      <c r="D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1"/>
    </row>
    <row r="44" spans="4:19">
      <c r="D44" s="32" t="s">
        <v>36</v>
      </c>
      <c r="F44" s="32"/>
      <c r="G44" s="32"/>
      <c r="H44" s="36" t="s">
        <v>31</v>
      </c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1"/>
    </row>
    <row r="45" spans="4:19">
      <c r="D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1"/>
    </row>
    <row r="46" spans="4:19">
      <c r="D46" s="32" t="s">
        <v>35</v>
      </c>
      <c r="F46" s="32"/>
      <c r="G46" s="33" t="s">
        <v>28</v>
      </c>
      <c r="H46" s="32"/>
      <c r="I46" s="33" t="s">
        <v>28</v>
      </c>
      <c r="J46" s="32"/>
      <c r="K46" s="32"/>
      <c r="L46" s="32"/>
      <c r="M46" s="32"/>
      <c r="N46" s="32"/>
      <c r="O46" s="32"/>
      <c r="P46" s="32"/>
      <c r="Q46" s="32"/>
      <c r="R46" s="32"/>
      <c r="S46" s="31"/>
    </row>
    <row r="47" spans="4:19">
      <c r="D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1"/>
    </row>
    <row r="48" spans="4:19">
      <c r="D48" s="32" t="s">
        <v>34</v>
      </c>
      <c r="F48" s="33" t="s">
        <v>27</v>
      </c>
      <c r="G48" s="32"/>
      <c r="H48" s="33" t="s">
        <v>27</v>
      </c>
      <c r="I48" s="32"/>
      <c r="J48" s="32" t="s">
        <v>0</v>
      </c>
      <c r="K48" s="32" t="s">
        <v>0</v>
      </c>
      <c r="L48" s="32"/>
      <c r="M48" s="32"/>
      <c r="N48" s="32"/>
      <c r="O48" s="32"/>
      <c r="P48" s="32"/>
      <c r="Q48" s="32"/>
      <c r="R48" s="32"/>
      <c r="S48" s="31"/>
    </row>
    <row r="49" spans="2:21"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1"/>
    </row>
    <row r="50" spans="2:21"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1"/>
    </row>
    <row r="51" spans="2:21"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1"/>
    </row>
    <row r="52" spans="2:21">
      <c r="F52" s="38" t="s">
        <v>39</v>
      </c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1"/>
    </row>
    <row r="53" spans="2:21">
      <c r="F53" s="37" t="s">
        <v>42</v>
      </c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1"/>
    </row>
    <row r="54" spans="2:21">
      <c r="F54" s="31" t="s">
        <v>40</v>
      </c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</row>
    <row r="55" spans="2:21"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5"/>
    </row>
  </sheetData>
  <mergeCells count="1">
    <mergeCell ref="C9:D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2010-01-13T09:06:11Z</dcterms:created>
  <dcterms:modified xsi:type="dcterms:W3CDTF">2010-01-14T10:55:30Z</dcterms:modified>
</cp:coreProperties>
</file>