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D\@Internet\"/>
    </mc:Choice>
  </mc:AlternateContent>
  <xr:revisionPtr revIDLastSave="0" documentId="13_ncr:1_{92132250-FA79-481B-BAA1-321767BCB187}" xr6:coauthVersionLast="47" xr6:coauthVersionMax="47" xr10:uidLastSave="{00000000-0000-0000-0000-000000000000}"/>
  <bookViews>
    <workbookView xWindow="-108" yWindow="-108" windowWidth="30936" windowHeight="17496" xr2:uid="{C47F0D74-E670-4AD1-98CD-8034907AD7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2" i="1" l="1" a="1"/>
  <c r="L22" i="1"/>
  <c r="L19" i="1"/>
  <c r="L16" i="1"/>
  <c r="D7" i="1" a="1"/>
  <c r="D7" i="1" s="1"/>
  <c r="D8" i="1" a="1"/>
  <c r="D8" i="1" s="1"/>
  <c r="D6" i="1" a="1"/>
  <c r="D6" i="1" s="1"/>
  <c r="K17" i="1"/>
  <c r="K18" i="1"/>
  <c r="K19" i="1"/>
  <c r="K20" i="1"/>
  <c r="K21" i="1"/>
  <c r="K22" i="1"/>
  <c r="K23" i="1"/>
  <c r="K24" i="1"/>
  <c r="K25" i="1"/>
  <c r="K26" i="1"/>
  <c r="K27" i="1"/>
  <c r="K16" i="1"/>
  <c r="I17" i="1"/>
  <c r="I18" i="1"/>
  <c r="I19" i="1"/>
  <c r="I20" i="1"/>
  <c r="I21" i="1"/>
  <c r="I22" i="1"/>
  <c r="I23" i="1"/>
  <c r="I24" i="1"/>
  <c r="I25" i="1"/>
  <c r="I26" i="1"/>
  <c r="I27" i="1"/>
  <c r="I16" i="1"/>
  <c r="J17" i="1"/>
  <c r="J18" i="1"/>
  <c r="J19" i="1"/>
  <c r="J20" i="1"/>
  <c r="J21" i="1"/>
  <c r="J22" i="1"/>
  <c r="J23" i="1"/>
  <c r="J24" i="1"/>
  <c r="J25" i="1"/>
  <c r="J26" i="1"/>
  <c r="J27" i="1"/>
  <c r="J16" i="1"/>
  <c r="D11" i="1" a="1"/>
  <c r="D11" i="1" s="1"/>
  <c r="D12" i="1" a="1"/>
  <c r="D12" i="1" s="1"/>
  <c r="C11" i="1"/>
  <c r="C12" i="1"/>
  <c r="C10" i="1"/>
  <c r="C7" i="1"/>
  <c r="C8" i="1"/>
  <c r="C6" i="1"/>
  <c r="D10" i="1" a="1"/>
  <c r="D1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I15" authorId="0" shapeId="0" xr:uid="{5AF6B489-9D04-4CDE-8AF1-E27C92D1AB4B}">
      <text>
        <r>
          <rPr>
            <b/>
            <sz val="9"/>
            <color indexed="81"/>
            <rFont val="Tahoma"/>
            <family val="2"/>
          </rPr>
          <t>Il y a des ex-aequo au niveau du classement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5" authorId="0" shapeId="0" xr:uid="{28A31415-C550-4B49-B48F-986F9645CE58}">
      <text>
        <r>
          <rPr>
            <b/>
            <sz val="9"/>
            <color indexed="81"/>
            <rFont val="Tahoma"/>
            <family val="2"/>
          </rPr>
          <t>Plus aucun doublon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5" authorId="0" shapeId="0" xr:uid="{DA1EE7A4-C8C4-48B9-801F-581490A6CF21}">
      <text>
        <r>
          <rPr>
            <b/>
            <sz val="9"/>
            <color indexed="81"/>
            <rFont val="Tahoma"/>
            <family val="2"/>
          </rPr>
          <t>Il n'y a plus d'ex-aequo et l'ordre relatif des valeurs est respecté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<sst xmlns="http://schemas.openxmlformats.org/spreadsheetml/2006/main" count="34" uniqueCount="33">
  <si>
    <t>Top / Flop écart j-1 heures</t>
  </si>
  <si>
    <t>Top</t>
  </si>
  <si>
    <t>1er</t>
  </si>
  <si>
    <t>Flop</t>
  </si>
  <si>
    <t>Société</t>
  </si>
  <si>
    <t>Brest</t>
  </si>
  <si>
    <t>Marseille</t>
  </si>
  <si>
    <t>Rennes</t>
  </si>
  <si>
    <t>Paris</t>
  </si>
  <si>
    <t>Lyon</t>
  </si>
  <si>
    <t>Lille</t>
  </si>
  <si>
    <t>Rouen</t>
  </si>
  <si>
    <t>Bordeaux</t>
  </si>
  <si>
    <t>Limoge</t>
  </si>
  <si>
    <t>Nice</t>
  </si>
  <si>
    <t>Strasbourg</t>
  </si>
  <si>
    <t>Ratio 1</t>
  </si>
  <si>
    <t>Ratio 2</t>
  </si>
  <si>
    <t>Ratio 3</t>
  </si>
  <si>
    <t>Ratio 4</t>
  </si>
  <si>
    <t>Ratio 5</t>
  </si>
  <si>
    <t>Ratio 6</t>
  </si>
  <si>
    <t>2e</t>
  </si>
  <si>
    <t>3e</t>
  </si>
  <si>
    <t>12e</t>
  </si>
  <si>
    <t>13e</t>
  </si>
  <si>
    <t>14e</t>
  </si>
  <si>
    <t>Rang de B</t>
  </si>
  <si>
    <t>B -ligne/1000</t>
  </si>
  <si>
    <t>Rang de J</t>
  </si>
  <si>
    <t>GRANDE.VALEUR de rang 1 de la colonne J</t>
  </si>
  <si>
    <r>
      <t xml:space="preserve">Position de </t>
    </r>
    <r>
      <rPr>
        <b/>
        <sz val="11"/>
        <color rgb="FF0070C0"/>
        <rFont val="Calibri"/>
        <family val="2"/>
        <scheme val="minor"/>
      </rPr>
      <t>54,973</t>
    </r>
    <r>
      <rPr>
        <sz val="11"/>
        <color theme="1"/>
        <rFont val="Calibri"/>
        <family val="2"/>
        <scheme val="minor"/>
      </rPr>
      <t xml:space="preserve"> dans la colonne J</t>
    </r>
  </si>
  <si>
    <r>
      <t xml:space="preserve">index en position </t>
    </r>
    <r>
      <rPr>
        <b/>
        <sz val="11"/>
        <color rgb="FFC00000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pour la colonne 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</si>
</sst>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0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b/>
      <i/>
      <sz val="8"/>
      <color rgb="FFFFFFFF"/>
      <name val="Arial"/>
      <family val="2"/>
    </font>
    <font>
      <b/>
      <sz val="8"/>
      <color rgb="FFFFFFFF"/>
      <name val="Arial"/>
      <family val="2"/>
    </font>
    <font>
      <sz val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1C4587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rgb="FFF4CCCC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1" xfId="0" applyFont="1" applyBorder="1" applyAlignment="1">
      <alignment wrapText="1"/>
    </xf>
    <xf numFmtId="0" fontId="3" fillId="4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wrapText="1"/>
    </xf>
    <xf numFmtId="0" fontId="1" fillId="0" borderId="5" xfId="0" applyFont="1" applyBorder="1" applyAlignment="1">
      <alignment vertical="center" wrapText="1"/>
    </xf>
    <xf numFmtId="0" fontId="1" fillId="0" borderId="5" xfId="0" applyFont="1" applyBorder="1" applyAlignment="1">
      <alignment wrapText="1"/>
    </xf>
    <xf numFmtId="0" fontId="5" fillId="2" borderId="6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quotePrefix="1"/>
    <xf numFmtId="0" fontId="0" fillId="0" borderId="8" xfId="0" applyBorder="1" applyAlignment="1">
      <alignment horizontal="center"/>
    </xf>
    <xf numFmtId="0" fontId="0" fillId="0" borderId="0" xfId="0" applyAlignment="1">
      <alignment horizontal="right"/>
    </xf>
    <xf numFmtId="0" fontId="0" fillId="6" borderId="0" xfId="0" applyFill="1"/>
    <xf numFmtId="165" fontId="0" fillId="0" borderId="0" xfId="0" applyNumberFormat="1"/>
    <xf numFmtId="165" fontId="0" fillId="6" borderId="0" xfId="0" applyNumberFormat="1" applyFill="1"/>
    <xf numFmtId="165" fontId="8" fillId="0" borderId="0" xfId="0" applyNumberFormat="1" applyFont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9" xfId="0" applyBorder="1" applyAlignment="1">
      <alignment horizontal="right"/>
    </xf>
    <xf numFmtId="0" fontId="9" fillId="0" borderId="10" xfId="0" applyFont="1" applyBorder="1" applyAlignment="1">
      <alignment horizontal="right"/>
    </xf>
    <xf numFmtId="0" fontId="10" fillId="0" borderId="1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B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137160</xdr:colOff>
      <xdr:row>28</xdr:row>
      <xdr:rowOff>15240</xdr:rowOff>
    </xdr:from>
    <xdr:to>
      <xdr:col>11</xdr:col>
      <xdr:colOff>2019300</xdr:colOff>
      <xdr:row>72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C328B9E-776F-714B-078F-5FBDB70E3059}"/>
            </a:ext>
          </a:extLst>
        </xdr:cNvPr>
        <xdr:cNvSpPr txBox="1"/>
      </xdr:nvSpPr>
      <xdr:spPr>
        <a:xfrm>
          <a:off x="137160" y="5455920"/>
          <a:ext cx="11460480" cy="8153400"/>
        </a:xfrm>
        <a:prstGeom prst="rect">
          <a:avLst/>
        </a:prstGeom>
        <a:solidFill>
          <a:srgbClr val="FFFBE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/>
            <a:t>Formule en D6 </a:t>
          </a:r>
          <a:r>
            <a:rPr lang="fr-FR" sz="1300">
              <a:sym typeface="Wingdings" panose="05000000000000000000" pitchFamily="2" charset="2"/>
            </a:rPr>
            <a:t></a:t>
          </a:r>
          <a:r>
            <a:rPr lang="fr-FR" sz="1300"/>
            <a:t> INDEX(A$16:A$27;EQUIV(GRANDE.VALEUR(B$16:B$27-LIGNE(B$16:B$27)/1000;LIGNE(A1));B$16:B$27-LIGNE(B$16:B$27)/1000;0);0) </a:t>
          </a:r>
        </a:p>
        <a:p>
          <a:endParaRPr lang="fr-FR" sz="1300"/>
        </a:p>
        <a:p>
          <a:r>
            <a:rPr lang="fr-FR" sz="1300"/>
            <a:t>Le</a:t>
          </a:r>
          <a:r>
            <a:rPr lang="fr-FR" sz="1300" baseline="0"/>
            <a:t> principe de la formule est d'ajouter ou de retirer à Ratio 1 une petite quantité qui conserve l'ordre des Ratio1</a:t>
          </a:r>
        </a:p>
        <a:p>
          <a:r>
            <a:rPr lang="fr-FR" sz="1300" baseline="0"/>
            <a:t>Ici, on considère que Ratio 1 est un entier (donc sans partie décimale).</a:t>
          </a:r>
        </a:p>
        <a:p>
          <a:r>
            <a:rPr lang="fr-FR" sz="1300" baseline="0"/>
            <a:t>La petite quantité qu'on va ajouter ou retirer est le numéro de ligne divisé par 1000.</a:t>
          </a:r>
        </a:p>
        <a:p>
          <a:r>
            <a:rPr lang="fr-FR" sz="1300" baseline="0"/>
            <a:t>Ceci permet à partir d'un même ratio1 de les distinguer puisque la quantité ajoutée ou retirée est différente pour chacun (puisque chacun est sur une ligne différente)</a:t>
          </a:r>
        </a:p>
        <a:p>
          <a:endParaRPr lang="fr-FR" sz="1300" baseline="0"/>
        </a:p>
        <a:p>
          <a:r>
            <a:rPr lang="fr-FR" sz="1300" baseline="0"/>
            <a:t>Pour illustrer:</a:t>
          </a:r>
        </a:p>
        <a:p>
          <a:r>
            <a:rPr lang="fr-FR" sz="1300" baseline="0"/>
            <a:t>en colonne I, on a le classement de la colonne B (décroissant de ratio 1)</a:t>
          </a:r>
        </a:p>
        <a:p>
          <a:r>
            <a:rPr lang="fr-FR" sz="1300" baseline="0"/>
            <a:t>en colonne J, on a la valeur de la colonne B - le numéro de ligne divisé par 1000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/>
            <a:t>en colonne K, on le classement de la colonne K 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(décroissant de élément de la colonne J)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>
              <a:effectLst/>
            </a:rPr>
            <a:t>On voit qu'en J, nous n'avons plus d'ex-aequo</a:t>
          </a:r>
          <a:r>
            <a:rPr lang="fr-FR" sz="1300" baseline="0">
              <a:effectLst/>
            </a:rPr>
            <a:t>, que l'ordre est respecté, que pour deux valeurs identiques, la nouvelle valeur en J respecte l'ordre d'apparition du haut vers le bas.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effectLst/>
            </a:rPr>
            <a:t>exemple pour 30 : le rang des trois valeurs est bien consécutifs du haut vers le bas.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effectLst/>
            </a:rPr>
            <a:t>On applique cela à toute la colonne B d'ou la nécessité d'utiliser la validation matricielle dans les anciens versions de Excel (en O365, Excel détecte automatiquement si c'est matriciel ou non et fait le nécessaire)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B$16:B$27-LIGNE(B$16:B$27)/1000  (correspond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la colonne J)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chercher la plus grande valeur de cette colonne : 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GRANDE.VALEUR(B$16:B$27-LIGNE(B$16:B$27)/1000;1) (voir colonne J pour illustration)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 cette formule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doit être recopiée vers le bas, on remplace le </a:t>
          </a:r>
          <a:r>
            <a:rPr lang="fr-FR" sz="13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;1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 </a:t>
          </a:r>
          <a:r>
            <a:rPr lang="fr-FR" sz="13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;Ligne(A1) 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va successivement prendre la valeur 1 puis quand on recopie une fois vers le bas on aura 2 puis si on recopie vers le bas encore une fois on aura 3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a donc : 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GRANDE.VALEUR(B$16:B$27-LIGNE(B$16:B$27)/1000;LIGNE(A1))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Maintenant qu'on a trouvé la plus grande valeur de rang </a:t>
          </a:r>
          <a:r>
            <a:rPr lang="fr-FR" sz="13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Ligne(A1) 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"colonne J," on va chercher à quelle position se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trouve cette valeur au sein de la colonne J.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cela, on cherche cette valeur avec la fonction EQUIV. Il n'y a plus d'ambiguïté puisque la colonne J ne contient plus de doublon.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EQUIV(GRANDE.VALEUR(B$16:B$27-LIGNE(B$16:B$27)/1000;LIGNE(A1));B$16:B$27-LIGNE(B$16:B$27)/1000;0)  qui nous donne la positon de la grande.valeur au sein de la colonne J.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suffit ensuite de rechercher la valeur de la colonne A  qui a la même position que celle retournée par EQUIV() via une fonction Index()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INDEX(A$16:A$27;EQUIV(GRANDE.VALEUR(B$16:B$27-LIGNE(B$16:B$27)/1000;LIGNE(A1));B$16:B$27-LIGNE(B$16:B$27)/1000;0);0) 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nota : 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dans les explications, on confond 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B$16:B$27-LIGNE(B$16:B$27)/1000 et la colonne J pour des raisons pratiques et de simplification concernant les explications.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la formule est matricielle 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pour les Flop, comme on utilise PETITE.VALEUR(), on ne retranche pas la petite quantité mais on l'ajoute pour respecter l'ordre du haut vers le bas.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 on aurait pu utiliser deux colonnes auxiliaires : une avec Ratio 1 - ligne()/1000 et une autre avec Ratio 1 + ligne()/1000 </a:t>
          </a: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just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 baseline="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300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AD4DE7-DF88-4B13-9C68-D756F5B0188A}">
  <sheetPr codeName="Feuil1"/>
  <dimension ref="A3:L27"/>
  <sheetViews>
    <sheetView tabSelected="1" workbookViewId="0"/>
  </sheetViews>
  <sheetFormatPr baseColWidth="10" defaultRowHeight="14.4" x14ac:dyDescent="0.3"/>
  <cols>
    <col min="3" max="3" width="23.109375" bestFit="1" customWidth="1"/>
    <col min="8" max="8" width="2.21875" customWidth="1"/>
    <col min="9" max="11" width="15" customWidth="1"/>
    <col min="12" max="12" width="36.33203125" bestFit="1" customWidth="1"/>
  </cols>
  <sheetData>
    <row r="3" spans="1:12" ht="15" thickBot="1" x14ac:dyDescent="0.35">
      <c r="H3" s="4"/>
    </row>
    <row r="4" spans="1:12" ht="15" thickBot="1" x14ac:dyDescent="0.35">
      <c r="A4" s="1"/>
      <c r="B4" s="16" t="s">
        <v>0</v>
      </c>
      <c r="C4" s="17"/>
      <c r="D4" s="17"/>
      <c r="E4" s="17"/>
      <c r="F4" s="17"/>
      <c r="G4" s="18"/>
      <c r="H4" s="4"/>
    </row>
    <row r="5" spans="1:12" ht="15" thickBot="1" x14ac:dyDescent="0.35">
      <c r="A5" s="1"/>
      <c r="B5" s="19" t="s">
        <v>1</v>
      </c>
      <c r="C5" s="20"/>
      <c r="D5" s="20"/>
      <c r="E5" s="20"/>
      <c r="F5" s="20"/>
      <c r="G5" s="21"/>
      <c r="H5" s="4"/>
      <c r="J5" s="25"/>
    </row>
    <row r="6" spans="1:12" ht="18" customHeight="1" thickBot="1" x14ac:dyDescent="0.35">
      <c r="A6" s="1"/>
      <c r="B6" s="2" t="s">
        <v>2</v>
      </c>
      <c r="C6" s="2">
        <f>LARGE(B$16:B$27,ROW(A1))</f>
        <v>55</v>
      </c>
      <c r="D6" s="22" t="str">
        <f t="array" ref="D6">INDEX(A$16:A$27,MATCH(LARGE(B$16:B$27-ROW(B$16:B$27)/1000,ROW(A1)),B$16:B$27-ROW(B$16:B$27)/1000,0))</f>
        <v>Strasbourg</v>
      </c>
      <c r="E6" s="23"/>
      <c r="F6" s="23"/>
      <c r="G6" s="24"/>
      <c r="H6" s="4"/>
    </row>
    <row r="7" spans="1:12" ht="18" customHeight="1" thickBot="1" x14ac:dyDescent="0.35">
      <c r="A7" s="1"/>
      <c r="B7" s="2" t="s">
        <v>22</v>
      </c>
      <c r="C7" s="2">
        <f t="shared" ref="C7:C8" si="0">LARGE(B$16:B$27,ROW(A2))</f>
        <v>50</v>
      </c>
      <c r="D7" s="22" t="str">
        <f t="array" ref="D7">INDEX(A$16:A$27,MATCH(LARGE(B$16:B$27-ROW(B$16:B$27)/1000,ROW(A2)),B$16:B$27-ROW(B$16:B$27)/1000,0),0)</f>
        <v>Lyon</v>
      </c>
      <c r="E7" s="23"/>
      <c r="F7" s="23"/>
      <c r="G7" s="24"/>
      <c r="H7" s="4"/>
    </row>
    <row r="8" spans="1:12" ht="18" thickBot="1" x14ac:dyDescent="0.35">
      <c r="A8" s="1"/>
      <c r="B8" s="2" t="s">
        <v>23</v>
      </c>
      <c r="C8" s="2">
        <f t="shared" si="0"/>
        <v>50</v>
      </c>
      <c r="D8" s="22" t="str">
        <f t="array" ref="D8">INDEX(A$16:A$27,MATCH(LARGE(B$16:B$27-ROW(B$16:B$27)/1000,ROW(A3)),B$16:B$27-ROW(B$16:B$27)/1000,0),0)</f>
        <v>Lille</v>
      </c>
      <c r="E8" s="23"/>
      <c r="F8" s="23"/>
      <c r="G8" s="24"/>
      <c r="H8" s="4"/>
    </row>
    <row r="9" spans="1:12" ht="15" thickBot="1" x14ac:dyDescent="0.35">
      <c r="A9" s="1"/>
      <c r="B9" s="19" t="s">
        <v>3</v>
      </c>
      <c r="C9" s="20"/>
      <c r="D9" s="20"/>
      <c r="E9" s="20"/>
      <c r="F9" s="20"/>
      <c r="G9" s="21"/>
      <c r="H9" s="4"/>
    </row>
    <row r="10" spans="1:12" ht="15.6" thickBot="1" x14ac:dyDescent="0.35">
      <c r="A10" s="1"/>
      <c r="B10" s="12" t="s">
        <v>24</v>
      </c>
      <c r="C10" s="12">
        <f>SMALL(B$16:B$33,ROW(A1))</f>
        <v>20</v>
      </c>
      <c r="D10" s="13" t="str">
        <f t="array" ref="D10">INDEX(A$16:A$27,MATCH(SMALL(B$16:B$27+ROW(B$16:B$27)/1000,ROW(A1)),B$16:B$27+ROW(B$16:B$27)/1000,0),0)</f>
        <v>Brest</v>
      </c>
      <c r="E10" s="14"/>
      <c r="F10" s="14"/>
      <c r="G10" s="15"/>
      <c r="H10" s="4"/>
    </row>
    <row r="11" spans="1:12" ht="15.6" thickBot="1" x14ac:dyDescent="0.35">
      <c r="A11" s="1"/>
      <c r="B11" s="12" t="s">
        <v>25</v>
      </c>
      <c r="C11" s="12">
        <f t="shared" ref="C11:C12" si="1">SMALL(B$16:B$33,ROW(A2))</f>
        <v>25</v>
      </c>
      <c r="D11" s="13" t="str">
        <f t="array" ref="D11">INDEX(A$16:A$27,MATCH(SMALL(B$16:B$27+ROW(B$16:B$27)/1000,ROW(A2)),B$16:B$27+ROW(B$16:B$27)/1000,0),0)</f>
        <v>Paris</v>
      </c>
      <c r="E11" s="14"/>
      <c r="F11" s="14"/>
      <c r="G11" s="15"/>
      <c r="H11" s="4"/>
    </row>
    <row r="12" spans="1:12" ht="15.6" thickBot="1" x14ac:dyDescent="0.35">
      <c r="A12" s="1"/>
      <c r="B12" s="12" t="s">
        <v>26</v>
      </c>
      <c r="C12" s="12">
        <f t="shared" si="1"/>
        <v>25</v>
      </c>
      <c r="D12" s="13" t="str">
        <f t="array" ref="D12">INDEX(A$16:A$27,MATCH(SMALL(B$16:B$27+ROW(B$16:B$27)/1000,ROW(A3)),B$16:B$27+ROW(B$16:B$27)/1000,0),0)</f>
        <v>Bordeaux</v>
      </c>
      <c r="E12" s="14"/>
      <c r="F12" s="14"/>
      <c r="G12" s="15"/>
      <c r="H12" s="4"/>
    </row>
    <row r="13" spans="1:12" x14ac:dyDescent="0.3">
      <c r="A13" s="3"/>
      <c r="B13" s="3"/>
      <c r="C13" s="3"/>
      <c r="D13" s="3"/>
      <c r="E13" s="3"/>
      <c r="F13" s="4"/>
      <c r="G13" s="4"/>
      <c r="H13" s="4"/>
    </row>
    <row r="14" spans="1:12" ht="15" thickBot="1" x14ac:dyDescent="0.35">
      <c r="A14" s="5"/>
      <c r="B14" s="5"/>
      <c r="C14" s="5"/>
      <c r="D14" s="5"/>
      <c r="E14" s="5"/>
      <c r="F14" s="6"/>
      <c r="G14" s="6"/>
    </row>
    <row r="15" spans="1:12" ht="15" thickBot="1" x14ac:dyDescent="0.35">
      <c r="A15" s="7" t="s">
        <v>4</v>
      </c>
      <c r="B15" s="8" t="s">
        <v>16</v>
      </c>
      <c r="C15" s="8" t="s">
        <v>17</v>
      </c>
      <c r="D15" s="8" t="s">
        <v>18</v>
      </c>
      <c r="E15" s="8" t="s">
        <v>19</v>
      </c>
      <c r="F15" s="8" t="s">
        <v>20</v>
      </c>
      <c r="G15" s="8" t="s">
        <v>21</v>
      </c>
      <c r="I15" s="26" t="s">
        <v>27</v>
      </c>
      <c r="J15" s="26" t="s">
        <v>28</v>
      </c>
      <c r="K15" s="26" t="s">
        <v>29</v>
      </c>
      <c r="L15" s="32" t="s">
        <v>30</v>
      </c>
    </row>
    <row r="16" spans="1:12" ht="15" thickBot="1" x14ac:dyDescent="0.35">
      <c r="A16" s="9" t="s">
        <v>5</v>
      </c>
      <c r="B16" s="10">
        <v>20</v>
      </c>
      <c r="C16" s="10">
        <v>372</v>
      </c>
      <c r="D16" s="10">
        <v>0</v>
      </c>
      <c r="E16" s="10">
        <v>372</v>
      </c>
      <c r="F16" s="11">
        <v>-34</v>
      </c>
      <c r="G16" s="11" t="e">
        <v>#DIV/0!</v>
      </c>
      <c r="I16">
        <f>RANK(B16,B$16:B$27,0)</f>
        <v>12</v>
      </c>
      <c r="J16" s="29">
        <f>B16-ROW(B16)/1000</f>
        <v>19.984000000000002</v>
      </c>
      <c r="K16">
        <f>RANK(J16,J$16:J$27,0)</f>
        <v>12</v>
      </c>
      <c r="L16" s="31">
        <f>LARGE(J16:J27,ROW(A1))</f>
        <v>54.972999999999999</v>
      </c>
    </row>
    <row r="17" spans="1:12" ht="15" thickBot="1" x14ac:dyDescent="0.35">
      <c r="A17" s="9" t="s">
        <v>6</v>
      </c>
      <c r="B17" s="10">
        <v>30</v>
      </c>
      <c r="C17" s="10">
        <v>358</v>
      </c>
      <c r="D17" s="10">
        <v>0</v>
      </c>
      <c r="E17" s="10">
        <v>358</v>
      </c>
      <c r="F17" s="11">
        <v>-33</v>
      </c>
      <c r="G17" s="11" t="e">
        <v>#DIV/0!</v>
      </c>
      <c r="I17">
        <f t="shared" ref="I17:I27" si="2">RANK(B17,B$16:B$27,0)</f>
        <v>7</v>
      </c>
      <c r="J17" s="29">
        <f>B17-ROW(B17)/1000</f>
        <v>29.983000000000001</v>
      </c>
      <c r="K17">
        <f t="shared" ref="K17:K27" si="3">RANK(J17,J$16:J$27,0)</f>
        <v>7</v>
      </c>
      <c r="L17" s="27"/>
    </row>
    <row r="18" spans="1:12" ht="15" thickBot="1" x14ac:dyDescent="0.35">
      <c r="A18" s="9" t="s">
        <v>7</v>
      </c>
      <c r="B18" s="10">
        <v>30</v>
      </c>
      <c r="C18" s="10">
        <v>367</v>
      </c>
      <c r="D18" s="10">
        <v>0</v>
      </c>
      <c r="E18" s="10">
        <v>367</v>
      </c>
      <c r="F18" s="11">
        <v>-33</v>
      </c>
      <c r="G18" s="11" t="e">
        <v>#DIV/0!</v>
      </c>
      <c r="I18">
        <f t="shared" si="2"/>
        <v>7</v>
      </c>
      <c r="J18" s="29">
        <f>B18-ROW(B18)/1000</f>
        <v>29.981999999999999</v>
      </c>
      <c r="K18">
        <f t="shared" si="3"/>
        <v>8</v>
      </c>
      <c r="L18" s="33" t="s">
        <v>31</v>
      </c>
    </row>
    <row r="19" spans="1:12" ht="15" thickBot="1" x14ac:dyDescent="0.35">
      <c r="A19" s="9" t="s">
        <v>8</v>
      </c>
      <c r="B19" s="10">
        <v>25</v>
      </c>
      <c r="C19" s="10">
        <v>147</v>
      </c>
      <c r="D19" s="10">
        <v>0</v>
      </c>
      <c r="E19" s="10">
        <v>147</v>
      </c>
      <c r="F19" s="11">
        <v>-13</v>
      </c>
      <c r="G19" s="11" t="e">
        <v>#DIV/0!</v>
      </c>
      <c r="I19">
        <f t="shared" si="2"/>
        <v>10</v>
      </c>
      <c r="J19" s="29">
        <f>B19-ROW(B19)/1000</f>
        <v>24.981000000000002</v>
      </c>
      <c r="K19">
        <f t="shared" si="3"/>
        <v>10</v>
      </c>
      <c r="L19" s="34">
        <f>MATCH(L16,J16:J27,0)</f>
        <v>12</v>
      </c>
    </row>
    <row r="20" spans="1:12" ht="15" thickBot="1" x14ac:dyDescent="0.35">
      <c r="A20" s="9" t="s">
        <v>9</v>
      </c>
      <c r="B20" s="10">
        <v>50</v>
      </c>
      <c r="C20" s="10">
        <v>323</v>
      </c>
      <c r="D20" s="10">
        <v>0</v>
      </c>
      <c r="E20" s="10">
        <v>323</v>
      </c>
      <c r="F20" s="11">
        <v>-29</v>
      </c>
      <c r="G20" s="11" t="e">
        <v>#DIV/0!</v>
      </c>
      <c r="I20">
        <f t="shared" si="2"/>
        <v>2</v>
      </c>
      <c r="J20" s="29">
        <f>B20-ROW(B20)/1000</f>
        <v>49.98</v>
      </c>
      <c r="K20">
        <f t="shared" si="3"/>
        <v>2</v>
      </c>
    </row>
    <row r="21" spans="1:12" ht="15" thickBot="1" x14ac:dyDescent="0.35">
      <c r="A21" s="9" t="s">
        <v>10</v>
      </c>
      <c r="B21" s="10">
        <v>50</v>
      </c>
      <c r="C21" s="10">
        <v>214</v>
      </c>
      <c r="D21" s="10">
        <v>0</v>
      </c>
      <c r="E21" s="10">
        <v>214</v>
      </c>
      <c r="F21" s="11">
        <v>-19</v>
      </c>
      <c r="G21" s="11" t="e">
        <v>#DIV/0!</v>
      </c>
      <c r="I21">
        <f t="shared" si="2"/>
        <v>2</v>
      </c>
      <c r="J21" s="29">
        <f>B21-ROW(B21)/1000</f>
        <v>49.978999999999999</v>
      </c>
      <c r="K21">
        <f t="shared" si="3"/>
        <v>3</v>
      </c>
      <c r="L21" s="33" t="s">
        <v>32</v>
      </c>
    </row>
    <row r="22" spans="1:12" ht="15" thickBot="1" x14ac:dyDescent="0.35">
      <c r="A22" s="9" t="s">
        <v>11</v>
      </c>
      <c r="B22" s="10">
        <v>40</v>
      </c>
      <c r="C22" s="10">
        <v>92</v>
      </c>
      <c r="D22" s="10">
        <v>0</v>
      </c>
      <c r="E22" s="10">
        <v>92</v>
      </c>
      <c r="F22" s="11">
        <v>-8</v>
      </c>
      <c r="G22" s="11" t="e">
        <v>#DIV/0!</v>
      </c>
      <c r="I22">
        <f t="shared" si="2"/>
        <v>5</v>
      </c>
      <c r="J22" s="29">
        <f>B22-ROW(B22)/1000</f>
        <v>39.978000000000002</v>
      </c>
      <c r="K22">
        <f t="shared" si="3"/>
        <v>5</v>
      </c>
      <c r="L22" s="35" t="str" cm="1">
        <f t="array" ref="L22">INDEX(A16:A27,L19)</f>
        <v>Strasbourg</v>
      </c>
    </row>
    <row r="23" spans="1:12" ht="15" thickBot="1" x14ac:dyDescent="0.35">
      <c r="A23" s="9" t="s">
        <v>7</v>
      </c>
      <c r="B23" s="10">
        <v>30</v>
      </c>
      <c r="C23" s="10">
        <v>588</v>
      </c>
      <c r="D23" s="10">
        <v>0</v>
      </c>
      <c r="E23" s="10">
        <v>588</v>
      </c>
      <c r="F23" s="11">
        <v>-53</v>
      </c>
      <c r="G23" s="11" t="e">
        <v>#DIV/0!</v>
      </c>
      <c r="I23">
        <f t="shared" si="2"/>
        <v>7</v>
      </c>
      <c r="J23" s="29">
        <f>B23-ROW(B23)/1000</f>
        <v>29.977</v>
      </c>
      <c r="K23">
        <f t="shared" si="3"/>
        <v>9</v>
      </c>
    </row>
    <row r="24" spans="1:12" ht="15" thickBot="1" x14ac:dyDescent="0.35">
      <c r="A24" s="9" t="s">
        <v>12</v>
      </c>
      <c r="B24" s="10">
        <v>25</v>
      </c>
      <c r="C24" s="10">
        <v>473</v>
      </c>
      <c r="D24" s="10">
        <v>0</v>
      </c>
      <c r="E24" s="10">
        <v>473</v>
      </c>
      <c r="F24" s="11">
        <v>-43</v>
      </c>
      <c r="G24" s="11" t="e">
        <v>#DIV/0!</v>
      </c>
      <c r="I24">
        <f t="shared" si="2"/>
        <v>10</v>
      </c>
      <c r="J24" s="29">
        <f>B24-ROW(B24)/1000</f>
        <v>24.975999999999999</v>
      </c>
      <c r="K24">
        <f t="shared" si="3"/>
        <v>11</v>
      </c>
    </row>
    <row r="25" spans="1:12" ht="15" thickBot="1" x14ac:dyDescent="0.35">
      <c r="A25" s="9" t="s">
        <v>13</v>
      </c>
      <c r="B25" s="10">
        <v>40</v>
      </c>
      <c r="C25" s="10">
        <v>473</v>
      </c>
      <c r="D25" s="10">
        <v>0</v>
      </c>
      <c r="E25" s="10">
        <v>473</v>
      </c>
      <c r="F25" s="11">
        <v>-43</v>
      </c>
      <c r="G25" s="11" t="e">
        <v>#DIV/0!</v>
      </c>
      <c r="I25">
        <f t="shared" si="2"/>
        <v>5</v>
      </c>
      <c r="J25" s="29">
        <f>B25-ROW(B25)/1000</f>
        <v>39.975000000000001</v>
      </c>
      <c r="K25">
        <f t="shared" si="3"/>
        <v>6</v>
      </c>
    </row>
    <row r="26" spans="1:12" ht="15" thickBot="1" x14ac:dyDescent="0.35">
      <c r="A26" s="9" t="s">
        <v>14</v>
      </c>
      <c r="B26" s="10">
        <v>50</v>
      </c>
      <c r="C26" s="10">
        <v>473</v>
      </c>
      <c r="D26" s="10">
        <v>0</v>
      </c>
      <c r="E26" s="10">
        <v>473</v>
      </c>
      <c r="F26" s="11">
        <v>-43</v>
      </c>
      <c r="G26" s="11" t="e">
        <v>#DIV/0!</v>
      </c>
      <c r="I26">
        <f t="shared" si="2"/>
        <v>2</v>
      </c>
      <c r="J26" s="29">
        <f>B26-ROW(B26)/1000</f>
        <v>49.973999999999997</v>
      </c>
      <c r="K26">
        <f t="shared" si="3"/>
        <v>4</v>
      </c>
    </row>
    <row r="27" spans="1:12" ht="15" thickBot="1" x14ac:dyDescent="0.35">
      <c r="A27" s="9" t="s">
        <v>15</v>
      </c>
      <c r="B27" s="10">
        <v>55</v>
      </c>
      <c r="C27" s="10">
        <v>473</v>
      </c>
      <c r="D27" s="10">
        <v>0</v>
      </c>
      <c r="E27" s="10">
        <v>473</v>
      </c>
      <c r="F27" s="11">
        <v>-43</v>
      </c>
      <c r="G27" s="11" t="e">
        <v>#DIV/0!</v>
      </c>
      <c r="I27" s="28">
        <f t="shared" si="2"/>
        <v>1</v>
      </c>
      <c r="J27" s="30">
        <f>B27-ROW(B27)/1000</f>
        <v>54.972999999999999</v>
      </c>
      <c r="K27" s="28">
        <f t="shared" si="3"/>
        <v>1</v>
      </c>
    </row>
  </sheetData>
  <mergeCells count="9">
    <mergeCell ref="D10:G10"/>
    <mergeCell ref="D11:G11"/>
    <mergeCell ref="D12:G12"/>
    <mergeCell ref="B4:G4"/>
    <mergeCell ref="B5:G5"/>
    <mergeCell ref="D6:G6"/>
    <mergeCell ref="D7:G7"/>
    <mergeCell ref="D8:G8"/>
    <mergeCell ref="B9:G9"/>
  </mergeCells>
  <phoneticPr fontId="7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O2</dc:creator>
  <cp:lastModifiedBy>My Apple</cp:lastModifiedBy>
  <dcterms:created xsi:type="dcterms:W3CDTF">2023-01-19T21:16:31Z</dcterms:created>
  <dcterms:modified xsi:type="dcterms:W3CDTF">2023-01-20T17:47:31Z</dcterms:modified>
</cp:coreProperties>
</file>