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640" tabRatio="859" firstSheet="2" activeTab="3"/>
  </bookViews>
  <sheets>
    <sheet name="ITEMS TABLE" sheetId="1" r:id="rId1"/>
    <sheet name="PROJECT TABLE" sheetId="15" r:id="rId2"/>
    <sheet name="JANUARY" sheetId="3" r:id="rId3"/>
    <sheet name="Gaurishankar" sheetId="17" r:id="rId4"/>
  </sheets>
  <definedNames>
    <definedName name="_xlnm._FilterDatabase" localSheetId="2" hidden="1">JANUARY!$A$5:$N$25</definedName>
    <definedName name="month">#REF!</definedName>
    <definedName name="POIU">'ITEMS TABLE'!$A$10:$H$39</definedName>
    <definedName name="POIUY">'ITEMS TABLE'!$A$8:$H$41</definedName>
    <definedName name="project">'PROJECT TABLE'!$A$8:$B$17</definedName>
  </definedNames>
  <calcPr calcId="124519"/>
</workbook>
</file>

<file path=xl/calcChain.xml><?xml version="1.0" encoding="utf-8"?>
<calcChain xmlns="http://schemas.openxmlformats.org/spreadsheetml/2006/main">
  <c r="AF54" i="17"/>
  <c r="AD54"/>
  <c r="AF53"/>
  <c r="AD53"/>
  <c r="AK53" s="1"/>
  <c r="AD52"/>
  <c r="AH51"/>
  <c r="AG51"/>
  <c r="AF51"/>
  <c r="AD51"/>
  <c r="AK51" s="1"/>
  <c r="AH50"/>
  <c r="AG50"/>
  <c r="AF50"/>
  <c r="AD50"/>
  <c r="AK50" s="1"/>
  <c r="AF49"/>
  <c r="AD49"/>
  <c r="AH48"/>
  <c r="AG48"/>
  <c r="AF48"/>
  <c r="AD48"/>
  <c r="AK48" s="1"/>
  <c r="AH47"/>
  <c r="AG47"/>
  <c r="AF47"/>
  <c r="AD47"/>
  <c r="AK47" s="1"/>
  <c r="AF46"/>
  <c r="AD46"/>
  <c r="AH45"/>
  <c r="AG45"/>
  <c r="AF45"/>
  <c r="AD45"/>
  <c r="AK45" s="1"/>
  <c r="AF44"/>
  <c r="AD44"/>
  <c r="AH43"/>
  <c r="AG43"/>
  <c r="AF43"/>
  <c r="AD43"/>
  <c r="AK43" s="1"/>
  <c r="AH42"/>
  <c r="AG42"/>
  <c r="AF42"/>
  <c r="AD42"/>
  <c r="AK42" s="1"/>
  <c r="AF41"/>
  <c r="AD41"/>
  <c r="AH40"/>
  <c r="AG40"/>
  <c r="AF40"/>
  <c r="AD40"/>
  <c r="AK40" s="1"/>
  <c r="AH39"/>
  <c r="AG39"/>
  <c r="AF39"/>
  <c r="AD39"/>
  <c r="AK39" s="1"/>
  <c r="AH38"/>
  <c r="AG38"/>
  <c r="AF38"/>
  <c r="AD38"/>
  <c r="AK38" s="1"/>
  <c r="AH37"/>
  <c r="AG37"/>
  <c r="AF37"/>
  <c r="AD37"/>
  <c r="AK37" s="1"/>
  <c r="AH36"/>
  <c r="AG36"/>
  <c r="AF36"/>
  <c r="AD36"/>
  <c r="AK36" s="1"/>
  <c r="AH35"/>
  <c r="AG35"/>
  <c r="AF35"/>
  <c r="AD35"/>
  <c r="AK35" s="1"/>
  <c r="AH34"/>
  <c r="AG34"/>
  <c r="AF34"/>
  <c r="AD34"/>
  <c r="AK34" s="1"/>
  <c r="AH33"/>
  <c r="AG33"/>
  <c r="AF33"/>
  <c r="AD33"/>
  <c r="AK33" s="1"/>
  <c r="AH32"/>
  <c r="AG32"/>
  <c r="AF32"/>
  <c r="AD32"/>
  <c r="AK32" s="1"/>
  <c r="AH31"/>
  <c r="AG31"/>
  <c r="AF31"/>
  <c r="AD31"/>
  <c r="AK31" s="1"/>
  <c r="AH30"/>
  <c r="AG30"/>
  <c r="AF30"/>
  <c r="AD30"/>
  <c r="AK30" s="1"/>
  <c r="AH29"/>
  <c r="AG29"/>
  <c r="AF29"/>
  <c r="AD29"/>
  <c r="AK29" s="1"/>
  <c r="AH28"/>
  <c r="AG28"/>
  <c r="AF28"/>
  <c r="AD28"/>
  <c r="AK28" s="1"/>
  <c r="AF27"/>
  <c r="AD27"/>
  <c r="AH26"/>
  <c r="AG26"/>
  <c r="AF26"/>
  <c r="AD26"/>
  <c r="AK26" s="1"/>
  <c r="AH25"/>
  <c r="AG25"/>
  <c r="AF25"/>
  <c r="AD25"/>
  <c r="AK25" s="1"/>
  <c r="AH24"/>
  <c r="AG24"/>
  <c r="AF24"/>
  <c r="AD24"/>
  <c r="AK24" s="1"/>
  <c r="AH23"/>
  <c r="AG23"/>
  <c r="AF23"/>
  <c r="AD23"/>
  <c r="AK23" s="1"/>
  <c r="AH22"/>
  <c r="AG22"/>
  <c r="AF22"/>
  <c r="AD22"/>
  <c r="AK22" s="1"/>
  <c r="AH21"/>
  <c r="AG21"/>
  <c r="AF21"/>
  <c r="AD21"/>
  <c r="AK21" s="1"/>
  <c r="AF20"/>
  <c r="AD20"/>
  <c r="AH19"/>
  <c r="AG19"/>
  <c r="AF19"/>
  <c r="AD19"/>
  <c r="AK19" s="1"/>
  <c r="AH18"/>
  <c r="AG18"/>
  <c r="AF18"/>
  <c r="AD18"/>
  <c r="AK18" s="1"/>
  <c r="AH17"/>
  <c r="AG17"/>
  <c r="AF17"/>
  <c r="AD17"/>
  <c r="AK17" s="1"/>
  <c r="AH16"/>
  <c r="AG16"/>
  <c r="AF16"/>
  <c r="AD16"/>
  <c r="AK16" s="1"/>
  <c r="AH15"/>
  <c r="AG15"/>
  <c r="AF15"/>
  <c r="AD15"/>
  <c r="AK15" s="1"/>
  <c r="AH14"/>
  <c r="AG14"/>
  <c r="AF14"/>
  <c r="AD14"/>
  <c r="AK14" s="1"/>
  <c r="AH13"/>
  <c r="AG13"/>
  <c r="AF13"/>
  <c r="AD13"/>
  <c r="AK13" s="1"/>
  <c r="AH12"/>
  <c r="AG12"/>
  <c r="AF12"/>
  <c r="AD12"/>
  <c r="AK12" s="1"/>
  <c r="E4"/>
  <c r="N7" i="3"/>
  <c r="N8"/>
  <c r="N9"/>
  <c r="N10"/>
  <c r="N11"/>
  <c r="N12"/>
  <c r="N13"/>
  <c r="N14"/>
  <c r="N15"/>
  <c r="N16"/>
  <c r="N17"/>
  <c r="N18"/>
  <c r="N19"/>
  <c r="N20"/>
  <c r="N21"/>
  <c r="N22"/>
  <c r="N23"/>
  <c r="N24"/>
  <c r="N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6"/>
  <c r="E7"/>
  <c r="E8"/>
  <c r="E9"/>
  <c r="E12"/>
  <c r="E13"/>
  <c r="E14"/>
  <c r="E15"/>
  <c r="E16"/>
  <c r="E17"/>
  <c r="E18"/>
  <c r="E19"/>
  <c r="E20"/>
  <c r="E21"/>
  <c r="E22"/>
  <c r="E23"/>
  <c r="E24"/>
  <c r="E25"/>
  <c r="E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M6"/>
  <c r="H6"/>
</calcChain>
</file>

<file path=xl/comments1.xml><?xml version="1.0" encoding="utf-8"?>
<comments xmlns="http://schemas.openxmlformats.org/spreadsheetml/2006/main">
  <authors>
    <author>Auteur</author>
  </authors>
  <commentList>
    <comment ref="C50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STANDARDIZE THE REFERENCE !!!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D11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DEFINE THE UNIT DETAILS
AND PACKAGING AND STANDARDIZE THE UNIT PER ITEM: ONE ITEM-ONE UNIT !!!</t>
        </r>
      </text>
    </comment>
    <comment ref="AE11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DEFINE THE UNIT DETAILS
AND PACKAGING AND STANDARDIZE THE UNIT PER ITEM: ONE ITEM-ONE UNIT !!!</t>
        </r>
      </text>
    </comment>
    <comment ref="AE15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100 KG, 50 KG ??!!!!
UNIT
DEFINE IT !!!!!
</t>
        </r>
      </text>
    </comment>
    <comment ref="AE17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STANDARDIZE THE UNIT!! SOMETIMES PAL , SOMETIMES Kg IN THE STOCK BOOK</t>
        </r>
      </text>
    </comment>
    <comment ref="AE23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</t>
        </r>
      </text>
    </comment>
    <comment ref="AE24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STNADARDIZE THE UNNIT</t>
        </r>
      </text>
    </comment>
    <comment ref="AE25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 DEFINE THE UNIT PRECISELY, Gramms,Kg.
Sometimes the unit is Kg sometimes it's Pkit!!! STANDARDIZE !!</t>
        </r>
      </text>
    </comment>
    <comment ref="AE28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
</t>
        </r>
      </text>
    </comment>
    <comment ref="AE29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</t>
        </r>
      </text>
    </comment>
    <comment ref="AE30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</t>
        </r>
      </text>
    </comment>
    <comment ref="AE31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DEFINE IT!!
</t>
        </r>
      </text>
    </comment>
    <comment ref="AE32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
</t>
        </r>
      </text>
    </comment>
    <comment ref="AE34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DEFINE IT!!</t>
        </r>
      </text>
    </comment>
    <comment ref="AE35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</t>
        </r>
      </text>
    </comment>
    <comment ref="AE36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??</t>
        </r>
      </text>
    </comment>
    <comment ref="AE37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Define it!
</t>
        </r>
      </text>
    </comment>
    <comment ref="AE42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VOLUME??</t>
        </r>
      </text>
    </comment>
    <comment ref="AE43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LITERS??</t>
        </r>
      </text>
    </comment>
    <comment ref="AE45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DEFINE IT !!!
</t>
        </r>
      </text>
    </comment>
  </commentList>
</comments>
</file>

<file path=xl/sharedStrings.xml><?xml version="1.0" encoding="utf-8"?>
<sst xmlns="http://schemas.openxmlformats.org/spreadsheetml/2006/main" count="349" uniqueCount="166">
  <si>
    <t>Budget Heading</t>
  </si>
  <si>
    <t>Description</t>
  </si>
  <si>
    <t>Supplier</t>
  </si>
  <si>
    <t>FOOD ITEM</t>
  </si>
  <si>
    <t>BLACK DAL</t>
  </si>
  <si>
    <t>ONION</t>
  </si>
  <si>
    <t>RED DAL</t>
  </si>
  <si>
    <t>RICE</t>
  </si>
  <si>
    <t>TEA</t>
  </si>
  <si>
    <t>TURMERIC (kind of root)</t>
  </si>
  <si>
    <t>YELLOW DAL</t>
  </si>
  <si>
    <t>SPICES</t>
  </si>
  <si>
    <t>CHILLY POWDER</t>
  </si>
  <si>
    <t>CORENDAR</t>
  </si>
  <si>
    <t>DRY CHILLY</t>
  </si>
  <si>
    <t>METHI</t>
  </si>
  <si>
    <t>SALT</t>
  </si>
  <si>
    <t>SUGAR</t>
  </si>
  <si>
    <t>HYGIENE</t>
  </si>
  <si>
    <t>BATHING SOAP</t>
  </si>
  <si>
    <t>CLEANLINESS CLOTHS</t>
  </si>
  <si>
    <t>CLOTH WASH SOAP</t>
  </si>
  <si>
    <t>DISH WASH SOAP</t>
  </si>
  <si>
    <t>DISH WASH NET</t>
  </si>
  <si>
    <t>HAIR OIL</t>
  </si>
  <si>
    <t>HARPIC</t>
  </si>
  <si>
    <t>SHOES POLISH</t>
  </si>
  <si>
    <t>ITEMS BOOK</t>
  </si>
  <si>
    <t>SHOE BRUSH</t>
  </si>
  <si>
    <t>SURF soap for the clothes</t>
  </si>
  <si>
    <t xml:space="preserve">TOILET BRUSH </t>
  </si>
  <si>
    <t>TOOTH BRUSH</t>
  </si>
  <si>
    <t>TOOTH PASTE</t>
  </si>
  <si>
    <t>COOKING</t>
  </si>
  <si>
    <t>COOKING GAS</t>
  </si>
  <si>
    <t>COOKING OIL</t>
  </si>
  <si>
    <t>MISCELLANEOUS</t>
  </si>
  <si>
    <t>DHOOP (INCENSE)</t>
  </si>
  <si>
    <t>UNKNOWN !!!</t>
  </si>
  <si>
    <t>BESAR ?</t>
  </si>
  <si>
    <t>CAJER or SAYER?</t>
  </si>
  <si>
    <t>COLINE</t>
  </si>
  <si>
    <t>DHANIYA?</t>
  </si>
  <si>
    <t>JEERA?</t>
  </si>
  <si>
    <t>GEDA DANIYHA</t>
  </si>
  <si>
    <t>STILL DISH WASH NET?</t>
  </si>
  <si>
    <t>STATIONERY</t>
  </si>
  <si>
    <t>FEBRUARY</t>
  </si>
  <si>
    <t>ANALITICAL CODES</t>
  </si>
  <si>
    <t>BUDGET HEADINGS</t>
  </si>
  <si>
    <t>DESCRIPTION</t>
  </si>
  <si>
    <t>UNIT PRICE</t>
  </si>
  <si>
    <t>SUPPLIER</t>
  </si>
  <si>
    <t>DATE</t>
  </si>
  <si>
    <t>Packaging</t>
  </si>
  <si>
    <t xml:space="preserve">Item Codes </t>
  </si>
  <si>
    <t>FBL</t>
  </si>
  <si>
    <t>FON</t>
  </si>
  <si>
    <t>FRE</t>
  </si>
  <si>
    <t>FRI</t>
  </si>
  <si>
    <t>FSO</t>
  </si>
  <si>
    <t>SOYA OIL</t>
  </si>
  <si>
    <t>FTE</t>
  </si>
  <si>
    <t>FTU</t>
  </si>
  <si>
    <t>FYE</t>
  </si>
  <si>
    <t>SCH</t>
  </si>
  <si>
    <t>SCO</t>
  </si>
  <si>
    <t>SDR</t>
  </si>
  <si>
    <t>SME</t>
  </si>
  <si>
    <t>SAL</t>
  </si>
  <si>
    <t>SSU</t>
  </si>
  <si>
    <t>HBA</t>
  </si>
  <si>
    <t>HCL</t>
  </si>
  <si>
    <t>HDN</t>
  </si>
  <si>
    <t>HDS</t>
  </si>
  <si>
    <t>HCS</t>
  </si>
  <si>
    <t>Unit price/Average Unit price</t>
  </si>
  <si>
    <t>Kg</t>
  </si>
  <si>
    <t>Liter</t>
  </si>
  <si>
    <t>Raymond</t>
  </si>
  <si>
    <t>30 Kg bags</t>
  </si>
  <si>
    <t>Unit for Distribution</t>
  </si>
  <si>
    <t>Unit of Purchasing</t>
  </si>
  <si>
    <t>U</t>
  </si>
  <si>
    <t>Christian</t>
  </si>
  <si>
    <t>1 liter Bottle</t>
  </si>
  <si>
    <t>Gr</t>
  </si>
  <si>
    <t xml:space="preserve">30 Gr </t>
  </si>
  <si>
    <t>Hector</t>
  </si>
  <si>
    <t>90 Gr plastic bags</t>
  </si>
  <si>
    <t>Box</t>
  </si>
  <si>
    <t>70 U box</t>
  </si>
  <si>
    <t>Jacky</t>
  </si>
  <si>
    <t>Analitical Codes</t>
  </si>
  <si>
    <t>Sagarmatha</t>
  </si>
  <si>
    <t>SA</t>
  </si>
  <si>
    <t>Location</t>
  </si>
  <si>
    <t>GA</t>
  </si>
  <si>
    <t>Gaurishankar</t>
  </si>
  <si>
    <t>SU</t>
  </si>
  <si>
    <t>Sugar Loaf</t>
  </si>
  <si>
    <t>AN</t>
  </si>
  <si>
    <t>Annapurna</t>
  </si>
  <si>
    <t>AM</t>
  </si>
  <si>
    <t>Amadablam</t>
  </si>
  <si>
    <t>SOB</t>
  </si>
  <si>
    <t>Solhimal Boys</t>
  </si>
  <si>
    <t>SOG</t>
  </si>
  <si>
    <t>Solhimal Girls</t>
  </si>
  <si>
    <t>MA</t>
  </si>
  <si>
    <t>Machhapuchhare</t>
  </si>
  <si>
    <t>GU</t>
  </si>
  <si>
    <t>Gurje</t>
  </si>
  <si>
    <t>Analitical Codes = 2 first letters of location name</t>
  </si>
  <si>
    <t>PROJECT TABLE</t>
  </si>
  <si>
    <t xml:space="preserve">                     Except redden words !!!!!!!!!!!!!!!!!!!!</t>
  </si>
  <si>
    <t>Item codes = First letter of Budget Headin + 2 First letters of item description</t>
  </si>
  <si>
    <t>QUANTITY IN</t>
  </si>
  <si>
    <t>QUANTITY OUT</t>
  </si>
  <si>
    <t>UNIT OF PURCHASING</t>
  </si>
  <si>
    <t>UNIT OF DISTRIBUTION</t>
  </si>
  <si>
    <t>ITEM CODES</t>
  </si>
  <si>
    <t>PROJECT</t>
  </si>
  <si>
    <t>PACKAGING</t>
  </si>
  <si>
    <t>TOTAL PURCHASING PRICE</t>
  </si>
  <si>
    <t>JANUARY STOCK MOVEMENTS</t>
  </si>
  <si>
    <t>GAURISHANKAR HOUSE CONSUMPTION</t>
  </si>
  <si>
    <t>Date:   September to December 2009</t>
  </si>
  <si>
    <t>Edited by: Yann TONON</t>
  </si>
  <si>
    <t>Nb of children</t>
  </si>
  <si>
    <t xml:space="preserve">Total number of people: </t>
  </si>
  <si>
    <t>Nb of house parents</t>
  </si>
  <si>
    <t>Nb of staff</t>
  </si>
  <si>
    <t>Nb of people receiving food and other services</t>
  </si>
  <si>
    <t>Nb of volunteers</t>
  </si>
  <si>
    <t>UNIT</t>
  </si>
  <si>
    <t>JANUARY</t>
  </si>
  <si>
    <t>REMARKS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</si>
  <si>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</si>
  <si>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</si>
  <si>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</si>
  <si>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</si>
  <si>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</si>
  <si>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</si>
  <si>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</si>
  <si>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</si>
  <si>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</si>
  <si>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</si>
  <si>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TOTAL UNIT</t>
  </si>
  <si>
    <t>AVERAGE PER MONTH</t>
  </si>
  <si>
    <t>AVERAGE PER WEEK</t>
  </si>
  <si>
    <t>AVERAGE PER DAY</t>
  </si>
  <si>
    <t>AVERAGE PER PERSON</t>
  </si>
  <si>
    <t>TOTAL PRICE</t>
  </si>
  <si>
    <t>SACK</t>
  </si>
  <si>
    <t>SOYABALL</t>
  </si>
  <si>
    <t xml:space="preserve">PAL </t>
  </si>
  <si>
    <t>Pal</t>
  </si>
  <si>
    <t>Kg or PAU??</t>
  </si>
  <si>
    <t>Pkit ??</t>
  </si>
  <si>
    <t>PES</t>
  </si>
  <si>
    <t>Pes</t>
  </si>
  <si>
    <t>Bottle</t>
  </si>
  <si>
    <t>PAL</t>
  </si>
  <si>
    <t>ITEM</t>
  </si>
  <si>
    <t>ESTIMATED CONSUMPTION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</si>
</sst>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Perpetua"/>
      <family val="1"/>
    </font>
    <font>
      <sz val="11"/>
      <name val="Calibri"/>
      <family val="2"/>
      <scheme val="minor"/>
    </font>
    <font>
      <i/>
      <sz val="11"/>
      <color theme="1"/>
      <name val="Perpetua"/>
      <family val="1"/>
    </font>
    <font>
      <i/>
      <sz val="11"/>
      <color theme="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mbria"/>
      <family val="1"/>
      <scheme val="major"/>
    </font>
    <font>
      <sz val="10"/>
      <color theme="1"/>
      <name val="Cambria"/>
      <family val="1"/>
      <scheme val="major"/>
    </font>
    <font>
      <sz val="28"/>
      <color theme="1"/>
      <name val="Calibri"/>
      <family val="2"/>
      <scheme val="minor"/>
    </font>
    <font>
      <sz val="18"/>
      <color theme="1"/>
      <name val="Cambria"/>
      <family val="1"/>
      <scheme val="major"/>
    </font>
    <font>
      <sz val="11"/>
      <color rgb="FFFFFF00"/>
      <name val="Calibri"/>
      <family val="2"/>
      <scheme val="minor"/>
    </font>
    <font>
      <b/>
      <sz val="26"/>
      <color theme="1"/>
      <name val="Perpetua"/>
      <family val="1"/>
    </font>
    <font>
      <b/>
      <sz val="11"/>
      <color theme="1"/>
      <name val="Cambria"/>
      <family val="1"/>
      <scheme val="major"/>
    </font>
    <font>
      <sz val="11"/>
      <color theme="9" tint="0.59999389629810485"/>
      <name val="Calibri"/>
      <family val="2"/>
      <scheme val="minor"/>
    </font>
    <font>
      <b/>
      <sz val="36"/>
      <color theme="1"/>
      <name val="Perpetua"/>
      <family val="1"/>
    </font>
    <font>
      <sz val="14"/>
      <color theme="1"/>
      <name val="Perpetua"/>
      <family val="1"/>
    </font>
    <font>
      <sz val="20"/>
      <color theme="1"/>
      <name val="Calibri"/>
      <family val="2"/>
      <scheme val="minor"/>
    </font>
    <font>
      <b/>
      <sz val="60"/>
      <color theme="1"/>
      <name val="Perpetua"/>
      <family val="1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2" fillId="2" borderId="1" xfId="0" applyFont="1" applyFill="1" applyBorder="1"/>
    <xf numFmtId="0" fontId="3" fillId="3" borderId="1" xfId="0" applyFont="1" applyFill="1" applyBorder="1"/>
    <xf numFmtId="0" fontId="3" fillId="0" borderId="1" xfId="0" applyFont="1" applyBorder="1"/>
    <xf numFmtId="0" fontId="2" fillId="4" borderId="1" xfId="0" applyFont="1" applyFill="1" applyBorder="1"/>
    <xf numFmtId="0" fontId="3" fillId="5" borderId="1" xfId="0" applyFont="1" applyFill="1" applyBorder="1"/>
    <xf numFmtId="0" fontId="3" fillId="5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horizontal="left" vertical="center"/>
    </xf>
    <xf numFmtId="0" fontId="2" fillId="6" borderId="1" xfId="0" applyFont="1" applyFill="1" applyBorder="1"/>
    <xf numFmtId="0" fontId="3" fillId="7" borderId="1" xfId="0" applyFont="1" applyFill="1" applyBorder="1"/>
    <xf numFmtId="0" fontId="3" fillId="7" borderId="1" xfId="0" applyFont="1" applyFill="1" applyBorder="1" applyAlignment="1">
      <alignment vertical="center"/>
    </xf>
    <xf numFmtId="0" fontId="0" fillId="7" borderId="1" xfId="0" applyFill="1" applyBorder="1"/>
    <xf numFmtId="0" fontId="4" fillId="7" borderId="1" xfId="0" applyFont="1" applyFill="1" applyBorder="1"/>
    <xf numFmtId="0" fontId="2" fillId="9" borderId="1" xfId="0" applyFont="1" applyFill="1" applyBorder="1"/>
    <xf numFmtId="0" fontId="5" fillId="10" borderId="1" xfId="0" applyFont="1" applyFill="1" applyBorder="1"/>
    <xf numFmtId="0" fontId="3" fillId="6" borderId="1" xfId="0" applyFont="1" applyFill="1" applyBorder="1"/>
    <xf numFmtId="0" fontId="6" fillId="11" borderId="1" xfId="0" applyFont="1" applyFill="1" applyBorder="1"/>
    <xf numFmtId="0" fontId="1" fillId="11" borderId="1" xfId="0" applyFont="1" applyFill="1" applyBorder="1"/>
    <xf numFmtId="0" fontId="2" fillId="12" borderId="1" xfId="0" applyFont="1" applyFill="1" applyBorder="1"/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2" fillId="0" borderId="1" xfId="0" applyFont="1" applyFill="1" applyBorder="1"/>
    <xf numFmtId="0" fontId="0" fillId="0" borderId="0" xfId="0" applyAlignment="1">
      <alignment wrapText="1"/>
    </xf>
    <xf numFmtId="0" fontId="11" fillId="0" borderId="0" xfId="0" applyFont="1" applyAlignment="1">
      <alignment vertical="center"/>
    </xf>
    <xf numFmtId="0" fontId="12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13" fillId="0" borderId="0" xfId="0" applyFont="1" applyFill="1"/>
    <xf numFmtId="0" fontId="13" fillId="13" borderId="6" xfId="0" applyFont="1" applyFill="1" applyBorder="1"/>
    <xf numFmtId="0" fontId="13" fillId="13" borderId="7" xfId="0" applyFont="1" applyFill="1" applyBorder="1"/>
    <xf numFmtId="0" fontId="13" fillId="13" borderId="8" xfId="0" applyFont="1" applyFill="1" applyBorder="1"/>
    <xf numFmtId="0" fontId="13" fillId="13" borderId="9" xfId="0" applyFont="1" applyFill="1" applyBorder="1"/>
    <xf numFmtId="0" fontId="13" fillId="13" borderId="10" xfId="0" applyFont="1" applyFill="1" applyBorder="1"/>
    <xf numFmtId="0" fontId="13" fillId="13" borderId="11" xfId="0" applyFont="1" applyFill="1" applyBorder="1"/>
    <xf numFmtId="0" fontId="0" fillId="13" borderId="1" xfId="0" applyFill="1" applyBorder="1" applyAlignment="1">
      <alignment horizontal="center"/>
    </xf>
    <xf numFmtId="0" fontId="13" fillId="13" borderId="13" xfId="0" applyFont="1" applyFill="1" applyBorder="1"/>
    <xf numFmtId="0" fontId="13" fillId="13" borderId="0" xfId="0" applyFont="1" applyFill="1" applyBorder="1"/>
    <xf numFmtId="0" fontId="13" fillId="13" borderId="14" xfId="0" applyFont="1" applyFill="1" applyBorder="1"/>
    <xf numFmtId="0" fontId="13" fillId="0" borderId="0" xfId="0" applyFont="1" applyFill="1" applyBorder="1"/>
    <xf numFmtId="0" fontId="0" fillId="13" borderId="1" xfId="0" applyFill="1" applyBorder="1"/>
    <xf numFmtId="0" fontId="0" fillId="0" borderId="0" xfId="0" applyFill="1" applyBorder="1"/>
    <xf numFmtId="0" fontId="0" fillId="0" borderId="0" xfId="0" applyBorder="1"/>
    <xf numFmtId="0" fontId="12" fillId="0" borderId="0" xfId="0" applyFont="1" applyBorder="1" applyAlignment="1">
      <alignment vertical="center" wrapText="1"/>
    </xf>
    <xf numFmtId="0" fontId="0" fillId="0" borderId="0" xfId="0" applyBorder="1" applyAlignment="1"/>
    <xf numFmtId="0" fontId="12" fillId="0" borderId="1" xfId="0" applyFont="1" applyBorder="1" applyAlignment="1">
      <alignment vertical="center" wrapText="1"/>
    </xf>
    <xf numFmtId="0" fontId="0" fillId="0" borderId="1" xfId="0" applyBorder="1" applyAlignment="1"/>
    <xf numFmtId="0" fontId="0" fillId="0" borderId="12" xfId="0" applyBorder="1"/>
    <xf numFmtId="0" fontId="15" fillId="0" borderId="19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6" borderId="12" xfId="0" applyFill="1" applyBorder="1"/>
    <xf numFmtId="0" fontId="0" fillId="6" borderId="23" xfId="0" applyFill="1" applyBorder="1"/>
    <xf numFmtId="0" fontId="0" fillId="6" borderId="1" xfId="0" applyFill="1" applyBorder="1"/>
    <xf numFmtId="0" fontId="0" fillId="6" borderId="20" xfId="0" applyFill="1" applyBorder="1"/>
    <xf numFmtId="0" fontId="16" fillId="14" borderId="12" xfId="0" applyFont="1" applyFill="1" applyBorder="1"/>
    <xf numFmtId="0" fontId="16" fillId="14" borderId="1" xfId="0" applyFont="1" applyFill="1" applyBorder="1"/>
    <xf numFmtId="0" fontId="17" fillId="6" borderId="15" xfId="0" applyFont="1" applyFill="1" applyBorder="1" applyAlignment="1">
      <alignment horizontal="center" vertical="center"/>
    </xf>
    <xf numFmtId="0" fontId="17" fillId="6" borderId="16" xfId="0" applyFont="1" applyFill="1" applyBorder="1" applyAlignment="1">
      <alignment horizontal="center" vertical="center"/>
    </xf>
    <xf numFmtId="0" fontId="17" fillId="6" borderId="17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4" fillId="6" borderId="15" xfId="0" applyFont="1" applyFill="1" applyBorder="1" applyAlignment="1">
      <alignment horizontal="center" vertical="center"/>
    </xf>
    <xf numFmtId="0" fontId="14" fillId="6" borderId="16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center" vertical="center"/>
    </xf>
    <xf numFmtId="0" fontId="3" fillId="0" borderId="0" xfId="0" applyFont="1" applyBorder="1" applyAlignment="1"/>
    <xf numFmtId="0" fontId="3" fillId="0" borderId="0" xfId="0" applyFont="1" applyFill="1" applyBorder="1" applyAlignment="1">
      <alignment horizontal="center"/>
    </xf>
    <xf numFmtId="0" fontId="3" fillId="0" borderId="15" xfId="0" applyFont="1" applyBorder="1" applyAlignment="1"/>
    <xf numFmtId="0" fontId="3" fillId="0" borderId="16" xfId="0" applyFont="1" applyBorder="1" applyAlignment="1"/>
    <xf numFmtId="0" fontId="3" fillId="0" borderId="17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24" xfId="0" applyFont="1" applyBorder="1" applyAlignment="1"/>
    <xf numFmtId="0" fontId="3" fillId="0" borderId="7" xfId="0" applyFont="1" applyBorder="1"/>
    <xf numFmtId="0" fontId="3" fillId="0" borderId="13" xfId="0" applyFont="1" applyBorder="1"/>
    <xf numFmtId="0" fontId="19" fillId="0" borderId="7" xfId="0" applyFont="1" applyBorder="1" applyAlignment="1">
      <alignment horizontal="center" vertical="center"/>
    </xf>
    <xf numFmtId="0" fontId="3" fillId="0" borderId="0" xfId="0" applyFont="1"/>
    <xf numFmtId="0" fontId="3" fillId="0" borderId="9" xfId="0" applyFont="1" applyBorder="1"/>
    <xf numFmtId="0" fontId="3" fillId="0" borderId="0" xfId="0" applyFont="1" applyBorder="1"/>
    <xf numFmtId="0" fontId="19" fillId="0" borderId="9" xfId="0" applyFont="1" applyBorder="1" applyAlignment="1">
      <alignment horizontal="center" vertical="center"/>
    </xf>
    <xf numFmtId="0" fontId="3" fillId="0" borderId="11" xfId="0" applyFont="1" applyBorder="1"/>
    <xf numFmtId="0" fontId="3" fillId="0" borderId="14" xfId="0" applyFont="1" applyBorder="1"/>
    <xf numFmtId="0" fontId="19" fillId="0" borderId="1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25" xfId="0" applyFont="1" applyFill="1" applyBorder="1"/>
    <xf numFmtId="0" fontId="3" fillId="0" borderId="1" xfId="0" applyFont="1" applyFill="1" applyBorder="1"/>
    <xf numFmtId="0" fontId="2" fillId="4" borderId="25" xfId="0" applyFont="1" applyFill="1" applyBorder="1"/>
    <xf numFmtId="0" fontId="3" fillId="5" borderId="25" xfId="0" applyFont="1" applyFill="1" applyBorder="1"/>
    <xf numFmtId="0" fontId="3" fillId="5" borderId="25" xfId="0" applyFont="1" applyFill="1" applyBorder="1" applyAlignment="1">
      <alignment vertical="center"/>
    </xf>
    <xf numFmtId="0" fontId="4" fillId="5" borderId="25" xfId="0" applyFont="1" applyFill="1" applyBorder="1" applyAlignment="1">
      <alignment horizontal="left" vertical="center"/>
    </xf>
    <xf numFmtId="0" fontId="2" fillId="6" borderId="25" xfId="0" applyFont="1" applyFill="1" applyBorder="1"/>
    <xf numFmtId="0" fontId="3" fillId="7" borderId="25" xfId="0" applyFont="1" applyFill="1" applyBorder="1"/>
    <xf numFmtId="0" fontId="3" fillId="7" borderId="25" xfId="0" applyFont="1" applyFill="1" applyBorder="1" applyAlignment="1">
      <alignment vertical="center"/>
    </xf>
    <xf numFmtId="0" fontId="0" fillId="7" borderId="25" xfId="0" applyFill="1" applyBorder="1"/>
    <xf numFmtId="0" fontId="4" fillId="7" borderId="25" xfId="0" applyFont="1" applyFill="1" applyBorder="1"/>
    <xf numFmtId="0" fontId="2" fillId="9" borderId="25" xfId="0" applyFont="1" applyFill="1" applyBorder="1"/>
    <xf numFmtId="0" fontId="5" fillId="10" borderId="25" xfId="0" applyFont="1" applyFill="1" applyBorder="1"/>
    <xf numFmtId="0" fontId="3" fillId="6" borderId="25" xfId="0" applyFont="1" applyFill="1" applyBorder="1"/>
    <xf numFmtId="0" fontId="6" fillId="11" borderId="25" xfId="0" applyFont="1" applyFill="1" applyBorder="1"/>
    <xf numFmtId="0" fontId="1" fillId="11" borderId="25" xfId="0" applyFont="1" applyFill="1" applyBorder="1"/>
    <xf numFmtId="0" fontId="2" fillId="12" borderId="25" xfId="0" applyFont="1" applyFill="1" applyBorder="1"/>
    <xf numFmtId="0" fontId="15" fillId="15" borderId="22" xfId="0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vertical="center"/>
    </xf>
    <xf numFmtId="0" fontId="15" fillId="16" borderId="1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0" fillId="0" borderId="26" xfId="0" applyBorder="1"/>
    <xf numFmtId="0" fontId="3" fillId="0" borderId="2" xfId="0" applyFont="1" applyBorder="1"/>
    <xf numFmtId="0" fontId="0" fillId="0" borderId="27" xfId="0" applyBorder="1"/>
    <xf numFmtId="0" fontId="0" fillId="14" borderId="27" xfId="0" applyFill="1" applyBorder="1"/>
    <xf numFmtId="0" fontId="15" fillId="0" borderId="30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15" borderId="31" xfId="0" applyFont="1" applyFill="1" applyBorder="1" applyAlignment="1">
      <alignment horizontal="center" vertical="center"/>
    </xf>
    <xf numFmtId="0" fontId="20" fillId="6" borderId="0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15" fillId="0" borderId="31" xfId="0" applyFont="1" applyBorder="1" applyAlignment="1">
      <alignment horizontal="center" vertical="center"/>
    </xf>
    <xf numFmtId="0" fontId="2" fillId="2" borderId="28" xfId="0" applyFont="1" applyFill="1" applyBorder="1"/>
    <xf numFmtId="0" fontId="18" fillId="0" borderId="6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 wrapText="1"/>
    </xf>
    <xf numFmtId="0" fontId="9" fillId="0" borderId="1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52983</xdr:colOff>
      <xdr:row>3</xdr:row>
      <xdr:rowOff>38101</xdr:rowOff>
    </xdr:from>
    <xdr:to>
      <xdr:col>0</xdr:col>
      <xdr:colOff>517327</xdr:colOff>
      <xdr:row>5</xdr:row>
      <xdr:rowOff>152401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983" y="1009651"/>
          <a:ext cx="464344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52983</xdr:colOff>
      <xdr:row>3</xdr:row>
      <xdr:rowOff>38101</xdr:rowOff>
    </xdr:from>
    <xdr:to>
      <xdr:col>0</xdr:col>
      <xdr:colOff>517327</xdr:colOff>
      <xdr:row>5</xdr:row>
      <xdr:rowOff>152401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983" y="1009651"/>
          <a:ext cx="464344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2"/>
  <sheetViews>
    <sheetView view="pageLayout" zoomScale="77" workbookViewId="0">
      <selection activeCell="E16" sqref="E16"/>
    </sheetView>
  </sheetViews>
  <sheetFormatPr baseColWidth="10" defaultRowHeight="15"/>
  <cols>
    <col min="1" max="1" width="7" customWidth="1"/>
    <col min="2" max="2" width="15" bestFit="1" customWidth="1"/>
    <col min="3" max="3" width="23.5703125" bestFit="1" customWidth="1"/>
    <col min="4" max="4" width="6.7109375" customWidth="1"/>
    <col min="5" max="5" width="7.5703125" customWidth="1"/>
    <col min="6" max="6" width="9.5703125" bestFit="1" customWidth="1"/>
    <col min="7" max="7" width="8.42578125" bestFit="1" customWidth="1"/>
  </cols>
  <sheetData>
    <row r="1" spans="1:8" ht="51.75" customHeight="1" thickBot="1">
      <c r="A1" s="62" t="s">
        <v>27</v>
      </c>
      <c r="B1" s="63"/>
      <c r="C1" s="63"/>
      <c r="D1" s="63"/>
      <c r="E1" s="63"/>
      <c r="F1" s="63"/>
      <c r="G1" s="63"/>
      <c r="H1" s="64"/>
    </row>
    <row r="2" spans="1:8" ht="16.5" customHeight="1" thickBot="1"/>
    <row r="3" spans="1:8">
      <c r="A3" s="32" t="s">
        <v>116</v>
      </c>
      <c r="B3" s="39"/>
      <c r="C3" s="39"/>
      <c r="D3" s="39"/>
      <c r="E3" s="39"/>
      <c r="F3" s="33"/>
    </row>
    <row r="4" spans="1:8">
      <c r="A4" s="34"/>
      <c r="B4" s="40"/>
      <c r="C4" s="40"/>
      <c r="D4" s="40"/>
      <c r="E4" s="40"/>
      <c r="F4" s="35"/>
    </row>
    <row r="5" spans="1:8">
      <c r="A5" s="34" t="s">
        <v>115</v>
      </c>
      <c r="B5" s="40"/>
      <c r="C5" s="40"/>
      <c r="D5" s="40"/>
      <c r="E5" s="40"/>
      <c r="F5" s="35"/>
    </row>
    <row r="6" spans="1:8" ht="15.75" thickBot="1">
      <c r="A6" s="36"/>
      <c r="B6" s="41"/>
      <c r="C6" s="41"/>
      <c r="D6" s="41"/>
      <c r="E6" s="41"/>
      <c r="F6" s="37"/>
    </row>
    <row r="7" spans="1:8" ht="19.5" customHeight="1">
      <c r="A7" s="42"/>
      <c r="B7" s="42"/>
      <c r="C7" s="42"/>
      <c r="D7" s="42"/>
      <c r="E7" s="42"/>
      <c r="F7" s="42"/>
    </row>
    <row r="8" spans="1:8" ht="71.25">
      <c r="A8" s="21" t="s">
        <v>55</v>
      </c>
      <c r="B8" s="22" t="s">
        <v>0</v>
      </c>
      <c r="C8" s="22" t="s">
        <v>1</v>
      </c>
      <c r="D8" s="24" t="s">
        <v>82</v>
      </c>
      <c r="E8" s="24" t="s">
        <v>81</v>
      </c>
      <c r="F8" s="21" t="s">
        <v>76</v>
      </c>
      <c r="G8" s="22" t="s">
        <v>2</v>
      </c>
      <c r="H8" s="23" t="s">
        <v>54</v>
      </c>
    </row>
    <row r="9" spans="1:8">
      <c r="A9" s="2"/>
      <c r="B9" s="26"/>
      <c r="C9" s="2"/>
      <c r="D9" s="2"/>
      <c r="E9" s="2"/>
      <c r="F9" s="2"/>
      <c r="G9" s="2"/>
      <c r="H9" s="2"/>
    </row>
    <row r="10" spans="1:8" ht="15.75">
      <c r="A10" s="2" t="s">
        <v>56</v>
      </c>
      <c r="B10" s="3" t="s">
        <v>3</v>
      </c>
      <c r="C10" s="4" t="s">
        <v>4</v>
      </c>
      <c r="D10" s="2" t="s">
        <v>83</v>
      </c>
      <c r="E10" s="2" t="s">
        <v>77</v>
      </c>
      <c r="F10" s="2">
        <v>20</v>
      </c>
      <c r="G10" s="2" t="s">
        <v>79</v>
      </c>
      <c r="H10" s="2" t="s">
        <v>80</v>
      </c>
    </row>
    <row r="11" spans="1:8" ht="15.75">
      <c r="A11" s="2" t="s">
        <v>57</v>
      </c>
      <c r="B11" s="3" t="s">
        <v>3</v>
      </c>
      <c r="C11" s="4" t="s">
        <v>5</v>
      </c>
      <c r="D11" s="2"/>
      <c r="E11" s="2"/>
      <c r="F11" s="2"/>
      <c r="G11" s="2"/>
      <c r="H11" s="2"/>
    </row>
    <row r="12" spans="1:8" ht="15.75">
      <c r="A12" s="2" t="s">
        <v>58</v>
      </c>
      <c r="B12" s="3" t="s">
        <v>3</v>
      </c>
      <c r="C12" s="4" t="s">
        <v>6</v>
      </c>
      <c r="D12" s="2"/>
      <c r="E12" s="2"/>
      <c r="F12" s="2"/>
      <c r="G12" s="2"/>
      <c r="H12" s="2"/>
    </row>
    <row r="13" spans="1:8" ht="15.75">
      <c r="A13" s="2" t="s">
        <v>59</v>
      </c>
      <c r="B13" s="3" t="s">
        <v>3</v>
      </c>
      <c r="C13" s="4" t="s">
        <v>7</v>
      </c>
      <c r="D13" s="2"/>
      <c r="E13" s="2"/>
      <c r="F13" s="2"/>
      <c r="G13" s="2"/>
      <c r="H13" s="2"/>
    </row>
    <row r="14" spans="1:8" ht="15.75">
      <c r="A14" s="2" t="s">
        <v>60</v>
      </c>
      <c r="B14" s="3" t="s">
        <v>3</v>
      </c>
      <c r="C14" s="4" t="s">
        <v>61</v>
      </c>
      <c r="D14" s="2" t="s">
        <v>83</v>
      </c>
      <c r="E14" s="2" t="s">
        <v>78</v>
      </c>
      <c r="F14" s="2">
        <v>70</v>
      </c>
      <c r="G14" s="2" t="s">
        <v>84</v>
      </c>
      <c r="H14" s="2" t="s">
        <v>85</v>
      </c>
    </row>
    <row r="15" spans="1:8" ht="15.75">
      <c r="A15" s="2" t="s">
        <v>62</v>
      </c>
      <c r="B15" s="3" t="s">
        <v>3</v>
      </c>
      <c r="C15" s="4" t="s">
        <v>8</v>
      </c>
      <c r="D15" s="2"/>
      <c r="E15" s="2"/>
      <c r="F15" s="2"/>
      <c r="G15" s="2"/>
      <c r="H15" s="2"/>
    </row>
    <row r="16" spans="1:8" ht="15.75">
      <c r="A16" s="2" t="s">
        <v>63</v>
      </c>
      <c r="B16" s="3" t="s">
        <v>3</v>
      </c>
      <c r="C16" s="4" t="s">
        <v>9</v>
      </c>
      <c r="D16" s="2"/>
      <c r="E16" s="2"/>
      <c r="F16" s="2"/>
      <c r="G16" s="2"/>
      <c r="H16" s="2"/>
    </row>
    <row r="17" spans="1:8" ht="15.75">
      <c r="A17" s="2" t="s">
        <v>64</v>
      </c>
      <c r="B17" s="3" t="s">
        <v>3</v>
      </c>
      <c r="C17" s="4" t="s">
        <v>10</v>
      </c>
      <c r="D17" s="2"/>
      <c r="E17" s="2"/>
      <c r="F17" s="2"/>
      <c r="G17" s="2"/>
      <c r="H17" s="2"/>
    </row>
    <row r="18" spans="1:8">
      <c r="A18" s="2"/>
      <c r="B18" s="26"/>
      <c r="C18" s="2"/>
      <c r="D18" s="2"/>
      <c r="E18" s="2"/>
      <c r="F18" s="2"/>
      <c r="G18" s="2"/>
      <c r="H18" s="2"/>
    </row>
    <row r="19" spans="1:8" ht="15.75">
      <c r="A19" s="2" t="s">
        <v>65</v>
      </c>
      <c r="B19" s="6" t="s">
        <v>11</v>
      </c>
      <c r="C19" s="7" t="s">
        <v>12</v>
      </c>
      <c r="D19" s="2"/>
      <c r="E19" s="2"/>
      <c r="F19" s="2"/>
      <c r="G19" s="2"/>
      <c r="H19" s="2"/>
    </row>
    <row r="20" spans="1:8" ht="15.75">
      <c r="A20" s="2" t="s">
        <v>66</v>
      </c>
      <c r="B20" s="6" t="s">
        <v>11</v>
      </c>
      <c r="C20" s="7" t="s">
        <v>13</v>
      </c>
      <c r="D20" s="2"/>
      <c r="E20" s="2"/>
      <c r="F20" s="2"/>
      <c r="G20" s="2"/>
      <c r="H20" s="2"/>
    </row>
    <row r="21" spans="1:8" ht="30">
      <c r="A21" s="2" t="s">
        <v>67</v>
      </c>
      <c r="B21" s="6" t="s">
        <v>11</v>
      </c>
      <c r="C21" s="8" t="s">
        <v>14</v>
      </c>
      <c r="D21" s="2" t="s">
        <v>86</v>
      </c>
      <c r="E21" s="2" t="s">
        <v>87</v>
      </c>
      <c r="F21" s="2">
        <v>97</v>
      </c>
      <c r="G21" s="2" t="s">
        <v>88</v>
      </c>
      <c r="H21" s="25" t="s">
        <v>89</v>
      </c>
    </row>
    <row r="22" spans="1:8" ht="15.75">
      <c r="A22" s="2" t="s">
        <v>68</v>
      </c>
      <c r="B22" s="6" t="s">
        <v>11</v>
      </c>
      <c r="C22" s="8" t="s">
        <v>15</v>
      </c>
      <c r="D22" s="2"/>
      <c r="E22" s="2"/>
      <c r="F22" s="2"/>
      <c r="G22" s="2"/>
      <c r="H22" s="2"/>
    </row>
    <row r="23" spans="1:8">
      <c r="A23" s="2" t="s">
        <v>69</v>
      </c>
      <c r="B23" s="6" t="s">
        <v>11</v>
      </c>
      <c r="C23" s="9" t="s">
        <v>16</v>
      </c>
      <c r="D23" s="2"/>
      <c r="E23" s="2"/>
      <c r="F23" s="2"/>
      <c r="G23" s="2"/>
      <c r="H23" s="2"/>
    </row>
    <row r="24" spans="1:8" ht="15.75">
      <c r="A24" s="2" t="s">
        <v>70</v>
      </c>
      <c r="B24" s="6" t="s">
        <v>11</v>
      </c>
      <c r="C24" s="7" t="s">
        <v>17</v>
      </c>
      <c r="D24" s="2"/>
      <c r="E24" s="2"/>
      <c r="F24" s="2"/>
      <c r="G24" s="2"/>
      <c r="H24" s="2"/>
    </row>
    <row r="25" spans="1:8">
      <c r="A25" s="2"/>
      <c r="B25" s="26"/>
      <c r="C25" s="2"/>
      <c r="D25" s="2"/>
      <c r="E25" s="2"/>
      <c r="F25" s="2"/>
      <c r="G25" s="2"/>
      <c r="H25" s="2"/>
    </row>
    <row r="26" spans="1:8" ht="15.75">
      <c r="A26" s="2" t="s">
        <v>71</v>
      </c>
      <c r="B26" s="10" t="s">
        <v>18</v>
      </c>
      <c r="C26" s="11" t="s">
        <v>19</v>
      </c>
      <c r="D26" s="2" t="s">
        <v>90</v>
      </c>
      <c r="E26" s="2" t="s">
        <v>83</v>
      </c>
      <c r="F26" s="2">
        <v>867</v>
      </c>
      <c r="G26" s="2" t="s">
        <v>92</v>
      </c>
      <c r="H26" s="2" t="s">
        <v>91</v>
      </c>
    </row>
    <row r="27" spans="1:8" ht="15.75">
      <c r="A27" s="2" t="s">
        <v>72</v>
      </c>
      <c r="B27" s="10" t="s">
        <v>18</v>
      </c>
      <c r="C27" s="11" t="s">
        <v>20</v>
      </c>
      <c r="D27" s="2"/>
      <c r="E27" s="2"/>
      <c r="F27" s="2"/>
      <c r="G27" s="2"/>
      <c r="H27" s="2"/>
    </row>
    <row r="28" spans="1:8" ht="15.75">
      <c r="A28" s="43" t="s">
        <v>75</v>
      </c>
      <c r="B28" s="10" t="s">
        <v>18</v>
      </c>
      <c r="C28" s="11" t="s">
        <v>21</v>
      </c>
      <c r="D28" s="2"/>
      <c r="E28" s="2"/>
      <c r="F28" s="2"/>
      <c r="G28" s="2"/>
      <c r="H28" s="2"/>
    </row>
    <row r="29" spans="1:8" ht="15.75">
      <c r="A29" s="43" t="s">
        <v>74</v>
      </c>
      <c r="B29" s="10" t="s">
        <v>18</v>
      </c>
      <c r="C29" s="11" t="s">
        <v>22</v>
      </c>
      <c r="D29" s="2"/>
      <c r="E29" s="2"/>
      <c r="F29" s="2"/>
      <c r="G29" s="2"/>
      <c r="H29" s="2"/>
    </row>
    <row r="30" spans="1:8" ht="15.75">
      <c r="A30" s="43" t="s">
        <v>73</v>
      </c>
      <c r="B30" s="10" t="s">
        <v>18</v>
      </c>
      <c r="C30" s="12" t="s">
        <v>23</v>
      </c>
      <c r="D30" s="2"/>
      <c r="E30" s="2"/>
      <c r="F30" s="2"/>
      <c r="G30" s="2"/>
      <c r="H30" s="2"/>
    </row>
    <row r="31" spans="1:8">
      <c r="A31" s="2"/>
      <c r="B31" s="10" t="s">
        <v>18</v>
      </c>
      <c r="C31" s="13" t="s">
        <v>24</v>
      </c>
      <c r="D31" s="2"/>
      <c r="E31" s="2"/>
      <c r="F31" s="2"/>
      <c r="G31" s="2"/>
      <c r="H31" s="2"/>
    </row>
    <row r="32" spans="1:8" ht="15.75">
      <c r="A32" s="2"/>
      <c r="B32" s="10" t="s">
        <v>18</v>
      </c>
      <c r="C32" s="11" t="s">
        <v>25</v>
      </c>
      <c r="D32" s="2"/>
      <c r="E32" s="2"/>
      <c r="F32" s="2"/>
      <c r="G32" s="2"/>
      <c r="H32" s="2"/>
    </row>
    <row r="33" spans="1:8">
      <c r="A33" s="2"/>
      <c r="B33" s="10" t="s">
        <v>18</v>
      </c>
      <c r="C33" s="14" t="s">
        <v>26</v>
      </c>
      <c r="D33" s="2"/>
      <c r="E33" s="2"/>
      <c r="F33" s="2"/>
      <c r="G33" s="2"/>
      <c r="H33" s="2"/>
    </row>
    <row r="34" spans="1:8">
      <c r="A34" s="2"/>
      <c r="B34" s="10" t="s">
        <v>18</v>
      </c>
      <c r="C34" s="14" t="s">
        <v>28</v>
      </c>
      <c r="D34" s="2"/>
      <c r="E34" s="2"/>
      <c r="F34" s="2"/>
      <c r="G34" s="2"/>
      <c r="H34" s="2"/>
    </row>
    <row r="35" spans="1:8">
      <c r="A35" s="2"/>
      <c r="B35" s="10" t="s">
        <v>18</v>
      </c>
      <c r="C35" s="14" t="s">
        <v>29</v>
      </c>
      <c r="D35" s="2"/>
      <c r="E35" s="2"/>
      <c r="F35" s="2"/>
      <c r="G35" s="2"/>
      <c r="H35" s="2"/>
    </row>
    <row r="36" spans="1:8" ht="15.75">
      <c r="A36" s="2"/>
      <c r="B36" s="10" t="s">
        <v>18</v>
      </c>
      <c r="C36" s="11" t="s">
        <v>30</v>
      </c>
      <c r="D36" s="2"/>
      <c r="E36" s="2"/>
      <c r="F36" s="2"/>
      <c r="G36" s="2"/>
      <c r="H36" s="2"/>
    </row>
    <row r="37" spans="1:8">
      <c r="A37" s="2"/>
      <c r="B37" s="10" t="s">
        <v>18</v>
      </c>
      <c r="C37" s="14" t="s">
        <v>31</v>
      </c>
      <c r="D37" s="2"/>
      <c r="E37" s="2"/>
      <c r="F37" s="2"/>
      <c r="G37" s="2"/>
      <c r="H37" s="2"/>
    </row>
    <row r="38" spans="1:8">
      <c r="A38" s="2"/>
      <c r="B38" s="10" t="s">
        <v>18</v>
      </c>
      <c r="C38" s="14" t="s">
        <v>32</v>
      </c>
      <c r="D38" s="2"/>
      <c r="E38" s="2"/>
      <c r="F38" s="2"/>
      <c r="G38" s="2"/>
      <c r="H38" s="2"/>
    </row>
    <row r="39" spans="1:8">
      <c r="A39" s="2"/>
      <c r="B39" s="15" t="s">
        <v>33</v>
      </c>
      <c r="C39" s="2"/>
      <c r="D39" s="2"/>
      <c r="E39" s="2"/>
      <c r="F39" s="2"/>
      <c r="G39" s="2"/>
      <c r="H39" s="2"/>
    </row>
    <row r="40" spans="1:8" ht="15.75">
      <c r="A40" s="2"/>
      <c r="B40" s="5"/>
      <c r="C40" s="7" t="s">
        <v>34</v>
      </c>
      <c r="D40" s="2"/>
      <c r="E40" s="2"/>
      <c r="F40" s="2"/>
      <c r="G40" s="2"/>
      <c r="H40" s="2"/>
    </row>
    <row r="41" spans="1:8" ht="15.75">
      <c r="A41" s="2"/>
      <c r="B41" s="5"/>
      <c r="C41" s="7" t="s">
        <v>35</v>
      </c>
      <c r="D41" s="2"/>
      <c r="E41" s="2"/>
      <c r="F41" s="2"/>
      <c r="G41" s="2"/>
      <c r="H41" s="2"/>
    </row>
    <row r="42" spans="1:8" ht="15.75">
      <c r="A42" s="2"/>
      <c r="B42" s="16" t="s">
        <v>36</v>
      </c>
      <c r="C42" s="2"/>
      <c r="D42" s="2"/>
      <c r="E42" s="2"/>
      <c r="F42" s="2"/>
      <c r="G42" s="2"/>
      <c r="H42" s="2"/>
    </row>
    <row r="43" spans="1:8" ht="15.75">
      <c r="A43" s="2"/>
      <c r="B43" s="2"/>
      <c r="C43" s="17" t="s">
        <v>37</v>
      </c>
      <c r="D43" s="2"/>
      <c r="E43" s="2"/>
      <c r="F43" s="2"/>
      <c r="G43" s="2"/>
      <c r="H43" s="2"/>
    </row>
    <row r="44" spans="1:8">
      <c r="A44" s="2"/>
      <c r="B44" s="18" t="s">
        <v>38</v>
      </c>
      <c r="C44" s="2"/>
      <c r="D44" s="2"/>
      <c r="E44" s="2"/>
      <c r="F44" s="2"/>
      <c r="G44" s="2"/>
      <c r="H44" s="2"/>
    </row>
    <row r="45" spans="1:8" ht="15.75">
      <c r="A45" s="2"/>
      <c r="B45" s="5"/>
      <c r="C45" s="19" t="s">
        <v>39</v>
      </c>
      <c r="D45" s="2"/>
      <c r="E45" s="2"/>
      <c r="F45" s="2"/>
      <c r="G45" s="2"/>
      <c r="H45" s="2"/>
    </row>
    <row r="46" spans="1:8" ht="15.75">
      <c r="A46" s="2"/>
      <c r="B46" s="5"/>
      <c r="C46" s="19" t="s">
        <v>40</v>
      </c>
      <c r="D46" s="2"/>
      <c r="E46" s="2"/>
      <c r="F46" s="2"/>
      <c r="G46" s="2"/>
      <c r="H46" s="2"/>
    </row>
    <row r="47" spans="1:8" ht="15.75">
      <c r="A47" s="2"/>
      <c r="B47" s="5"/>
      <c r="C47" s="19" t="s">
        <v>41</v>
      </c>
      <c r="D47" s="2"/>
      <c r="E47" s="2"/>
      <c r="F47" s="2"/>
      <c r="G47" s="2"/>
      <c r="H47" s="2"/>
    </row>
    <row r="48" spans="1:8" ht="15.75">
      <c r="A48" s="2"/>
      <c r="B48" s="5"/>
      <c r="C48" s="19" t="s">
        <v>42</v>
      </c>
      <c r="D48" s="2"/>
      <c r="E48" s="2"/>
      <c r="F48" s="2"/>
      <c r="G48" s="2"/>
      <c r="H48" s="2"/>
    </row>
    <row r="49" spans="1:8">
      <c r="A49" s="2"/>
      <c r="B49" s="2"/>
      <c r="C49" s="19" t="s">
        <v>43</v>
      </c>
      <c r="D49" s="2"/>
      <c r="E49" s="2"/>
      <c r="F49" s="2"/>
      <c r="G49" s="2"/>
      <c r="H49" s="2"/>
    </row>
    <row r="50" spans="1:8">
      <c r="A50" s="2"/>
      <c r="B50" s="2"/>
      <c r="C50" s="19" t="s">
        <v>44</v>
      </c>
      <c r="D50" s="2"/>
      <c r="E50" s="2"/>
      <c r="F50" s="2"/>
      <c r="G50" s="2"/>
      <c r="H50" s="2"/>
    </row>
    <row r="51" spans="1:8" ht="15.75">
      <c r="A51" s="2"/>
      <c r="B51" s="5"/>
      <c r="C51" s="19" t="s">
        <v>45</v>
      </c>
      <c r="D51" s="2"/>
      <c r="E51" s="2"/>
      <c r="F51" s="2"/>
      <c r="G51" s="2"/>
      <c r="H51" s="2"/>
    </row>
    <row r="52" spans="1:8">
      <c r="A52" s="2"/>
      <c r="B52" s="20" t="s">
        <v>46</v>
      </c>
      <c r="C52" s="2"/>
      <c r="D52" s="2"/>
      <c r="E52" s="2"/>
      <c r="F52" s="2"/>
      <c r="G52" s="2"/>
      <c r="H52" s="2"/>
    </row>
  </sheetData>
  <mergeCells count="1">
    <mergeCell ref="A1:H1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7"/>
  <sheetViews>
    <sheetView view="pageLayout" workbookViewId="0">
      <selection activeCell="C14" sqref="C14"/>
    </sheetView>
  </sheetViews>
  <sheetFormatPr baseColWidth="10" defaultRowHeight="15"/>
  <cols>
    <col min="1" max="1" width="26.7109375" customWidth="1"/>
    <col min="2" max="2" width="15.28515625" customWidth="1"/>
    <col min="3" max="3" width="47.140625" customWidth="1"/>
  </cols>
  <sheetData>
    <row r="1" spans="1:7" ht="45" customHeight="1" thickBot="1">
      <c r="A1" s="65" t="s">
        <v>114</v>
      </c>
      <c r="B1" s="66"/>
      <c r="C1" s="67"/>
      <c r="D1" s="28"/>
      <c r="E1" s="28"/>
      <c r="F1" s="28"/>
      <c r="G1" s="28"/>
    </row>
    <row r="2" spans="1:7" ht="15.75" customHeight="1" thickBot="1"/>
    <row r="3" spans="1:7" ht="15.75" customHeight="1">
      <c r="A3" s="32" t="s">
        <v>113</v>
      </c>
      <c r="B3" s="33"/>
    </row>
    <row r="4" spans="1:7">
      <c r="A4" s="34"/>
      <c r="B4" s="35"/>
    </row>
    <row r="5" spans="1:7">
      <c r="A5" s="34" t="s">
        <v>115</v>
      </c>
      <c r="B5" s="35"/>
    </row>
    <row r="6" spans="1:7" ht="15.75" thickBot="1">
      <c r="A6" s="36"/>
      <c r="B6" s="37"/>
    </row>
    <row r="7" spans="1:7">
      <c r="A7" s="31"/>
      <c r="B7" s="31"/>
    </row>
    <row r="8" spans="1:7" ht="30" customHeight="1">
      <c r="A8" s="29" t="s">
        <v>93</v>
      </c>
      <c r="B8" s="48" t="s">
        <v>96</v>
      </c>
      <c r="C8" s="46"/>
      <c r="D8" s="27"/>
      <c r="E8" s="27"/>
    </row>
    <row r="9" spans="1:7">
      <c r="A9" s="1" t="s">
        <v>95</v>
      </c>
      <c r="B9" s="49" t="s">
        <v>94</v>
      </c>
      <c r="C9" s="47"/>
    </row>
    <row r="10" spans="1:7">
      <c r="A10" s="1" t="s">
        <v>97</v>
      </c>
      <c r="B10" s="49" t="s">
        <v>98</v>
      </c>
      <c r="C10" s="47"/>
    </row>
    <row r="11" spans="1:7">
      <c r="A11" s="1" t="s">
        <v>99</v>
      </c>
      <c r="B11" s="49" t="s">
        <v>100</v>
      </c>
      <c r="C11" s="47"/>
    </row>
    <row r="12" spans="1:7">
      <c r="A12" s="1" t="s">
        <v>101</v>
      </c>
      <c r="B12" s="49" t="s">
        <v>102</v>
      </c>
      <c r="C12" s="47"/>
    </row>
    <row r="13" spans="1:7">
      <c r="A13" s="1" t="s">
        <v>103</v>
      </c>
      <c r="B13" s="49" t="s">
        <v>104</v>
      </c>
      <c r="C13" s="47"/>
    </row>
    <row r="14" spans="1:7">
      <c r="A14" s="38" t="s">
        <v>105</v>
      </c>
      <c r="B14" s="49" t="s">
        <v>106</v>
      </c>
      <c r="C14" s="47"/>
    </row>
    <row r="15" spans="1:7">
      <c r="A15" s="38" t="s">
        <v>107</v>
      </c>
      <c r="B15" s="49" t="s">
        <v>108</v>
      </c>
      <c r="C15" s="47"/>
    </row>
    <row r="16" spans="1:7">
      <c r="A16" s="1" t="s">
        <v>109</v>
      </c>
      <c r="B16" s="49" t="s">
        <v>110</v>
      </c>
      <c r="C16" s="47"/>
    </row>
    <row r="17" spans="1:3">
      <c r="A17" s="1" t="s">
        <v>111</v>
      </c>
      <c r="B17" s="49" t="s">
        <v>112</v>
      </c>
      <c r="C17" s="47"/>
    </row>
  </sheetData>
  <mergeCells count="1">
    <mergeCell ref="A1:C1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9"/>
  <sheetViews>
    <sheetView zoomScale="71" zoomScaleNormal="71" workbookViewId="0">
      <selection activeCell="K17" sqref="K17"/>
    </sheetView>
  </sheetViews>
  <sheetFormatPr baseColWidth="10" defaultRowHeight="15"/>
  <cols>
    <col min="1" max="1" width="7.85546875" bestFit="1" customWidth="1"/>
    <col min="2" max="2" width="15.7109375" customWidth="1"/>
    <col min="3" max="3" width="17.7109375" bestFit="1" customWidth="1"/>
    <col min="4" max="4" width="23.28515625" bestFit="1" customWidth="1"/>
    <col min="5" max="5" width="17.7109375" customWidth="1"/>
    <col min="6" max="6" width="15.5703125" bestFit="1" customWidth="1"/>
    <col min="7" max="7" width="18" bestFit="1" customWidth="1"/>
    <col min="8" max="8" width="16.42578125" bestFit="1" customWidth="1"/>
    <col min="9" max="9" width="17.42578125" bestFit="1" customWidth="1"/>
    <col min="10" max="10" width="15.7109375" customWidth="1"/>
    <col min="12" max="12" width="14.28515625" bestFit="1" customWidth="1"/>
    <col min="13" max="13" width="16.42578125" bestFit="1" customWidth="1"/>
    <col min="14" max="14" width="12.5703125" bestFit="1" customWidth="1"/>
  </cols>
  <sheetData>
    <row r="1" spans="1:14" ht="59.25" customHeight="1" thickBot="1">
      <c r="A1" s="68" t="s">
        <v>125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70"/>
    </row>
    <row r="4" spans="1:14" ht="15.75" thickBot="1"/>
    <row r="5" spans="1:14" ht="87" customHeight="1" thickTop="1" thickBot="1">
      <c r="A5" s="51" t="s">
        <v>53</v>
      </c>
      <c r="B5" s="52" t="s">
        <v>48</v>
      </c>
      <c r="C5" s="54" t="s">
        <v>121</v>
      </c>
      <c r="D5" s="53" t="s">
        <v>49</v>
      </c>
      <c r="E5" s="51" t="s">
        <v>50</v>
      </c>
      <c r="F5" s="51" t="s">
        <v>117</v>
      </c>
      <c r="G5" s="51" t="s">
        <v>118</v>
      </c>
      <c r="H5" s="52" t="s">
        <v>119</v>
      </c>
      <c r="I5" s="52" t="s">
        <v>120</v>
      </c>
      <c r="J5" s="52" t="s">
        <v>123</v>
      </c>
      <c r="K5" s="51" t="s">
        <v>122</v>
      </c>
      <c r="L5" s="51" t="s">
        <v>51</v>
      </c>
      <c r="M5" s="52" t="s">
        <v>124</v>
      </c>
      <c r="N5" s="51" t="s">
        <v>52</v>
      </c>
    </row>
    <row r="6" spans="1:14" ht="15.75" thickTop="1">
      <c r="A6" s="60"/>
      <c r="B6" s="56" t="s">
        <v>95</v>
      </c>
      <c r="C6" s="57" t="s">
        <v>56</v>
      </c>
      <c r="D6" s="55" t="str">
        <f t="shared" ref="D6:D25" si="0">IF(C6&lt;&gt;"",VLOOKUP(C6,POIUY,2),"")</f>
        <v>FOOD ITEM</v>
      </c>
      <c r="E6" s="50" t="str">
        <f t="shared" ref="E6:E25" si="1">IF(C6&lt;&gt;"",VLOOKUP(C6,POIUY,3,FALSE),"")</f>
        <v>BLACK DAL</v>
      </c>
      <c r="F6" s="50">
        <v>4</v>
      </c>
      <c r="G6" s="50"/>
      <c r="H6" s="50" t="str">
        <f t="shared" ref="H6:H25" si="2">IF(F6&lt;&gt;"",VLOOKUP(C6,POIUY,4),"")</f>
        <v>U</v>
      </c>
      <c r="I6" s="50" t="str">
        <f t="shared" ref="I6:I25" si="3">IF(G6&lt;&gt;"",VLOOKUP(C6,POIUY,5),"")</f>
        <v/>
      </c>
      <c r="J6" s="50" t="str">
        <f t="shared" ref="J6:J25" si="4">IF(C6&lt;&gt;"",VLOOKUP(C6,POIUY,8,FALSE),"")</f>
        <v>30 Kg bags</v>
      </c>
      <c r="K6" s="50" t="str">
        <f t="shared" ref="K6:K25" si="5">IF(C6&lt;&gt;"",VLOOKUP(B6,project,2,FALSE),"")</f>
        <v>Sagarmatha</v>
      </c>
      <c r="L6" s="50">
        <f t="shared" ref="L6:L24" si="6">IF(C6&lt;&gt;"",VLOOKUP(C6,POIUY,6,FALSE),"")</f>
        <v>20</v>
      </c>
      <c r="M6" s="50">
        <f>IF(F6&lt;&gt;"",F6*L6,"")</f>
        <v>80</v>
      </c>
      <c r="N6" s="50" t="str">
        <f t="shared" ref="N6:N24" si="7">IF(C6&lt;&gt;"",VLOOKUP(C6,POIUY,7,FALSE),"")</f>
        <v>Raymond</v>
      </c>
    </row>
    <row r="7" spans="1:14">
      <c r="A7" s="61"/>
      <c r="B7" s="58" t="s">
        <v>109</v>
      </c>
      <c r="C7" s="59" t="s">
        <v>67</v>
      </c>
      <c r="D7" s="30" t="str">
        <f t="shared" si="0"/>
        <v>SPICES</v>
      </c>
      <c r="E7" s="2" t="str">
        <f t="shared" si="1"/>
        <v>DRY CHILLY</v>
      </c>
      <c r="F7" s="2"/>
      <c r="G7" s="2"/>
      <c r="H7" s="2" t="str">
        <f t="shared" si="2"/>
        <v/>
      </c>
      <c r="I7" s="2" t="str">
        <f t="shared" si="3"/>
        <v/>
      </c>
      <c r="J7" s="2" t="str">
        <f t="shared" si="4"/>
        <v>90 Gr plastic bags</v>
      </c>
      <c r="K7" s="2" t="str">
        <f t="shared" si="5"/>
        <v>Machhapuchhare</v>
      </c>
      <c r="L7" s="2">
        <f t="shared" si="6"/>
        <v>97</v>
      </c>
      <c r="M7" s="2"/>
      <c r="N7" s="2" t="str">
        <f t="shared" si="7"/>
        <v>Hector</v>
      </c>
    </row>
    <row r="8" spans="1:14">
      <c r="A8" s="61"/>
      <c r="B8" s="58" t="s">
        <v>103</v>
      </c>
      <c r="C8" s="59" t="s">
        <v>60</v>
      </c>
      <c r="D8" s="1" t="str">
        <f t="shared" si="0"/>
        <v>FOOD ITEM</v>
      </c>
      <c r="E8" s="2" t="str">
        <f t="shared" si="1"/>
        <v>SOYA OIL</v>
      </c>
      <c r="F8" s="2"/>
      <c r="G8" s="2">
        <v>78</v>
      </c>
      <c r="H8" s="2" t="str">
        <f t="shared" si="2"/>
        <v/>
      </c>
      <c r="I8" s="2" t="str">
        <f t="shared" si="3"/>
        <v>Liter</v>
      </c>
      <c r="J8" s="2" t="str">
        <f t="shared" si="4"/>
        <v>1 liter Bottle</v>
      </c>
      <c r="K8" s="2" t="str">
        <f t="shared" si="5"/>
        <v>Amadablam</v>
      </c>
      <c r="L8" s="2">
        <f t="shared" si="6"/>
        <v>70</v>
      </c>
      <c r="M8" s="2"/>
      <c r="N8" s="2" t="str">
        <f t="shared" si="7"/>
        <v>Christian</v>
      </c>
    </row>
    <row r="9" spans="1:14">
      <c r="A9" s="61"/>
      <c r="B9" s="58" t="s">
        <v>101</v>
      </c>
      <c r="C9" s="59" t="s">
        <v>71</v>
      </c>
      <c r="D9" s="1" t="str">
        <f t="shared" si="0"/>
        <v>FOOD ITEM</v>
      </c>
      <c r="E9" s="2" t="str">
        <f t="shared" si="1"/>
        <v>BATHING SOAP</v>
      </c>
      <c r="F9" s="2"/>
      <c r="G9" s="2"/>
      <c r="H9" s="2" t="str">
        <f t="shared" si="2"/>
        <v/>
      </c>
      <c r="I9" s="2" t="str">
        <f t="shared" si="3"/>
        <v/>
      </c>
      <c r="J9" s="2" t="str">
        <f t="shared" si="4"/>
        <v>70 U box</v>
      </c>
      <c r="K9" s="2" t="str">
        <f t="shared" si="5"/>
        <v>Annapurna</v>
      </c>
      <c r="L9" s="2">
        <f t="shared" si="6"/>
        <v>867</v>
      </c>
      <c r="M9" s="2"/>
      <c r="N9" s="2" t="str">
        <f t="shared" si="7"/>
        <v>Jacky</v>
      </c>
    </row>
    <row r="10" spans="1:14">
      <c r="A10" s="61"/>
      <c r="B10" s="58"/>
      <c r="C10" s="59"/>
      <c r="D10" s="1" t="str">
        <f t="shared" si="0"/>
        <v/>
      </c>
      <c r="E10" s="2" t="s">
        <v>4</v>
      </c>
      <c r="F10" s="2"/>
      <c r="G10" s="2">
        <v>24</v>
      </c>
      <c r="H10" s="2" t="str">
        <f t="shared" si="2"/>
        <v/>
      </c>
      <c r="I10" s="2" t="e">
        <f t="shared" si="3"/>
        <v>#N/A</v>
      </c>
      <c r="J10" s="2" t="str">
        <f t="shared" si="4"/>
        <v/>
      </c>
      <c r="K10" s="2" t="str">
        <f t="shared" si="5"/>
        <v/>
      </c>
      <c r="L10" s="2" t="str">
        <f t="shared" si="6"/>
        <v/>
      </c>
      <c r="M10" s="2"/>
      <c r="N10" s="2" t="str">
        <f t="shared" si="7"/>
        <v/>
      </c>
    </row>
    <row r="11" spans="1:14">
      <c r="A11" s="61"/>
      <c r="B11" s="58"/>
      <c r="C11" s="59"/>
      <c r="D11" s="1" t="str">
        <f t="shared" si="0"/>
        <v/>
      </c>
      <c r="E11" s="2" t="s">
        <v>4</v>
      </c>
      <c r="F11" s="2"/>
      <c r="G11" s="2">
        <v>43</v>
      </c>
      <c r="H11" s="2" t="str">
        <f t="shared" si="2"/>
        <v/>
      </c>
      <c r="I11" s="2" t="e">
        <f t="shared" si="3"/>
        <v>#N/A</v>
      </c>
      <c r="J11" s="2" t="str">
        <f t="shared" si="4"/>
        <v/>
      </c>
      <c r="K11" s="2" t="str">
        <f t="shared" si="5"/>
        <v/>
      </c>
      <c r="L11" s="2" t="str">
        <f t="shared" si="6"/>
        <v/>
      </c>
      <c r="M11" s="2"/>
      <c r="N11" s="2" t="str">
        <f t="shared" si="7"/>
        <v/>
      </c>
    </row>
    <row r="12" spans="1:14">
      <c r="A12" s="61"/>
      <c r="B12" s="58"/>
      <c r="C12" s="59"/>
      <c r="D12" s="1" t="str">
        <f t="shared" si="0"/>
        <v/>
      </c>
      <c r="E12" s="2" t="str">
        <f t="shared" si="1"/>
        <v/>
      </c>
      <c r="F12" s="2"/>
      <c r="G12" s="2"/>
      <c r="H12" s="2" t="str">
        <f t="shared" si="2"/>
        <v/>
      </c>
      <c r="I12" s="2" t="str">
        <f t="shared" si="3"/>
        <v/>
      </c>
      <c r="J12" s="2" t="str">
        <f t="shared" si="4"/>
        <v/>
      </c>
      <c r="K12" s="2" t="str">
        <f t="shared" si="5"/>
        <v/>
      </c>
      <c r="L12" s="2" t="str">
        <f t="shared" si="6"/>
        <v/>
      </c>
      <c r="M12" s="2"/>
      <c r="N12" s="2" t="str">
        <f t="shared" si="7"/>
        <v/>
      </c>
    </row>
    <row r="13" spans="1:14">
      <c r="A13" s="61"/>
      <c r="B13" s="58"/>
      <c r="C13" s="59"/>
      <c r="D13" s="1" t="str">
        <f t="shared" si="0"/>
        <v/>
      </c>
      <c r="E13" s="2" t="str">
        <f t="shared" si="1"/>
        <v/>
      </c>
      <c r="F13" s="2"/>
      <c r="G13" s="2"/>
      <c r="H13" s="2" t="str">
        <f t="shared" si="2"/>
        <v/>
      </c>
      <c r="I13" s="2" t="str">
        <f t="shared" si="3"/>
        <v/>
      </c>
      <c r="J13" s="2" t="str">
        <f t="shared" si="4"/>
        <v/>
      </c>
      <c r="K13" s="2" t="str">
        <f t="shared" si="5"/>
        <v/>
      </c>
      <c r="L13" s="2" t="str">
        <f t="shared" si="6"/>
        <v/>
      </c>
      <c r="M13" s="2"/>
      <c r="N13" s="2" t="str">
        <f t="shared" si="7"/>
        <v/>
      </c>
    </row>
    <row r="14" spans="1:14">
      <c r="A14" s="61"/>
      <c r="B14" s="58"/>
      <c r="C14" s="59"/>
      <c r="D14" s="1" t="str">
        <f t="shared" si="0"/>
        <v/>
      </c>
      <c r="E14" s="2" t="str">
        <f t="shared" si="1"/>
        <v/>
      </c>
      <c r="F14" s="2"/>
      <c r="G14" s="2"/>
      <c r="H14" s="2" t="str">
        <f t="shared" si="2"/>
        <v/>
      </c>
      <c r="I14" s="2" t="str">
        <f t="shared" si="3"/>
        <v/>
      </c>
      <c r="J14" s="2" t="str">
        <f t="shared" si="4"/>
        <v/>
      </c>
      <c r="K14" s="2" t="str">
        <f t="shared" si="5"/>
        <v/>
      </c>
      <c r="L14" s="2" t="str">
        <f t="shared" si="6"/>
        <v/>
      </c>
      <c r="M14" s="2"/>
      <c r="N14" s="2" t="str">
        <f t="shared" si="7"/>
        <v/>
      </c>
    </row>
    <row r="15" spans="1:14">
      <c r="A15" s="61"/>
      <c r="B15" s="58"/>
      <c r="C15" s="59"/>
      <c r="D15" s="1" t="str">
        <f t="shared" si="0"/>
        <v/>
      </c>
      <c r="E15" s="2" t="str">
        <f t="shared" si="1"/>
        <v/>
      </c>
      <c r="F15" s="2"/>
      <c r="G15" s="2"/>
      <c r="H15" s="2" t="str">
        <f t="shared" si="2"/>
        <v/>
      </c>
      <c r="I15" s="2" t="str">
        <f t="shared" si="3"/>
        <v/>
      </c>
      <c r="J15" s="2" t="str">
        <f t="shared" si="4"/>
        <v/>
      </c>
      <c r="K15" s="2" t="str">
        <f t="shared" si="5"/>
        <v/>
      </c>
      <c r="L15" s="2" t="str">
        <f t="shared" si="6"/>
        <v/>
      </c>
      <c r="M15" s="2"/>
      <c r="N15" s="2" t="str">
        <f t="shared" si="7"/>
        <v/>
      </c>
    </row>
    <row r="16" spans="1:14">
      <c r="A16" s="61"/>
      <c r="B16" s="58"/>
      <c r="C16" s="59"/>
      <c r="D16" s="1" t="str">
        <f t="shared" si="0"/>
        <v/>
      </c>
      <c r="E16" s="2" t="str">
        <f t="shared" si="1"/>
        <v/>
      </c>
      <c r="F16" s="2"/>
      <c r="G16" s="2"/>
      <c r="H16" s="2" t="str">
        <f t="shared" si="2"/>
        <v/>
      </c>
      <c r="I16" s="2" t="str">
        <f t="shared" si="3"/>
        <v/>
      </c>
      <c r="J16" s="2" t="str">
        <f t="shared" si="4"/>
        <v/>
      </c>
      <c r="K16" s="2" t="str">
        <f t="shared" si="5"/>
        <v/>
      </c>
      <c r="L16" s="2" t="str">
        <f t="shared" si="6"/>
        <v/>
      </c>
      <c r="M16" s="2"/>
      <c r="N16" s="2" t="str">
        <f t="shared" si="7"/>
        <v/>
      </c>
    </row>
    <row r="17" spans="1:14">
      <c r="A17" s="61"/>
      <c r="B17" s="58"/>
      <c r="C17" s="59"/>
      <c r="D17" s="1" t="str">
        <f t="shared" si="0"/>
        <v/>
      </c>
      <c r="E17" s="2" t="str">
        <f t="shared" si="1"/>
        <v/>
      </c>
      <c r="F17" s="2"/>
      <c r="G17" s="2"/>
      <c r="H17" s="2" t="str">
        <f t="shared" si="2"/>
        <v/>
      </c>
      <c r="I17" s="2" t="str">
        <f t="shared" si="3"/>
        <v/>
      </c>
      <c r="J17" s="2" t="str">
        <f t="shared" si="4"/>
        <v/>
      </c>
      <c r="K17" s="2" t="str">
        <f t="shared" si="5"/>
        <v/>
      </c>
      <c r="L17" s="2" t="str">
        <f t="shared" si="6"/>
        <v/>
      </c>
      <c r="M17" s="2"/>
      <c r="N17" s="2" t="str">
        <f t="shared" si="7"/>
        <v/>
      </c>
    </row>
    <row r="18" spans="1:14">
      <c r="A18" s="61"/>
      <c r="B18" s="58"/>
      <c r="C18" s="59"/>
      <c r="D18" s="1" t="str">
        <f t="shared" si="0"/>
        <v/>
      </c>
      <c r="E18" s="2" t="str">
        <f t="shared" si="1"/>
        <v/>
      </c>
      <c r="F18" s="2"/>
      <c r="G18" s="2"/>
      <c r="H18" s="2" t="str">
        <f t="shared" si="2"/>
        <v/>
      </c>
      <c r="I18" s="2" t="str">
        <f t="shared" si="3"/>
        <v/>
      </c>
      <c r="J18" s="2" t="str">
        <f t="shared" si="4"/>
        <v/>
      </c>
      <c r="K18" s="2" t="str">
        <f t="shared" si="5"/>
        <v/>
      </c>
      <c r="L18" s="2" t="str">
        <f t="shared" si="6"/>
        <v/>
      </c>
      <c r="M18" s="2"/>
      <c r="N18" s="2" t="str">
        <f t="shared" si="7"/>
        <v/>
      </c>
    </row>
    <row r="19" spans="1:14">
      <c r="A19" s="61"/>
      <c r="B19" s="58"/>
      <c r="C19" s="59"/>
      <c r="D19" s="1" t="str">
        <f t="shared" si="0"/>
        <v/>
      </c>
      <c r="E19" s="2" t="str">
        <f t="shared" si="1"/>
        <v/>
      </c>
      <c r="F19" s="2"/>
      <c r="G19" s="2"/>
      <c r="H19" s="2" t="str">
        <f t="shared" si="2"/>
        <v/>
      </c>
      <c r="I19" s="2" t="str">
        <f t="shared" si="3"/>
        <v/>
      </c>
      <c r="J19" s="2" t="str">
        <f t="shared" si="4"/>
        <v/>
      </c>
      <c r="K19" s="2" t="str">
        <f t="shared" si="5"/>
        <v/>
      </c>
      <c r="L19" s="2" t="str">
        <f t="shared" si="6"/>
        <v/>
      </c>
      <c r="M19" s="2"/>
      <c r="N19" s="2" t="str">
        <f t="shared" si="7"/>
        <v/>
      </c>
    </row>
    <row r="20" spans="1:14">
      <c r="A20" s="61"/>
      <c r="B20" s="58"/>
      <c r="C20" s="59"/>
      <c r="D20" s="1" t="str">
        <f t="shared" si="0"/>
        <v/>
      </c>
      <c r="E20" s="2" t="str">
        <f t="shared" si="1"/>
        <v/>
      </c>
      <c r="F20" s="2"/>
      <c r="G20" s="2"/>
      <c r="H20" s="2" t="str">
        <f t="shared" si="2"/>
        <v/>
      </c>
      <c r="I20" s="2" t="str">
        <f t="shared" si="3"/>
        <v/>
      </c>
      <c r="J20" s="2" t="str">
        <f t="shared" si="4"/>
        <v/>
      </c>
      <c r="K20" s="2" t="str">
        <f t="shared" si="5"/>
        <v/>
      </c>
      <c r="L20" s="2" t="str">
        <f t="shared" si="6"/>
        <v/>
      </c>
      <c r="M20" s="2"/>
      <c r="N20" s="2" t="str">
        <f t="shared" si="7"/>
        <v/>
      </c>
    </row>
    <row r="21" spans="1:14">
      <c r="A21" s="61"/>
      <c r="B21" s="58"/>
      <c r="C21" s="59"/>
      <c r="D21" s="1" t="str">
        <f t="shared" si="0"/>
        <v/>
      </c>
      <c r="E21" s="2" t="str">
        <f t="shared" si="1"/>
        <v/>
      </c>
      <c r="F21" s="2"/>
      <c r="G21" s="2"/>
      <c r="H21" s="2" t="str">
        <f t="shared" si="2"/>
        <v/>
      </c>
      <c r="I21" s="2" t="str">
        <f t="shared" si="3"/>
        <v/>
      </c>
      <c r="J21" s="2" t="str">
        <f t="shared" si="4"/>
        <v/>
      </c>
      <c r="K21" s="2" t="str">
        <f t="shared" si="5"/>
        <v/>
      </c>
      <c r="L21" s="2" t="str">
        <f t="shared" si="6"/>
        <v/>
      </c>
      <c r="M21" s="2"/>
      <c r="N21" s="2" t="str">
        <f t="shared" si="7"/>
        <v/>
      </c>
    </row>
    <row r="22" spans="1:14">
      <c r="A22" s="61"/>
      <c r="B22" s="58"/>
      <c r="C22" s="59"/>
      <c r="D22" s="1" t="str">
        <f t="shared" si="0"/>
        <v/>
      </c>
      <c r="E22" s="2" t="str">
        <f t="shared" si="1"/>
        <v/>
      </c>
      <c r="F22" s="2"/>
      <c r="G22" s="2"/>
      <c r="H22" s="2" t="str">
        <f t="shared" si="2"/>
        <v/>
      </c>
      <c r="I22" s="2" t="str">
        <f t="shared" si="3"/>
        <v/>
      </c>
      <c r="J22" s="2" t="str">
        <f t="shared" si="4"/>
        <v/>
      </c>
      <c r="K22" s="2" t="str">
        <f t="shared" si="5"/>
        <v/>
      </c>
      <c r="L22" s="2" t="str">
        <f t="shared" si="6"/>
        <v/>
      </c>
      <c r="M22" s="2"/>
      <c r="N22" s="2" t="str">
        <f t="shared" si="7"/>
        <v/>
      </c>
    </row>
    <row r="23" spans="1:14">
      <c r="A23" s="61"/>
      <c r="B23" s="58"/>
      <c r="C23" s="59"/>
      <c r="D23" s="1" t="str">
        <f t="shared" si="0"/>
        <v/>
      </c>
      <c r="E23" s="2" t="str">
        <f t="shared" si="1"/>
        <v/>
      </c>
      <c r="F23" s="2"/>
      <c r="G23" s="2"/>
      <c r="H23" s="2" t="str">
        <f t="shared" si="2"/>
        <v/>
      </c>
      <c r="I23" s="2" t="str">
        <f t="shared" si="3"/>
        <v/>
      </c>
      <c r="J23" s="2" t="str">
        <f t="shared" si="4"/>
        <v/>
      </c>
      <c r="K23" s="2" t="str">
        <f t="shared" si="5"/>
        <v/>
      </c>
      <c r="L23" s="2" t="str">
        <f t="shared" si="6"/>
        <v/>
      </c>
      <c r="M23" s="2"/>
      <c r="N23" s="2" t="str">
        <f t="shared" si="7"/>
        <v/>
      </c>
    </row>
    <row r="24" spans="1:14">
      <c r="A24" s="61"/>
      <c r="B24" s="58"/>
      <c r="C24" s="59"/>
      <c r="D24" s="1" t="str">
        <f t="shared" si="0"/>
        <v/>
      </c>
      <c r="E24" s="2" t="str">
        <f t="shared" si="1"/>
        <v/>
      </c>
      <c r="F24" s="2"/>
      <c r="G24" s="2"/>
      <c r="H24" s="2" t="str">
        <f t="shared" si="2"/>
        <v/>
      </c>
      <c r="I24" s="2" t="str">
        <f t="shared" si="3"/>
        <v/>
      </c>
      <c r="J24" s="2" t="str">
        <f t="shared" si="4"/>
        <v/>
      </c>
      <c r="K24" s="2" t="str">
        <f t="shared" si="5"/>
        <v/>
      </c>
      <c r="L24" s="2" t="str">
        <f t="shared" si="6"/>
        <v/>
      </c>
      <c r="M24" s="2"/>
      <c r="N24" s="2" t="str">
        <f t="shared" si="7"/>
        <v/>
      </c>
    </row>
    <row r="25" spans="1:14">
      <c r="A25" s="61"/>
      <c r="B25" s="58"/>
      <c r="C25" s="59"/>
      <c r="D25" s="1" t="str">
        <f t="shared" si="0"/>
        <v/>
      </c>
      <c r="E25" s="2" t="str">
        <f t="shared" si="1"/>
        <v/>
      </c>
      <c r="F25" s="2"/>
      <c r="G25" s="2"/>
      <c r="H25" s="2" t="str">
        <f t="shared" si="2"/>
        <v/>
      </c>
      <c r="I25" s="2" t="str">
        <f t="shared" si="3"/>
        <v/>
      </c>
      <c r="J25" s="2" t="str">
        <f t="shared" si="4"/>
        <v/>
      </c>
      <c r="K25" s="2" t="str">
        <f t="shared" si="5"/>
        <v/>
      </c>
      <c r="L25" s="2"/>
      <c r="M25" s="2"/>
      <c r="N25" s="2"/>
    </row>
    <row r="26" spans="1:14">
      <c r="A26" s="61"/>
      <c r="B26" s="58"/>
      <c r="C26" s="59"/>
      <c r="D26" s="1"/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1:14">
      <c r="A27" s="61"/>
      <c r="B27" s="58"/>
      <c r="C27" s="59"/>
      <c r="D27" s="1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1:14">
      <c r="A28" s="61"/>
      <c r="B28" s="58"/>
      <c r="C28" s="59"/>
      <c r="D28" s="1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4">
      <c r="A29" s="61"/>
      <c r="B29" s="58"/>
      <c r="C29" s="59"/>
      <c r="D29" s="1"/>
      <c r="E29" s="2"/>
      <c r="F29" s="2"/>
      <c r="G29" s="2"/>
      <c r="H29" s="2"/>
      <c r="I29" s="2"/>
      <c r="J29" s="2"/>
      <c r="K29" s="2"/>
      <c r="L29" s="2"/>
      <c r="M29" s="2"/>
      <c r="N29" s="2"/>
    </row>
  </sheetData>
  <autoFilter ref="A5:N25"/>
  <mergeCells count="1">
    <mergeCell ref="A1:N1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AK54"/>
  <sheetViews>
    <sheetView tabSelected="1" zoomScale="57" zoomScaleNormal="57" workbookViewId="0">
      <selection activeCell="E12" sqref="E12"/>
    </sheetView>
  </sheetViews>
  <sheetFormatPr baseColWidth="10" defaultRowHeight="15"/>
  <cols>
    <col min="1" max="1" width="27.5703125" bestFit="1" customWidth="1"/>
    <col min="2" max="2" width="48.42578125" bestFit="1" customWidth="1"/>
    <col min="3" max="3" width="38.42578125" bestFit="1" customWidth="1"/>
    <col min="4" max="4" width="14.42578125" bestFit="1" customWidth="1"/>
    <col min="5" max="5" width="16.85546875" bestFit="1" customWidth="1"/>
    <col min="6" max="6" width="15.140625" bestFit="1" customWidth="1"/>
    <col min="7" max="7" width="16.28515625" bestFit="1" customWidth="1"/>
    <col min="8" max="8" width="15.140625" bestFit="1" customWidth="1"/>
    <col min="9" max="9" width="12" bestFit="1" customWidth="1"/>
    <col min="10" max="10" width="15.140625" bestFit="1" customWidth="1"/>
    <col min="11" max="11" width="9.85546875" bestFit="1" customWidth="1"/>
    <col min="12" max="12" width="15.140625" bestFit="1" customWidth="1"/>
    <col min="13" max="13" width="8" bestFit="1" customWidth="1"/>
    <col min="14" max="14" width="15.140625" bestFit="1" customWidth="1"/>
    <col min="15" max="15" width="8.7109375" bestFit="1" customWidth="1"/>
    <col min="16" max="16" width="15.140625" bestFit="1" customWidth="1"/>
    <col min="17" max="17" width="8.28515625" bestFit="1" customWidth="1"/>
    <col min="18" max="18" width="15.140625" bestFit="1" customWidth="1"/>
    <col min="19" max="19" width="12.5703125" bestFit="1" customWidth="1"/>
    <col min="20" max="20" width="15.140625" bestFit="1" customWidth="1"/>
    <col min="21" max="21" width="18.42578125" bestFit="1" customWidth="1"/>
    <col min="22" max="22" width="15.140625" bestFit="1" customWidth="1"/>
    <col min="23" max="23" width="14.85546875" bestFit="1" customWidth="1"/>
    <col min="24" max="24" width="15.140625" bestFit="1" customWidth="1"/>
    <col min="25" max="25" width="17" bestFit="1" customWidth="1"/>
    <col min="26" max="26" width="15.140625" bestFit="1" customWidth="1"/>
    <col min="27" max="27" width="17" bestFit="1" customWidth="1"/>
    <col min="28" max="28" width="15.140625" bestFit="1" customWidth="1"/>
    <col min="30" max="30" width="17.28515625" bestFit="1" customWidth="1"/>
    <col min="31" max="31" width="14.42578125" bestFit="1" customWidth="1"/>
    <col min="32" max="32" width="31.85546875" bestFit="1" customWidth="1"/>
    <col min="33" max="33" width="29.140625" bestFit="1" customWidth="1"/>
    <col min="34" max="34" width="27.5703125" bestFit="1" customWidth="1"/>
    <col min="35" max="35" width="33.28515625" bestFit="1" customWidth="1"/>
    <col min="36" max="36" width="16.85546875" bestFit="1" customWidth="1"/>
    <col min="37" max="37" width="19.42578125" bestFit="1" customWidth="1"/>
  </cols>
  <sheetData>
    <row r="1" spans="1:37" ht="136.5" customHeight="1" thickBot="1">
      <c r="A1" s="117" t="s">
        <v>126</v>
      </c>
      <c r="B1" s="117"/>
      <c r="C1" s="117"/>
      <c r="D1" s="117"/>
      <c r="E1" s="117"/>
      <c r="F1" s="117"/>
      <c r="G1" s="117"/>
      <c r="H1" s="117"/>
      <c r="I1" s="117"/>
      <c r="J1" s="117"/>
      <c r="K1" s="117"/>
    </row>
    <row r="2" spans="1:37" ht="16.5" thickBot="1">
      <c r="A2" s="73" t="s">
        <v>127</v>
      </c>
      <c r="B2" s="74"/>
      <c r="C2" s="74"/>
      <c r="D2" s="75"/>
      <c r="E2" s="118" t="s">
        <v>128</v>
      </c>
      <c r="F2" s="76"/>
      <c r="G2" s="76"/>
      <c r="H2" s="76"/>
      <c r="I2" s="76"/>
      <c r="J2" s="76"/>
      <c r="K2" s="119"/>
    </row>
    <row r="3" spans="1:37" ht="16.5" thickBot="1">
      <c r="B3" s="77"/>
      <c r="C3" s="71"/>
      <c r="D3" s="71"/>
      <c r="E3" s="72"/>
      <c r="F3" s="72"/>
      <c r="G3" s="45"/>
      <c r="H3" s="45"/>
      <c r="I3" s="45"/>
      <c r="J3" s="45"/>
      <c r="K3" s="45"/>
      <c r="AC3" s="44"/>
      <c r="AD3" s="44"/>
      <c r="AE3" s="44"/>
      <c r="AF3" s="44"/>
      <c r="AG3" s="44"/>
    </row>
    <row r="4" spans="1:37" ht="15.75" customHeight="1">
      <c r="A4" s="125" t="s">
        <v>129</v>
      </c>
      <c r="B4" s="78">
        <v>45</v>
      </c>
      <c r="C4" s="79"/>
      <c r="D4" s="122" t="s">
        <v>130</v>
      </c>
      <c r="E4" s="80">
        <f>SUM(B4:B8)</f>
        <v>52</v>
      </c>
      <c r="G4" s="81"/>
      <c r="I4" s="81"/>
      <c r="J4" s="81"/>
      <c r="K4" s="81"/>
      <c r="AC4" s="44"/>
      <c r="AD4" s="44"/>
      <c r="AE4" s="44"/>
      <c r="AF4" s="44"/>
      <c r="AG4" s="44"/>
    </row>
    <row r="5" spans="1:37" ht="15.75" customHeight="1">
      <c r="A5" s="126" t="s">
        <v>131</v>
      </c>
      <c r="B5" s="82">
        <v>2</v>
      </c>
      <c r="C5" s="83"/>
      <c r="D5" s="123"/>
      <c r="E5" s="84"/>
      <c r="G5" s="81"/>
      <c r="I5" s="81"/>
      <c r="J5" s="81"/>
      <c r="K5" s="81"/>
      <c r="AC5" s="44"/>
      <c r="AD5" s="109"/>
      <c r="AE5" s="44"/>
      <c r="AF5" s="44"/>
      <c r="AG5" s="44"/>
    </row>
    <row r="6" spans="1:37" ht="15.75" customHeight="1">
      <c r="A6" s="126" t="s">
        <v>132</v>
      </c>
      <c r="B6" s="82">
        <v>3</v>
      </c>
      <c r="C6" s="83"/>
      <c r="D6" s="123"/>
      <c r="E6" s="84"/>
      <c r="G6" s="81"/>
      <c r="I6" s="81"/>
      <c r="J6" s="81"/>
      <c r="K6" s="81"/>
      <c r="AC6" s="44"/>
      <c r="AD6" s="44"/>
      <c r="AE6" s="44"/>
      <c r="AF6" s="44"/>
      <c r="AG6" s="44"/>
    </row>
    <row r="7" spans="1:37" ht="31.5" customHeight="1">
      <c r="A7" s="127" t="s">
        <v>133</v>
      </c>
      <c r="B7" s="82"/>
      <c r="C7" s="83"/>
      <c r="D7" s="123"/>
      <c r="E7" s="84"/>
      <c r="G7" s="81"/>
      <c r="I7" s="81"/>
      <c r="J7" s="81"/>
      <c r="K7" s="81"/>
      <c r="AC7" s="44"/>
      <c r="AD7" s="44"/>
      <c r="AE7" s="44"/>
      <c r="AF7" s="109"/>
      <c r="AG7" s="44"/>
    </row>
    <row r="8" spans="1:37" ht="16.5" customHeight="1" thickBot="1">
      <c r="A8" s="128" t="s">
        <v>134</v>
      </c>
      <c r="B8" s="85">
        <v>2</v>
      </c>
      <c r="C8" s="86"/>
      <c r="D8" s="124"/>
      <c r="E8" s="87"/>
      <c r="G8" s="81"/>
      <c r="I8" s="81"/>
      <c r="J8" s="81"/>
      <c r="K8" s="81"/>
    </row>
    <row r="9" spans="1:37" ht="15.75">
      <c r="B9" s="72"/>
      <c r="C9" s="81"/>
      <c r="D9" s="81"/>
      <c r="E9" s="81"/>
      <c r="G9" s="81"/>
      <c r="I9" s="81"/>
      <c r="J9" s="81"/>
      <c r="K9" s="81"/>
    </row>
    <row r="10" spans="1:37" ht="16.5" thickBot="1">
      <c r="B10" s="72"/>
      <c r="C10" s="81"/>
      <c r="D10" s="81"/>
      <c r="E10" s="81"/>
      <c r="G10" s="81"/>
      <c r="I10" s="81"/>
      <c r="J10" s="81"/>
      <c r="K10" s="81"/>
    </row>
    <row r="11" spans="1:37" ht="35.25" customHeight="1" thickTop="1" thickBot="1">
      <c r="A11" s="53" t="s">
        <v>49</v>
      </c>
      <c r="B11" s="120" t="s">
        <v>164</v>
      </c>
      <c r="C11" s="53" t="s">
        <v>165</v>
      </c>
      <c r="D11" s="114" t="s">
        <v>135</v>
      </c>
      <c r="E11" s="115" t="s">
        <v>136</v>
      </c>
      <c r="F11" s="106" t="s">
        <v>137</v>
      </c>
      <c r="G11" s="115" t="s">
        <v>47</v>
      </c>
      <c r="H11" s="106" t="s">
        <v>137</v>
      </c>
      <c r="I11" s="115" t="s">
        <v>138</v>
      </c>
      <c r="J11" s="106" t="s">
        <v>137</v>
      </c>
      <c r="K11" s="115" t="s">
        <v>139</v>
      </c>
      <c r="L11" s="106" t="s">
        <v>137</v>
      </c>
      <c r="M11" s="115" t="s">
        <v>140</v>
      </c>
      <c r="N11" s="106" t="s">
        <v>137</v>
      </c>
      <c r="O11" s="115" t="s">
        <v>141</v>
      </c>
      <c r="P11" s="106" t="s">
        <v>137</v>
      </c>
      <c r="Q11" s="115" t="s">
        <v>142</v>
      </c>
      <c r="R11" s="106" t="s">
        <v>137</v>
      </c>
      <c r="S11" s="115" t="s">
        <v>143</v>
      </c>
      <c r="T11" s="106" t="s">
        <v>137</v>
      </c>
      <c r="U11" s="115" t="s">
        <v>144</v>
      </c>
      <c r="V11" s="106" t="s">
        <v>137</v>
      </c>
      <c r="W11" s="115" t="s">
        <v>145</v>
      </c>
      <c r="X11" s="106" t="s">
        <v>137</v>
      </c>
      <c r="Y11" s="115" t="s">
        <v>146</v>
      </c>
      <c r="Z11" s="106" t="s">
        <v>137</v>
      </c>
      <c r="AA11" s="115" t="s">
        <v>147</v>
      </c>
      <c r="AB11" s="116" t="s">
        <v>137</v>
      </c>
      <c r="AC11" s="88"/>
      <c r="AD11" s="108" t="s">
        <v>148</v>
      </c>
      <c r="AE11" s="107" t="s">
        <v>135</v>
      </c>
      <c r="AF11" s="107" t="s">
        <v>149</v>
      </c>
      <c r="AG11" s="107" t="s">
        <v>150</v>
      </c>
      <c r="AH11" s="107" t="s">
        <v>151</v>
      </c>
      <c r="AI11" s="107" t="s">
        <v>152</v>
      </c>
      <c r="AJ11" s="107" t="s">
        <v>51</v>
      </c>
      <c r="AK11" s="107" t="s">
        <v>153</v>
      </c>
    </row>
    <row r="12" spans="1:37" ht="17.25" thickTop="1" thickBot="1">
      <c r="A12" s="121" t="s">
        <v>3</v>
      </c>
      <c r="B12" s="89" t="s">
        <v>4</v>
      </c>
      <c r="C12" s="110"/>
      <c r="D12" s="112" t="s">
        <v>77</v>
      </c>
      <c r="E12" s="111"/>
      <c r="F12" s="113"/>
      <c r="G12" s="111"/>
      <c r="H12" s="113"/>
      <c r="I12" s="111"/>
      <c r="J12" s="113"/>
      <c r="K12" s="5"/>
      <c r="L12" s="113"/>
      <c r="M12" s="5"/>
      <c r="N12" s="113"/>
      <c r="O12" s="5"/>
      <c r="P12" s="113"/>
      <c r="Q12" s="5"/>
      <c r="R12" s="113"/>
      <c r="S12" s="5"/>
      <c r="T12" s="113"/>
      <c r="U12" s="5"/>
      <c r="V12" s="113"/>
      <c r="W12" s="5"/>
      <c r="X12" s="113"/>
      <c r="Y12" s="5"/>
      <c r="Z12" s="113"/>
      <c r="AA12" s="5"/>
      <c r="AB12" s="113"/>
      <c r="AD12" s="4" t="e">
        <f>IF(D12+F12+H12+J12=0,"",D12+F12+H12+J12)</f>
        <v>#VALUE!</v>
      </c>
      <c r="AE12" s="2" t="s">
        <v>77</v>
      </c>
      <c r="AF12" s="4" t="e">
        <f>IF((J12+H12+F12+D12)/4=0,"",(J12+H12+F12+D12)/4)</f>
        <v>#VALUE!</v>
      </c>
      <c r="AG12" s="4" t="e">
        <f>ROUNDUP(IF((J12+H12+F12+D12)/16=0,"",(J12+H12+F12+D12)/16),3)</f>
        <v>#VALUE!</v>
      </c>
      <c r="AH12" s="4" t="e">
        <f>ROUNDUP(IF((J12+H12+F12+D12)/122=0,"",(J12+H12+F12+D12)/122),3)</f>
        <v>#VALUE!</v>
      </c>
      <c r="AI12" s="4"/>
      <c r="AJ12" s="2"/>
      <c r="AK12" s="4" t="e">
        <f>AJ12*AD12</f>
        <v>#VALUE!</v>
      </c>
    </row>
    <row r="13" spans="1:37" ht="17.25" thickTop="1" thickBot="1">
      <c r="A13" s="121" t="s">
        <v>3</v>
      </c>
      <c r="B13" s="89" t="s">
        <v>5</v>
      </c>
      <c r="C13" s="110"/>
      <c r="D13" s="112" t="s">
        <v>77</v>
      </c>
      <c r="E13" s="5"/>
      <c r="F13" s="113"/>
      <c r="G13" s="111"/>
      <c r="H13" s="113"/>
      <c r="I13" s="111"/>
      <c r="J13" s="113"/>
      <c r="K13" s="5"/>
      <c r="L13" s="113"/>
      <c r="M13" s="5"/>
      <c r="N13" s="113"/>
      <c r="O13" s="5"/>
      <c r="P13" s="113"/>
      <c r="Q13" s="5"/>
      <c r="R13" s="113"/>
      <c r="S13" s="5"/>
      <c r="T13" s="113"/>
      <c r="U13" s="5"/>
      <c r="V13" s="113"/>
      <c r="W13" s="5"/>
      <c r="X13" s="113"/>
      <c r="Y13" s="5"/>
      <c r="Z13" s="113"/>
      <c r="AA13" s="5"/>
      <c r="AB13" s="113"/>
      <c r="AD13" s="4" t="e">
        <f>IF(D13+F13+H13+J13=0,"",D13+F13+H13+J13)</f>
        <v>#VALUE!</v>
      </c>
      <c r="AE13" s="5" t="s">
        <v>77</v>
      </c>
      <c r="AF13" s="4" t="e">
        <f>IF((J13+H13+F13+D13)/4=0,"",(J13+H13+F13+D13)/4)</f>
        <v>#VALUE!</v>
      </c>
      <c r="AG13" s="4" t="e">
        <f>ROUNDUP(IF((J13+H13+F13+D13)/16=0,"",(J13+H13+F13+D13)/16),3)</f>
        <v>#VALUE!</v>
      </c>
      <c r="AH13" s="4" t="e">
        <f>ROUNDUP(IF((J13+H13+F13+D13)/122=0,"",(J13+H13+F13+D13)/122),3)</f>
        <v>#VALUE!</v>
      </c>
      <c r="AI13" s="4"/>
      <c r="AJ13" s="2"/>
      <c r="AK13" s="4" t="e">
        <f t="shared" ref="AK13:AK53" si="0">AJ13*AD13</f>
        <v>#VALUE!</v>
      </c>
    </row>
    <row r="14" spans="1:37" ht="17.25" thickTop="1" thickBot="1">
      <c r="A14" s="121" t="s">
        <v>3</v>
      </c>
      <c r="B14" s="89" t="s">
        <v>6</v>
      </c>
      <c r="C14" s="110"/>
      <c r="D14" s="112" t="s">
        <v>77</v>
      </c>
      <c r="E14" s="5"/>
      <c r="F14" s="113"/>
      <c r="G14" s="111"/>
      <c r="H14" s="113"/>
      <c r="I14" s="111"/>
      <c r="J14" s="113"/>
      <c r="K14" s="5"/>
      <c r="L14" s="113"/>
      <c r="M14" s="5"/>
      <c r="N14" s="113"/>
      <c r="O14" s="5"/>
      <c r="P14" s="113"/>
      <c r="Q14" s="5"/>
      <c r="R14" s="113"/>
      <c r="S14" s="5"/>
      <c r="T14" s="113"/>
      <c r="U14" s="5"/>
      <c r="V14" s="113"/>
      <c r="W14" s="5"/>
      <c r="X14" s="113"/>
      <c r="Y14" s="5"/>
      <c r="Z14" s="113"/>
      <c r="AA14" s="5"/>
      <c r="AB14" s="113"/>
      <c r="AD14" s="4" t="e">
        <f>IF(D14+F14+H14+J14=0,"",D14+F14+H14+J14)</f>
        <v>#VALUE!</v>
      </c>
      <c r="AE14" s="90" t="s">
        <v>77</v>
      </c>
      <c r="AF14" s="4" t="e">
        <f>IF((J14+H14+F14+D14)/4=0,"",(J14+H14+F14+D14)/4)</f>
        <v>#VALUE!</v>
      </c>
      <c r="AG14" s="4" t="e">
        <f>ROUNDUP(IF((J14+H14+F14+D14)/16=0,"",(J14+H14+F14+D14)/16),3)</f>
        <v>#VALUE!</v>
      </c>
      <c r="AH14" s="4" t="e">
        <f>ROUNDUP(IF((J14+H14+F14+D14)/122=0,"",(J14+H14+F14+D14)/122),3)</f>
        <v>#VALUE!</v>
      </c>
      <c r="AI14" s="4"/>
      <c r="AJ14" s="2"/>
      <c r="AK14" s="4" t="e">
        <f t="shared" si="0"/>
        <v>#VALUE!</v>
      </c>
    </row>
    <row r="15" spans="1:37" ht="17.25" thickTop="1" thickBot="1">
      <c r="A15" s="121" t="s">
        <v>3</v>
      </c>
      <c r="B15" s="89" t="s">
        <v>7</v>
      </c>
      <c r="C15" s="110"/>
      <c r="D15" s="112" t="s">
        <v>154</v>
      </c>
      <c r="E15" s="5"/>
      <c r="F15" s="113"/>
      <c r="G15" s="111"/>
      <c r="H15" s="113"/>
      <c r="I15" s="111"/>
      <c r="J15" s="113"/>
      <c r="K15" s="5"/>
      <c r="L15" s="113"/>
      <c r="M15" s="5"/>
      <c r="N15" s="113"/>
      <c r="O15" s="5"/>
      <c r="P15" s="113"/>
      <c r="Q15" s="5"/>
      <c r="R15" s="113"/>
      <c r="S15" s="5"/>
      <c r="T15" s="113"/>
      <c r="U15" s="5"/>
      <c r="V15" s="113"/>
      <c r="W15" s="5"/>
      <c r="X15" s="113"/>
      <c r="Y15" s="5"/>
      <c r="Z15" s="113"/>
      <c r="AA15" s="5"/>
      <c r="AB15" s="113"/>
      <c r="AD15" s="4" t="e">
        <f>IF(D15+F15+H15+J15=0,"",D15+F15+H15+J15)</f>
        <v>#VALUE!</v>
      </c>
      <c r="AE15" s="5" t="s">
        <v>154</v>
      </c>
      <c r="AF15" s="4" t="e">
        <f>IF((J15+H15+F15+D15)/4=0,"",(J15+H15+F15+D15)/4)</f>
        <v>#VALUE!</v>
      </c>
      <c r="AG15" s="4" t="e">
        <f>ROUNDUP(IF((J15+H15+F15+D15)/16=0,"",(J15+H15+F15+D15)/16),3)</f>
        <v>#VALUE!</v>
      </c>
      <c r="AH15" s="4" t="e">
        <f>ROUNDUP(IF((J15+H15+F15+D15)/122=0,"",(J15+H15+F15+D15)/122),3)</f>
        <v>#VALUE!</v>
      </c>
      <c r="AI15" s="4"/>
      <c r="AJ15" s="2"/>
      <c r="AK15" s="4" t="e">
        <f t="shared" si="0"/>
        <v>#VALUE!</v>
      </c>
    </row>
    <row r="16" spans="1:37" ht="17.25" thickTop="1" thickBot="1">
      <c r="A16" s="121" t="s">
        <v>3</v>
      </c>
      <c r="B16" s="89" t="s">
        <v>155</v>
      </c>
      <c r="C16" s="110"/>
      <c r="D16" s="112" t="s">
        <v>77</v>
      </c>
      <c r="E16" s="5"/>
      <c r="F16" s="113"/>
      <c r="G16" s="111"/>
      <c r="H16" s="113"/>
      <c r="I16" s="111"/>
      <c r="J16" s="113"/>
      <c r="K16" s="5"/>
      <c r="L16" s="113"/>
      <c r="M16" s="5"/>
      <c r="N16" s="113"/>
      <c r="O16" s="5"/>
      <c r="P16" s="113"/>
      <c r="Q16" s="5"/>
      <c r="R16" s="113"/>
      <c r="S16" s="5"/>
      <c r="T16" s="113"/>
      <c r="U16" s="5"/>
      <c r="V16" s="113"/>
      <c r="W16" s="5"/>
      <c r="X16" s="113"/>
      <c r="Y16" s="5"/>
      <c r="Z16" s="113"/>
      <c r="AA16" s="5"/>
      <c r="AB16" s="113"/>
      <c r="AD16" s="4" t="e">
        <f>IF(D16+F16+H16+J16=0,"",D16+F16+H16+J16)</f>
        <v>#VALUE!</v>
      </c>
      <c r="AE16" s="5" t="s">
        <v>77</v>
      </c>
      <c r="AF16" s="4" t="e">
        <f>IF((J16+H16+F16+D16)/4=0,"",(J16+H16+F16+D16)/4)</f>
        <v>#VALUE!</v>
      </c>
      <c r="AG16" s="4" t="e">
        <f>ROUNDUP(IF((J16+H16+F16+D16)/16=0,"",(J16+H16+F16+D16)/16),3)</f>
        <v>#VALUE!</v>
      </c>
      <c r="AH16" s="4" t="e">
        <f>ROUNDUP(IF((J16+H16+F16+D16)/122=0,"",(J16+H16+F16+D16)/122),3)</f>
        <v>#VALUE!</v>
      </c>
      <c r="AI16" s="4"/>
      <c r="AJ16" s="2"/>
      <c r="AK16" s="4" t="e">
        <f t="shared" si="0"/>
        <v>#VALUE!</v>
      </c>
    </row>
    <row r="17" spans="1:37" ht="17.25" thickTop="1" thickBot="1">
      <c r="A17" s="121" t="s">
        <v>3</v>
      </c>
      <c r="B17" s="89" t="s">
        <v>8</v>
      </c>
      <c r="C17" s="110"/>
      <c r="D17" s="112" t="s">
        <v>156</v>
      </c>
      <c r="E17" s="5"/>
      <c r="F17" s="113"/>
      <c r="G17" s="111"/>
      <c r="H17" s="113"/>
      <c r="I17" s="111"/>
      <c r="J17" s="113"/>
      <c r="K17" s="5"/>
      <c r="L17" s="113"/>
      <c r="M17" s="5"/>
      <c r="N17" s="113"/>
      <c r="O17" s="5"/>
      <c r="P17" s="113"/>
      <c r="Q17" s="5"/>
      <c r="R17" s="113"/>
      <c r="S17" s="5"/>
      <c r="T17" s="113"/>
      <c r="U17" s="5"/>
      <c r="V17" s="113"/>
      <c r="W17" s="5"/>
      <c r="X17" s="113"/>
      <c r="Y17" s="5"/>
      <c r="Z17" s="113"/>
      <c r="AA17" s="5"/>
      <c r="AB17" s="113"/>
      <c r="AD17" s="4" t="e">
        <f>IF(D17+F17+H17+J17=0,"",D17+F17+H17+J17)</f>
        <v>#VALUE!</v>
      </c>
      <c r="AE17" s="5" t="s">
        <v>156</v>
      </c>
      <c r="AF17" s="4" t="e">
        <f>IF((J17+H17+F17+D17)/4=0,"",(J17+H17+F17+D17)/4)</f>
        <v>#VALUE!</v>
      </c>
      <c r="AG17" s="4" t="e">
        <f>ROUNDUP(IF((J17+H17+F17+D17)/16=0,"",(J17+H17+F17+D17)/16),3)</f>
        <v>#VALUE!</v>
      </c>
      <c r="AH17" s="4" t="e">
        <f>ROUNDUP(IF((J17+H17+F17+D17)/122=0,"",(J17+H17+F17+D17)/122),3)</f>
        <v>#VALUE!</v>
      </c>
      <c r="AI17" s="4"/>
      <c r="AJ17" s="2"/>
      <c r="AK17" s="4" t="e">
        <f t="shared" si="0"/>
        <v>#VALUE!</v>
      </c>
    </row>
    <row r="18" spans="1:37" ht="17.25" thickTop="1" thickBot="1">
      <c r="A18" s="121" t="s">
        <v>3</v>
      </c>
      <c r="B18" s="89" t="s">
        <v>9</v>
      </c>
      <c r="C18" s="110"/>
      <c r="D18" s="112" t="s">
        <v>77</v>
      </c>
      <c r="E18" s="5"/>
      <c r="F18" s="113"/>
      <c r="G18" s="111"/>
      <c r="H18" s="113"/>
      <c r="I18" s="111"/>
      <c r="J18" s="113"/>
      <c r="K18" s="5"/>
      <c r="L18" s="113"/>
      <c r="M18" s="5"/>
      <c r="N18" s="113"/>
      <c r="O18" s="5"/>
      <c r="P18" s="113"/>
      <c r="Q18" s="5"/>
      <c r="R18" s="113"/>
      <c r="S18" s="5"/>
      <c r="T18" s="113"/>
      <c r="U18" s="5"/>
      <c r="V18" s="113"/>
      <c r="W18" s="5"/>
      <c r="X18" s="113"/>
      <c r="Y18" s="5"/>
      <c r="Z18" s="113"/>
      <c r="AA18" s="5"/>
      <c r="AB18" s="113"/>
      <c r="AD18" s="4" t="e">
        <f>IF(D18+F18+H18+J18=0,"",D18+F18+H18+J18)</f>
        <v>#VALUE!</v>
      </c>
      <c r="AE18" s="5" t="s">
        <v>77</v>
      </c>
      <c r="AF18" s="4" t="e">
        <f>IF((J18+H18+F18+D18)/4=0,"",(J18+H18+F18+D18)/4)</f>
        <v>#VALUE!</v>
      </c>
      <c r="AG18" s="4" t="e">
        <f>ROUNDUP(IF((J18+H18+F18+D18)/16=0,"",(J18+H18+F18+D18)/16),3)</f>
        <v>#VALUE!</v>
      </c>
      <c r="AH18" s="4" t="e">
        <f>ROUNDUP(IF((J18+H18+F18+D18)/122=0,"",(J18+H18+F18+D18)/122),3)</f>
        <v>#VALUE!</v>
      </c>
      <c r="AI18" s="4"/>
      <c r="AJ18" s="2"/>
      <c r="AK18" s="4" t="e">
        <f t="shared" si="0"/>
        <v>#VALUE!</v>
      </c>
    </row>
    <row r="19" spans="1:37" ht="16.5" thickTop="1">
      <c r="A19" s="121" t="s">
        <v>3</v>
      </c>
      <c r="B19" s="89" t="s">
        <v>10</v>
      </c>
      <c r="C19" s="110"/>
      <c r="D19" s="112" t="s">
        <v>77</v>
      </c>
      <c r="E19" s="5"/>
      <c r="F19" s="113"/>
      <c r="G19" s="111"/>
      <c r="H19" s="113"/>
      <c r="I19" s="111"/>
      <c r="J19" s="113"/>
      <c r="K19" s="5"/>
      <c r="L19" s="113"/>
      <c r="M19" s="5"/>
      <c r="N19" s="113"/>
      <c r="O19" s="5"/>
      <c r="P19" s="113"/>
      <c r="Q19" s="5"/>
      <c r="R19" s="113"/>
      <c r="S19" s="5"/>
      <c r="T19" s="113"/>
      <c r="U19" s="5"/>
      <c r="V19" s="113"/>
      <c r="W19" s="5"/>
      <c r="X19" s="113"/>
      <c r="Y19" s="5"/>
      <c r="Z19" s="113"/>
      <c r="AA19" s="5"/>
      <c r="AB19" s="113"/>
      <c r="AD19" s="4" t="e">
        <f>IF(D19+F19+H19+J19=0,"",D19+F19+H19+J19)</f>
        <v>#VALUE!</v>
      </c>
      <c r="AE19" s="2" t="s">
        <v>77</v>
      </c>
      <c r="AF19" s="4" t="e">
        <f>IF((J19+H19+F19+D19)/4=0,"",(J19+H19+F19+D19)/4)</f>
        <v>#VALUE!</v>
      </c>
      <c r="AG19" s="4" t="e">
        <f>ROUNDUP(IF((J19+H19+F19+D19)/16=0,"",(J19+H19+F19+D19)/16),3)</f>
        <v>#VALUE!</v>
      </c>
      <c r="AH19" s="4" t="e">
        <f>ROUNDUP(IF((J19+H19+F19+D19)/122=0,"",(J19+H19+F19+D19)/122),3)</f>
        <v>#VALUE!</v>
      </c>
      <c r="AI19" s="4"/>
      <c r="AJ19" s="2"/>
      <c r="AK19" s="4" t="e">
        <f t="shared" si="0"/>
        <v>#VALUE!</v>
      </c>
    </row>
    <row r="20" spans="1:37" ht="15.75">
      <c r="A20" s="1"/>
      <c r="C20" s="110"/>
      <c r="D20" s="112"/>
      <c r="E20" s="5"/>
      <c r="F20" s="113"/>
      <c r="G20" s="111"/>
      <c r="H20" s="113"/>
      <c r="I20" s="111"/>
      <c r="J20" s="113"/>
      <c r="K20" s="5"/>
      <c r="L20" s="113"/>
      <c r="M20" s="5"/>
      <c r="N20" s="113"/>
      <c r="O20" s="5"/>
      <c r="P20" s="113"/>
      <c r="Q20" s="5"/>
      <c r="R20" s="113"/>
      <c r="S20" s="5"/>
      <c r="T20" s="113"/>
      <c r="U20" s="5"/>
      <c r="V20" s="113"/>
      <c r="W20" s="5"/>
      <c r="X20" s="113"/>
      <c r="Y20" s="5"/>
      <c r="Z20" s="113"/>
      <c r="AA20" s="5"/>
      <c r="AB20" s="113"/>
      <c r="AD20" s="90" t="str">
        <f>IF(D20+F20+H20+J20=0,"",D20+F20+H20+J20)</f>
        <v/>
      </c>
      <c r="AE20" s="5"/>
      <c r="AF20" s="2" t="str">
        <f>IF((J20+H20+F20+D20)/4=0,"",(J20+H20+F20+D20)/4)</f>
        <v/>
      </c>
      <c r="AG20" s="2"/>
      <c r="AH20" s="2"/>
      <c r="AI20" s="2"/>
      <c r="AJ20" s="2"/>
      <c r="AK20" s="2"/>
    </row>
    <row r="21" spans="1:37" ht="15.75">
      <c r="A21" s="91" t="s">
        <v>11</v>
      </c>
      <c r="B21" s="92" t="s">
        <v>12</v>
      </c>
      <c r="C21" s="110"/>
      <c r="D21" s="112" t="s">
        <v>77</v>
      </c>
      <c r="E21" s="5"/>
      <c r="F21" s="113"/>
      <c r="G21" s="111"/>
      <c r="H21" s="113"/>
      <c r="I21" s="111"/>
      <c r="J21" s="113"/>
      <c r="K21" s="5"/>
      <c r="L21" s="113"/>
      <c r="M21" s="5"/>
      <c r="N21" s="113"/>
      <c r="O21" s="5"/>
      <c r="P21" s="113"/>
      <c r="Q21" s="5"/>
      <c r="R21" s="113"/>
      <c r="S21" s="5"/>
      <c r="T21" s="113"/>
      <c r="U21" s="5"/>
      <c r="V21" s="113"/>
      <c r="W21" s="5"/>
      <c r="X21" s="113"/>
      <c r="Y21" s="5"/>
      <c r="Z21" s="113"/>
      <c r="AA21" s="5"/>
      <c r="AB21" s="113"/>
      <c r="AD21" s="7" t="e">
        <f>IF(D21+F21+H21+J21=0,"",D21+F21+H21+J21)</f>
        <v>#VALUE!</v>
      </c>
      <c r="AE21" s="5" t="s">
        <v>77</v>
      </c>
      <c r="AF21" s="7" t="e">
        <f>IF((J21+H21+F21+D21)/4=0,"",(J21+H21+F21+D21)/4)</f>
        <v>#VALUE!</v>
      </c>
      <c r="AG21" s="7" t="e">
        <f>ROUNDUP(IF((J21+H21+F21+D21)/16=0,"",(J21+H21+F21+D21)/16),3)</f>
        <v>#VALUE!</v>
      </c>
      <c r="AH21" s="7" t="e">
        <f>ROUNDUP(IF((J21+H21+F21+D21)/122=0,"",(J21+H21+F21+D21)/122),3)</f>
        <v>#VALUE!</v>
      </c>
      <c r="AI21" s="7"/>
      <c r="AJ21" s="2"/>
      <c r="AK21" s="7" t="e">
        <f t="shared" si="0"/>
        <v>#VALUE!</v>
      </c>
    </row>
    <row r="22" spans="1:37" ht="15.75">
      <c r="A22" s="91" t="s">
        <v>11</v>
      </c>
      <c r="B22" s="92" t="s">
        <v>13</v>
      </c>
      <c r="C22" s="110"/>
      <c r="D22" s="112" t="s">
        <v>77</v>
      </c>
      <c r="E22" s="5"/>
      <c r="F22" s="113"/>
      <c r="G22" s="111"/>
      <c r="H22" s="113"/>
      <c r="I22" s="111"/>
      <c r="J22" s="113"/>
      <c r="K22" s="5"/>
      <c r="L22" s="113"/>
      <c r="M22" s="5"/>
      <c r="N22" s="113"/>
      <c r="O22" s="5"/>
      <c r="P22" s="113"/>
      <c r="Q22" s="5"/>
      <c r="R22" s="113"/>
      <c r="S22" s="5"/>
      <c r="T22" s="113"/>
      <c r="U22" s="5"/>
      <c r="V22" s="113"/>
      <c r="W22" s="5"/>
      <c r="X22" s="113"/>
      <c r="Y22" s="5"/>
      <c r="Z22" s="113"/>
      <c r="AA22" s="5"/>
      <c r="AB22" s="113"/>
      <c r="AD22" s="7" t="e">
        <f>IF(D22+F22+H22+J22=0,"",D22+F22+H22+J22)</f>
        <v>#VALUE!</v>
      </c>
      <c r="AE22" s="2" t="s">
        <v>77</v>
      </c>
      <c r="AF22" s="7" t="e">
        <f>IF((J22+H22+F22+D22)/4=0,"",(J22+H22+F22+D22)/4)</f>
        <v>#VALUE!</v>
      </c>
      <c r="AG22" s="7" t="e">
        <f>ROUNDUP(IF((J22+H22+F22+D22)/16=0,"",(J22+H22+F22+D22)/16),3)</f>
        <v>#VALUE!</v>
      </c>
      <c r="AH22" s="7" t="e">
        <f>ROUNDUP(IF((J22+H22+F22+D22)/122=0,"",(J22+H22+F22+D22)/122),3)</f>
        <v>#VALUE!</v>
      </c>
      <c r="AI22" s="7"/>
      <c r="AJ22" s="2"/>
      <c r="AK22" s="7" t="e">
        <f t="shared" si="0"/>
        <v>#VALUE!</v>
      </c>
    </row>
    <row r="23" spans="1:37" ht="15.75">
      <c r="A23" s="91" t="s">
        <v>11</v>
      </c>
      <c r="B23" s="93" t="s">
        <v>14</v>
      </c>
      <c r="C23" s="110"/>
      <c r="D23" s="112" t="s">
        <v>157</v>
      </c>
      <c r="E23" s="5"/>
      <c r="F23" s="113"/>
      <c r="G23" s="111"/>
      <c r="H23" s="113"/>
      <c r="I23" s="111"/>
      <c r="J23" s="113"/>
      <c r="K23" s="5"/>
      <c r="L23" s="113"/>
      <c r="M23" s="5"/>
      <c r="N23" s="113"/>
      <c r="O23" s="5"/>
      <c r="P23" s="113"/>
      <c r="Q23" s="5"/>
      <c r="R23" s="113"/>
      <c r="S23" s="5"/>
      <c r="T23" s="113"/>
      <c r="U23" s="5"/>
      <c r="V23" s="113"/>
      <c r="W23" s="5"/>
      <c r="X23" s="113"/>
      <c r="Y23" s="5"/>
      <c r="Z23" s="113"/>
      <c r="AA23" s="5"/>
      <c r="AB23" s="113"/>
      <c r="AD23" s="8" t="e">
        <f>IF(D23+F23+H23+J23=0,"",D23+F23+H23+J23)</f>
        <v>#VALUE!</v>
      </c>
      <c r="AE23" s="2" t="s">
        <v>157</v>
      </c>
      <c r="AF23" s="8" t="e">
        <f>IF((J23+H23+F23+D23)/4=0,"",(J23+H23+F23+D23)/4)</f>
        <v>#VALUE!</v>
      </c>
      <c r="AG23" s="8" t="e">
        <f>ROUNDUP(IF((J23+H23+F23+D23)/16=0,"",(J23+H23+F23+D23)/16),3)</f>
        <v>#VALUE!</v>
      </c>
      <c r="AH23" s="8" t="e">
        <f>ROUNDUP(IF((J23+H23+F23+D23)/122=0,"",(J23+H23+F23+D23)/122),3)</f>
        <v>#VALUE!</v>
      </c>
      <c r="AI23" s="8"/>
      <c r="AJ23" s="2"/>
      <c r="AK23" s="8" t="e">
        <f t="shared" si="0"/>
        <v>#VALUE!</v>
      </c>
    </row>
    <row r="24" spans="1:37" ht="15.75">
      <c r="A24" s="91" t="s">
        <v>11</v>
      </c>
      <c r="B24" s="93" t="s">
        <v>15</v>
      </c>
      <c r="C24" s="110"/>
      <c r="D24" s="112" t="s">
        <v>158</v>
      </c>
      <c r="E24" s="5"/>
      <c r="F24" s="113"/>
      <c r="G24" s="111"/>
      <c r="H24" s="113"/>
      <c r="I24" s="111"/>
      <c r="J24" s="113"/>
      <c r="K24" s="5"/>
      <c r="L24" s="113"/>
      <c r="M24" s="5"/>
      <c r="N24" s="113"/>
      <c r="O24" s="5"/>
      <c r="P24" s="113"/>
      <c r="Q24" s="5"/>
      <c r="R24" s="113"/>
      <c r="S24" s="5"/>
      <c r="T24" s="113"/>
      <c r="U24" s="5"/>
      <c r="V24" s="113"/>
      <c r="W24" s="5"/>
      <c r="X24" s="113"/>
      <c r="Y24" s="5"/>
      <c r="Z24" s="113"/>
      <c r="AA24" s="5"/>
      <c r="AB24" s="113"/>
      <c r="AD24" s="8" t="e">
        <f>IF(D24+F24+H24+J24=0,"",D24+F24+H24+J24)</f>
        <v>#VALUE!</v>
      </c>
      <c r="AE24" s="5" t="s">
        <v>158</v>
      </c>
      <c r="AF24" s="8" t="e">
        <f>IF((J24+H24+F24+D24)/4=0,"",(J24+H24+F24+D24)/4)</f>
        <v>#VALUE!</v>
      </c>
      <c r="AG24" s="8" t="e">
        <f>ROUNDUP(IF((J24+H24+F24+D24)/16=0,"",(J24+H24+F24+D24)/16),3)</f>
        <v>#VALUE!</v>
      </c>
      <c r="AH24" s="8" t="e">
        <f>ROUNDUP(IF((J24+H24+F24+D24)/122=0,"",(J24+H24+F24+D24)/122),3)</f>
        <v>#VALUE!</v>
      </c>
      <c r="AI24" s="8"/>
      <c r="AJ24" s="2"/>
      <c r="AK24" s="8" t="e">
        <f t="shared" si="0"/>
        <v>#VALUE!</v>
      </c>
    </row>
    <row r="25" spans="1:37" ht="15.75">
      <c r="A25" s="91" t="s">
        <v>11</v>
      </c>
      <c r="B25" s="94" t="s">
        <v>16</v>
      </c>
      <c r="C25" s="110"/>
      <c r="D25" s="112" t="s">
        <v>159</v>
      </c>
      <c r="E25" s="5"/>
      <c r="F25" s="113"/>
      <c r="G25" s="111"/>
      <c r="H25" s="113"/>
      <c r="I25" s="111"/>
      <c r="J25" s="113"/>
      <c r="K25" s="5"/>
      <c r="L25" s="113"/>
      <c r="M25" s="5"/>
      <c r="N25" s="113"/>
      <c r="O25" s="5"/>
      <c r="P25" s="113"/>
      <c r="Q25" s="5"/>
      <c r="R25" s="113"/>
      <c r="S25" s="5"/>
      <c r="T25" s="113"/>
      <c r="U25" s="5"/>
      <c r="V25" s="113"/>
      <c r="W25" s="5"/>
      <c r="X25" s="113"/>
      <c r="Y25" s="5"/>
      <c r="Z25" s="113"/>
      <c r="AA25" s="5"/>
      <c r="AB25" s="113"/>
      <c r="AD25" s="9" t="e">
        <f>IF(D25+F25+H25+J25=0,"",D25+F25+H25+J25)</f>
        <v>#VALUE!</v>
      </c>
      <c r="AE25" s="2" t="s">
        <v>159</v>
      </c>
      <c r="AF25" s="9" t="e">
        <f>IF((J25+H25+F25+D25)/4=0,"",(J25+H25+F25+D25)/4)</f>
        <v>#VALUE!</v>
      </c>
      <c r="AG25" s="9" t="e">
        <f>ROUNDUP(IF((J25+H25+F25+D25)/16=0,"",(J25+H25+F25+D25)/16),3)</f>
        <v>#VALUE!</v>
      </c>
      <c r="AH25" s="9" t="e">
        <f>ROUNDUP(IF((J25+H25+F25+D25)/122=0,"",(J25+H25+F25+D25)/122),3)</f>
        <v>#VALUE!</v>
      </c>
      <c r="AI25" s="9"/>
      <c r="AJ25" s="2"/>
      <c r="AK25" s="9" t="e">
        <f t="shared" si="0"/>
        <v>#VALUE!</v>
      </c>
    </row>
    <row r="26" spans="1:37" ht="15.75">
      <c r="A26" s="91" t="s">
        <v>11</v>
      </c>
      <c r="B26" s="92" t="s">
        <v>17</v>
      </c>
      <c r="C26" s="110"/>
      <c r="D26" s="112" t="s">
        <v>77</v>
      </c>
      <c r="E26" s="5"/>
      <c r="F26" s="113"/>
      <c r="G26" s="111"/>
      <c r="H26" s="113"/>
      <c r="I26" s="111"/>
      <c r="J26" s="113"/>
      <c r="K26" s="5"/>
      <c r="L26" s="113"/>
      <c r="M26" s="5"/>
      <c r="N26" s="113"/>
      <c r="O26" s="5"/>
      <c r="P26" s="113"/>
      <c r="Q26" s="5"/>
      <c r="R26" s="113"/>
      <c r="S26" s="5"/>
      <c r="T26" s="113"/>
      <c r="U26" s="5"/>
      <c r="V26" s="113"/>
      <c r="W26" s="5"/>
      <c r="X26" s="113"/>
      <c r="Y26" s="5"/>
      <c r="Z26" s="113"/>
      <c r="AA26" s="5"/>
      <c r="AB26" s="113"/>
      <c r="AD26" s="7" t="e">
        <f>IF(D26+F26+H26+J26=0,"",D26+F26+H26+J26)</f>
        <v>#VALUE!</v>
      </c>
      <c r="AE26" s="5" t="s">
        <v>77</v>
      </c>
      <c r="AF26" s="7" t="e">
        <f>IF((J26+H26+F26+D26)/4=0,"",(J26+H26+F26+D26)/4)</f>
        <v>#VALUE!</v>
      </c>
      <c r="AG26" s="7" t="e">
        <f>ROUNDUP(IF((J26+H26+F26+D26)/16=0,"",(J26+H26+F26+D26)/16),3)</f>
        <v>#VALUE!</v>
      </c>
      <c r="AH26" s="7" t="e">
        <f>ROUNDUP(IF((J26+H26+F26+D26)/122=0,"",(J26+H26+F26+D26)/122),3)</f>
        <v>#VALUE!</v>
      </c>
      <c r="AI26" s="7"/>
      <c r="AJ26" s="2"/>
      <c r="AK26" s="7" t="e">
        <f t="shared" si="0"/>
        <v>#VALUE!</v>
      </c>
    </row>
    <row r="27" spans="1:37" ht="15.75">
      <c r="A27" s="1"/>
      <c r="C27" s="110"/>
      <c r="D27" s="112"/>
      <c r="E27" s="5"/>
      <c r="F27" s="113"/>
      <c r="G27" s="111"/>
      <c r="H27" s="113"/>
      <c r="I27" s="111"/>
      <c r="J27" s="113"/>
      <c r="K27" s="5"/>
      <c r="L27" s="113"/>
      <c r="M27" s="5"/>
      <c r="N27" s="113"/>
      <c r="O27" s="5"/>
      <c r="P27" s="113"/>
      <c r="Q27" s="5"/>
      <c r="R27" s="113"/>
      <c r="S27" s="5"/>
      <c r="T27" s="113"/>
      <c r="U27" s="5"/>
      <c r="V27" s="113"/>
      <c r="W27" s="5"/>
      <c r="X27" s="113"/>
      <c r="Y27" s="5"/>
      <c r="Z27" s="113"/>
      <c r="AA27" s="5"/>
      <c r="AB27" s="113"/>
      <c r="AD27" s="90" t="str">
        <f>IF(D27+F27+H27+J27=0,"",D27+F27+H27+J27)</f>
        <v/>
      </c>
      <c r="AE27" s="5"/>
      <c r="AF27" s="2" t="str">
        <f>IF((J27+H27+F27+D27)/4=0,"",(J27+H27+F27+D27)/4)</f>
        <v/>
      </c>
      <c r="AG27" s="2"/>
      <c r="AH27" s="2"/>
      <c r="AI27" s="2"/>
      <c r="AJ27" s="2"/>
      <c r="AK27" s="2"/>
    </row>
    <row r="28" spans="1:37" ht="15.75">
      <c r="A28" s="95" t="s">
        <v>18</v>
      </c>
      <c r="B28" s="96" t="s">
        <v>19</v>
      </c>
      <c r="C28" s="110"/>
      <c r="D28" s="112" t="s">
        <v>160</v>
      </c>
      <c r="E28" s="5"/>
      <c r="F28" s="113"/>
      <c r="G28" s="111"/>
      <c r="H28" s="113"/>
      <c r="I28" s="111"/>
      <c r="J28" s="113"/>
      <c r="K28" s="5"/>
      <c r="L28" s="113"/>
      <c r="M28" s="5"/>
      <c r="N28" s="113"/>
      <c r="O28" s="5"/>
      <c r="P28" s="113"/>
      <c r="Q28" s="5"/>
      <c r="R28" s="113"/>
      <c r="S28" s="5"/>
      <c r="T28" s="113"/>
      <c r="U28" s="5"/>
      <c r="V28" s="113"/>
      <c r="W28" s="5"/>
      <c r="X28" s="113"/>
      <c r="Y28" s="5"/>
      <c r="Z28" s="113"/>
      <c r="AA28" s="5"/>
      <c r="AB28" s="113"/>
      <c r="AD28" s="11" t="e">
        <f>IF(D28+F28+H28+J28=0,"",D28+F28+H28+J28)</f>
        <v>#VALUE!</v>
      </c>
      <c r="AE28" s="2" t="s">
        <v>160</v>
      </c>
      <c r="AF28" s="11" t="e">
        <f>IF((J28+H28+F28+D28)/4=0,"",(J28+H28+F28+D28)/4)</f>
        <v>#VALUE!</v>
      </c>
      <c r="AG28" s="11" t="e">
        <f>ROUNDUP(IF((J28+H28+F28+D28)/16=0,"",(J28+H28+F28+D28)/16),3)</f>
        <v>#VALUE!</v>
      </c>
      <c r="AH28" s="11" t="e">
        <f>ROUNDUP(IF((J28+H28+F28+D28)/122=0,"",(J28+H28+F28+D28)/122),3)</f>
        <v>#VALUE!</v>
      </c>
      <c r="AI28" s="11"/>
      <c r="AJ28" s="2"/>
      <c r="AK28" s="11" t="e">
        <f t="shared" si="0"/>
        <v>#VALUE!</v>
      </c>
    </row>
    <row r="29" spans="1:37" ht="15.75">
      <c r="A29" s="95" t="s">
        <v>18</v>
      </c>
      <c r="B29" s="96" t="s">
        <v>20</v>
      </c>
      <c r="C29" s="110"/>
      <c r="D29" s="112" t="s">
        <v>160</v>
      </c>
      <c r="E29" s="5"/>
      <c r="F29" s="113"/>
      <c r="G29" s="111"/>
      <c r="H29" s="113"/>
      <c r="I29" s="111"/>
      <c r="J29" s="113"/>
      <c r="K29" s="5"/>
      <c r="L29" s="113"/>
      <c r="M29" s="5"/>
      <c r="N29" s="113"/>
      <c r="O29" s="5"/>
      <c r="P29" s="113"/>
      <c r="Q29" s="5"/>
      <c r="R29" s="113"/>
      <c r="S29" s="5"/>
      <c r="T29" s="113"/>
      <c r="U29" s="5"/>
      <c r="V29" s="113"/>
      <c r="W29" s="5"/>
      <c r="X29" s="113"/>
      <c r="Y29" s="5"/>
      <c r="Z29" s="113"/>
      <c r="AA29" s="5"/>
      <c r="AB29" s="113"/>
      <c r="AD29" s="11" t="e">
        <f>IF(D29+F29+H29+J29=0,"",D29+F29+H29+J29)</f>
        <v>#VALUE!</v>
      </c>
      <c r="AE29" s="5" t="s">
        <v>160</v>
      </c>
      <c r="AF29" s="11" t="e">
        <f>IF((J29+H29+F29+D29)/4=0,"",(J29+H29+F29+D29)/4)</f>
        <v>#VALUE!</v>
      </c>
      <c r="AG29" s="11" t="e">
        <f>ROUNDUP(IF((J29+H29+F29+D29)/16=0,"",(J29+H29+F29+D29)/16),3)</f>
        <v>#VALUE!</v>
      </c>
      <c r="AH29" s="11" t="e">
        <f>ROUNDUP(IF((J29+H29+F29+D29)/122=0,"",(J29+H29+F29+D29)/122),3)</f>
        <v>#VALUE!</v>
      </c>
      <c r="AI29" s="11"/>
      <c r="AJ29" s="2"/>
      <c r="AK29" s="11" t="e">
        <f t="shared" si="0"/>
        <v>#VALUE!</v>
      </c>
    </row>
    <row r="30" spans="1:37" ht="15.75">
      <c r="A30" s="95" t="s">
        <v>18</v>
      </c>
      <c r="B30" s="96" t="s">
        <v>21</v>
      </c>
      <c r="C30" s="110"/>
      <c r="D30" s="112" t="s">
        <v>160</v>
      </c>
      <c r="E30" s="5"/>
      <c r="F30" s="113"/>
      <c r="G30" s="111"/>
      <c r="H30" s="113"/>
      <c r="I30" s="111"/>
      <c r="J30" s="113"/>
      <c r="K30" s="5"/>
      <c r="L30" s="113"/>
      <c r="M30" s="5"/>
      <c r="N30" s="113"/>
      <c r="O30" s="5"/>
      <c r="P30" s="113"/>
      <c r="Q30" s="5"/>
      <c r="R30" s="113"/>
      <c r="S30" s="5"/>
      <c r="T30" s="113"/>
      <c r="U30" s="5"/>
      <c r="V30" s="113"/>
      <c r="W30" s="5"/>
      <c r="X30" s="113"/>
      <c r="Y30" s="5"/>
      <c r="Z30" s="113"/>
      <c r="AA30" s="5"/>
      <c r="AB30" s="113"/>
      <c r="AD30" s="11" t="e">
        <f>IF(D30+F30+H30+J30=0,"",D30+F30+H30+J30)</f>
        <v>#VALUE!</v>
      </c>
      <c r="AE30" s="2" t="s">
        <v>160</v>
      </c>
      <c r="AF30" s="11" t="e">
        <f>IF((J30+H30+F30+D30)/4=0,"",(J30+H30+F30+D30)/4)</f>
        <v>#VALUE!</v>
      </c>
      <c r="AG30" s="11" t="e">
        <f>ROUNDUP(IF((J30+H30+F30+D30)/16=0,"",(J30+H30+F30+D30)/16),3)</f>
        <v>#VALUE!</v>
      </c>
      <c r="AH30" s="11" t="e">
        <f>ROUNDUP(IF((J30+H30+F30+D30)/122=0,"",(J30+H30+F30+D30)/122),3)</f>
        <v>#VALUE!</v>
      </c>
      <c r="AI30" s="11"/>
      <c r="AJ30" s="2"/>
      <c r="AK30" s="11" t="e">
        <f t="shared" si="0"/>
        <v>#VALUE!</v>
      </c>
    </row>
    <row r="31" spans="1:37" ht="15.75">
      <c r="A31" s="95" t="s">
        <v>18</v>
      </c>
      <c r="B31" s="96" t="s">
        <v>22</v>
      </c>
      <c r="C31" s="110"/>
      <c r="D31" s="112" t="s">
        <v>160</v>
      </c>
      <c r="E31" s="5"/>
      <c r="F31" s="113"/>
      <c r="G31" s="111"/>
      <c r="H31" s="113"/>
      <c r="I31" s="111"/>
      <c r="J31" s="113"/>
      <c r="K31" s="5"/>
      <c r="L31" s="113"/>
      <c r="M31" s="5"/>
      <c r="N31" s="113"/>
      <c r="O31" s="5"/>
      <c r="P31" s="113"/>
      <c r="Q31" s="5"/>
      <c r="R31" s="113"/>
      <c r="S31" s="5"/>
      <c r="T31" s="113"/>
      <c r="U31" s="5"/>
      <c r="V31" s="113"/>
      <c r="W31" s="5"/>
      <c r="X31" s="113"/>
      <c r="Y31" s="5"/>
      <c r="Z31" s="113"/>
      <c r="AA31" s="5"/>
      <c r="AB31" s="113"/>
      <c r="AD31" s="11" t="e">
        <f>IF(D31+F31+H31+J31=0,"",D31+F31+H31+J31)</f>
        <v>#VALUE!</v>
      </c>
      <c r="AE31" s="5" t="s">
        <v>160</v>
      </c>
      <c r="AF31" s="11" t="e">
        <f>IF((J31+H31+F31+#REF!)/4=0,"",(J31+H31+F31+#REF!)/4)</f>
        <v>#REF!</v>
      </c>
      <c r="AG31" s="11" t="e">
        <f>ROUNDUP(IF((J31+H31+F31+D31)/16=0,"",(J31+H31+F31+D31)/16),3)</f>
        <v>#VALUE!</v>
      </c>
      <c r="AH31" s="11" t="e">
        <f>ROUNDUP(IF((J31+H31+F31+D31)/122=0,"",(J31+H31+F31+D31)/122),3)</f>
        <v>#VALUE!</v>
      </c>
      <c r="AI31" s="11"/>
      <c r="AJ31" s="2"/>
      <c r="AK31" s="11" t="e">
        <f t="shared" si="0"/>
        <v>#VALUE!</v>
      </c>
    </row>
    <row r="32" spans="1:37" ht="15.75">
      <c r="A32" s="95" t="s">
        <v>18</v>
      </c>
      <c r="B32" s="97" t="s">
        <v>23</v>
      </c>
      <c r="C32" s="110"/>
      <c r="D32" s="112" t="s">
        <v>157</v>
      </c>
      <c r="F32" s="113"/>
      <c r="G32" s="111"/>
      <c r="H32" s="113"/>
      <c r="I32" s="111"/>
      <c r="J32" s="113"/>
      <c r="K32" s="5"/>
      <c r="L32" s="113"/>
      <c r="M32" s="5"/>
      <c r="N32" s="113"/>
      <c r="O32" s="5"/>
      <c r="P32" s="113"/>
      <c r="Q32" s="5"/>
      <c r="R32" s="113"/>
      <c r="S32" s="5"/>
      <c r="T32" s="113"/>
      <c r="U32" s="5"/>
      <c r="V32" s="113"/>
      <c r="W32" s="5"/>
      <c r="X32" s="113"/>
      <c r="Y32" s="5"/>
      <c r="Z32" s="113"/>
      <c r="AA32" s="5"/>
      <c r="AB32" s="113"/>
      <c r="AD32" s="12" t="e">
        <f>IF(D32+F32+H32+J32=0,"",D32+F32+H32+J32)</f>
        <v>#VALUE!</v>
      </c>
      <c r="AE32" s="5" t="s">
        <v>157</v>
      </c>
      <c r="AF32" s="12" t="e">
        <f>IF((J32+H32+F32+D31)/4=0,"",(J32+H32+F32+D31)/4)</f>
        <v>#VALUE!</v>
      </c>
      <c r="AG32" s="12" t="e">
        <f>ROUNDUP(IF((J32+H32+F32+D32)/16=0,"",(J32+H32+F32+D32)/16),3)</f>
        <v>#VALUE!</v>
      </c>
      <c r="AH32" s="12" t="e">
        <f>ROUNDUP(IF((J32+H32+F32+D32)/122=0,"",(J32+H32+F32+D32)/122),3)</f>
        <v>#VALUE!</v>
      </c>
      <c r="AI32" s="12"/>
      <c r="AJ32" s="2"/>
      <c r="AK32" s="12" t="e">
        <f t="shared" si="0"/>
        <v>#VALUE!</v>
      </c>
    </row>
    <row r="33" spans="1:37" ht="15.75">
      <c r="A33" s="95" t="s">
        <v>18</v>
      </c>
      <c r="B33" s="98" t="s">
        <v>24</v>
      </c>
      <c r="C33" s="110"/>
      <c r="D33" s="112" t="s">
        <v>157</v>
      </c>
      <c r="E33" s="5"/>
      <c r="F33" s="113"/>
      <c r="G33" s="111"/>
      <c r="H33" s="113"/>
      <c r="I33" s="111"/>
      <c r="J33" s="113"/>
      <c r="K33" s="5"/>
      <c r="L33" s="113"/>
      <c r="M33" s="5"/>
      <c r="N33" s="113"/>
      <c r="O33" s="5"/>
      <c r="P33" s="113"/>
      <c r="Q33" s="5"/>
      <c r="R33" s="113"/>
      <c r="S33" s="5"/>
      <c r="T33" s="113"/>
      <c r="U33" s="5"/>
      <c r="V33" s="113"/>
      <c r="W33" s="5"/>
      <c r="X33" s="113"/>
      <c r="Y33" s="5"/>
      <c r="Z33" s="113"/>
      <c r="AA33" s="5"/>
      <c r="AB33" s="113"/>
      <c r="AD33" s="13" t="e">
        <f>IF(D33+F33+H33+J33=0,"",D33+F33+H33+J33)</f>
        <v>#VALUE!</v>
      </c>
      <c r="AE33" s="5" t="s">
        <v>157</v>
      </c>
      <c r="AF33" s="13" t="e">
        <f>IF((J33+H33+F33+D33)/4=0,"",(J33+H33+F33+D33)/4)</f>
        <v>#VALUE!</v>
      </c>
      <c r="AG33" s="13" t="e">
        <f>ROUNDUP(IF((J33+H33+F33+D33)/16=0,"",(J33+H33+F33+D33)/16),3)</f>
        <v>#VALUE!</v>
      </c>
      <c r="AH33" s="13" t="e">
        <f>ROUNDUP(IF((J33+H33+F33+D33)/122=0,"",(J33+H33+F33+D33)/122),3)</f>
        <v>#VALUE!</v>
      </c>
      <c r="AI33" s="13"/>
      <c r="AJ33" s="2"/>
      <c r="AK33" s="13" t="e">
        <f t="shared" si="0"/>
        <v>#VALUE!</v>
      </c>
    </row>
    <row r="34" spans="1:37" ht="15.75">
      <c r="A34" s="95" t="s">
        <v>18</v>
      </c>
      <c r="B34" s="96" t="s">
        <v>25</v>
      </c>
      <c r="C34" s="110"/>
      <c r="D34" s="112" t="s">
        <v>157</v>
      </c>
      <c r="E34" s="5"/>
      <c r="F34" s="113"/>
      <c r="G34" s="111"/>
      <c r="H34" s="113"/>
      <c r="I34" s="111"/>
      <c r="J34" s="113"/>
      <c r="K34" s="5"/>
      <c r="L34" s="113"/>
      <c r="M34" s="5"/>
      <c r="N34" s="113"/>
      <c r="O34" s="5"/>
      <c r="P34" s="113"/>
      <c r="Q34" s="5"/>
      <c r="R34" s="113"/>
      <c r="S34" s="5"/>
      <c r="T34" s="113"/>
      <c r="U34" s="5"/>
      <c r="V34" s="113"/>
      <c r="W34" s="5"/>
      <c r="X34" s="113"/>
      <c r="Y34" s="5"/>
      <c r="Z34" s="113"/>
      <c r="AA34" s="5"/>
      <c r="AB34" s="113"/>
      <c r="AD34" s="11" t="e">
        <f>IF(D34+F34+H34+J34=0,"",D34+F34+H34+J34)</f>
        <v>#VALUE!</v>
      </c>
      <c r="AE34" s="2" t="s">
        <v>157</v>
      </c>
      <c r="AF34" s="11" t="e">
        <f>IF((J34+H34+F34+D34)/4=0,"",(J34+H34+F34+D34)/4)</f>
        <v>#VALUE!</v>
      </c>
      <c r="AG34" s="11" t="e">
        <f>ROUNDUP(IF((J34+H34+F34+D34)/16=0,"",(J34+H34+F34+D34)/16),3)</f>
        <v>#VALUE!</v>
      </c>
      <c r="AH34" s="11" t="e">
        <f>ROUNDUP(IF((J34+H34+F34+D34)/122=0,"",(J34+H34+F34+D34)/122),3)</f>
        <v>#VALUE!</v>
      </c>
      <c r="AI34" s="11"/>
      <c r="AJ34" s="2"/>
      <c r="AK34" s="11" t="e">
        <f t="shared" si="0"/>
        <v>#VALUE!</v>
      </c>
    </row>
    <row r="35" spans="1:37" ht="15.75">
      <c r="A35" s="95" t="s">
        <v>18</v>
      </c>
      <c r="B35" s="99" t="s">
        <v>26</v>
      </c>
      <c r="C35" s="110"/>
      <c r="D35" s="112" t="s">
        <v>161</v>
      </c>
      <c r="E35" s="5"/>
      <c r="F35" s="113"/>
      <c r="G35" s="111"/>
      <c r="H35" s="113"/>
      <c r="I35" s="111"/>
      <c r="J35" s="113"/>
      <c r="K35" s="5"/>
      <c r="L35" s="113"/>
      <c r="M35" s="5"/>
      <c r="N35" s="113"/>
      <c r="O35" s="5"/>
      <c r="P35" s="113"/>
      <c r="Q35" s="5"/>
      <c r="R35" s="113"/>
      <c r="S35" s="5"/>
      <c r="T35" s="113"/>
      <c r="U35" s="5"/>
      <c r="V35" s="113"/>
      <c r="W35" s="5"/>
      <c r="X35" s="113"/>
      <c r="Y35" s="5"/>
      <c r="Z35" s="113"/>
      <c r="AA35" s="5"/>
      <c r="AB35" s="113"/>
      <c r="AD35" s="14" t="e">
        <f>IF(D35+F35+H35+J35=0,"",D35+F35+H35+J35)</f>
        <v>#VALUE!</v>
      </c>
      <c r="AE35" s="5" t="s">
        <v>161</v>
      </c>
      <c r="AF35" s="14" t="e">
        <f>IF((J35+H35+F35+D35)/4=0,"",(J35+H35+F35+D35)/4)</f>
        <v>#VALUE!</v>
      </c>
      <c r="AG35" s="14" t="e">
        <f>ROUNDUP(IF((J35+H35+F35+D35)/16=0,"",(J35+H35+F35+D35)/16),3)</f>
        <v>#VALUE!</v>
      </c>
      <c r="AH35" s="14" t="e">
        <f>ROUNDUP(IF((J35+H35+F35+D35)/122=0,"",(J35+H35+F35+D35)/122),3)</f>
        <v>#VALUE!</v>
      </c>
      <c r="AI35" s="14"/>
      <c r="AJ35" s="2"/>
      <c r="AK35" s="14" t="e">
        <f t="shared" si="0"/>
        <v>#VALUE!</v>
      </c>
    </row>
    <row r="36" spans="1:37" ht="15.75">
      <c r="A36" s="95" t="s">
        <v>18</v>
      </c>
      <c r="B36" s="99" t="s">
        <v>28</v>
      </c>
      <c r="C36" s="110"/>
      <c r="D36" s="112" t="s">
        <v>161</v>
      </c>
      <c r="E36" s="5"/>
      <c r="F36" s="113"/>
      <c r="G36" s="111"/>
      <c r="H36" s="113"/>
      <c r="I36" s="111"/>
      <c r="J36" s="113"/>
      <c r="K36" s="5"/>
      <c r="L36" s="113"/>
      <c r="M36" s="5"/>
      <c r="N36" s="113"/>
      <c r="O36" s="5"/>
      <c r="P36" s="113"/>
      <c r="Q36" s="5"/>
      <c r="R36" s="113"/>
      <c r="S36" s="5"/>
      <c r="T36" s="113"/>
      <c r="U36" s="5"/>
      <c r="V36" s="113"/>
      <c r="W36" s="5"/>
      <c r="X36" s="113"/>
      <c r="Y36" s="5"/>
      <c r="Z36" s="113"/>
      <c r="AA36" s="5"/>
      <c r="AB36" s="113"/>
      <c r="AD36" s="14" t="e">
        <f>IF(D36+F36+H36+J36=0,"",D36+F36+H36+J36)</f>
        <v>#VALUE!</v>
      </c>
      <c r="AE36" s="5" t="s">
        <v>161</v>
      </c>
      <c r="AF36" s="14" t="e">
        <f>IF((J36+H36+F36+D36)/4=0,"",(J36+H36+F36+D36)/4)</f>
        <v>#VALUE!</v>
      </c>
      <c r="AG36" s="14" t="e">
        <f>ROUNDUP(IF((J36+H36+F36+D36)/16=0,"",(J36+H36+F36+D36)/16),3)</f>
        <v>#VALUE!</v>
      </c>
      <c r="AH36" s="14" t="e">
        <f>ROUNDUP(IF((J36+H36+F36+D36)/122=0,"",(J36+H36+F36+D36)/122),3)</f>
        <v>#VALUE!</v>
      </c>
      <c r="AI36" s="14"/>
      <c r="AJ36" s="2"/>
      <c r="AK36" s="14" t="e">
        <f t="shared" si="0"/>
        <v>#VALUE!</v>
      </c>
    </row>
    <row r="37" spans="1:37" ht="15.75">
      <c r="A37" s="95" t="s">
        <v>18</v>
      </c>
      <c r="B37" s="99" t="s">
        <v>29</v>
      </c>
      <c r="C37" s="110"/>
      <c r="D37" s="112" t="s">
        <v>157</v>
      </c>
      <c r="E37" s="5"/>
      <c r="F37" s="113"/>
      <c r="G37" s="111"/>
      <c r="H37" s="113"/>
      <c r="I37" s="111"/>
      <c r="J37" s="113"/>
      <c r="K37" s="5"/>
      <c r="L37" s="113"/>
      <c r="M37" s="5"/>
      <c r="N37" s="113"/>
      <c r="O37" s="5"/>
      <c r="P37" s="113"/>
      <c r="Q37" s="5"/>
      <c r="R37" s="113"/>
      <c r="S37" s="5"/>
      <c r="T37" s="113"/>
      <c r="U37" s="5"/>
      <c r="V37" s="113"/>
      <c r="W37" s="5"/>
      <c r="X37" s="113"/>
      <c r="Y37" s="5"/>
      <c r="Z37" s="113"/>
      <c r="AA37" s="5"/>
      <c r="AB37" s="113"/>
      <c r="AD37" s="14" t="e">
        <f>IF(D37+F37+H37+J37=0,"",D37+F37+H37+J37)</f>
        <v>#VALUE!</v>
      </c>
      <c r="AE37" s="5" t="s">
        <v>157</v>
      </c>
      <c r="AF37" s="14" t="e">
        <f>IF((J37+H37+F37+D37)/4=0,"",(J37+H37+F37+D37)/4)</f>
        <v>#VALUE!</v>
      </c>
      <c r="AG37" s="14" t="e">
        <f>ROUNDUP(IF((J37+H37+F37+D37)/16=0,"",(J37+H37+F37+D37)/16),3)</f>
        <v>#VALUE!</v>
      </c>
      <c r="AH37" s="14" t="e">
        <f>ROUNDUP(IF((J37+H37+F37+D37)/122=0,"",(J37+H37+F37+D37)/122),3)</f>
        <v>#VALUE!</v>
      </c>
      <c r="AI37" s="14"/>
      <c r="AJ37" s="2"/>
      <c r="AK37" s="14" t="e">
        <f t="shared" si="0"/>
        <v>#VALUE!</v>
      </c>
    </row>
    <row r="38" spans="1:37" ht="15.75">
      <c r="A38" s="95" t="s">
        <v>18</v>
      </c>
      <c r="B38" s="96" t="s">
        <v>30</v>
      </c>
      <c r="C38" s="110"/>
      <c r="D38" s="112" t="s">
        <v>157</v>
      </c>
      <c r="E38" s="5"/>
      <c r="F38" s="113"/>
      <c r="G38" s="111"/>
      <c r="H38" s="113"/>
      <c r="I38" s="111"/>
      <c r="J38" s="113"/>
      <c r="K38" s="5"/>
      <c r="L38" s="113"/>
      <c r="M38" s="5"/>
      <c r="N38" s="113"/>
      <c r="O38" s="5"/>
      <c r="P38" s="113"/>
      <c r="Q38" s="5"/>
      <c r="R38" s="113"/>
      <c r="S38" s="5"/>
      <c r="T38" s="113"/>
      <c r="U38" s="5"/>
      <c r="V38" s="113"/>
      <c r="W38" s="5"/>
      <c r="X38" s="113"/>
      <c r="Y38" s="5"/>
      <c r="Z38" s="113"/>
      <c r="AA38" s="5"/>
      <c r="AB38" s="113"/>
      <c r="AD38" s="11" t="e">
        <f>IF(D38+F38+H38+J38=0,"",D38+F38+H38+J38)</f>
        <v>#VALUE!</v>
      </c>
      <c r="AE38" s="90" t="s">
        <v>157</v>
      </c>
      <c r="AF38" s="11" t="e">
        <f>IF((J38+H38+F38+D38)/4=0,"",(J38+H38+F38+D38)/4)</f>
        <v>#VALUE!</v>
      </c>
      <c r="AG38" s="11" t="e">
        <f>ROUNDUP(IF((J38+H38+F38+D38)/16=0,"",(J38+H38+F38+D38)/16),3)</f>
        <v>#VALUE!</v>
      </c>
      <c r="AH38" s="11" t="e">
        <f>ROUNDUP(IF((J38+H38+F38+D38)/122=0,"",(J38+H38+F38+D38)/122),3)</f>
        <v>#VALUE!</v>
      </c>
      <c r="AI38" s="11"/>
      <c r="AJ38" s="2"/>
      <c r="AK38" s="11" t="e">
        <f t="shared" si="0"/>
        <v>#VALUE!</v>
      </c>
    </row>
    <row r="39" spans="1:37" ht="15.75">
      <c r="A39" s="95" t="s">
        <v>18</v>
      </c>
      <c r="B39" s="99" t="s">
        <v>31</v>
      </c>
      <c r="C39" s="110"/>
      <c r="D39" s="112" t="s">
        <v>157</v>
      </c>
      <c r="E39" s="5"/>
      <c r="F39" s="113"/>
      <c r="G39" s="111"/>
      <c r="H39" s="113"/>
      <c r="I39" s="111"/>
      <c r="J39" s="113"/>
      <c r="K39" s="5"/>
      <c r="L39" s="113"/>
      <c r="M39" s="5"/>
      <c r="N39" s="113"/>
      <c r="O39" s="5"/>
      <c r="P39" s="113"/>
      <c r="Q39" s="5"/>
      <c r="R39" s="113"/>
      <c r="S39" s="5"/>
      <c r="T39" s="113"/>
      <c r="U39" s="5"/>
      <c r="V39" s="113"/>
      <c r="W39" s="5"/>
      <c r="X39" s="113"/>
      <c r="Y39" s="5"/>
      <c r="Z39" s="113"/>
      <c r="AA39" s="5"/>
      <c r="AB39" s="113"/>
      <c r="AD39" s="14" t="e">
        <f>IF(D39+F39+H39+J39=0,"",D39+F39+H39+J39)</f>
        <v>#VALUE!</v>
      </c>
      <c r="AE39" s="90" t="s">
        <v>157</v>
      </c>
      <c r="AF39" s="14" t="e">
        <f>IF((J39+H39+F39+D39)/4=0,"",(J39+H39+F39+D39)/4)</f>
        <v>#VALUE!</v>
      </c>
      <c r="AG39" s="14" t="e">
        <f>ROUNDUP(IF((J39+H39+F39+D39)/16=0,"",(J39+H39+F39+D39)/16),3)</f>
        <v>#VALUE!</v>
      </c>
      <c r="AH39" s="14" t="e">
        <f>ROUNDUP(IF((J39+H39+F39+D39)/122=0,"",(J39+H39+F39+D39)/122),3)</f>
        <v>#VALUE!</v>
      </c>
      <c r="AI39" s="14"/>
      <c r="AJ39" s="2"/>
      <c r="AK39" s="14" t="e">
        <f t="shared" si="0"/>
        <v>#VALUE!</v>
      </c>
    </row>
    <row r="40" spans="1:37" ht="15.75">
      <c r="A40" s="95" t="s">
        <v>18</v>
      </c>
      <c r="B40" s="99" t="s">
        <v>32</v>
      </c>
      <c r="C40" s="110"/>
      <c r="D40" s="112" t="s">
        <v>157</v>
      </c>
      <c r="E40" s="5"/>
      <c r="F40" s="113"/>
      <c r="G40" s="111"/>
      <c r="H40" s="113"/>
      <c r="I40" s="111"/>
      <c r="J40" s="113"/>
      <c r="K40" s="5"/>
      <c r="L40" s="113"/>
      <c r="M40" s="5"/>
      <c r="N40" s="113"/>
      <c r="O40" s="5"/>
      <c r="P40" s="113"/>
      <c r="Q40" s="5"/>
      <c r="R40" s="113"/>
      <c r="S40" s="5"/>
      <c r="T40" s="113"/>
      <c r="U40" s="5"/>
      <c r="V40" s="113"/>
      <c r="W40" s="5"/>
      <c r="X40" s="113"/>
      <c r="Y40" s="5"/>
      <c r="Z40" s="113"/>
      <c r="AA40" s="5"/>
      <c r="AB40" s="113"/>
      <c r="AD40" s="14" t="e">
        <f>IF(D40+F40+H40+J40=0,"",D40+F40+H40+J40)</f>
        <v>#VALUE!</v>
      </c>
      <c r="AE40" s="90" t="s">
        <v>157</v>
      </c>
      <c r="AF40" s="14" t="e">
        <f>IF((J40+H40+F40+D40)/4=0,"",(J40+H40+F40+D40)/4)</f>
        <v>#VALUE!</v>
      </c>
      <c r="AG40" s="14" t="e">
        <f>ROUNDUP(IF((J40+H40+F40+D40)/16=0,"",(J40+H40+F40+D40)/16),3)</f>
        <v>#VALUE!</v>
      </c>
      <c r="AH40" s="14" t="e">
        <f>ROUNDUP(IF((J40+H40+F40+D40)/122=0,"",(J40+H40+F40+D40)/122),3)</f>
        <v>#VALUE!</v>
      </c>
      <c r="AI40" s="14"/>
      <c r="AJ40" s="2"/>
      <c r="AK40" s="14" t="e">
        <f t="shared" si="0"/>
        <v>#VALUE!</v>
      </c>
    </row>
    <row r="41" spans="1:37" ht="15.75">
      <c r="C41" s="110"/>
      <c r="D41" s="112"/>
      <c r="E41" s="5"/>
      <c r="F41" s="113"/>
      <c r="G41" s="111"/>
      <c r="H41" s="113"/>
      <c r="I41" s="111"/>
      <c r="J41" s="113"/>
      <c r="K41" s="5"/>
      <c r="L41" s="113"/>
      <c r="M41" s="5"/>
      <c r="N41" s="113"/>
      <c r="O41" s="5"/>
      <c r="P41" s="113"/>
      <c r="Q41" s="5"/>
      <c r="R41" s="113"/>
      <c r="S41" s="5"/>
      <c r="T41" s="113"/>
      <c r="U41" s="5"/>
      <c r="V41" s="113"/>
      <c r="W41" s="5"/>
      <c r="X41" s="113"/>
      <c r="Y41" s="5"/>
      <c r="Z41" s="113"/>
      <c r="AA41" s="5"/>
      <c r="AB41" s="113"/>
      <c r="AD41" s="90" t="str">
        <f>IF(D41+F41+H41+J41=0,"",D41+F41+H41+J41)</f>
        <v/>
      </c>
      <c r="AE41" s="5"/>
      <c r="AF41" s="2" t="str">
        <f>IF((J41+H41+F41+D41)/4=0,"",(J41+H41+F41+D41)/4)</f>
        <v/>
      </c>
      <c r="AG41" s="2"/>
      <c r="AH41" s="2"/>
      <c r="AI41" s="2"/>
      <c r="AJ41" s="2"/>
      <c r="AK41" s="2"/>
    </row>
    <row r="42" spans="1:37" ht="15.75">
      <c r="A42" s="100" t="s">
        <v>33</v>
      </c>
      <c r="B42" s="92" t="s">
        <v>34</v>
      </c>
      <c r="C42" s="110"/>
      <c r="D42" s="112" t="s">
        <v>162</v>
      </c>
      <c r="E42" s="5"/>
      <c r="F42" s="113"/>
      <c r="G42" s="111"/>
      <c r="H42" s="113"/>
      <c r="I42" s="111"/>
      <c r="J42" s="113"/>
      <c r="K42" s="5"/>
      <c r="L42" s="113"/>
      <c r="M42" s="5"/>
      <c r="N42" s="113"/>
      <c r="O42" s="5"/>
      <c r="P42" s="113"/>
      <c r="Q42" s="5"/>
      <c r="R42" s="113"/>
      <c r="S42" s="5"/>
      <c r="T42" s="113"/>
      <c r="U42" s="5"/>
      <c r="V42" s="113"/>
      <c r="W42" s="5"/>
      <c r="X42" s="113"/>
      <c r="Y42" s="5"/>
      <c r="Z42" s="113"/>
      <c r="AA42" s="5"/>
      <c r="AB42" s="113"/>
      <c r="AD42" s="7" t="e">
        <f>IF(D42+F42+H42+J42=0,"",D42+F42+H42+J42)</f>
        <v>#VALUE!</v>
      </c>
      <c r="AE42" s="5" t="s">
        <v>162</v>
      </c>
      <c r="AF42" s="7" t="e">
        <f>IF((J42+H42+F42+D42)/4=0,"",(J42+H42+F42+D42)/4)</f>
        <v>#VALUE!</v>
      </c>
      <c r="AG42" s="7" t="e">
        <f>ROUNDUP(IF((J42+H42+F42+D42)/16=0,"",(J42+H42+F42+D42)/16),3)</f>
        <v>#VALUE!</v>
      </c>
      <c r="AH42" s="7" t="e">
        <f>ROUNDUP(IF((J42+H42+F42+D42)/122=0,"",(J42+H42+F42+D42)/122),3)</f>
        <v>#VALUE!</v>
      </c>
      <c r="AI42" s="7"/>
      <c r="AJ42" s="2"/>
      <c r="AK42" s="7" t="e">
        <f t="shared" si="0"/>
        <v>#VALUE!</v>
      </c>
    </row>
    <row r="43" spans="1:37" ht="15.75">
      <c r="A43" s="100" t="s">
        <v>33</v>
      </c>
      <c r="B43" s="92" t="s">
        <v>35</v>
      </c>
      <c r="C43" s="110"/>
      <c r="D43" s="112" t="s">
        <v>90</v>
      </c>
      <c r="E43" s="5"/>
      <c r="F43" s="113"/>
      <c r="G43" s="111"/>
      <c r="H43" s="113"/>
      <c r="I43" s="111"/>
      <c r="J43" s="113"/>
      <c r="K43" s="5"/>
      <c r="L43" s="113"/>
      <c r="M43" s="5"/>
      <c r="N43" s="113"/>
      <c r="O43" s="5"/>
      <c r="P43" s="113"/>
      <c r="Q43" s="5"/>
      <c r="R43" s="113"/>
      <c r="S43" s="5"/>
      <c r="T43" s="113"/>
      <c r="U43" s="5"/>
      <c r="V43" s="113"/>
      <c r="W43" s="5"/>
      <c r="X43" s="113"/>
      <c r="Y43" s="5"/>
      <c r="Z43" s="113"/>
      <c r="AA43" s="5"/>
      <c r="AB43" s="113"/>
      <c r="AD43" s="7" t="e">
        <f>IF(D43+F43+H43+J43=0,"",D43+F43+H43+J43)</f>
        <v>#VALUE!</v>
      </c>
      <c r="AE43" s="5" t="s">
        <v>90</v>
      </c>
      <c r="AF43" s="7" t="e">
        <f>IF((J43+H43+F43+D43)/4=0,"",(J43+H43+F43+D43)/4)</f>
        <v>#VALUE!</v>
      </c>
      <c r="AG43" s="7" t="e">
        <f>ROUNDUP(IF((J43+H43+F43+D43)/16=0,"",(J43+H43+F43+D43)/16),3)</f>
        <v>#VALUE!</v>
      </c>
      <c r="AH43" s="7" t="e">
        <f>ROUNDUP(IF((J43+H43+F43+D43)/122=0,"",(J43+H43+F43+D43)/122),3)</f>
        <v>#VALUE!</v>
      </c>
      <c r="AI43" s="7"/>
      <c r="AJ43" s="2"/>
      <c r="AK43" s="7" t="e">
        <f t="shared" si="0"/>
        <v>#VALUE!</v>
      </c>
    </row>
    <row r="44" spans="1:37" ht="15.75">
      <c r="B44" s="101" t="s">
        <v>36</v>
      </c>
      <c r="C44" s="110"/>
      <c r="D44" s="112"/>
      <c r="E44" s="5"/>
      <c r="F44" s="113"/>
      <c r="G44" s="111"/>
      <c r="H44" s="113"/>
      <c r="I44" s="111"/>
      <c r="J44" s="113"/>
      <c r="K44" s="5"/>
      <c r="L44" s="113"/>
      <c r="M44" s="5"/>
      <c r="N44" s="113"/>
      <c r="O44" s="5"/>
      <c r="P44" s="113"/>
      <c r="Q44" s="5"/>
      <c r="R44" s="113"/>
      <c r="S44" s="5"/>
      <c r="T44" s="113"/>
      <c r="U44" s="5"/>
      <c r="V44" s="113"/>
      <c r="W44" s="5"/>
      <c r="X44" s="113"/>
      <c r="Y44" s="5"/>
      <c r="Z44" s="113"/>
      <c r="AA44" s="5"/>
      <c r="AB44" s="113"/>
      <c r="AD44" s="90" t="str">
        <f>IF(D44+F44+H44+J44=0,"",D44+F44+H44+J44)</f>
        <v/>
      </c>
      <c r="AE44" s="5"/>
      <c r="AF44" s="2" t="str">
        <f>IF((J44+H44+F44+D44)/4=0,"",(J44+H44+F44+D44)/4)</f>
        <v/>
      </c>
      <c r="AG44" s="2"/>
      <c r="AH44" s="2"/>
      <c r="AI44" s="2"/>
      <c r="AJ44" s="2"/>
      <c r="AK44" s="2"/>
    </row>
    <row r="45" spans="1:37" ht="15.75">
      <c r="B45" s="102" t="s">
        <v>37</v>
      </c>
      <c r="C45" s="110"/>
      <c r="D45" s="112" t="s">
        <v>163</v>
      </c>
      <c r="E45" s="5"/>
      <c r="F45" s="113"/>
      <c r="G45" s="111"/>
      <c r="H45" s="113"/>
      <c r="I45" s="111"/>
      <c r="J45" s="113"/>
      <c r="K45" s="5"/>
      <c r="L45" s="113"/>
      <c r="M45" s="5"/>
      <c r="N45" s="113"/>
      <c r="O45" s="5"/>
      <c r="P45" s="113"/>
      <c r="Q45" s="5"/>
      <c r="R45" s="113"/>
      <c r="S45" s="5"/>
      <c r="T45" s="113"/>
      <c r="U45" s="5"/>
      <c r="V45" s="113"/>
      <c r="W45" s="5"/>
      <c r="X45" s="113"/>
      <c r="Y45" s="5"/>
      <c r="Z45" s="113"/>
      <c r="AA45" s="5"/>
      <c r="AB45" s="113"/>
      <c r="AD45" s="90" t="e">
        <f>IF(D45+F45+H45+J45=0,"",D45+F45+H45+J45)</f>
        <v>#VALUE!</v>
      </c>
      <c r="AE45" s="5" t="s">
        <v>163</v>
      </c>
      <c r="AF45" s="2" t="e">
        <f>IF((J45+H45+F45+D45)/4=0,"",(J45+H45+F45+D45)/4)</f>
        <v>#VALUE!</v>
      </c>
      <c r="AG45" s="2" t="e">
        <f>ROUNDUP(IF((J45+H45+F45+D45)/16=0,"",(J45+H45+F45+D45)/16),3)</f>
        <v>#VALUE!</v>
      </c>
      <c r="AH45" s="2" t="e">
        <f>ROUNDUP(IF((J45+H45+F45+D45)/122=0,"",(J45+H45+F45+D45)/122),3)</f>
        <v>#VALUE!</v>
      </c>
      <c r="AI45" s="2"/>
      <c r="AJ45" s="2"/>
      <c r="AK45" s="2" t="e">
        <f t="shared" si="0"/>
        <v>#VALUE!</v>
      </c>
    </row>
    <row r="46" spans="1:37" ht="15.75">
      <c r="B46" s="103" t="s">
        <v>38</v>
      </c>
      <c r="C46" s="110"/>
      <c r="D46" s="112"/>
      <c r="E46" s="5"/>
      <c r="F46" s="113"/>
      <c r="G46" s="111"/>
      <c r="H46" s="113"/>
      <c r="I46" s="111"/>
      <c r="J46" s="113"/>
      <c r="K46" s="5"/>
      <c r="L46" s="113"/>
      <c r="M46" s="5"/>
      <c r="N46" s="113"/>
      <c r="O46" s="5"/>
      <c r="P46" s="113"/>
      <c r="Q46" s="5"/>
      <c r="R46" s="113"/>
      <c r="S46" s="5"/>
      <c r="T46" s="113"/>
      <c r="U46" s="5"/>
      <c r="V46" s="113"/>
      <c r="W46" s="5"/>
      <c r="X46" s="113"/>
      <c r="Y46" s="5"/>
      <c r="Z46" s="113"/>
      <c r="AA46" s="5"/>
      <c r="AB46" s="113"/>
      <c r="AD46" s="90" t="str">
        <f>IF(D46+F46+H46+J46=0,"",D46+F46+H46+J46)</f>
        <v/>
      </c>
      <c r="AE46" s="5"/>
      <c r="AF46" s="2" t="str">
        <f>IF((J46+H46+F46+D46)/4=0,"",(J46+H46+F46+D46)/4)</f>
        <v/>
      </c>
      <c r="AG46" s="2"/>
      <c r="AH46" s="2"/>
      <c r="AI46" s="2"/>
      <c r="AJ46" s="2"/>
      <c r="AK46" s="2"/>
    </row>
    <row r="47" spans="1:37" ht="15.75">
      <c r="B47" s="104" t="s">
        <v>39</v>
      </c>
      <c r="C47" s="110"/>
      <c r="D47" s="112" t="s">
        <v>77</v>
      </c>
      <c r="E47" s="5"/>
      <c r="F47" s="113"/>
      <c r="G47" s="111"/>
      <c r="H47" s="113"/>
      <c r="I47" s="111"/>
      <c r="J47" s="113"/>
      <c r="K47" s="5"/>
      <c r="L47" s="113"/>
      <c r="M47" s="5"/>
      <c r="N47" s="113"/>
      <c r="O47" s="5"/>
      <c r="P47" s="113"/>
      <c r="Q47" s="5"/>
      <c r="R47" s="113"/>
      <c r="S47" s="5"/>
      <c r="T47" s="113"/>
      <c r="U47" s="5"/>
      <c r="V47" s="113"/>
      <c r="W47" s="5"/>
      <c r="X47" s="113"/>
      <c r="Y47" s="5"/>
      <c r="Z47" s="113"/>
      <c r="AA47" s="5"/>
      <c r="AB47" s="113"/>
      <c r="AD47" s="90" t="e">
        <f>IF(D47+F47+H47+J47=0,"",D47+F47+H47+J47)</f>
        <v>#VALUE!</v>
      </c>
      <c r="AE47" s="5" t="s">
        <v>77</v>
      </c>
      <c r="AF47" s="2" t="e">
        <f>IF((J47+H47+F47+D47)/4=0,"",(J47+H47+F47+D47)/4)</f>
        <v>#VALUE!</v>
      </c>
      <c r="AG47" s="2" t="e">
        <f>ROUNDUP(IF((J47+H47+F47+D47)/16=0,"",(J47+H47+F47+D47)/16),3)</f>
        <v>#VALUE!</v>
      </c>
      <c r="AH47" s="2" t="e">
        <f>ROUNDUP(IF((J47+H47+F47+D47)/122=0,"",(J47+H47+F47+D47)/122),3)</f>
        <v>#VALUE!</v>
      </c>
      <c r="AI47" s="2"/>
      <c r="AJ47" s="2"/>
      <c r="AK47" s="2" t="e">
        <f t="shared" si="0"/>
        <v>#VALUE!</v>
      </c>
    </row>
    <row r="48" spans="1:37" ht="15.75">
      <c r="B48" s="104" t="s">
        <v>40</v>
      </c>
      <c r="C48" s="110"/>
      <c r="D48" s="112" t="s">
        <v>77</v>
      </c>
      <c r="E48" s="5"/>
      <c r="F48" s="113"/>
      <c r="G48" s="111"/>
      <c r="H48" s="113"/>
      <c r="I48" s="111"/>
      <c r="J48" s="113"/>
      <c r="K48" s="5"/>
      <c r="L48" s="113"/>
      <c r="M48" s="5"/>
      <c r="N48" s="113"/>
      <c r="O48" s="5"/>
      <c r="P48" s="113"/>
      <c r="Q48" s="5"/>
      <c r="R48" s="113"/>
      <c r="S48" s="5"/>
      <c r="T48" s="113"/>
      <c r="U48" s="5"/>
      <c r="V48" s="113"/>
      <c r="W48" s="5"/>
      <c r="X48" s="113"/>
      <c r="Y48" s="5"/>
      <c r="Z48" s="113"/>
      <c r="AA48" s="5"/>
      <c r="AB48" s="113"/>
      <c r="AD48" s="90" t="e">
        <f>IF(D48+F48+H48+J48=0,"",D48+F48+H48+J48)</f>
        <v>#VALUE!</v>
      </c>
      <c r="AE48" s="5" t="s">
        <v>77</v>
      </c>
      <c r="AF48" s="2" t="e">
        <f>IF((J48+H48+F48+D48)/4=0,"",(J48+H48+F48+D48)/4)</f>
        <v>#VALUE!</v>
      </c>
      <c r="AG48" s="2" t="e">
        <f>ROUNDUP(IF((J48+H48+F48+D48)/16=0,"",(J48+H48+F48+D48)/16),3)</f>
        <v>#VALUE!</v>
      </c>
      <c r="AH48" s="2" t="e">
        <f>ROUNDUP(IF((J48+H48+F48+D48)/122=0,"",(J48+H48+F48+D48)/122),3)</f>
        <v>#VALUE!</v>
      </c>
      <c r="AI48" s="2"/>
      <c r="AJ48" s="2"/>
      <c r="AK48" s="2" t="e">
        <f t="shared" si="0"/>
        <v>#VALUE!</v>
      </c>
    </row>
    <row r="49" spans="2:37" ht="15.75">
      <c r="B49" s="104" t="s">
        <v>41</v>
      </c>
      <c r="C49" s="110"/>
      <c r="D49" s="112" t="s">
        <v>162</v>
      </c>
      <c r="E49" s="5"/>
      <c r="F49" s="113"/>
      <c r="G49" s="111"/>
      <c r="H49" s="113"/>
      <c r="I49" s="111"/>
      <c r="J49" s="113"/>
      <c r="K49" s="5"/>
      <c r="L49" s="113"/>
      <c r="M49" s="5"/>
      <c r="N49" s="113"/>
      <c r="O49" s="5"/>
      <c r="P49" s="113"/>
      <c r="Q49" s="5"/>
      <c r="R49" s="113"/>
      <c r="S49" s="5"/>
      <c r="T49" s="113"/>
      <c r="U49" s="5"/>
      <c r="V49" s="113"/>
      <c r="W49" s="5"/>
      <c r="X49" s="113"/>
      <c r="Y49" s="5"/>
      <c r="Z49" s="113"/>
      <c r="AA49" s="5"/>
      <c r="AB49" s="113"/>
      <c r="AD49" s="90" t="e">
        <f>IF(D49+F49+H49+J49=0,"",D49+F49+H49+J49)</f>
        <v>#VALUE!</v>
      </c>
      <c r="AE49" s="5" t="s">
        <v>162</v>
      </c>
      <c r="AF49" s="2" t="e">
        <f>IF((J49+H49+F49+D49)/4=0,"",(J49+H49+F49+D49)/4)</f>
        <v>#VALUE!</v>
      </c>
      <c r="AG49" s="2"/>
      <c r="AH49" s="2"/>
      <c r="AI49" s="2"/>
      <c r="AJ49" s="2"/>
      <c r="AK49" s="2"/>
    </row>
    <row r="50" spans="2:37" ht="15.75">
      <c r="B50" s="104" t="s">
        <v>42</v>
      </c>
      <c r="C50" s="110"/>
      <c r="D50" s="112" t="s">
        <v>77</v>
      </c>
      <c r="E50" s="5"/>
      <c r="F50" s="113"/>
      <c r="G50" s="111"/>
      <c r="H50" s="113"/>
      <c r="I50" s="111"/>
      <c r="J50" s="113"/>
      <c r="K50" s="5"/>
      <c r="L50" s="113"/>
      <c r="M50" s="5"/>
      <c r="N50" s="113"/>
      <c r="O50" s="5"/>
      <c r="P50" s="113"/>
      <c r="Q50" s="5"/>
      <c r="R50" s="113"/>
      <c r="S50" s="5"/>
      <c r="T50" s="113"/>
      <c r="U50" s="5"/>
      <c r="V50" s="113"/>
      <c r="W50" s="5"/>
      <c r="X50" s="113"/>
      <c r="Y50" s="5"/>
      <c r="Z50" s="113"/>
      <c r="AA50" s="5"/>
      <c r="AB50" s="113"/>
      <c r="AD50" s="90" t="e">
        <f>IF(D50+F50+H50+J50=0,"",D50+F50+H50+J50)</f>
        <v>#VALUE!</v>
      </c>
      <c r="AE50" s="5" t="s">
        <v>77</v>
      </c>
      <c r="AF50" s="2" t="e">
        <f>IF((J50+H50+F50+D50)/4=0,"",(J50+H50+F50+D50)/4)</f>
        <v>#VALUE!</v>
      </c>
      <c r="AG50" s="2" t="e">
        <f>ROUNDUP(IF((J50+H50+F50+D50)/16=0,"",(J50+H50+F50+D50)/16),3)</f>
        <v>#VALUE!</v>
      </c>
      <c r="AH50" s="2" t="e">
        <f>ROUNDUP(IF((J50+H50+F50+D50)/122=0,"",(J50+H50+F50+D50)/122),3)</f>
        <v>#VALUE!</v>
      </c>
      <c r="AI50" s="2"/>
      <c r="AJ50" s="2"/>
      <c r="AK50" s="2" t="e">
        <f t="shared" si="0"/>
        <v>#VALUE!</v>
      </c>
    </row>
    <row r="51" spans="2:37" ht="15.75">
      <c r="B51" s="104" t="s">
        <v>43</v>
      </c>
      <c r="C51" s="110"/>
      <c r="D51" s="112" t="s">
        <v>77</v>
      </c>
      <c r="E51" s="2"/>
      <c r="F51" s="113"/>
      <c r="G51" s="111"/>
      <c r="H51" s="113"/>
      <c r="I51" s="111"/>
      <c r="J51" s="113"/>
      <c r="K51" s="2"/>
      <c r="L51" s="113"/>
      <c r="M51" s="2"/>
      <c r="N51" s="113"/>
      <c r="O51" s="2"/>
      <c r="P51" s="113"/>
      <c r="Q51" s="2"/>
      <c r="R51" s="113"/>
      <c r="S51" s="2"/>
      <c r="T51" s="113"/>
      <c r="U51" s="2"/>
      <c r="V51" s="113"/>
      <c r="W51" s="2"/>
      <c r="X51" s="113"/>
      <c r="Y51" s="2"/>
      <c r="Z51" s="113"/>
      <c r="AA51" s="2"/>
      <c r="AB51" s="113"/>
      <c r="AD51" s="90" t="e">
        <f>IF(D51+F51+H51+J51=0,"",D51+F51+H51+J51)</f>
        <v>#VALUE!</v>
      </c>
      <c r="AE51" s="2" t="s">
        <v>77</v>
      </c>
      <c r="AF51" s="2" t="e">
        <f>IF((J51+H51+F51+D51)/4=0,"",(J51+H51+F51+D51)/4)</f>
        <v>#VALUE!</v>
      </c>
      <c r="AG51" s="2" t="e">
        <f>ROUNDUP(IF((J51+H51+F51+D51)/16=0,"",(J51+H51+F51+D51)/16),3)</f>
        <v>#VALUE!</v>
      </c>
      <c r="AH51" s="2" t="e">
        <f>ROUNDUP(IF((J51+H51+F51+D51)/122=0,"",(J51+H51+F51+D51)/122),3)</f>
        <v>#VALUE!</v>
      </c>
      <c r="AI51" s="2"/>
      <c r="AJ51" s="2"/>
      <c r="AK51" s="2" t="e">
        <f t="shared" si="0"/>
        <v>#VALUE!</v>
      </c>
    </row>
    <row r="52" spans="2:37" ht="15.75">
      <c r="B52" s="104" t="s">
        <v>44</v>
      </c>
      <c r="C52" s="110"/>
      <c r="D52" s="112" t="s">
        <v>77</v>
      </c>
      <c r="E52" s="2"/>
      <c r="F52" s="113"/>
      <c r="G52" s="111"/>
      <c r="H52" s="113"/>
      <c r="I52" s="111"/>
      <c r="J52" s="113"/>
      <c r="K52" s="2"/>
      <c r="L52" s="113"/>
      <c r="M52" s="2"/>
      <c r="N52" s="113"/>
      <c r="O52" s="2"/>
      <c r="P52" s="113"/>
      <c r="Q52" s="2"/>
      <c r="R52" s="113"/>
      <c r="S52" s="2"/>
      <c r="T52" s="113"/>
      <c r="U52" s="2"/>
      <c r="V52" s="113"/>
      <c r="W52" s="2"/>
      <c r="X52" s="113"/>
      <c r="Y52" s="2"/>
      <c r="Z52" s="113"/>
      <c r="AA52" s="2"/>
      <c r="AB52" s="113"/>
      <c r="AD52" s="90" t="e">
        <f>IF(D52+F52+H52+J52=0,"",D52+F52+H52+J52)</f>
        <v>#VALUE!</v>
      </c>
      <c r="AE52" s="2"/>
      <c r="AF52" s="2"/>
      <c r="AG52" s="2"/>
      <c r="AH52" s="2"/>
      <c r="AI52" s="2"/>
      <c r="AJ52" s="2"/>
      <c r="AK52" s="2"/>
    </row>
    <row r="53" spans="2:37" ht="15.75">
      <c r="B53" s="104" t="s">
        <v>45</v>
      </c>
      <c r="C53" s="110"/>
      <c r="D53" s="112" t="s">
        <v>157</v>
      </c>
      <c r="E53" s="5"/>
      <c r="F53" s="113"/>
      <c r="G53" s="111"/>
      <c r="H53" s="113"/>
      <c r="I53" s="111"/>
      <c r="J53" s="113"/>
      <c r="K53" s="5"/>
      <c r="L53" s="113"/>
      <c r="M53" s="5"/>
      <c r="N53" s="113"/>
      <c r="O53" s="5"/>
      <c r="P53" s="113"/>
      <c r="Q53" s="5"/>
      <c r="R53" s="113"/>
      <c r="S53" s="5"/>
      <c r="T53" s="113"/>
      <c r="U53" s="5"/>
      <c r="V53" s="113"/>
      <c r="W53" s="5"/>
      <c r="X53" s="113"/>
      <c r="Y53" s="5"/>
      <c r="Z53" s="113"/>
      <c r="AA53" s="5"/>
      <c r="AB53" s="113"/>
      <c r="AD53" s="90" t="e">
        <f>IF(D53+F53+H53+J53=0,"",D53+F53+H53+J53)</f>
        <v>#VALUE!</v>
      </c>
      <c r="AE53" s="5" t="s">
        <v>157</v>
      </c>
      <c r="AF53" s="2" t="e">
        <f>IF((J53+H53+F53+D53)/4=0,"",(J53+H53+F53+D53)/4)</f>
        <v>#VALUE!</v>
      </c>
      <c r="AG53" s="2"/>
      <c r="AH53" s="2"/>
      <c r="AI53" s="2"/>
      <c r="AJ53" s="2"/>
      <c r="AK53" s="2" t="e">
        <f t="shared" si="0"/>
        <v>#VALUE!</v>
      </c>
    </row>
    <row r="54" spans="2:37" ht="15.75">
      <c r="B54" s="105" t="s">
        <v>46</v>
      </c>
      <c r="C54" s="110"/>
      <c r="D54" s="112"/>
      <c r="E54" s="5"/>
      <c r="F54" s="113"/>
      <c r="G54" s="111"/>
      <c r="H54" s="113"/>
      <c r="I54" s="111"/>
      <c r="J54" s="113"/>
      <c r="K54" s="5"/>
      <c r="L54" s="113"/>
      <c r="M54" s="5"/>
      <c r="N54" s="113"/>
      <c r="O54" s="5"/>
      <c r="P54" s="113"/>
      <c r="Q54" s="5"/>
      <c r="R54" s="113"/>
      <c r="S54" s="5"/>
      <c r="T54" s="113"/>
      <c r="U54" s="5"/>
      <c r="V54" s="113"/>
      <c r="W54" s="5"/>
      <c r="X54" s="113"/>
      <c r="Y54" s="5"/>
      <c r="Z54" s="113"/>
      <c r="AA54" s="5"/>
      <c r="AB54" s="113"/>
      <c r="AD54" s="90" t="str">
        <f>IF(D54+F54+H54+J54=0,"",D54+F54+H54+J54)</f>
        <v/>
      </c>
      <c r="AE54" s="5"/>
      <c r="AF54" s="2" t="str">
        <f>IF((J54+H54+F54+D54)/4=0,"",(J54+H54+F54+D54)/4)</f>
        <v/>
      </c>
      <c r="AG54" s="2"/>
      <c r="AH54" s="2"/>
      <c r="AI54" s="2"/>
      <c r="AJ54" s="2"/>
      <c r="AK54" s="2"/>
    </row>
  </sheetData>
  <mergeCells count="3">
    <mergeCell ref="E4:E8"/>
    <mergeCell ref="A1:K1"/>
    <mergeCell ref="E2:K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ITEMS TABLE</vt:lpstr>
      <vt:lpstr>PROJECT TABLE</vt:lpstr>
      <vt:lpstr>JANUARY</vt:lpstr>
      <vt:lpstr>Gaurishankar</vt:lpstr>
      <vt:lpstr>POIU</vt:lpstr>
      <vt:lpstr>POIUY</vt:lpstr>
      <vt:lpstr>project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2010-01-10T11:08:35Z</dcterms:modified>
</cp:coreProperties>
</file>