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Sheet1" sheetId="1" r:id="rId1"/>
    <sheet name="D_Base" sheetId="4" r:id="rId2"/>
  </sheets>
  <functionGroups builtInGroupCount="18"/>
  <externalReferences>
    <externalReference r:id="rId3"/>
  </externalReferences>
  <definedNames>
    <definedName name="_xlnm._FilterDatabase" localSheetId="0" hidden="1">Sheet1!$A$2:$J$3</definedName>
  </definedNames>
  <calcPr calcId="162913"/>
</workbook>
</file>

<file path=xl/calcChain.xml><?xml version="1.0" encoding="utf-8"?>
<calcChain xmlns="http://schemas.openxmlformats.org/spreadsheetml/2006/main">
  <c r="K3" i="1" l="1"/>
  <c r="N2" i="4" l="1"/>
  <c r="M2" i="4"/>
  <c r="D2" i="4"/>
  <c r="C2" i="4"/>
  <c r="B2" i="4"/>
  <c r="E2" i="4" a="1"/>
  <c r="F2" i="4" l="1"/>
  <c r="G2" i="4"/>
  <c r="E2" i="4"/>
  <c r="K2" i="4" s="1"/>
</calcChain>
</file>

<file path=xl/sharedStrings.xml><?xml version="1.0" encoding="utf-8"?>
<sst xmlns="http://schemas.openxmlformats.org/spreadsheetml/2006/main" count="36" uniqueCount="29">
  <si>
    <t>301104</t>
  </si>
  <si>
    <t>ST</t>
  </si>
  <si>
    <t>Material</t>
  </si>
  <si>
    <t>Konditionsbetrag</t>
  </si>
  <si>
    <t>Mengeneinheit</t>
  </si>
  <si>
    <t>Beginn Gültigkeit</t>
  </si>
  <si>
    <t>Ende Gültigkeit</t>
  </si>
  <si>
    <t>ANCIEN</t>
  </si>
  <si>
    <t>NEW</t>
  </si>
  <si>
    <t>SAP N°</t>
  </si>
  <si>
    <t>Test logique SI</t>
  </si>
  <si>
    <t>N° article fournisseur</t>
  </si>
  <si>
    <t>Descriptif de l'article</t>
  </si>
  <si>
    <t>Extraction VBA Nbre d'unité / pce par UV</t>
  </si>
  <si>
    <t>Basismenge
Einheit</t>
  </si>
  <si>
    <t>Preismenge
Einheit</t>
  </si>
  <si>
    <t>ZBAP</t>
  </si>
  <si>
    <t>ZBAP A REMONTER</t>
  </si>
  <si>
    <t>Rabais sur ZBEP</t>
  </si>
  <si>
    <t>ZBEP</t>
  </si>
  <si>
    <t>=SI+recherchev+matrice de comparaison + remontée valeur fausse</t>
  </si>
  <si>
    <t>Verkaufs
Einheit</t>
  </si>
  <si>
    <t>Mengeeinheit 1</t>
  </si>
  <si>
    <t>Mengeeinheit 2</t>
  </si>
  <si>
    <t>Mengeeinheit 3</t>
  </si>
  <si>
    <t>Pce</t>
  </si>
  <si>
    <t>KAR (Karton)</t>
  </si>
  <si>
    <t>1 ST = 1 ST</t>
  </si>
  <si>
    <t>1 KAR = 16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</si>
</sst>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0_ ;_ * \-#,##0.000_ ;_ * &quot;-&quot;??_ ;_ @_ "/>
    <numFmt numFmtId="165" formatCode="#,##0.00\ &quot;CHF&quot;"/>
  </numFmts>
  <fonts count="2" x14ac:knownFonts="1"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vertical="top" wrapText="1"/>
    </xf>
    <xf numFmtId="49" fontId="0" fillId="0" borderId="0" xfId="0" applyNumberFormat="1" applyAlignment="1">
      <alignment vertical="top"/>
    </xf>
    <xf numFmtId="2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1" fillId="4" borderId="2" xfId="0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center"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Vente\Achats\Marc\Projets\Liste%20de%20prix%202022\Froner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_Base"/>
      <sheetName val="Retail"/>
      <sheetName val="Impuls"/>
      <sheetName val="Base complète"/>
      <sheetName val="Conditions achat Froneri"/>
      <sheetName val="Drop-Down"/>
      <sheetName val="Drop"/>
      <sheetName val="Recherche"/>
    </sheetNames>
    <sheetDataSet>
      <sheetData sheetId="0"/>
      <sheetData sheetId="1"/>
      <sheetData sheetId="2"/>
      <sheetData sheetId="3"/>
      <sheetData sheetId="4">
        <row r="1">
          <cell r="A1" t="str">
            <v>Infosatz</v>
          </cell>
          <cell r="B1" t="str">
            <v>Material</v>
          </cell>
          <cell r="C1" t="str">
            <v>Lieferantenmaterialnr.</v>
          </cell>
          <cell r="D1" t="str">
            <v>Materialkurztext</v>
          </cell>
          <cell r="E1" t="str">
            <v>Lieferant</v>
          </cell>
          <cell r="F1" t="str">
            <v>Name 1</v>
          </cell>
          <cell r="G1" t="str">
            <v>EkOr</v>
          </cell>
          <cell r="H1" t="str">
            <v>Werk</v>
          </cell>
          <cell r="I1" t="str">
            <v>NrKondSatz</v>
          </cell>
          <cell r="J1" t="str">
            <v>Gültig ab</v>
          </cell>
          <cell r="K1" t="str">
            <v>bis</v>
          </cell>
          <cell r="L1" t="str">
            <v>Bruttopreis</v>
          </cell>
          <cell r="M1" t="str">
            <v>Betrag</v>
          </cell>
          <cell r="O1" t="str">
            <v>Fakt-Grp</v>
          </cell>
          <cell r="P1" t="str">
            <v>%-Kondit.</v>
          </cell>
          <cell r="Q1" t="str">
            <v>(=*-1)/100</v>
          </cell>
        </row>
        <row r="2">
          <cell r="A2">
            <v>301104</v>
          </cell>
          <cell r="B2" t="str">
            <v>301104</v>
          </cell>
          <cell r="C2">
            <v>31017382</v>
          </cell>
          <cell r="D2" t="str">
            <v>Frisco Extrême Zitrone&amp;Limet LF 16x145ml</v>
          </cell>
          <cell r="E2" t="str">
            <v>193433</v>
          </cell>
          <cell r="F2" t="str">
            <v>Froneri Switzerland S.A.</v>
          </cell>
          <cell r="G2" t="str">
            <v>6810</v>
          </cell>
          <cell r="H2" t="str">
            <v>6810</v>
          </cell>
          <cell r="I2" t="str">
            <v>0000781015</v>
          </cell>
          <cell r="J2">
            <v>44630</v>
          </cell>
          <cell r="K2">
            <v>2958465</v>
          </cell>
          <cell r="L2" t="str">
            <v>PB00</v>
          </cell>
          <cell r="M2">
            <v>37.200000000000003</v>
          </cell>
          <cell r="O2" t="str">
            <v>CH05</v>
          </cell>
          <cell r="P2">
            <v>-25</v>
          </cell>
          <cell r="Q2">
            <v>0.25</v>
          </cell>
        </row>
        <row r="3">
          <cell r="A3">
            <v>301105</v>
          </cell>
          <cell r="B3" t="str">
            <v>301105</v>
          </cell>
          <cell r="C3">
            <v>31015025</v>
          </cell>
          <cell r="D3" t="str">
            <v>Frisco Extrême Bananasplit 16x145ml</v>
          </cell>
          <cell r="E3" t="str">
            <v>193433</v>
          </cell>
          <cell r="F3" t="str">
            <v>Froneri Switzerland S.A.</v>
          </cell>
          <cell r="G3" t="str">
            <v>6810</v>
          </cell>
          <cell r="H3" t="str">
            <v>6810</v>
          </cell>
          <cell r="I3" t="str">
            <v>0000781036</v>
          </cell>
          <cell r="J3">
            <v>44630</v>
          </cell>
          <cell r="K3">
            <v>2958465</v>
          </cell>
          <cell r="L3" t="str">
            <v>PB00</v>
          </cell>
          <cell r="M3">
            <v>37.200000000000003</v>
          </cell>
          <cell r="O3" t="str">
            <v>CH05</v>
          </cell>
          <cell r="P3">
            <v>-25</v>
          </cell>
          <cell r="Q3">
            <v>0.25</v>
          </cell>
        </row>
        <row r="4">
          <cell r="A4">
            <v>200459</v>
          </cell>
          <cell r="B4" t="str">
            <v>200459</v>
          </cell>
          <cell r="C4">
            <v>34001329</v>
          </cell>
          <cell r="D4" t="str">
            <v>FIN TK Backofenfrites 9mm SGA 5x1kg</v>
          </cell>
          <cell r="E4" t="str">
            <v>193433</v>
          </cell>
          <cell r="F4" t="str">
            <v>Froneri Switzerland S.A.</v>
          </cell>
          <cell r="G4" t="str">
            <v>6810</v>
          </cell>
          <cell r="H4" t="str">
            <v>6810</v>
          </cell>
          <cell r="I4" t="str">
            <v>0000787227</v>
          </cell>
          <cell r="J4">
            <v>44641</v>
          </cell>
          <cell r="K4">
            <v>2958465</v>
          </cell>
          <cell r="L4" t="str">
            <v>PB00</v>
          </cell>
          <cell r="M4">
            <v>35.96</v>
          </cell>
          <cell r="O4" t="str">
            <v>CH03</v>
          </cell>
          <cell r="P4">
            <v>-25</v>
          </cell>
          <cell r="Q4">
            <v>0.25</v>
          </cell>
        </row>
        <row r="5">
          <cell r="A5">
            <v>200959</v>
          </cell>
          <cell r="B5" t="str">
            <v>200959</v>
          </cell>
          <cell r="C5">
            <v>34001326</v>
          </cell>
          <cell r="D5" t="str">
            <v>FIN TK Pommes Duchesse SGA 8x500g</v>
          </cell>
          <cell r="E5" t="str">
            <v>193433</v>
          </cell>
          <cell r="F5" t="str">
            <v>Froneri Switzerland S.A.</v>
          </cell>
          <cell r="G5" t="str">
            <v>6810</v>
          </cell>
          <cell r="H5" t="str">
            <v>6810</v>
          </cell>
          <cell r="I5" t="str">
            <v>0000787293</v>
          </cell>
          <cell r="J5">
            <v>44641</v>
          </cell>
          <cell r="K5">
            <v>2958465</v>
          </cell>
          <cell r="L5" t="str">
            <v>PB00</v>
          </cell>
          <cell r="M5">
            <v>47.19</v>
          </cell>
          <cell r="O5" t="str">
            <v>CH03</v>
          </cell>
          <cell r="P5">
            <v>-25</v>
          </cell>
          <cell r="Q5">
            <v>0.25</v>
          </cell>
        </row>
        <row r="6">
          <cell r="A6">
            <v>200961</v>
          </cell>
          <cell r="B6" t="str">
            <v>200961</v>
          </cell>
          <cell r="C6">
            <v>34001330</v>
          </cell>
          <cell r="D6" t="str">
            <v>FIN TK Backofenfrites 9mm SGA 8x600g</v>
          </cell>
          <cell r="E6" t="str">
            <v>193433</v>
          </cell>
          <cell r="F6" t="str">
            <v>Froneri Switzerland S.A.</v>
          </cell>
          <cell r="G6" t="str">
            <v>6810</v>
          </cell>
          <cell r="H6" t="str">
            <v>6810</v>
          </cell>
          <cell r="I6" t="str">
            <v>0000787228</v>
          </cell>
          <cell r="J6">
            <v>44641</v>
          </cell>
          <cell r="K6">
            <v>2958465</v>
          </cell>
          <cell r="L6" t="str">
            <v>PB00</v>
          </cell>
          <cell r="M6">
            <v>40.08</v>
          </cell>
          <cell r="O6" t="str">
            <v>CH03</v>
          </cell>
          <cell r="P6">
            <v>-25</v>
          </cell>
          <cell r="Q6">
            <v>0.25</v>
          </cell>
        </row>
        <row r="7">
          <cell r="A7">
            <v>201187</v>
          </cell>
          <cell r="B7" t="str">
            <v>201187</v>
          </cell>
          <cell r="C7">
            <v>34001328</v>
          </cell>
          <cell r="D7" t="str">
            <v>FIN TK Pommes Carrées SGA 8x600g</v>
          </cell>
          <cell r="E7" t="str">
            <v>193433</v>
          </cell>
          <cell r="F7" t="str">
            <v>Froneri Switzerland S.A.</v>
          </cell>
          <cell r="G7" t="str">
            <v>6810</v>
          </cell>
          <cell r="H7" t="str">
            <v>6810</v>
          </cell>
          <cell r="I7" t="str">
            <v>0000787576</v>
          </cell>
          <cell r="J7">
            <v>44641</v>
          </cell>
          <cell r="K7">
            <v>2958465</v>
          </cell>
          <cell r="L7" t="str">
            <v>PB00</v>
          </cell>
          <cell r="M7">
            <v>43.31</v>
          </cell>
          <cell r="O7" t="str">
            <v>CH03</v>
          </cell>
          <cell r="P7">
            <v>-25</v>
          </cell>
          <cell r="Q7">
            <v>0.25</v>
          </cell>
        </row>
        <row r="8">
          <cell r="A8">
            <v>203662</v>
          </cell>
          <cell r="B8" t="str">
            <v>203662</v>
          </cell>
          <cell r="C8">
            <v>34000922</v>
          </cell>
          <cell r="D8" t="str">
            <v>FIN TK Pommes Frites SGA 5x1kg</v>
          </cell>
          <cell r="E8" t="str">
            <v>193433</v>
          </cell>
          <cell r="F8" t="str">
            <v>Froneri Switzerland S.A.</v>
          </cell>
          <cell r="G8" t="str">
            <v>6810</v>
          </cell>
          <cell r="H8" t="str">
            <v/>
          </cell>
          <cell r="I8" t="str">
            <v>0000787948</v>
          </cell>
          <cell r="J8">
            <v>44641</v>
          </cell>
          <cell r="K8">
            <v>2958465</v>
          </cell>
          <cell r="L8" t="str">
            <v>PB00</v>
          </cell>
          <cell r="M8">
            <v>64.08</v>
          </cell>
          <cell r="O8" t="str">
            <v>CH03</v>
          </cell>
          <cell r="P8">
            <v>-25</v>
          </cell>
          <cell r="Q8">
            <v>0.25</v>
          </cell>
        </row>
        <row r="9">
          <cell r="A9">
            <v>203662</v>
          </cell>
          <cell r="B9" t="str">
            <v>203662</v>
          </cell>
          <cell r="C9">
            <v>34000922</v>
          </cell>
          <cell r="D9" t="str">
            <v>FIN TK Pommes Frites SGA 5x1kg</v>
          </cell>
          <cell r="E9" t="str">
            <v>193433</v>
          </cell>
          <cell r="F9" t="str">
            <v>Froneri Switzerland S.A.</v>
          </cell>
          <cell r="G9" t="str">
            <v>6810</v>
          </cell>
          <cell r="H9" t="str">
            <v>6810</v>
          </cell>
          <cell r="I9" t="str">
            <v>0000836296</v>
          </cell>
          <cell r="J9">
            <v>44663</v>
          </cell>
          <cell r="K9">
            <v>2958465</v>
          </cell>
          <cell r="L9" t="str">
            <v>PB00</v>
          </cell>
          <cell r="M9">
            <v>23.95</v>
          </cell>
          <cell r="O9" t="str">
            <v>CH03</v>
          </cell>
          <cell r="P9">
            <v>-25</v>
          </cell>
          <cell r="Q9">
            <v>0.25</v>
          </cell>
        </row>
        <row r="10">
          <cell r="A10">
            <v>203667</v>
          </cell>
          <cell r="B10" t="str">
            <v>203667</v>
          </cell>
          <cell r="C10">
            <v>34000921</v>
          </cell>
          <cell r="D10" t="str">
            <v>FIN TK Pommes Noisettes SGA 8x500g</v>
          </cell>
          <cell r="E10" t="str">
            <v>193433</v>
          </cell>
          <cell r="F10" t="str">
            <v>Froneri Switzerland S.A.</v>
          </cell>
          <cell r="G10" t="str">
            <v>6810</v>
          </cell>
          <cell r="H10" t="str">
            <v/>
          </cell>
          <cell r="I10" t="str">
            <v>0000787281</v>
          </cell>
          <cell r="J10">
            <v>44641</v>
          </cell>
          <cell r="K10">
            <v>2958465</v>
          </cell>
          <cell r="L10" t="str">
            <v>PB00</v>
          </cell>
          <cell r="M10">
            <v>42.02</v>
          </cell>
          <cell r="O10" t="str">
            <v>CH03</v>
          </cell>
          <cell r="P10">
            <v>-25</v>
          </cell>
          <cell r="Q10">
            <v>0.25</v>
          </cell>
        </row>
        <row r="11">
          <cell r="A11">
            <v>203667</v>
          </cell>
          <cell r="B11" t="str">
            <v>203667</v>
          </cell>
          <cell r="C11">
            <v>34000921</v>
          </cell>
          <cell r="D11" t="str">
            <v>FIN TK Pommes Noisettes SGA 8x500g</v>
          </cell>
          <cell r="E11" t="str">
            <v>193433</v>
          </cell>
          <cell r="F11" t="str">
            <v>Froneri Switzerland S.A.</v>
          </cell>
          <cell r="G11" t="str">
            <v>6810</v>
          </cell>
          <cell r="H11" t="str">
            <v>6810</v>
          </cell>
          <cell r="I11" t="str">
            <v>0000787294</v>
          </cell>
          <cell r="J11">
            <v>44641</v>
          </cell>
          <cell r="K11">
            <v>2958465</v>
          </cell>
          <cell r="L11" t="str">
            <v>PB00</v>
          </cell>
          <cell r="M11">
            <v>42.02</v>
          </cell>
          <cell r="O11" t="str">
            <v>CH03</v>
          </cell>
          <cell r="P11">
            <v>-25</v>
          </cell>
          <cell r="Q11">
            <v>0.25</v>
          </cell>
        </row>
        <row r="12">
          <cell r="A12">
            <v>203838</v>
          </cell>
          <cell r="B12" t="str">
            <v>203838</v>
          </cell>
          <cell r="C12">
            <v>39000165</v>
          </cell>
          <cell r="D12" t="str">
            <v>TK Délice tomates mozzarella 8x60gr</v>
          </cell>
          <cell r="E12" t="str">
            <v>193433</v>
          </cell>
          <cell r="F12" t="str">
            <v>Froneri Switzerland S.A.</v>
          </cell>
          <cell r="G12" t="str">
            <v>6810</v>
          </cell>
          <cell r="H12" t="str">
            <v>6810</v>
          </cell>
          <cell r="I12" t="str">
            <v>0000832681</v>
          </cell>
          <cell r="J12">
            <v>44657</v>
          </cell>
          <cell r="K12">
            <v>2958465</v>
          </cell>
          <cell r="L12" t="str">
            <v>PB00</v>
          </cell>
          <cell r="M12">
            <v>4.68</v>
          </cell>
          <cell r="O12" t="str">
            <v>CH03</v>
          </cell>
          <cell r="P12">
            <v>-25</v>
          </cell>
          <cell r="Q12">
            <v>0.25</v>
          </cell>
        </row>
        <row r="13">
          <cell r="A13">
            <v>203996</v>
          </cell>
          <cell r="B13" t="str">
            <v>203996</v>
          </cell>
          <cell r="C13">
            <v>80030</v>
          </cell>
          <cell r="D13" t="str">
            <v>BOIRON TK Mark Aprikose 1kg</v>
          </cell>
          <cell r="E13" t="str">
            <v>193433</v>
          </cell>
          <cell r="F13" t="str">
            <v>Froneri Switzerland S.A.</v>
          </cell>
          <cell r="G13" t="str">
            <v>6810</v>
          </cell>
          <cell r="H13" t="str">
            <v>6810</v>
          </cell>
          <cell r="I13" t="str">
            <v>0000802555</v>
          </cell>
          <cell r="J13">
            <v>44645</v>
          </cell>
          <cell r="K13">
            <v>2958465</v>
          </cell>
          <cell r="L13" t="str">
            <v>PB00</v>
          </cell>
          <cell r="M13">
            <v>11.2</v>
          </cell>
          <cell r="O13" t="e">
            <v>#N/A</v>
          </cell>
          <cell r="P13" t="e">
            <v>#N/A</v>
          </cell>
          <cell r="Q13" t="e">
            <v>#N/A</v>
          </cell>
        </row>
        <row r="14">
          <cell r="A14">
            <v>204359</v>
          </cell>
          <cell r="B14" t="str">
            <v>204359</v>
          </cell>
          <cell r="C14">
            <v>34001217</v>
          </cell>
          <cell r="D14" t="str">
            <v>FIN TK Bohnen fein SGA 8x600g</v>
          </cell>
          <cell r="E14" t="str">
            <v>193433</v>
          </cell>
          <cell r="F14" t="str">
            <v>Froneri Switzerland S.A.</v>
          </cell>
          <cell r="G14" t="str">
            <v>6810</v>
          </cell>
          <cell r="H14" t="str">
            <v>6810</v>
          </cell>
          <cell r="I14" t="str">
            <v>0000787191</v>
          </cell>
          <cell r="J14">
            <v>44641</v>
          </cell>
          <cell r="K14">
            <v>2958465</v>
          </cell>
          <cell r="L14" t="str">
            <v>PB00</v>
          </cell>
          <cell r="M14">
            <v>36.450000000000003</v>
          </cell>
          <cell r="O14" t="str">
            <v>CH03</v>
          </cell>
          <cell r="P14">
            <v>-25</v>
          </cell>
          <cell r="Q14">
            <v>0.25</v>
          </cell>
        </row>
        <row r="15">
          <cell r="A15">
            <v>206574</v>
          </cell>
          <cell r="B15" t="str">
            <v>206574</v>
          </cell>
          <cell r="C15">
            <v>34001389</v>
          </cell>
          <cell r="D15" t="str">
            <v>FIN TK Poulet-Purée Pellets 2kg</v>
          </cell>
          <cell r="E15" t="str">
            <v>193433</v>
          </cell>
          <cell r="F15" t="str">
            <v>Froneri Switzerland S.A.</v>
          </cell>
          <cell r="G15" t="str">
            <v>6810</v>
          </cell>
          <cell r="H15" t="str">
            <v>6810</v>
          </cell>
          <cell r="I15" t="str">
            <v>0000787108</v>
          </cell>
          <cell r="J15">
            <v>44641</v>
          </cell>
          <cell r="K15">
            <v>2958465</v>
          </cell>
          <cell r="L15" t="str">
            <v>PB00</v>
          </cell>
          <cell r="M15">
            <v>40.99</v>
          </cell>
          <cell r="O15" t="str">
            <v>CH18</v>
          </cell>
          <cell r="P15">
            <v>-25</v>
          </cell>
          <cell r="Q15">
            <v>0.25</v>
          </cell>
        </row>
        <row r="16">
          <cell r="A16">
            <v>206584</v>
          </cell>
          <cell r="B16" t="str">
            <v>206584</v>
          </cell>
          <cell r="C16">
            <v>34000977</v>
          </cell>
          <cell r="D16" t="str">
            <v>FIN TK Dorschfilet Bordelaise 32x160g</v>
          </cell>
          <cell r="E16" t="str">
            <v>193433</v>
          </cell>
          <cell r="F16" t="str">
            <v>Froneri Switzerland S.A.</v>
          </cell>
          <cell r="G16" t="str">
            <v>6810</v>
          </cell>
          <cell r="H16" t="str">
            <v>6810</v>
          </cell>
          <cell r="I16" t="str">
            <v>0000787068</v>
          </cell>
          <cell r="J16">
            <v>44641</v>
          </cell>
          <cell r="K16">
            <v>2958465</v>
          </cell>
          <cell r="L16" t="str">
            <v>PB00</v>
          </cell>
          <cell r="M16">
            <v>76.47</v>
          </cell>
          <cell r="O16" t="str">
            <v>CH11</v>
          </cell>
          <cell r="P16">
            <v>-25</v>
          </cell>
          <cell r="Q16">
            <v>0.25</v>
          </cell>
        </row>
        <row r="17">
          <cell r="A17">
            <v>206586</v>
          </cell>
          <cell r="B17" t="str">
            <v>206586</v>
          </cell>
          <cell r="C17">
            <v>34001002</v>
          </cell>
          <cell r="D17" t="str">
            <v>FINDUS TK Lachs-Sticks paniert 200x30g</v>
          </cell>
          <cell r="E17" t="str">
            <v>193433</v>
          </cell>
          <cell r="F17" t="str">
            <v>Froneri Switzerland S.A.</v>
          </cell>
          <cell r="G17" t="str">
            <v>6810</v>
          </cell>
          <cell r="H17" t="str">
            <v>6810</v>
          </cell>
          <cell r="I17" t="str">
            <v>0000787073</v>
          </cell>
          <cell r="J17">
            <v>44641</v>
          </cell>
          <cell r="K17">
            <v>2958465</v>
          </cell>
          <cell r="L17" t="str">
            <v>PB00</v>
          </cell>
          <cell r="M17">
            <v>63.27</v>
          </cell>
          <cell r="O17" t="str">
            <v>CH11</v>
          </cell>
          <cell r="P17">
            <v>-25</v>
          </cell>
          <cell r="Q17">
            <v>0.25</v>
          </cell>
        </row>
        <row r="18">
          <cell r="A18">
            <v>206587</v>
          </cell>
          <cell r="B18" t="str">
            <v>206587</v>
          </cell>
          <cell r="C18">
            <v>34002289</v>
          </cell>
          <cell r="D18" t="str">
            <v>FINDUS TK Seelachs Knusperpanade 40x150g</v>
          </cell>
          <cell r="E18" t="str">
            <v>193433</v>
          </cell>
          <cell r="F18" t="str">
            <v>Froneri Switzerland S.A.</v>
          </cell>
          <cell r="G18" t="str">
            <v>6810</v>
          </cell>
          <cell r="H18" t="str">
            <v>6810</v>
          </cell>
          <cell r="I18" t="str">
            <v>0000849735</v>
          </cell>
          <cell r="J18">
            <v>44684</v>
          </cell>
          <cell r="K18">
            <v>2958465</v>
          </cell>
          <cell r="L18" t="str">
            <v>PB00</v>
          </cell>
          <cell r="M18">
            <v>50.25</v>
          </cell>
          <cell r="O18" t="str">
            <v>CH11</v>
          </cell>
          <cell r="P18">
            <v>-25</v>
          </cell>
          <cell r="Q18">
            <v>0.25</v>
          </cell>
        </row>
        <row r="19">
          <cell r="A19">
            <v>206588</v>
          </cell>
          <cell r="B19" t="str">
            <v>206588</v>
          </cell>
          <cell r="C19">
            <v>34001004</v>
          </cell>
          <cell r="D19" t="str">
            <v>FINDUS TK Dorsch Knusperpanade 68x62g</v>
          </cell>
          <cell r="E19" t="str">
            <v>193433</v>
          </cell>
          <cell r="F19" t="str">
            <v>Froneri Switzerland S.A.</v>
          </cell>
          <cell r="G19" t="str">
            <v>6810</v>
          </cell>
          <cell r="H19" t="str">
            <v>6810</v>
          </cell>
          <cell r="I19" t="str">
            <v>0000787071</v>
          </cell>
          <cell r="J19">
            <v>44641</v>
          </cell>
          <cell r="K19">
            <v>2958465</v>
          </cell>
          <cell r="L19" t="str">
            <v>PB00</v>
          </cell>
          <cell r="M19">
            <v>76.61</v>
          </cell>
          <cell r="O19" t="str">
            <v>CH11</v>
          </cell>
          <cell r="P19">
            <v>-25</v>
          </cell>
          <cell r="Q19">
            <v>0.25</v>
          </cell>
        </row>
        <row r="20">
          <cell r="A20">
            <v>206608</v>
          </cell>
          <cell r="B20" t="str">
            <v>206608</v>
          </cell>
          <cell r="C20">
            <v>34001356</v>
          </cell>
          <cell r="D20" t="str">
            <v>FIN TK Kalbs-Purée Pellets 2kg</v>
          </cell>
          <cell r="E20" t="str">
            <v>193433</v>
          </cell>
          <cell r="F20" t="str">
            <v>Froneri Switzerland S.A.</v>
          </cell>
          <cell r="G20" t="str">
            <v>6810</v>
          </cell>
          <cell r="H20" t="str">
            <v>6810</v>
          </cell>
          <cell r="I20" t="str">
            <v>0000787107</v>
          </cell>
          <cell r="J20">
            <v>44641</v>
          </cell>
          <cell r="K20">
            <v>2958465</v>
          </cell>
          <cell r="L20" t="str">
            <v>PB00</v>
          </cell>
          <cell r="M20">
            <v>63.56</v>
          </cell>
          <cell r="O20" t="str">
            <v>CH18</v>
          </cell>
          <cell r="P20">
            <v>-25</v>
          </cell>
          <cell r="Q20">
            <v>0.25</v>
          </cell>
        </row>
        <row r="21">
          <cell r="A21">
            <v>206609</v>
          </cell>
          <cell r="B21" t="str">
            <v>206609</v>
          </cell>
          <cell r="C21">
            <v>34001188</v>
          </cell>
          <cell r="D21" t="str">
            <v>FIN TK Farmburger Rindfleisch 30x120g</v>
          </cell>
          <cell r="E21" t="str">
            <v>193433</v>
          </cell>
          <cell r="F21" t="str">
            <v>Froneri Switzerland S.A.</v>
          </cell>
          <cell r="G21" t="str">
            <v>6810</v>
          </cell>
          <cell r="H21" t="str">
            <v>6810</v>
          </cell>
          <cell r="I21" t="str">
            <v>0000779786</v>
          </cell>
          <cell r="J21">
            <v>44627</v>
          </cell>
          <cell r="K21">
            <v>2958465</v>
          </cell>
          <cell r="L21" t="str">
            <v>PB00</v>
          </cell>
          <cell r="M21">
            <v>16.22</v>
          </cell>
          <cell r="O21" t="str">
            <v>CH18</v>
          </cell>
          <cell r="P21">
            <v>-20</v>
          </cell>
          <cell r="Q21">
            <v>0.2</v>
          </cell>
        </row>
        <row r="22">
          <cell r="A22">
            <v>206611</v>
          </cell>
          <cell r="B22" t="str">
            <v>206611</v>
          </cell>
          <cell r="C22">
            <v>34001170</v>
          </cell>
          <cell r="D22" t="str">
            <v>FIN TK Farmburger Rindfleisch 36x90g</v>
          </cell>
          <cell r="E22" t="str">
            <v>193433</v>
          </cell>
          <cell r="F22" t="str">
            <v>Froneri Switzerland S.A.</v>
          </cell>
          <cell r="G22" t="str">
            <v>6810</v>
          </cell>
          <cell r="H22" t="str">
            <v>6810</v>
          </cell>
          <cell r="I22" t="str">
            <v>0000787948</v>
          </cell>
          <cell r="J22">
            <v>44641</v>
          </cell>
          <cell r="K22">
            <v>2958465</v>
          </cell>
          <cell r="L22" t="str">
            <v>PB00</v>
          </cell>
          <cell r="M22">
            <v>64.08</v>
          </cell>
          <cell r="O22" t="str">
            <v>CH07</v>
          </cell>
          <cell r="P22">
            <v>-20</v>
          </cell>
          <cell r="Q22">
            <v>0.2</v>
          </cell>
        </row>
        <row r="23">
          <cell r="A23">
            <v>206641</v>
          </cell>
          <cell r="B23" t="str">
            <v>206641</v>
          </cell>
          <cell r="C23">
            <v>39000257</v>
          </cell>
          <cell r="D23" t="str">
            <v>FINDUS TK Lasagne Bolognese 6x1kg</v>
          </cell>
          <cell r="E23" t="str">
            <v>193433</v>
          </cell>
          <cell r="F23" t="str">
            <v>Froneri Switzerland S.A.</v>
          </cell>
          <cell r="G23" t="str">
            <v>6810</v>
          </cell>
          <cell r="H23" t="str">
            <v>6810</v>
          </cell>
          <cell r="I23" t="str">
            <v>0000787577</v>
          </cell>
          <cell r="J23">
            <v>44641</v>
          </cell>
          <cell r="K23">
            <v>2958465</v>
          </cell>
          <cell r="L23" t="str">
            <v>PB00</v>
          </cell>
          <cell r="M23">
            <v>63.54</v>
          </cell>
          <cell r="O23" t="str">
            <v>CH03</v>
          </cell>
          <cell r="P23">
            <v>-25</v>
          </cell>
          <cell r="Q23">
            <v>0.25</v>
          </cell>
        </row>
        <row r="24">
          <cell r="A24">
            <v>206642</v>
          </cell>
          <cell r="B24" t="str">
            <v>206642</v>
          </cell>
          <cell r="C24">
            <v>39000256</v>
          </cell>
          <cell r="D24" t="str">
            <v>FINDUS TK Lasagne Bolognese 10x360g</v>
          </cell>
          <cell r="E24" t="str">
            <v>193433</v>
          </cell>
          <cell r="F24" t="str">
            <v>Froneri Switzerland S.A.</v>
          </cell>
          <cell r="G24" t="str">
            <v>6810</v>
          </cell>
          <cell r="H24" t="str">
            <v>6810</v>
          </cell>
          <cell r="I24" t="str">
            <v>0000787578</v>
          </cell>
          <cell r="J24">
            <v>44641</v>
          </cell>
          <cell r="K24">
            <v>2958465</v>
          </cell>
          <cell r="L24" t="str">
            <v>PB00</v>
          </cell>
          <cell r="M24">
            <v>48.87</v>
          </cell>
          <cell r="O24" t="str">
            <v>CH03</v>
          </cell>
          <cell r="P24">
            <v>-25</v>
          </cell>
          <cell r="Q24">
            <v>0.25</v>
          </cell>
        </row>
        <row r="25">
          <cell r="A25">
            <v>206643</v>
          </cell>
          <cell r="B25" t="str">
            <v>206643</v>
          </cell>
          <cell r="C25">
            <v>39000308</v>
          </cell>
          <cell r="D25" t="str">
            <v>FINDUS TK Lasagne verdi 8x600g</v>
          </cell>
          <cell r="E25" t="str">
            <v>193433</v>
          </cell>
          <cell r="F25" t="str">
            <v>Froneri Switzerland S.A.</v>
          </cell>
          <cell r="G25" t="str">
            <v>6810</v>
          </cell>
          <cell r="H25" t="str">
            <v>6810</v>
          </cell>
          <cell r="I25" t="str">
            <v>0000787579</v>
          </cell>
          <cell r="J25">
            <v>44641</v>
          </cell>
          <cell r="K25">
            <v>2958465</v>
          </cell>
          <cell r="L25" t="str">
            <v>PB00</v>
          </cell>
          <cell r="M25">
            <v>57.12</v>
          </cell>
          <cell r="O25" t="str">
            <v>CH03</v>
          </cell>
          <cell r="P25">
            <v>-25</v>
          </cell>
          <cell r="Q25">
            <v>0.25</v>
          </cell>
        </row>
        <row r="26">
          <cell r="A26">
            <v>206644</v>
          </cell>
          <cell r="B26" t="str">
            <v>206644</v>
          </cell>
          <cell r="C26">
            <v>39000306</v>
          </cell>
          <cell r="D26" t="str">
            <v>FINDUS TK Lasagne fiorentina 10x360g</v>
          </cell>
          <cell r="E26" t="str">
            <v>193433</v>
          </cell>
          <cell r="F26" t="str">
            <v>Froneri Switzerland S.A.</v>
          </cell>
          <cell r="G26" t="str">
            <v>6810</v>
          </cell>
          <cell r="H26" t="str">
            <v>6810</v>
          </cell>
          <cell r="I26" t="str">
            <v>0000787580</v>
          </cell>
          <cell r="J26">
            <v>44641</v>
          </cell>
          <cell r="K26">
            <v>2958465</v>
          </cell>
          <cell r="L26" t="str">
            <v>PB00</v>
          </cell>
          <cell r="M26">
            <v>44.44</v>
          </cell>
          <cell r="O26" t="str">
            <v>CH03</v>
          </cell>
          <cell r="P26">
            <v>-25</v>
          </cell>
          <cell r="Q26">
            <v>0.25</v>
          </cell>
        </row>
        <row r="27">
          <cell r="A27">
            <v>206645</v>
          </cell>
          <cell r="B27" t="str">
            <v>206645</v>
          </cell>
          <cell r="C27">
            <v>39000307</v>
          </cell>
          <cell r="D27" t="str">
            <v>FINDUS TK Cannelloni fiorentina 8x600g</v>
          </cell>
          <cell r="E27" t="str">
            <v>193433</v>
          </cell>
          <cell r="F27" t="str">
            <v>Froneri Switzerland S.A.</v>
          </cell>
          <cell r="G27" t="str">
            <v>6810</v>
          </cell>
          <cell r="H27" t="str">
            <v>6810</v>
          </cell>
          <cell r="I27" t="str">
            <v>0000787581</v>
          </cell>
          <cell r="J27">
            <v>44641</v>
          </cell>
          <cell r="K27">
            <v>2958465</v>
          </cell>
          <cell r="L27" t="str">
            <v>PB00</v>
          </cell>
          <cell r="M27">
            <v>52.35</v>
          </cell>
          <cell r="O27" t="str">
            <v>CH03</v>
          </cell>
          <cell r="P27">
            <v>-25</v>
          </cell>
          <cell r="Q27">
            <v>0.25</v>
          </cell>
        </row>
        <row r="28">
          <cell r="A28">
            <v>206646</v>
          </cell>
          <cell r="B28" t="str">
            <v>206646</v>
          </cell>
          <cell r="C28">
            <v>39000288</v>
          </cell>
          <cell r="D28" t="str">
            <v>FINDUS TK Cannelloni al forno 8x600g</v>
          </cell>
          <cell r="E28" t="str">
            <v>193433</v>
          </cell>
          <cell r="F28" t="str">
            <v>Froneri Switzerland S.A.</v>
          </cell>
          <cell r="G28" t="str">
            <v>6810</v>
          </cell>
          <cell r="H28" t="str">
            <v>6810</v>
          </cell>
          <cell r="I28" t="str">
            <v>0000787582</v>
          </cell>
          <cell r="J28">
            <v>44641</v>
          </cell>
          <cell r="K28">
            <v>2958465</v>
          </cell>
          <cell r="L28" t="str">
            <v>PB00</v>
          </cell>
          <cell r="M28">
            <v>56.41</v>
          </cell>
          <cell r="O28" t="str">
            <v>CH03</v>
          </cell>
          <cell r="P28">
            <v>-25</v>
          </cell>
          <cell r="Q28">
            <v>0.25</v>
          </cell>
        </row>
        <row r="29">
          <cell r="A29">
            <v>206647</v>
          </cell>
          <cell r="B29" t="str">
            <v>206647</v>
          </cell>
          <cell r="C29">
            <v>39000304</v>
          </cell>
          <cell r="D29" t="str">
            <v>FINDUS TK Älplermagronen 8x600g</v>
          </cell>
          <cell r="E29" t="str">
            <v>193433</v>
          </cell>
          <cell r="F29" t="str">
            <v>Froneri Switzerland S.A.</v>
          </cell>
          <cell r="G29" t="str">
            <v>6810</v>
          </cell>
          <cell r="H29" t="str">
            <v>6810</v>
          </cell>
          <cell r="I29" t="str">
            <v>0000787583</v>
          </cell>
          <cell r="J29">
            <v>44641</v>
          </cell>
          <cell r="K29">
            <v>2958465</v>
          </cell>
          <cell r="L29" t="str">
            <v>PB00</v>
          </cell>
          <cell r="M29">
            <v>53.99</v>
          </cell>
          <cell r="O29" t="str">
            <v>CH03</v>
          </cell>
          <cell r="P29">
            <v>-25</v>
          </cell>
          <cell r="Q29">
            <v>0.25</v>
          </cell>
        </row>
        <row r="30">
          <cell r="A30">
            <v>206666</v>
          </cell>
          <cell r="B30" t="str">
            <v>206666</v>
          </cell>
          <cell r="C30">
            <v>34001408</v>
          </cell>
          <cell r="D30" t="str">
            <v>FINDUS TK Zanderfilets mit Haut 5kg</v>
          </cell>
          <cell r="E30" t="str">
            <v>193433</v>
          </cell>
          <cell r="F30" t="str">
            <v>Froneri Switzerland S.A.</v>
          </cell>
          <cell r="G30" t="str">
            <v>6810</v>
          </cell>
          <cell r="H30" t="str">
            <v>6810</v>
          </cell>
          <cell r="I30" t="str">
            <v>0000787067</v>
          </cell>
          <cell r="J30">
            <v>44641</v>
          </cell>
          <cell r="K30">
            <v>2958465</v>
          </cell>
          <cell r="L30" t="str">
            <v>PB00</v>
          </cell>
          <cell r="M30">
            <v>121.03</v>
          </cell>
          <cell r="O30" t="str">
            <v>CH11</v>
          </cell>
          <cell r="P30">
            <v>-25</v>
          </cell>
          <cell r="Q30">
            <v>0.25</v>
          </cell>
        </row>
        <row r="31">
          <cell r="A31">
            <v>206700</v>
          </cell>
          <cell r="B31" t="str">
            <v>206700</v>
          </cell>
          <cell r="C31">
            <v>34000982</v>
          </cell>
          <cell r="D31" t="str">
            <v>FINDUS TK Dorsch Rückenfilets 5kg</v>
          </cell>
          <cell r="E31" t="str">
            <v>193433</v>
          </cell>
          <cell r="F31" t="str">
            <v>Froneri Switzerland S.A.</v>
          </cell>
          <cell r="G31" t="str">
            <v>6810</v>
          </cell>
          <cell r="H31" t="str">
            <v>6810</v>
          </cell>
          <cell r="I31" t="str">
            <v>0000779790</v>
          </cell>
          <cell r="J31">
            <v>44627</v>
          </cell>
          <cell r="K31">
            <v>2958465</v>
          </cell>
          <cell r="L31" t="str">
            <v>PB00</v>
          </cell>
          <cell r="M31">
            <v>14.81</v>
          </cell>
          <cell r="O31" t="str">
            <v>CH11</v>
          </cell>
          <cell r="P31">
            <v>-25</v>
          </cell>
          <cell r="Q31">
            <v>0.25</v>
          </cell>
        </row>
        <row r="32">
          <cell r="A32">
            <v>206700</v>
          </cell>
          <cell r="B32" t="str">
            <v>206700</v>
          </cell>
          <cell r="C32">
            <v>34000982</v>
          </cell>
          <cell r="D32" t="str">
            <v>FINDUS TK Dorsch Rückenfilets 5kg</v>
          </cell>
          <cell r="E32" t="str">
            <v>193433</v>
          </cell>
          <cell r="F32" t="str">
            <v>Froneri Switzerland S.A.</v>
          </cell>
          <cell r="G32" t="str">
            <v>6810</v>
          </cell>
          <cell r="H32" t="str">
            <v/>
          </cell>
          <cell r="I32" t="str">
            <v>0000779790</v>
          </cell>
          <cell r="J32">
            <v>44627</v>
          </cell>
          <cell r="K32">
            <v>2958465</v>
          </cell>
          <cell r="L32" t="str">
            <v>PB00</v>
          </cell>
          <cell r="M32">
            <v>14.81</v>
          </cell>
          <cell r="O32" t="str">
            <v>CH11</v>
          </cell>
          <cell r="P32">
            <v>-25</v>
          </cell>
          <cell r="Q32">
            <v>0.25</v>
          </cell>
        </row>
        <row r="33">
          <cell r="A33">
            <v>206701</v>
          </cell>
          <cell r="B33" t="str">
            <v>206701</v>
          </cell>
          <cell r="C33">
            <v>34000979</v>
          </cell>
          <cell r="D33" t="str">
            <v>FINDUS TK Saibling 5kg</v>
          </cell>
          <cell r="E33" t="str">
            <v>193433</v>
          </cell>
          <cell r="F33" t="str">
            <v>Froneri Switzerland S.A.</v>
          </cell>
          <cell r="G33" t="str">
            <v>6810</v>
          </cell>
          <cell r="H33" t="str">
            <v>6810</v>
          </cell>
          <cell r="I33" t="str">
            <v>0000787063</v>
          </cell>
          <cell r="J33">
            <v>44641</v>
          </cell>
          <cell r="K33">
            <v>2958465</v>
          </cell>
          <cell r="L33" t="str">
            <v>PB00</v>
          </cell>
          <cell r="M33">
            <v>172.53</v>
          </cell>
          <cell r="O33" t="str">
            <v>CH11</v>
          </cell>
          <cell r="P33">
            <v>-25</v>
          </cell>
          <cell r="Q33">
            <v>0.25</v>
          </cell>
        </row>
        <row r="34">
          <cell r="A34">
            <v>206702</v>
          </cell>
          <cell r="B34" t="str">
            <v>206702</v>
          </cell>
          <cell r="C34">
            <v>34001409</v>
          </cell>
          <cell r="D34" t="str">
            <v>FINDUS TK Pangasiusfilets ohne Haut 5kg</v>
          </cell>
          <cell r="E34" t="str">
            <v>193433</v>
          </cell>
          <cell r="F34" t="str">
            <v>Froneri Switzerland S.A.</v>
          </cell>
          <cell r="G34" t="str">
            <v>6810</v>
          </cell>
          <cell r="H34" t="str">
            <v>6810</v>
          </cell>
          <cell r="I34" t="str">
            <v>0000787064</v>
          </cell>
          <cell r="J34">
            <v>44641</v>
          </cell>
          <cell r="K34">
            <v>2958465</v>
          </cell>
          <cell r="L34" t="str">
            <v>PB00</v>
          </cell>
          <cell r="M34">
            <v>65.63</v>
          </cell>
          <cell r="O34" t="str">
            <v>CH11</v>
          </cell>
          <cell r="P34">
            <v>-25</v>
          </cell>
          <cell r="Q34">
            <v>0.25</v>
          </cell>
        </row>
        <row r="35">
          <cell r="A35">
            <v>206703</v>
          </cell>
          <cell r="B35" t="str">
            <v>206703</v>
          </cell>
          <cell r="C35">
            <v>34001399</v>
          </cell>
          <cell r="D35" t="str">
            <v>FINDUS TK Egli-Filets mit Haut 5kg</v>
          </cell>
          <cell r="E35" t="str">
            <v>193433</v>
          </cell>
          <cell r="F35" t="str">
            <v>Froneri Switzerland S.A.</v>
          </cell>
          <cell r="G35" t="str">
            <v>6810</v>
          </cell>
          <cell r="H35" t="str">
            <v>6810</v>
          </cell>
          <cell r="I35" t="str">
            <v>0000787065</v>
          </cell>
          <cell r="J35">
            <v>44641</v>
          </cell>
          <cell r="K35">
            <v>2958465</v>
          </cell>
          <cell r="L35" t="str">
            <v>PB00</v>
          </cell>
          <cell r="M35">
            <v>121.03</v>
          </cell>
          <cell r="O35" t="str">
            <v>CH11</v>
          </cell>
          <cell r="P35">
            <v>-25</v>
          </cell>
          <cell r="Q35">
            <v>0.25</v>
          </cell>
        </row>
        <row r="36">
          <cell r="A36">
            <v>206704</v>
          </cell>
          <cell r="B36" t="str">
            <v>206704</v>
          </cell>
          <cell r="C36" t="str">
            <v/>
          </cell>
          <cell r="D36" t="str">
            <v>FINDUS TK Lachsschnit o.Haut 12x(2x120g)</v>
          </cell>
          <cell r="E36" t="str">
            <v>193433</v>
          </cell>
          <cell r="F36" t="str">
            <v>Froneri Switzerland S.A.</v>
          </cell>
          <cell r="G36" t="str">
            <v>6810</v>
          </cell>
          <cell r="H36" t="str">
            <v>6810</v>
          </cell>
          <cell r="I36" t="str">
            <v>0000787066</v>
          </cell>
          <cell r="J36">
            <v>44641</v>
          </cell>
          <cell r="K36">
            <v>2958465</v>
          </cell>
          <cell r="L36" t="str">
            <v>PB00</v>
          </cell>
          <cell r="M36">
            <v>79.52</v>
          </cell>
          <cell r="O36" t="str">
            <v>CH11</v>
          </cell>
          <cell r="P36">
            <v>-25</v>
          </cell>
          <cell r="Q36">
            <v>0.25</v>
          </cell>
        </row>
        <row r="37">
          <cell r="A37">
            <v>206706</v>
          </cell>
          <cell r="B37" t="str">
            <v>206706</v>
          </cell>
          <cell r="C37">
            <v>39000137</v>
          </cell>
          <cell r="D37" t="str">
            <v>FINDUS TK Härdöpfel-Gratin 8x600g</v>
          </cell>
          <cell r="E37" t="str">
            <v>193433</v>
          </cell>
          <cell r="F37" t="str">
            <v>Froneri Switzerland S.A.</v>
          </cell>
          <cell r="G37" t="str">
            <v>6810</v>
          </cell>
          <cell r="H37" t="str">
            <v>6810</v>
          </cell>
          <cell r="I37" t="str">
            <v>0000787584</v>
          </cell>
          <cell r="J37">
            <v>44641</v>
          </cell>
          <cell r="K37">
            <v>2958465</v>
          </cell>
          <cell r="L37" t="str">
            <v>PB00</v>
          </cell>
          <cell r="M37">
            <v>53.08</v>
          </cell>
          <cell r="O37" t="str">
            <v>CH03</v>
          </cell>
          <cell r="P37">
            <v>-25</v>
          </cell>
          <cell r="Q37">
            <v>0.25</v>
          </cell>
        </row>
        <row r="38">
          <cell r="A38">
            <v>206707</v>
          </cell>
          <cell r="B38" t="str">
            <v>206707</v>
          </cell>
          <cell r="C38">
            <v>34000990</v>
          </cell>
          <cell r="D38" t="str">
            <v>FINDUS TK Frühlingsrollen Gem 12x(4x47g)</v>
          </cell>
          <cell r="E38" t="str">
            <v>193433</v>
          </cell>
          <cell r="F38" t="str">
            <v>Froneri Switzerland S.A.</v>
          </cell>
          <cell r="G38" t="str">
            <v>6810</v>
          </cell>
          <cell r="H38" t="str">
            <v>6810</v>
          </cell>
          <cell r="I38" t="str">
            <v>0000787585</v>
          </cell>
          <cell r="J38">
            <v>44641</v>
          </cell>
          <cell r="K38">
            <v>2958465</v>
          </cell>
          <cell r="L38" t="str">
            <v>PB00</v>
          </cell>
          <cell r="M38">
            <v>45.38</v>
          </cell>
          <cell r="O38" t="str">
            <v>CH03</v>
          </cell>
          <cell r="P38">
            <v>-25</v>
          </cell>
          <cell r="Q38">
            <v>0.25</v>
          </cell>
        </row>
        <row r="39">
          <cell r="A39">
            <v>206708</v>
          </cell>
          <cell r="B39" t="str">
            <v>206708</v>
          </cell>
          <cell r="C39">
            <v>34000985</v>
          </cell>
          <cell r="D39" t="str">
            <v>FINDUS TK Crevetten 10x500g</v>
          </cell>
          <cell r="E39" t="str">
            <v>193433</v>
          </cell>
          <cell r="F39" t="str">
            <v>Froneri Switzerland S.A.</v>
          </cell>
          <cell r="G39" t="str">
            <v>6810</v>
          </cell>
          <cell r="H39" t="str">
            <v>6810</v>
          </cell>
          <cell r="I39" t="str">
            <v>0000787069</v>
          </cell>
          <cell r="J39">
            <v>44641</v>
          </cell>
          <cell r="K39">
            <v>2958465</v>
          </cell>
          <cell r="L39" t="str">
            <v>PB00</v>
          </cell>
          <cell r="M39">
            <v>128.75</v>
          </cell>
          <cell r="O39" t="str">
            <v>CH11</v>
          </cell>
          <cell r="P39">
            <v>-25</v>
          </cell>
          <cell r="Q39">
            <v>0.25</v>
          </cell>
        </row>
        <row r="40">
          <cell r="A40">
            <v>206709</v>
          </cell>
          <cell r="B40" t="str">
            <v>206709</v>
          </cell>
          <cell r="C40">
            <v>34001182</v>
          </cell>
          <cell r="D40" t="str">
            <v>FINDUS TK Calamares Rings 4x1kg</v>
          </cell>
          <cell r="E40" t="str">
            <v>193433</v>
          </cell>
          <cell r="F40" t="str">
            <v>Froneri Switzerland S.A.</v>
          </cell>
          <cell r="G40" t="str">
            <v>6810</v>
          </cell>
          <cell r="H40" t="str">
            <v>6810</v>
          </cell>
          <cell r="I40" t="str">
            <v>0000787070</v>
          </cell>
          <cell r="J40">
            <v>44641</v>
          </cell>
          <cell r="K40">
            <v>2958465</v>
          </cell>
          <cell r="L40" t="str">
            <v>PB00</v>
          </cell>
          <cell r="M40">
            <v>41.58</v>
          </cell>
          <cell r="O40" t="str">
            <v>CH18</v>
          </cell>
          <cell r="P40">
            <v>-25</v>
          </cell>
          <cell r="Q40">
            <v>0.25</v>
          </cell>
        </row>
        <row r="41">
          <cell r="A41">
            <v>206711</v>
          </cell>
          <cell r="B41" t="str">
            <v>206711</v>
          </cell>
          <cell r="C41">
            <v>34001864</v>
          </cell>
          <cell r="D41" t="str">
            <v>FINDUS TK Zander Bierteig MSC 5x1kg</v>
          </cell>
          <cell r="E41" t="str">
            <v>193433</v>
          </cell>
          <cell r="F41" t="str">
            <v>Froneri Switzerland S.A.</v>
          </cell>
          <cell r="G41" t="str">
            <v>6810</v>
          </cell>
          <cell r="H41" t="str">
            <v>6810</v>
          </cell>
          <cell r="I41" t="str">
            <v>0000787072</v>
          </cell>
          <cell r="J41">
            <v>44641</v>
          </cell>
          <cell r="K41">
            <v>2958465</v>
          </cell>
          <cell r="L41" t="str">
            <v>PB00</v>
          </cell>
          <cell r="M41">
            <v>136.47999999999999</v>
          </cell>
          <cell r="O41" t="str">
            <v>CH11</v>
          </cell>
          <cell r="P41">
            <v>-25</v>
          </cell>
          <cell r="Q41">
            <v>0.25</v>
          </cell>
        </row>
        <row r="42">
          <cell r="A42">
            <v>206712</v>
          </cell>
          <cell r="B42" t="str">
            <v>206712</v>
          </cell>
          <cell r="C42">
            <v>34001003</v>
          </cell>
          <cell r="D42" t="str">
            <v>FINDUS TK Dorsch-Sticks paniert 6kg</v>
          </cell>
          <cell r="E42" t="str">
            <v>193433</v>
          </cell>
          <cell r="F42" t="str">
            <v>Froneri Switzerland S.A.</v>
          </cell>
          <cell r="G42" t="str">
            <v>6810</v>
          </cell>
          <cell r="H42" t="str">
            <v>6810</v>
          </cell>
          <cell r="I42" t="str">
            <v>0000787074</v>
          </cell>
          <cell r="J42">
            <v>44641</v>
          </cell>
          <cell r="K42">
            <v>2958465</v>
          </cell>
          <cell r="L42" t="str">
            <v>PB00</v>
          </cell>
          <cell r="M42">
            <v>79.72</v>
          </cell>
          <cell r="O42" t="str">
            <v>CH11</v>
          </cell>
          <cell r="P42">
            <v>-25</v>
          </cell>
          <cell r="Q42">
            <v>0.25</v>
          </cell>
        </row>
        <row r="43">
          <cell r="A43">
            <v>206713</v>
          </cell>
          <cell r="B43" t="str">
            <v>206713</v>
          </cell>
          <cell r="C43">
            <v>34001005</v>
          </cell>
          <cell r="D43" t="str">
            <v>FINDUS TK Alaska-Seelachs Bierteig 5x1kg</v>
          </cell>
          <cell r="E43" t="str">
            <v>193433</v>
          </cell>
          <cell r="F43" t="str">
            <v>Froneri Switzerland S.A.</v>
          </cell>
          <cell r="G43" t="str">
            <v>6810</v>
          </cell>
          <cell r="H43" t="str">
            <v>6810</v>
          </cell>
          <cell r="I43" t="str">
            <v>0000787101</v>
          </cell>
          <cell r="J43">
            <v>44641</v>
          </cell>
          <cell r="K43">
            <v>2958465</v>
          </cell>
          <cell r="L43" t="str">
            <v>PB00</v>
          </cell>
          <cell r="M43">
            <v>74.91</v>
          </cell>
          <cell r="O43" t="str">
            <v>CH11</v>
          </cell>
          <cell r="P43">
            <v>-25</v>
          </cell>
          <cell r="Q43">
            <v>0.25</v>
          </cell>
        </row>
        <row r="44">
          <cell r="A44">
            <v>206714</v>
          </cell>
          <cell r="B44" t="str">
            <v>206714</v>
          </cell>
          <cell r="C44">
            <v>34001349</v>
          </cell>
          <cell r="D44" t="str">
            <v>FINDUS TK Karotten-Purée 2kg</v>
          </cell>
          <cell r="E44" t="str">
            <v>193433</v>
          </cell>
          <cell r="F44" t="str">
            <v>Froneri Switzerland S.A.</v>
          </cell>
          <cell r="G44" t="str">
            <v>6810</v>
          </cell>
          <cell r="H44" t="str">
            <v>6810</v>
          </cell>
          <cell r="I44" t="str">
            <v>0000787103</v>
          </cell>
          <cell r="J44">
            <v>44641</v>
          </cell>
          <cell r="K44">
            <v>2958465</v>
          </cell>
          <cell r="L44" t="str">
            <v>PB00</v>
          </cell>
          <cell r="M44">
            <v>15.45</v>
          </cell>
          <cell r="O44" t="str">
            <v>CH18</v>
          </cell>
          <cell r="P44">
            <v>-25</v>
          </cell>
          <cell r="Q44">
            <v>0.25</v>
          </cell>
        </row>
        <row r="45">
          <cell r="A45">
            <v>206715</v>
          </cell>
          <cell r="B45" t="str">
            <v>206715</v>
          </cell>
          <cell r="C45">
            <v>34001350</v>
          </cell>
          <cell r="D45" t="str">
            <v>FINDUS TK Erbsen-Purée 2kg</v>
          </cell>
          <cell r="E45" t="str">
            <v>193433</v>
          </cell>
          <cell r="F45" t="str">
            <v>Froneri Switzerland S.A.</v>
          </cell>
          <cell r="G45" t="str">
            <v>6810</v>
          </cell>
          <cell r="H45" t="str">
            <v>6810</v>
          </cell>
          <cell r="I45" t="str">
            <v>0000787104</v>
          </cell>
          <cell r="J45">
            <v>44641</v>
          </cell>
          <cell r="K45">
            <v>2958465</v>
          </cell>
          <cell r="L45" t="str">
            <v>PB00</v>
          </cell>
          <cell r="M45">
            <v>15.45</v>
          </cell>
          <cell r="O45" t="str">
            <v>CH18</v>
          </cell>
          <cell r="P45">
            <v>-25</v>
          </cell>
          <cell r="Q45">
            <v>0.25</v>
          </cell>
        </row>
        <row r="46">
          <cell r="A46">
            <v>206716</v>
          </cell>
          <cell r="B46" t="str">
            <v>206716</v>
          </cell>
          <cell r="C46">
            <v>34001351</v>
          </cell>
          <cell r="D46" t="str">
            <v>FINDUS TK Sellerie-Purée 2kg</v>
          </cell>
          <cell r="E46" t="str">
            <v>193433</v>
          </cell>
          <cell r="F46" t="str">
            <v>Froneri Switzerland S.A.</v>
          </cell>
          <cell r="G46" t="str">
            <v>6810</v>
          </cell>
          <cell r="H46" t="str">
            <v>6810</v>
          </cell>
          <cell r="I46" t="str">
            <v>0000787105</v>
          </cell>
          <cell r="J46">
            <v>44641</v>
          </cell>
          <cell r="K46">
            <v>2958465</v>
          </cell>
          <cell r="L46" t="str">
            <v>PB00</v>
          </cell>
          <cell r="M46">
            <v>15.45</v>
          </cell>
          <cell r="O46" t="str">
            <v>CH18</v>
          </cell>
          <cell r="P46">
            <v>-25</v>
          </cell>
          <cell r="Q46">
            <v>0.25</v>
          </cell>
        </row>
        <row r="47">
          <cell r="A47">
            <v>206717</v>
          </cell>
          <cell r="B47" t="str">
            <v>206717</v>
          </cell>
          <cell r="C47">
            <v>34001352</v>
          </cell>
          <cell r="D47" t="str">
            <v>FINDUS TK Broccoli-Purée 2kg</v>
          </cell>
          <cell r="E47" t="str">
            <v>193433</v>
          </cell>
          <cell r="F47" t="str">
            <v>Froneri Switzerland S.A.</v>
          </cell>
          <cell r="G47" t="str">
            <v>6810</v>
          </cell>
          <cell r="H47" t="str">
            <v>6810</v>
          </cell>
          <cell r="I47" t="str">
            <v>0000787106</v>
          </cell>
          <cell r="J47">
            <v>44641</v>
          </cell>
          <cell r="K47">
            <v>2958465</v>
          </cell>
          <cell r="L47" t="str">
            <v>PB00</v>
          </cell>
          <cell r="M47">
            <v>15.45</v>
          </cell>
          <cell r="O47" t="str">
            <v>CH18</v>
          </cell>
          <cell r="P47">
            <v>-25</v>
          </cell>
          <cell r="Q47">
            <v>0.25</v>
          </cell>
        </row>
        <row r="48">
          <cell r="A48">
            <v>206718</v>
          </cell>
          <cell r="B48" t="str">
            <v>206718</v>
          </cell>
          <cell r="C48">
            <v>39000161</v>
          </cell>
          <cell r="D48" t="str">
            <v>FINDUS TK Plätzli Käse 8x(8x60g)</v>
          </cell>
          <cell r="E48" t="str">
            <v>193433</v>
          </cell>
          <cell r="F48" t="str">
            <v>Froneri Switzerland S.A.</v>
          </cell>
          <cell r="G48" t="str">
            <v>6810</v>
          </cell>
          <cell r="H48" t="str">
            <v>6810</v>
          </cell>
          <cell r="I48" t="str">
            <v>0000787109</v>
          </cell>
          <cell r="J48">
            <v>44641</v>
          </cell>
          <cell r="K48">
            <v>2958465</v>
          </cell>
          <cell r="L48" t="str">
            <v>PB00</v>
          </cell>
          <cell r="M48">
            <v>49.85</v>
          </cell>
          <cell r="O48" t="str">
            <v>CH03</v>
          </cell>
          <cell r="P48">
            <v>-25</v>
          </cell>
          <cell r="Q48">
            <v>0.25</v>
          </cell>
        </row>
        <row r="49">
          <cell r="A49">
            <v>206719</v>
          </cell>
          <cell r="B49" t="str">
            <v>206719</v>
          </cell>
          <cell r="C49">
            <v>39000159</v>
          </cell>
          <cell r="D49" t="str">
            <v>FINDUS TK Plätzli Champignons 8x(8x60g)</v>
          </cell>
          <cell r="E49" t="str">
            <v>193433</v>
          </cell>
          <cell r="F49" t="str">
            <v>Froneri Switzerland S.A.</v>
          </cell>
          <cell r="G49" t="str">
            <v>6810</v>
          </cell>
          <cell r="H49" t="str">
            <v>6810</v>
          </cell>
          <cell r="I49" t="str">
            <v>0000787139</v>
          </cell>
          <cell r="J49">
            <v>44641</v>
          </cell>
          <cell r="K49">
            <v>2958465</v>
          </cell>
          <cell r="L49" t="str">
            <v>PB00</v>
          </cell>
          <cell r="M49">
            <v>49.85</v>
          </cell>
          <cell r="O49" t="str">
            <v>CH03</v>
          </cell>
          <cell r="P49">
            <v>-25</v>
          </cell>
          <cell r="Q49">
            <v>0.25</v>
          </cell>
        </row>
        <row r="50">
          <cell r="A50">
            <v>206720</v>
          </cell>
          <cell r="B50" t="str">
            <v>206720</v>
          </cell>
          <cell r="C50">
            <v>39000158</v>
          </cell>
          <cell r="D50" t="str">
            <v>FINDUS TK Plätzli Spinat 8x(8x60g)</v>
          </cell>
          <cell r="E50" t="str">
            <v>193433</v>
          </cell>
          <cell r="F50" t="str">
            <v>Froneri Switzerland S.A.</v>
          </cell>
          <cell r="G50" t="str">
            <v>6810</v>
          </cell>
          <cell r="H50" t="str">
            <v>6810</v>
          </cell>
          <cell r="I50" t="str">
            <v>0000787140</v>
          </cell>
          <cell r="J50">
            <v>44641</v>
          </cell>
          <cell r="K50">
            <v>2958465</v>
          </cell>
          <cell r="L50" t="str">
            <v>PB00</v>
          </cell>
          <cell r="M50">
            <v>49.85</v>
          </cell>
          <cell r="O50" t="str">
            <v>CH03</v>
          </cell>
          <cell r="P50">
            <v>-25</v>
          </cell>
          <cell r="Q50">
            <v>0.25</v>
          </cell>
        </row>
        <row r="51">
          <cell r="A51">
            <v>206721</v>
          </cell>
          <cell r="B51" t="str">
            <v>206721</v>
          </cell>
          <cell r="C51">
            <v>39000157</v>
          </cell>
          <cell r="D51" t="str">
            <v>FINDUS TK Plätzli Bolognese 8x(8x60g)</v>
          </cell>
          <cell r="E51" t="str">
            <v>193433</v>
          </cell>
          <cell r="F51" t="str">
            <v>Froneri Switzerland S.A.</v>
          </cell>
          <cell r="G51" t="str">
            <v>6810</v>
          </cell>
          <cell r="H51" t="str">
            <v>6810</v>
          </cell>
          <cell r="I51" t="str">
            <v>0000787141</v>
          </cell>
          <cell r="J51">
            <v>44641</v>
          </cell>
          <cell r="K51">
            <v>2958465</v>
          </cell>
          <cell r="L51" t="str">
            <v>PB00</v>
          </cell>
          <cell r="M51">
            <v>54.48</v>
          </cell>
          <cell r="O51" t="str">
            <v>CH03</v>
          </cell>
          <cell r="P51">
            <v>-25</v>
          </cell>
          <cell r="Q51">
            <v>0.25</v>
          </cell>
        </row>
        <row r="52">
          <cell r="A52">
            <v>206722</v>
          </cell>
          <cell r="B52" t="str">
            <v>206722</v>
          </cell>
          <cell r="C52">
            <v>34000928</v>
          </cell>
          <cell r="D52" t="str">
            <v>FINDUS TK 10er Crack-Sticks MSC 8x300g</v>
          </cell>
          <cell r="E52" t="str">
            <v>193433</v>
          </cell>
          <cell r="F52" t="str">
            <v>Froneri Switzerland S.A.</v>
          </cell>
          <cell r="G52" t="str">
            <v>6810</v>
          </cell>
          <cell r="H52" t="str">
            <v>6810</v>
          </cell>
          <cell r="I52" t="str">
            <v>0000787142</v>
          </cell>
          <cell r="J52">
            <v>44641</v>
          </cell>
          <cell r="K52">
            <v>2958465</v>
          </cell>
          <cell r="L52" t="str">
            <v>PB00</v>
          </cell>
          <cell r="M52">
            <v>41.86</v>
          </cell>
          <cell r="O52" t="str">
            <v>CH04</v>
          </cell>
          <cell r="P52">
            <v>-20</v>
          </cell>
          <cell r="Q52">
            <v>0.2</v>
          </cell>
        </row>
        <row r="53">
          <cell r="A53">
            <v>206723</v>
          </cell>
          <cell r="B53" t="str">
            <v>206723</v>
          </cell>
          <cell r="C53">
            <v>34001340</v>
          </cell>
          <cell r="D53" t="str">
            <v>FINDUS TK 10er Fisch-Sticks MSC 10x300g</v>
          </cell>
          <cell r="E53" t="str">
            <v>193433</v>
          </cell>
          <cell r="F53" t="str">
            <v>Froneri Switzerland S.A.</v>
          </cell>
          <cell r="G53" t="str">
            <v>6810</v>
          </cell>
          <cell r="H53" t="str">
            <v>6810</v>
          </cell>
          <cell r="I53" t="str">
            <v>0000787143</v>
          </cell>
          <cell r="J53">
            <v>44641</v>
          </cell>
          <cell r="K53">
            <v>2958465</v>
          </cell>
          <cell r="L53" t="str">
            <v>PB00</v>
          </cell>
          <cell r="M53">
            <v>38.020000000000003</v>
          </cell>
          <cell r="O53" t="str">
            <v>CH04</v>
          </cell>
          <cell r="P53">
            <v>-20</v>
          </cell>
          <cell r="Q53">
            <v>0.2</v>
          </cell>
        </row>
        <row r="54">
          <cell r="A54">
            <v>206724</v>
          </cell>
          <cell r="B54" t="str">
            <v>206724</v>
          </cell>
          <cell r="C54">
            <v>34001041</v>
          </cell>
          <cell r="D54" t="str">
            <v>FINDUS TK 15er Fisch-Sticks 12x(15x30g)</v>
          </cell>
          <cell r="E54" t="str">
            <v>193433</v>
          </cell>
          <cell r="F54" t="str">
            <v>Froneri Switzerland S.A.</v>
          </cell>
          <cell r="G54" t="str">
            <v>6810</v>
          </cell>
          <cell r="H54" t="str">
            <v>6810</v>
          </cell>
          <cell r="I54" t="str">
            <v>0000787144</v>
          </cell>
          <cell r="J54">
            <v>44641</v>
          </cell>
          <cell r="K54">
            <v>2958465</v>
          </cell>
          <cell r="L54" t="str">
            <v>PB00</v>
          </cell>
          <cell r="M54">
            <v>66.59</v>
          </cell>
          <cell r="O54" t="str">
            <v>CH04</v>
          </cell>
          <cell r="P54">
            <v>-20</v>
          </cell>
          <cell r="Q54">
            <v>0.2</v>
          </cell>
        </row>
        <row r="55">
          <cell r="A55">
            <v>206725</v>
          </cell>
          <cell r="B55" t="str">
            <v>206725</v>
          </cell>
          <cell r="C55">
            <v>34000997</v>
          </cell>
          <cell r="D55" t="str">
            <v>FINDUS TK 24er Fisch-Sticks MSC 5x720g</v>
          </cell>
          <cell r="E55" t="str">
            <v>193433</v>
          </cell>
          <cell r="F55" t="str">
            <v>Froneri Switzerland S.A.</v>
          </cell>
          <cell r="G55" t="str">
            <v>6810</v>
          </cell>
          <cell r="H55" t="str">
            <v>6810</v>
          </cell>
          <cell r="I55" t="str">
            <v>0000787145</v>
          </cell>
          <cell r="J55">
            <v>44641</v>
          </cell>
          <cell r="K55">
            <v>2958465</v>
          </cell>
          <cell r="L55" t="str">
            <v>PB00</v>
          </cell>
          <cell r="M55">
            <v>43.63</v>
          </cell>
          <cell r="O55" t="str">
            <v>CH04</v>
          </cell>
          <cell r="P55">
            <v>-20</v>
          </cell>
          <cell r="Q55">
            <v>0.2</v>
          </cell>
        </row>
        <row r="56">
          <cell r="A56">
            <v>206726</v>
          </cell>
          <cell r="B56" t="str">
            <v>206726</v>
          </cell>
          <cell r="C56">
            <v>34001171</v>
          </cell>
          <cell r="D56" t="str">
            <v>FINDUS TK Fischnuggets MSC 6x400g</v>
          </cell>
          <cell r="E56" t="str">
            <v>193433</v>
          </cell>
          <cell r="F56" t="str">
            <v>Froneri Switzerland S.A.</v>
          </cell>
          <cell r="G56" t="str">
            <v>6810</v>
          </cell>
          <cell r="H56" t="str">
            <v>6810</v>
          </cell>
          <cell r="I56" t="str">
            <v>0000787146</v>
          </cell>
          <cell r="J56">
            <v>44641</v>
          </cell>
          <cell r="K56">
            <v>2958465</v>
          </cell>
          <cell r="L56" t="str">
            <v>PB00</v>
          </cell>
          <cell r="M56">
            <v>34.89</v>
          </cell>
          <cell r="O56" t="str">
            <v>CH04</v>
          </cell>
          <cell r="P56">
            <v>-20</v>
          </cell>
          <cell r="Q56">
            <v>0.2</v>
          </cell>
        </row>
        <row r="57">
          <cell r="A57">
            <v>206727</v>
          </cell>
          <cell r="B57" t="str">
            <v>206727</v>
          </cell>
          <cell r="C57">
            <v>34001056</v>
          </cell>
          <cell r="D57" t="str">
            <v>FINDUS TK Knusper Filets MSC 8x300g</v>
          </cell>
          <cell r="E57" t="str">
            <v>193433</v>
          </cell>
          <cell r="F57" t="str">
            <v>Froneri Switzerland S.A.</v>
          </cell>
          <cell r="G57" t="str">
            <v>6810</v>
          </cell>
          <cell r="H57" t="str">
            <v>6810</v>
          </cell>
          <cell r="I57" t="str">
            <v>0000787147</v>
          </cell>
          <cell r="J57">
            <v>44641</v>
          </cell>
          <cell r="K57">
            <v>2958465</v>
          </cell>
          <cell r="L57" t="str">
            <v>PB00</v>
          </cell>
          <cell r="M57">
            <v>44.48</v>
          </cell>
          <cell r="O57" t="str">
            <v>CH04</v>
          </cell>
          <cell r="P57">
            <v>-20</v>
          </cell>
          <cell r="Q57">
            <v>0.2</v>
          </cell>
        </row>
        <row r="58">
          <cell r="A58">
            <v>206728</v>
          </cell>
          <cell r="B58" t="str">
            <v>206728</v>
          </cell>
          <cell r="C58">
            <v>34001419</v>
          </cell>
          <cell r="D58" t="str">
            <v>FINDUS TK Egli Fischknusperl MSC 10x230g</v>
          </cell>
          <cell r="E58" t="str">
            <v>193433</v>
          </cell>
          <cell r="F58" t="str">
            <v>Froneri Switzerland S.A.</v>
          </cell>
          <cell r="G58" t="str">
            <v>6810</v>
          </cell>
          <cell r="H58" t="str">
            <v>6810</v>
          </cell>
          <cell r="I58" t="str">
            <v>0000787176</v>
          </cell>
          <cell r="J58">
            <v>44641</v>
          </cell>
          <cell r="K58">
            <v>2958465</v>
          </cell>
          <cell r="L58" t="str">
            <v>PB00</v>
          </cell>
          <cell r="M58">
            <v>93.17</v>
          </cell>
          <cell r="O58" t="str">
            <v>CH04</v>
          </cell>
          <cell r="P58">
            <v>-20</v>
          </cell>
          <cell r="Q58">
            <v>0.2</v>
          </cell>
        </row>
        <row r="59">
          <cell r="A59">
            <v>206729</v>
          </cell>
          <cell r="B59" t="str">
            <v>206729</v>
          </cell>
          <cell r="C59">
            <v>34001839</v>
          </cell>
          <cell r="D59" t="str">
            <v>FINDUS TK AlSeelachKnuspliMSC 9x400g</v>
          </cell>
          <cell r="E59" t="str">
            <v>193433</v>
          </cell>
          <cell r="F59" t="str">
            <v>Froneri Switzerland S.A.</v>
          </cell>
          <cell r="G59" t="str">
            <v>6810</v>
          </cell>
          <cell r="H59" t="str">
            <v>6810</v>
          </cell>
          <cell r="I59" t="str">
            <v>0000787177</v>
          </cell>
          <cell r="J59">
            <v>44641</v>
          </cell>
          <cell r="K59">
            <v>2958465</v>
          </cell>
          <cell r="L59" t="str">
            <v>PB00</v>
          </cell>
          <cell r="M59">
            <v>82.01</v>
          </cell>
          <cell r="O59" t="str">
            <v>CH04</v>
          </cell>
          <cell r="P59">
            <v>-20</v>
          </cell>
          <cell r="Q59">
            <v>0.2</v>
          </cell>
        </row>
        <row r="60">
          <cell r="A60">
            <v>206730</v>
          </cell>
          <cell r="B60" t="str">
            <v>206730</v>
          </cell>
          <cell r="C60">
            <v>34002182</v>
          </cell>
          <cell r="D60" t="str">
            <v>FINDUS TK 16er Crack-Sticks MSC 5x480g</v>
          </cell>
          <cell r="E60" t="str">
            <v>193433</v>
          </cell>
          <cell r="F60" t="str">
            <v>Froneri Switzerland S.A.</v>
          </cell>
          <cell r="G60" t="str">
            <v>6810</v>
          </cell>
          <cell r="H60" t="str">
            <v>6810</v>
          </cell>
          <cell r="I60" t="str">
            <v>0000787178</v>
          </cell>
          <cell r="J60">
            <v>44641</v>
          </cell>
          <cell r="K60">
            <v>2958465</v>
          </cell>
          <cell r="L60" t="str">
            <v>PB00</v>
          </cell>
          <cell r="M60">
            <v>38.799999999999997</v>
          </cell>
          <cell r="O60" t="str">
            <v>CH04</v>
          </cell>
          <cell r="P60">
            <v>-20</v>
          </cell>
          <cell r="Q60">
            <v>0.2</v>
          </cell>
        </row>
        <row r="61">
          <cell r="A61">
            <v>206731</v>
          </cell>
          <cell r="B61" t="str">
            <v>206731</v>
          </cell>
          <cell r="C61">
            <v>34000929</v>
          </cell>
          <cell r="D61" t="str">
            <v>FINDUS TK Schlem. Bordelaise MSC 10x400g</v>
          </cell>
          <cell r="E61" t="str">
            <v>193433</v>
          </cell>
          <cell r="F61" t="str">
            <v>Froneri Switzerland S.A.</v>
          </cell>
          <cell r="G61" t="str">
            <v>6810</v>
          </cell>
          <cell r="H61" t="str">
            <v>6810</v>
          </cell>
          <cell r="I61" t="str">
            <v>0000787183</v>
          </cell>
          <cell r="J61">
            <v>44641</v>
          </cell>
          <cell r="K61">
            <v>2958465</v>
          </cell>
          <cell r="L61" t="str">
            <v>PB00</v>
          </cell>
          <cell r="M61">
            <v>83.31</v>
          </cell>
          <cell r="O61" t="str">
            <v>CH04</v>
          </cell>
          <cell r="P61">
            <v>-20</v>
          </cell>
          <cell r="Q61">
            <v>0.2</v>
          </cell>
        </row>
        <row r="62">
          <cell r="A62">
            <v>206732</v>
          </cell>
          <cell r="B62" t="str">
            <v>206732</v>
          </cell>
          <cell r="C62">
            <v>39000300</v>
          </cell>
          <cell r="D62" t="str">
            <v>FINDUS TK Schlemmerfilet Julienne 8x450g</v>
          </cell>
          <cell r="E62" t="str">
            <v>193433</v>
          </cell>
          <cell r="F62" t="str">
            <v>Froneri Switzerland S.A.</v>
          </cell>
          <cell r="G62" t="str">
            <v>6810</v>
          </cell>
          <cell r="H62" t="str">
            <v>6810</v>
          </cell>
          <cell r="I62" t="str">
            <v>0000787184</v>
          </cell>
          <cell r="J62">
            <v>44641</v>
          </cell>
          <cell r="K62">
            <v>2958465</v>
          </cell>
          <cell r="L62" t="str">
            <v>PB00</v>
          </cell>
          <cell r="M62">
            <v>75.930000000000007</v>
          </cell>
          <cell r="O62" t="str">
            <v>CH04</v>
          </cell>
          <cell r="P62">
            <v>-20</v>
          </cell>
          <cell r="Q62">
            <v>0.2</v>
          </cell>
        </row>
        <row r="63">
          <cell r="A63">
            <v>206733</v>
          </cell>
          <cell r="B63" t="str">
            <v>206733</v>
          </cell>
          <cell r="C63">
            <v>34001341</v>
          </cell>
          <cell r="D63" t="str">
            <v>FINDUS TK Schlem. Provençale MSC 10x200g</v>
          </cell>
          <cell r="E63" t="str">
            <v>193433</v>
          </cell>
          <cell r="F63" t="str">
            <v>Froneri Switzerland S.A.</v>
          </cell>
          <cell r="G63" t="str">
            <v>6810</v>
          </cell>
          <cell r="H63" t="str">
            <v>6810</v>
          </cell>
          <cell r="I63" t="str">
            <v>0000787185</v>
          </cell>
          <cell r="J63">
            <v>44641</v>
          </cell>
          <cell r="K63">
            <v>2958465</v>
          </cell>
          <cell r="L63" t="str">
            <v>PB00</v>
          </cell>
          <cell r="M63">
            <v>44.22</v>
          </cell>
          <cell r="O63" t="str">
            <v>CH04</v>
          </cell>
          <cell r="P63">
            <v>-20</v>
          </cell>
          <cell r="Q63">
            <v>0.2</v>
          </cell>
        </row>
        <row r="64">
          <cell r="A64">
            <v>206734</v>
          </cell>
          <cell r="B64" t="str">
            <v>206734</v>
          </cell>
          <cell r="C64">
            <v>34001838</v>
          </cell>
          <cell r="D64" t="str">
            <v>FINDUS TK Crevetten MSC 10x150g</v>
          </cell>
          <cell r="E64" t="str">
            <v>193433</v>
          </cell>
          <cell r="F64" t="str">
            <v>Froneri Switzerland S.A.</v>
          </cell>
          <cell r="G64" t="str">
            <v>6810</v>
          </cell>
          <cell r="H64" t="str">
            <v>6810</v>
          </cell>
          <cell r="I64" t="str">
            <v>0000799731</v>
          </cell>
          <cell r="J64">
            <v>44644</v>
          </cell>
          <cell r="K64">
            <v>2958465</v>
          </cell>
          <cell r="L64" t="str">
            <v>PB00</v>
          </cell>
          <cell r="M64">
            <v>64.38</v>
          </cell>
          <cell r="O64" t="str">
            <v>CH04</v>
          </cell>
          <cell r="P64">
            <v>-20</v>
          </cell>
          <cell r="Q64">
            <v>0.2</v>
          </cell>
        </row>
        <row r="65">
          <cell r="A65">
            <v>206735</v>
          </cell>
          <cell r="B65" t="str">
            <v>206735</v>
          </cell>
          <cell r="C65">
            <v>34001837</v>
          </cell>
          <cell r="D65" t="str">
            <v>FINDUS TK Kabeljau MSC 10x350g</v>
          </cell>
          <cell r="E65" t="str">
            <v>193433</v>
          </cell>
          <cell r="F65" t="str">
            <v>Froneri Switzerland S.A.</v>
          </cell>
          <cell r="G65" t="str">
            <v>6810</v>
          </cell>
          <cell r="H65" t="str">
            <v>6810</v>
          </cell>
          <cell r="I65" t="str">
            <v>0000787180</v>
          </cell>
          <cell r="J65">
            <v>44641</v>
          </cell>
          <cell r="K65">
            <v>2958465</v>
          </cell>
          <cell r="L65" t="str">
            <v>PB00</v>
          </cell>
          <cell r="M65">
            <v>100</v>
          </cell>
          <cell r="O65" t="str">
            <v>CH04</v>
          </cell>
          <cell r="P65">
            <v>-20</v>
          </cell>
          <cell r="Q65">
            <v>0.2</v>
          </cell>
        </row>
        <row r="66">
          <cell r="A66">
            <v>206736</v>
          </cell>
          <cell r="B66" t="str">
            <v>206736</v>
          </cell>
          <cell r="C66">
            <v>34001836</v>
          </cell>
          <cell r="D66" t="str">
            <v>FINDUS TK Lachs ASC 10x240g</v>
          </cell>
          <cell r="E66" t="str">
            <v>193433</v>
          </cell>
          <cell r="F66" t="str">
            <v>Froneri Switzerland S.A.</v>
          </cell>
          <cell r="G66" t="str">
            <v>6810</v>
          </cell>
          <cell r="H66" t="str">
            <v>6810</v>
          </cell>
          <cell r="I66" t="str">
            <v>0000787181</v>
          </cell>
          <cell r="J66">
            <v>44641</v>
          </cell>
          <cell r="K66">
            <v>2958465</v>
          </cell>
          <cell r="L66" t="str">
            <v>PB00</v>
          </cell>
          <cell r="M66">
            <v>105</v>
          </cell>
          <cell r="O66" t="str">
            <v>CH04</v>
          </cell>
          <cell r="P66">
            <v>-20</v>
          </cell>
          <cell r="Q66">
            <v>0.2</v>
          </cell>
        </row>
        <row r="67">
          <cell r="A67">
            <v>206737</v>
          </cell>
          <cell r="B67" t="str">
            <v>206737</v>
          </cell>
          <cell r="C67">
            <v>34002178</v>
          </cell>
          <cell r="D67" t="str">
            <v>FINDUS TK Alpenforelle ASC 10x240g</v>
          </cell>
          <cell r="E67" t="str">
            <v>193433</v>
          </cell>
          <cell r="F67" t="str">
            <v>Froneri Switzerland S.A.</v>
          </cell>
          <cell r="G67" t="str">
            <v>6810</v>
          </cell>
          <cell r="H67" t="str">
            <v>6810</v>
          </cell>
          <cell r="I67" t="str">
            <v>0000787182</v>
          </cell>
          <cell r="J67">
            <v>44641</v>
          </cell>
          <cell r="K67">
            <v>2958465</v>
          </cell>
          <cell r="L67" t="str">
            <v>PB00</v>
          </cell>
          <cell r="M67">
            <v>87.6</v>
          </cell>
          <cell r="O67" t="str">
            <v>CH04</v>
          </cell>
          <cell r="P67">
            <v>-20</v>
          </cell>
          <cell r="Q67">
            <v>0.2</v>
          </cell>
        </row>
        <row r="68">
          <cell r="A68">
            <v>206738</v>
          </cell>
          <cell r="B68" t="str">
            <v>206738</v>
          </cell>
          <cell r="C68">
            <v>34001411</v>
          </cell>
          <cell r="D68" t="str">
            <v>FINDUS TK Spinat fixfertig 6x800g</v>
          </cell>
          <cell r="E68" t="str">
            <v>193433</v>
          </cell>
          <cell r="F68" t="str">
            <v>Froneri Switzerland S.A.</v>
          </cell>
          <cell r="G68" t="str">
            <v>6810</v>
          </cell>
          <cell r="H68" t="str">
            <v>6810</v>
          </cell>
          <cell r="I68" t="str">
            <v>0000787186</v>
          </cell>
          <cell r="J68">
            <v>44641</v>
          </cell>
          <cell r="K68">
            <v>2958465</v>
          </cell>
          <cell r="L68" t="str">
            <v>PB00</v>
          </cell>
          <cell r="M68">
            <v>27.37</v>
          </cell>
          <cell r="O68" t="str">
            <v>CH03</v>
          </cell>
          <cell r="P68">
            <v>-25</v>
          </cell>
          <cell r="Q68">
            <v>0.25</v>
          </cell>
        </row>
        <row r="69">
          <cell r="A69">
            <v>206739</v>
          </cell>
          <cell r="B69" t="str">
            <v>206739</v>
          </cell>
          <cell r="C69">
            <v>34001413</v>
          </cell>
          <cell r="D69" t="str">
            <v>FINDUS TK Spinat gehackt nature 6x800g</v>
          </cell>
          <cell r="E69" t="str">
            <v>193433</v>
          </cell>
          <cell r="F69" t="str">
            <v>Froneri Switzerland S.A.</v>
          </cell>
          <cell r="G69" t="str">
            <v>6810</v>
          </cell>
          <cell r="H69" t="str">
            <v>6810</v>
          </cell>
          <cell r="I69" t="str">
            <v>0000787187</v>
          </cell>
          <cell r="J69">
            <v>44641</v>
          </cell>
          <cell r="K69">
            <v>2958465</v>
          </cell>
          <cell r="L69" t="str">
            <v>PB00</v>
          </cell>
          <cell r="M69">
            <v>27.87</v>
          </cell>
          <cell r="O69" t="str">
            <v>CH03</v>
          </cell>
          <cell r="P69">
            <v>-25</v>
          </cell>
          <cell r="Q69">
            <v>0.25</v>
          </cell>
        </row>
        <row r="70">
          <cell r="A70">
            <v>206740</v>
          </cell>
          <cell r="B70" t="str">
            <v>206740</v>
          </cell>
          <cell r="C70">
            <v>34000970</v>
          </cell>
          <cell r="D70" t="str">
            <v>FINDUS TK Rahmspinat 6x500g</v>
          </cell>
          <cell r="E70" t="str">
            <v>193433</v>
          </cell>
          <cell r="F70" t="str">
            <v>Froneri Switzerland S.A.</v>
          </cell>
          <cell r="G70" t="str">
            <v>6810</v>
          </cell>
          <cell r="H70" t="str">
            <v>6810</v>
          </cell>
          <cell r="I70" t="str">
            <v>0000787188</v>
          </cell>
          <cell r="J70">
            <v>44641</v>
          </cell>
          <cell r="K70">
            <v>2958465</v>
          </cell>
          <cell r="L70" t="str">
            <v>PB00</v>
          </cell>
          <cell r="M70">
            <v>22.3</v>
          </cell>
          <cell r="O70" t="str">
            <v>CH03</v>
          </cell>
          <cell r="P70">
            <v>-25</v>
          </cell>
          <cell r="Q70">
            <v>0.25</v>
          </cell>
        </row>
        <row r="71">
          <cell r="A71">
            <v>206741</v>
          </cell>
          <cell r="B71" t="str">
            <v>206741</v>
          </cell>
          <cell r="C71">
            <v>34000969</v>
          </cell>
          <cell r="D71" t="str">
            <v>FINDUS TK Rahmspinat 6x800g</v>
          </cell>
          <cell r="E71" t="str">
            <v>193433</v>
          </cell>
          <cell r="F71" t="str">
            <v>Froneri Switzerland S.A.</v>
          </cell>
          <cell r="G71" t="str">
            <v>6810</v>
          </cell>
          <cell r="H71" t="str">
            <v>6810</v>
          </cell>
          <cell r="I71" t="str">
            <v>0000787189</v>
          </cell>
          <cell r="J71">
            <v>44641</v>
          </cell>
          <cell r="K71">
            <v>2958465</v>
          </cell>
          <cell r="L71" t="str">
            <v>PB00</v>
          </cell>
          <cell r="M71">
            <v>33.46</v>
          </cell>
          <cell r="O71" t="str">
            <v>CH03</v>
          </cell>
          <cell r="P71">
            <v>-25</v>
          </cell>
          <cell r="Q71">
            <v>0.25</v>
          </cell>
        </row>
        <row r="72">
          <cell r="A72">
            <v>206742</v>
          </cell>
          <cell r="B72" t="str">
            <v>206742</v>
          </cell>
          <cell r="C72">
            <v>34001410</v>
          </cell>
          <cell r="D72" t="str">
            <v>FINDUS TK Blattspinat portioniert 6x800g</v>
          </cell>
          <cell r="E72" t="str">
            <v>193433</v>
          </cell>
          <cell r="F72" t="str">
            <v>Froneri Switzerland S.A.</v>
          </cell>
          <cell r="G72" t="str">
            <v>6810</v>
          </cell>
          <cell r="H72" t="str">
            <v>6810</v>
          </cell>
          <cell r="I72" t="str">
            <v>0000787190</v>
          </cell>
          <cell r="J72">
            <v>44641</v>
          </cell>
          <cell r="K72">
            <v>2958465</v>
          </cell>
          <cell r="L72" t="str">
            <v>PB00</v>
          </cell>
          <cell r="M72">
            <v>37</v>
          </cell>
          <cell r="O72" t="str">
            <v>CH03</v>
          </cell>
          <cell r="P72">
            <v>-25</v>
          </cell>
          <cell r="Q72">
            <v>0.25</v>
          </cell>
        </row>
        <row r="73">
          <cell r="A73">
            <v>206744</v>
          </cell>
          <cell r="B73" t="str">
            <v>206744</v>
          </cell>
          <cell r="C73">
            <v>34001165</v>
          </cell>
          <cell r="D73" t="str">
            <v>FINDUS TK Erbsen extra fein 10x400g</v>
          </cell>
          <cell r="E73" t="str">
            <v>193433</v>
          </cell>
          <cell r="F73" t="str">
            <v>Froneri Switzerland S.A.</v>
          </cell>
          <cell r="G73" t="str">
            <v>6810</v>
          </cell>
          <cell r="H73" t="str">
            <v/>
          </cell>
          <cell r="I73" t="str">
            <v>0000839009</v>
          </cell>
          <cell r="J73">
            <v>44670</v>
          </cell>
          <cell r="K73">
            <v>2958465</v>
          </cell>
          <cell r="L73" t="str">
            <v>PB00</v>
          </cell>
          <cell r="M73">
            <v>8.83</v>
          </cell>
          <cell r="O73" t="str">
            <v>CH03</v>
          </cell>
          <cell r="P73">
            <v>-25</v>
          </cell>
          <cell r="Q73">
            <v>0.25</v>
          </cell>
        </row>
        <row r="74">
          <cell r="A74">
            <v>206744</v>
          </cell>
          <cell r="B74" t="str">
            <v>206744</v>
          </cell>
          <cell r="C74">
            <v>34001165</v>
          </cell>
          <cell r="D74" t="str">
            <v>FINDUS TK Erbsen extra fein 10x400g</v>
          </cell>
          <cell r="E74" t="str">
            <v>193433</v>
          </cell>
          <cell r="F74" t="str">
            <v>Froneri Switzerland S.A.</v>
          </cell>
          <cell r="G74" t="str">
            <v>6810</v>
          </cell>
          <cell r="H74" t="str">
            <v>6810</v>
          </cell>
          <cell r="I74" t="str">
            <v>0000835835</v>
          </cell>
          <cell r="J74">
            <v>44663</v>
          </cell>
          <cell r="K74">
            <v>2958465</v>
          </cell>
          <cell r="L74" t="str">
            <v>PB00</v>
          </cell>
          <cell r="M74">
            <v>32.299999999999997</v>
          </cell>
          <cell r="O74" t="str">
            <v>CH03</v>
          </cell>
          <cell r="P74">
            <v>-25</v>
          </cell>
          <cell r="Q74">
            <v>0.25</v>
          </cell>
        </row>
        <row r="75">
          <cell r="A75">
            <v>206745</v>
          </cell>
          <cell r="B75" t="str">
            <v>206745</v>
          </cell>
          <cell r="C75">
            <v>34001161</v>
          </cell>
          <cell r="D75" t="str">
            <v>FINDUS TK Gartenerbsen zart 8x800g</v>
          </cell>
          <cell r="E75" t="str">
            <v>193433</v>
          </cell>
          <cell r="F75" t="str">
            <v>Froneri Switzerland S.A.</v>
          </cell>
          <cell r="G75" t="str">
            <v>6810</v>
          </cell>
          <cell r="H75" t="str">
            <v>6810</v>
          </cell>
          <cell r="I75" t="str">
            <v>0000787193</v>
          </cell>
          <cell r="J75">
            <v>44641</v>
          </cell>
          <cell r="K75">
            <v>2958465</v>
          </cell>
          <cell r="L75" t="str">
            <v>PB00</v>
          </cell>
          <cell r="M75">
            <v>50.39</v>
          </cell>
          <cell r="O75" t="str">
            <v>CH03</v>
          </cell>
          <cell r="P75">
            <v>-25</v>
          </cell>
          <cell r="Q75">
            <v>0.25</v>
          </cell>
        </row>
        <row r="76">
          <cell r="A76">
            <v>206746</v>
          </cell>
          <cell r="B76" t="str">
            <v>206746</v>
          </cell>
          <cell r="C76">
            <v>34000906</v>
          </cell>
          <cell r="D76" t="str">
            <v>FINDUS TK Broccoli 6x600g</v>
          </cell>
          <cell r="E76" t="str">
            <v>193433</v>
          </cell>
          <cell r="F76" t="str">
            <v>Froneri Switzerland S.A.</v>
          </cell>
          <cell r="G76" t="str">
            <v>6810</v>
          </cell>
          <cell r="H76" t="str">
            <v>6810</v>
          </cell>
          <cell r="I76" t="str">
            <v>0000787194</v>
          </cell>
          <cell r="J76">
            <v>44641</v>
          </cell>
          <cell r="K76">
            <v>2958465</v>
          </cell>
          <cell r="L76" t="str">
            <v>PB00</v>
          </cell>
          <cell r="M76">
            <v>31.76</v>
          </cell>
          <cell r="O76" t="str">
            <v>CH03</v>
          </cell>
          <cell r="P76">
            <v>-25</v>
          </cell>
          <cell r="Q76">
            <v>0.25</v>
          </cell>
        </row>
        <row r="77">
          <cell r="A77">
            <v>206747</v>
          </cell>
          <cell r="B77" t="str">
            <v>206747</v>
          </cell>
          <cell r="C77">
            <v>34001166</v>
          </cell>
          <cell r="D77" t="str">
            <v>FINDUS TK Rosenkohl ungewürzt 8x600g</v>
          </cell>
          <cell r="E77" t="str">
            <v>193433</v>
          </cell>
          <cell r="F77" t="str">
            <v>Froneri Switzerland S.A.</v>
          </cell>
          <cell r="G77" t="str">
            <v>6810</v>
          </cell>
          <cell r="H77" t="str">
            <v>6810</v>
          </cell>
          <cell r="I77" t="str">
            <v>0000787195</v>
          </cell>
          <cell r="J77">
            <v>44641</v>
          </cell>
          <cell r="K77">
            <v>2958465</v>
          </cell>
          <cell r="L77" t="str">
            <v>PB00</v>
          </cell>
          <cell r="M77">
            <v>39.119999999999997</v>
          </cell>
          <cell r="O77" t="str">
            <v>CH03</v>
          </cell>
          <cell r="P77">
            <v>-25</v>
          </cell>
          <cell r="Q77">
            <v>0.25</v>
          </cell>
        </row>
        <row r="78">
          <cell r="A78">
            <v>206748</v>
          </cell>
          <cell r="B78" t="str">
            <v>206748</v>
          </cell>
          <cell r="C78">
            <v>34001162</v>
          </cell>
          <cell r="D78" t="str">
            <v>FINDUS TK Erbsen &amp; Karotten 8x600g</v>
          </cell>
          <cell r="E78" t="str">
            <v>193433</v>
          </cell>
          <cell r="F78" t="str">
            <v>Froneri Switzerland S.A.</v>
          </cell>
          <cell r="G78" t="str">
            <v>6810</v>
          </cell>
          <cell r="H78" t="str">
            <v/>
          </cell>
          <cell r="I78" t="str">
            <v>0000787195</v>
          </cell>
          <cell r="J78">
            <v>44641</v>
          </cell>
          <cell r="K78">
            <v>2958465</v>
          </cell>
          <cell r="L78" t="str">
            <v>PB00</v>
          </cell>
          <cell r="M78">
            <v>39.119999999999997</v>
          </cell>
          <cell r="O78" t="str">
            <v>CH03</v>
          </cell>
          <cell r="P78">
            <v>-25</v>
          </cell>
          <cell r="Q78">
            <v>0.25</v>
          </cell>
        </row>
        <row r="79">
          <cell r="A79">
            <v>206748</v>
          </cell>
          <cell r="B79" t="str">
            <v>206748</v>
          </cell>
          <cell r="C79">
            <v>34001162</v>
          </cell>
          <cell r="D79" t="str">
            <v>FINDUS TK Erbsen &amp; Karotten 8x600g</v>
          </cell>
          <cell r="E79" t="str">
            <v>193433</v>
          </cell>
          <cell r="F79" t="str">
            <v>Froneri Switzerland S.A.</v>
          </cell>
          <cell r="G79" t="str">
            <v>6810</v>
          </cell>
          <cell r="H79" t="str">
            <v>6810</v>
          </cell>
          <cell r="I79" t="str">
            <v>0000787196</v>
          </cell>
          <cell r="J79">
            <v>44641</v>
          </cell>
          <cell r="K79">
            <v>2958465</v>
          </cell>
          <cell r="L79" t="str">
            <v>PB00</v>
          </cell>
          <cell r="M79">
            <v>50.39</v>
          </cell>
          <cell r="O79" t="str">
            <v>CH03</v>
          </cell>
          <cell r="P79">
            <v>-25</v>
          </cell>
          <cell r="Q79">
            <v>0.25</v>
          </cell>
        </row>
        <row r="80">
          <cell r="A80">
            <v>206749</v>
          </cell>
          <cell r="B80" t="str">
            <v>206749</v>
          </cell>
          <cell r="C80">
            <v>34001158</v>
          </cell>
          <cell r="D80" t="str">
            <v>FINDUS TK Gemüsemix Royal ungewü. 8x600g</v>
          </cell>
          <cell r="E80" t="str">
            <v>193433</v>
          </cell>
          <cell r="F80" t="str">
            <v>Froneri Switzerland S.A.</v>
          </cell>
          <cell r="G80" t="str">
            <v>6810</v>
          </cell>
          <cell r="H80" t="str">
            <v>6810</v>
          </cell>
          <cell r="I80" t="str">
            <v>0000787197</v>
          </cell>
          <cell r="J80">
            <v>44641</v>
          </cell>
          <cell r="K80">
            <v>2958465</v>
          </cell>
          <cell r="L80" t="str">
            <v>PB00</v>
          </cell>
          <cell r="M80">
            <v>51.07</v>
          </cell>
          <cell r="O80" t="str">
            <v>CH03</v>
          </cell>
          <cell r="P80">
            <v>-25</v>
          </cell>
          <cell r="Q80">
            <v>0.25</v>
          </cell>
        </row>
        <row r="81">
          <cell r="A81">
            <v>206750</v>
          </cell>
          <cell r="B81" t="str">
            <v>206750</v>
          </cell>
          <cell r="C81">
            <v>34001160</v>
          </cell>
          <cell r="D81" t="str">
            <v>FINDUS TK Gemüsemix Romanesco 8x600g</v>
          </cell>
          <cell r="E81" t="str">
            <v>193433</v>
          </cell>
          <cell r="F81" t="str">
            <v>Froneri Switzerland S.A.</v>
          </cell>
          <cell r="G81" t="str">
            <v>6810</v>
          </cell>
          <cell r="H81" t="str">
            <v>6810</v>
          </cell>
          <cell r="I81" t="str">
            <v>0000787200</v>
          </cell>
          <cell r="J81">
            <v>44641</v>
          </cell>
          <cell r="K81">
            <v>2958465</v>
          </cell>
          <cell r="L81" t="str">
            <v>PB00</v>
          </cell>
          <cell r="M81">
            <v>51.07</v>
          </cell>
          <cell r="O81" t="str">
            <v>CH03</v>
          </cell>
          <cell r="P81">
            <v>-25</v>
          </cell>
          <cell r="Q81">
            <v>0.25</v>
          </cell>
        </row>
        <row r="82">
          <cell r="A82">
            <v>206751</v>
          </cell>
          <cell r="B82" t="str">
            <v>206751</v>
          </cell>
          <cell r="C82">
            <v>34001157</v>
          </cell>
          <cell r="D82" t="str">
            <v>FINDUS TK Gemüsemix Ratatouille 8x600g</v>
          </cell>
          <cell r="E82" t="str">
            <v>193433</v>
          </cell>
          <cell r="F82" t="str">
            <v>Froneri Switzerland S.A.</v>
          </cell>
          <cell r="G82" t="str">
            <v>6810</v>
          </cell>
          <cell r="H82" t="str">
            <v>6810</v>
          </cell>
          <cell r="I82" t="str">
            <v>0000787202</v>
          </cell>
          <cell r="J82">
            <v>44641</v>
          </cell>
          <cell r="K82">
            <v>2958465</v>
          </cell>
          <cell r="L82" t="str">
            <v>PB00</v>
          </cell>
          <cell r="M82">
            <v>51.07</v>
          </cell>
          <cell r="O82" t="str">
            <v>CH03</v>
          </cell>
          <cell r="P82">
            <v>-25</v>
          </cell>
          <cell r="Q82">
            <v>0.25</v>
          </cell>
        </row>
        <row r="83">
          <cell r="A83">
            <v>206752</v>
          </cell>
          <cell r="B83" t="str">
            <v>206752</v>
          </cell>
          <cell r="C83">
            <v>34001159</v>
          </cell>
          <cell r="D83" t="str">
            <v>FINDUS TK Gemüsemix Asia fixfert 8x600g</v>
          </cell>
          <cell r="E83" t="str">
            <v>193433</v>
          </cell>
          <cell r="F83" t="str">
            <v>Froneri Switzerland S.A.</v>
          </cell>
          <cell r="G83" t="str">
            <v>6810</v>
          </cell>
          <cell r="H83" t="str">
            <v>6810</v>
          </cell>
          <cell r="I83" t="str">
            <v>0000787203</v>
          </cell>
          <cell r="J83">
            <v>44641</v>
          </cell>
          <cell r="K83">
            <v>2958465</v>
          </cell>
          <cell r="L83" t="str">
            <v>PB00</v>
          </cell>
          <cell r="M83">
            <v>51.07</v>
          </cell>
          <cell r="O83" t="str">
            <v>CH03</v>
          </cell>
          <cell r="P83">
            <v>-25</v>
          </cell>
          <cell r="Q83">
            <v>0.25</v>
          </cell>
        </row>
        <row r="84">
          <cell r="A84">
            <v>206753</v>
          </cell>
          <cell r="B84" t="str">
            <v>206753</v>
          </cell>
          <cell r="C84">
            <v>34001050</v>
          </cell>
          <cell r="D84" t="str">
            <v>FINDUS TK Gemüsemix Thai 8x600g</v>
          </cell>
          <cell r="E84" t="str">
            <v>193433</v>
          </cell>
          <cell r="F84" t="str">
            <v>Froneri Switzerland S.A.</v>
          </cell>
          <cell r="G84" t="str">
            <v>6810</v>
          </cell>
          <cell r="H84" t="str">
            <v>6810</v>
          </cell>
          <cell r="I84" t="str">
            <v>0000787204</v>
          </cell>
          <cell r="J84">
            <v>44641</v>
          </cell>
          <cell r="K84">
            <v>2958465</v>
          </cell>
          <cell r="L84" t="str">
            <v>PB00</v>
          </cell>
          <cell r="M84">
            <v>51.07</v>
          </cell>
          <cell r="O84" t="str">
            <v>CH03</v>
          </cell>
          <cell r="P84">
            <v>-25</v>
          </cell>
          <cell r="Q84">
            <v>0.25</v>
          </cell>
        </row>
        <row r="85">
          <cell r="A85">
            <v>206754</v>
          </cell>
          <cell r="B85" t="str">
            <v>206754</v>
          </cell>
          <cell r="C85">
            <v>34001048</v>
          </cell>
          <cell r="D85" t="str">
            <v>FINDUS TK Quinoa Mix 8x600g</v>
          </cell>
          <cell r="E85" t="str">
            <v>193433</v>
          </cell>
          <cell r="F85" t="str">
            <v>Froneri Switzerland S.A.</v>
          </cell>
          <cell r="G85" t="str">
            <v>6810</v>
          </cell>
          <cell r="H85" t="str">
            <v>6810</v>
          </cell>
          <cell r="I85" t="str">
            <v>0000787219</v>
          </cell>
          <cell r="J85">
            <v>44641</v>
          </cell>
          <cell r="K85">
            <v>2958465</v>
          </cell>
          <cell r="L85" t="str">
            <v>PB00</v>
          </cell>
          <cell r="M85">
            <v>51.07</v>
          </cell>
          <cell r="O85" t="str">
            <v>CH03</v>
          </cell>
          <cell r="P85">
            <v>-25</v>
          </cell>
          <cell r="Q85">
            <v>0.25</v>
          </cell>
        </row>
        <row r="86">
          <cell r="A86">
            <v>206755</v>
          </cell>
          <cell r="B86" t="str">
            <v>206755</v>
          </cell>
          <cell r="C86">
            <v>34000925</v>
          </cell>
          <cell r="D86" t="str">
            <v>FINDUS TK Himbeer&amp;Heidelbe ungez 6x200g</v>
          </cell>
          <cell r="E86" t="str">
            <v>193433</v>
          </cell>
          <cell r="F86" t="str">
            <v>Froneri Switzerland S.A.</v>
          </cell>
          <cell r="G86" t="str">
            <v>6810</v>
          </cell>
          <cell r="H86" t="str">
            <v>6810</v>
          </cell>
          <cell r="I86" t="str">
            <v>0000787220</v>
          </cell>
          <cell r="J86">
            <v>44641</v>
          </cell>
          <cell r="K86">
            <v>2958465</v>
          </cell>
          <cell r="L86" t="str">
            <v>PB00</v>
          </cell>
          <cell r="M86">
            <v>21.82</v>
          </cell>
          <cell r="O86" t="str">
            <v>CH03</v>
          </cell>
          <cell r="P86">
            <v>-25</v>
          </cell>
          <cell r="Q86">
            <v>0.25</v>
          </cell>
        </row>
        <row r="87">
          <cell r="A87">
            <v>206756</v>
          </cell>
          <cell r="B87" t="str">
            <v>206756</v>
          </cell>
          <cell r="C87">
            <v>34001324</v>
          </cell>
          <cell r="D87" t="str">
            <v>FINDUS TK Himbeeren ungezuckert 6x200g</v>
          </cell>
          <cell r="E87" t="str">
            <v>193433</v>
          </cell>
          <cell r="F87" t="str">
            <v>Froneri Switzerland S.A.</v>
          </cell>
          <cell r="G87" t="str">
            <v>6810</v>
          </cell>
          <cell r="H87" t="str">
            <v>6810</v>
          </cell>
          <cell r="I87" t="str">
            <v>0000787221</v>
          </cell>
          <cell r="J87">
            <v>44641</v>
          </cell>
          <cell r="K87">
            <v>2958465</v>
          </cell>
          <cell r="L87" t="str">
            <v>PB00</v>
          </cell>
          <cell r="M87">
            <v>21.82</v>
          </cell>
          <cell r="O87" t="str">
            <v>CH03</v>
          </cell>
          <cell r="P87">
            <v>-25</v>
          </cell>
          <cell r="Q87">
            <v>0.25</v>
          </cell>
        </row>
        <row r="88">
          <cell r="A88">
            <v>206757</v>
          </cell>
          <cell r="B88" t="str">
            <v>206757</v>
          </cell>
          <cell r="C88">
            <v>34000946</v>
          </cell>
          <cell r="D88" t="str">
            <v>FINDUS TK Marroni-Purée 10x250g</v>
          </cell>
          <cell r="E88" t="str">
            <v>193433</v>
          </cell>
          <cell r="F88" t="str">
            <v>Froneri Switzerland S.A.</v>
          </cell>
          <cell r="G88" t="str">
            <v>6810</v>
          </cell>
          <cell r="H88" t="str">
            <v>6810</v>
          </cell>
          <cell r="I88" t="str">
            <v>0000787222</v>
          </cell>
          <cell r="J88">
            <v>44641</v>
          </cell>
          <cell r="K88">
            <v>2958465</v>
          </cell>
          <cell r="L88" t="str">
            <v>PB00</v>
          </cell>
          <cell r="M88">
            <v>29.09</v>
          </cell>
          <cell r="O88" t="str">
            <v>CH03</v>
          </cell>
          <cell r="P88">
            <v>-25</v>
          </cell>
          <cell r="Q88">
            <v>0.25</v>
          </cell>
        </row>
        <row r="89">
          <cell r="A89">
            <v>206758</v>
          </cell>
          <cell r="B89" t="str">
            <v>206758</v>
          </cell>
          <cell r="C89">
            <v>34001325</v>
          </cell>
          <cell r="D89" t="str">
            <v>FINDUS TK Marroni geschält 8x300g</v>
          </cell>
          <cell r="E89" t="str">
            <v>193433</v>
          </cell>
          <cell r="F89" t="str">
            <v>Froneri Switzerland S.A.</v>
          </cell>
          <cell r="G89" t="str">
            <v>6810</v>
          </cell>
          <cell r="H89" t="str">
            <v>6810</v>
          </cell>
          <cell r="I89" t="str">
            <v>0000787223</v>
          </cell>
          <cell r="J89">
            <v>44641</v>
          </cell>
          <cell r="K89">
            <v>2958465</v>
          </cell>
          <cell r="L89" t="str">
            <v>PB00</v>
          </cell>
          <cell r="M89">
            <v>42.02</v>
          </cell>
          <cell r="O89" t="str">
            <v>CH03</v>
          </cell>
          <cell r="P89">
            <v>-25</v>
          </cell>
          <cell r="Q89">
            <v>0.25</v>
          </cell>
        </row>
        <row r="90">
          <cell r="A90">
            <v>206759</v>
          </cell>
          <cell r="B90" t="str">
            <v>206759</v>
          </cell>
          <cell r="C90">
            <v>34000894</v>
          </cell>
          <cell r="D90" t="str">
            <v>FINDUS TK Country Cuts gewürzt 8x600g</v>
          </cell>
          <cell r="E90" t="str">
            <v>193433</v>
          </cell>
          <cell r="F90" t="str">
            <v>Froneri Switzerland S.A.</v>
          </cell>
          <cell r="G90" t="str">
            <v>6810</v>
          </cell>
          <cell r="H90" t="str">
            <v>6810</v>
          </cell>
          <cell r="I90" t="str">
            <v>0000787279</v>
          </cell>
          <cell r="J90">
            <v>44641</v>
          </cell>
          <cell r="K90">
            <v>2958465</v>
          </cell>
          <cell r="L90" t="str">
            <v>PB00</v>
          </cell>
          <cell r="M90">
            <v>38.14</v>
          </cell>
          <cell r="O90" t="str">
            <v>CH03</v>
          </cell>
          <cell r="P90">
            <v>-25</v>
          </cell>
          <cell r="Q90">
            <v>0.25</v>
          </cell>
        </row>
        <row r="91">
          <cell r="A91">
            <v>206760</v>
          </cell>
          <cell r="B91" t="str">
            <v>206760</v>
          </cell>
          <cell r="C91">
            <v>34000908</v>
          </cell>
          <cell r="D91" t="str">
            <v>FINDUS TK Crack-Frites Knusperkru 8x600g</v>
          </cell>
          <cell r="E91" t="str">
            <v>193433</v>
          </cell>
          <cell r="F91" t="str">
            <v>Froneri Switzerland S.A.</v>
          </cell>
          <cell r="G91" t="str">
            <v>6810</v>
          </cell>
          <cell r="H91" t="str">
            <v>6810</v>
          </cell>
          <cell r="I91" t="str">
            <v>0000787280</v>
          </cell>
          <cell r="J91">
            <v>44641</v>
          </cell>
          <cell r="K91">
            <v>2958465</v>
          </cell>
          <cell r="L91" t="str">
            <v>PB00</v>
          </cell>
          <cell r="M91">
            <v>40.72</v>
          </cell>
          <cell r="O91" t="str">
            <v>CH03</v>
          </cell>
          <cell r="P91">
            <v>-25</v>
          </cell>
          <cell r="Q91">
            <v>0.25</v>
          </cell>
        </row>
        <row r="92">
          <cell r="A92">
            <v>206761</v>
          </cell>
          <cell r="B92" t="str">
            <v>206761</v>
          </cell>
          <cell r="C92">
            <v>34001327</v>
          </cell>
          <cell r="D92" t="str">
            <v>FINDUS TK Kroketten 8x500g</v>
          </cell>
          <cell r="E92" t="str">
            <v>193433</v>
          </cell>
          <cell r="F92" t="str">
            <v>Froneri Switzerland S.A.</v>
          </cell>
          <cell r="G92" t="str">
            <v>6810</v>
          </cell>
          <cell r="H92" t="str">
            <v>6810</v>
          </cell>
          <cell r="I92" t="str">
            <v>0000787281</v>
          </cell>
          <cell r="J92">
            <v>44641</v>
          </cell>
          <cell r="K92">
            <v>2958465</v>
          </cell>
          <cell r="L92" t="str">
            <v>PB00</v>
          </cell>
          <cell r="M92">
            <v>42.02</v>
          </cell>
          <cell r="O92" t="str">
            <v>CH03</v>
          </cell>
          <cell r="P92">
            <v>-25</v>
          </cell>
          <cell r="Q92">
            <v>0.25</v>
          </cell>
        </row>
        <row r="93">
          <cell r="A93">
            <v>206768</v>
          </cell>
          <cell r="B93" t="str">
            <v>206768</v>
          </cell>
          <cell r="C93">
            <v>34001284</v>
          </cell>
          <cell r="D93" t="str">
            <v>FINDUS TK Mini Früh-Rol Gemüs 6x(16x21g)</v>
          </cell>
          <cell r="E93" t="str">
            <v>193433</v>
          </cell>
          <cell r="F93" t="str">
            <v>Froneri Switzerland S.A.</v>
          </cell>
          <cell r="G93" t="str">
            <v>6810</v>
          </cell>
          <cell r="H93" t="str">
            <v>6810</v>
          </cell>
          <cell r="I93" t="str">
            <v>0000787586</v>
          </cell>
          <cell r="J93">
            <v>44641</v>
          </cell>
          <cell r="K93">
            <v>2958465</v>
          </cell>
          <cell r="L93" t="str">
            <v>PB00</v>
          </cell>
          <cell r="M93">
            <v>33.799999999999997</v>
          </cell>
          <cell r="O93" t="str">
            <v>CH03</v>
          </cell>
          <cell r="P93">
            <v>-25</v>
          </cell>
          <cell r="Q93">
            <v>0.25</v>
          </cell>
        </row>
        <row r="94">
          <cell r="A94">
            <v>206769</v>
          </cell>
          <cell r="B94" t="str">
            <v>206769</v>
          </cell>
          <cell r="C94">
            <v>34001286</v>
          </cell>
          <cell r="D94" t="str">
            <v>FINDUS TK SpringRollsPoulet 6x(15x20g)</v>
          </cell>
          <cell r="E94" t="str">
            <v>193433</v>
          </cell>
          <cell r="F94" t="str">
            <v>Froneri Switzerland S.A.</v>
          </cell>
          <cell r="G94" t="str">
            <v>6810</v>
          </cell>
          <cell r="H94" t="str">
            <v>6810</v>
          </cell>
          <cell r="I94" t="str">
            <v>0000787587</v>
          </cell>
          <cell r="J94">
            <v>44641</v>
          </cell>
          <cell r="K94">
            <v>2958465</v>
          </cell>
          <cell r="L94" t="str">
            <v>PB00</v>
          </cell>
          <cell r="M94">
            <v>43.2</v>
          </cell>
          <cell r="O94" t="str">
            <v>CH03</v>
          </cell>
          <cell r="P94">
            <v>-25</v>
          </cell>
          <cell r="Q94">
            <v>0.25</v>
          </cell>
        </row>
        <row r="95">
          <cell r="A95">
            <v>206770</v>
          </cell>
          <cell r="B95" t="str">
            <v>206770</v>
          </cell>
          <cell r="C95">
            <v>34001331</v>
          </cell>
          <cell r="D95" t="str">
            <v>FINDUS TK Chäs-Chüechli 6x(4x70g)</v>
          </cell>
          <cell r="E95" t="str">
            <v>193433</v>
          </cell>
          <cell r="F95" t="str">
            <v>Froneri Switzerland S.A.</v>
          </cell>
          <cell r="G95" t="str">
            <v>6810</v>
          </cell>
          <cell r="H95" t="str">
            <v>6810</v>
          </cell>
          <cell r="I95" t="str">
            <v>0000787938</v>
          </cell>
          <cell r="J95">
            <v>44641</v>
          </cell>
          <cell r="K95">
            <v>2958465</v>
          </cell>
          <cell r="L95" t="str">
            <v>PB00</v>
          </cell>
          <cell r="M95">
            <v>26.18</v>
          </cell>
          <cell r="O95" t="str">
            <v>CH03</v>
          </cell>
          <cell r="P95">
            <v>-25</v>
          </cell>
          <cell r="Q95">
            <v>0.25</v>
          </cell>
        </row>
        <row r="96">
          <cell r="A96">
            <v>206771</v>
          </cell>
          <cell r="B96" t="str">
            <v>206771</v>
          </cell>
          <cell r="C96">
            <v>34000915</v>
          </cell>
          <cell r="D96" t="str">
            <v>FINDUS TK Knoblauchbrot 8x240g</v>
          </cell>
          <cell r="E96" t="str">
            <v>193433</v>
          </cell>
          <cell r="F96" t="str">
            <v>Froneri Switzerland S.A.</v>
          </cell>
          <cell r="G96" t="str">
            <v>6810</v>
          </cell>
          <cell r="H96" t="str">
            <v>6810</v>
          </cell>
          <cell r="I96" t="str">
            <v>0000787946</v>
          </cell>
          <cell r="J96">
            <v>44641</v>
          </cell>
          <cell r="K96">
            <v>2958465</v>
          </cell>
          <cell r="L96" t="str">
            <v>PB00</v>
          </cell>
          <cell r="M96">
            <v>35.549999999999997</v>
          </cell>
          <cell r="O96" t="str">
            <v>CH03</v>
          </cell>
          <cell r="P96">
            <v>-25</v>
          </cell>
          <cell r="Q96">
            <v>0.25</v>
          </cell>
        </row>
        <row r="97">
          <cell r="A97">
            <v>206772</v>
          </cell>
          <cell r="B97" t="str">
            <v>206772</v>
          </cell>
          <cell r="C97">
            <v>34001332</v>
          </cell>
          <cell r="D97" t="str">
            <v>FINDUS TK Schinkengipfeli 10x(8x42g)</v>
          </cell>
          <cell r="E97" t="str">
            <v>193433</v>
          </cell>
          <cell r="F97" t="str">
            <v>Froneri Switzerland S.A.</v>
          </cell>
          <cell r="G97" t="str">
            <v>6810</v>
          </cell>
          <cell r="H97" t="str">
            <v>6810</v>
          </cell>
          <cell r="I97" t="str">
            <v>0000787947</v>
          </cell>
          <cell r="J97">
            <v>44641</v>
          </cell>
          <cell r="K97">
            <v>2958465</v>
          </cell>
          <cell r="L97" t="str">
            <v>PB00</v>
          </cell>
          <cell r="M97">
            <v>63.83</v>
          </cell>
          <cell r="O97" t="str">
            <v>CH03</v>
          </cell>
          <cell r="P97">
            <v>-25</v>
          </cell>
          <cell r="Q97">
            <v>0.25</v>
          </cell>
        </row>
        <row r="98">
          <cell r="A98">
            <v>206773</v>
          </cell>
          <cell r="B98" t="str">
            <v>206773</v>
          </cell>
          <cell r="C98">
            <v>34002175</v>
          </cell>
          <cell r="D98" t="str">
            <v>FINDUS TK Green Cuis Vegi Nugget 10x250g</v>
          </cell>
          <cell r="E98" t="str">
            <v>193433</v>
          </cell>
          <cell r="F98" t="str">
            <v>Froneri Switzerland S.A.</v>
          </cell>
          <cell r="G98" t="str">
            <v>6810</v>
          </cell>
          <cell r="H98" t="str">
            <v>6810</v>
          </cell>
          <cell r="I98" t="str">
            <v>0000787939</v>
          </cell>
          <cell r="J98">
            <v>44645</v>
          </cell>
          <cell r="K98">
            <v>2958465</v>
          </cell>
          <cell r="L98" t="str">
            <v>PB00</v>
          </cell>
          <cell r="M98">
            <v>52</v>
          </cell>
          <cell r="O98" t="str">
            <v>CH03</v>
          </cell>
          <cell r="P98">
            <v>-20</v>
          </cell>
          <cell r="Q98">
            <v>0.2</v>
          </cell>
        </row>
        <row r="99">
          <cell r="A99">
            <v>206774</v>
          </cell>
          <cell r="B99" t="str">
            <v>206774</v>
          </cell>
          <cell r="C99">
            <v>34002173</v>
          </cell>
          <cell r="D99" t="str">
            <v>FINDUS TK Green Cuisine Vegi Burg 8x200g</v>
          </cell>
          <cell r="E99" t="str">
            <v>193433</v>
          </cell>
          <cell r="F99" t="str">
            <v>Froneri Switzerland S.A.</v>
          </cell>
          <cell r="G99" t="str">
            <v>6810</v>
          </cell>
          <cell r="H99" t="str">
            <v>6810</v>
          </cell>
          <cell r="I99" t="str">
            <v>0000787940</v>
          </cell>
          <cell r="J99">
            <v>44641</v>
          </cell>
          <cell r="K99">
            <v>2958465</v>
          </cell>
          <cell r="L99" t="str">
            <v>PB00</v>
          </cell>
          <cell r="M99">
            <v>41.6</v>
          </cell>
          <cell r="O99" t="str">
            <v>CH03</v>
          </cell>
          <cell r="P99">
            <v>-20</v>
          </cell>
          <cell r="Q99">
            <v>0.2</v>
          </cell>
        </row>
        <row r="100">
          <cell r="A100">
            <v>206775</v>
          </cell>
          <cell r="B100" t="str">
            <v>206775</v>
          </cell>
          <cell r="C100">
            <v>34002174</v>
          </cell>
          <cell r="D100" t="str">
            <v>FINDUS TK Green Cuis Veg Meatball 8x240g</v>
          </cell>
          <cell r="E100" t="str">
            <v>193433</v>
          </cell>
          <cell r="F100" t="str">
            <v>Froneri Switzerland S.A.</v>
          </cell>
          <cell r="G100" t="str">
            <v>6810</v>
          </cell>
          <cell r="H100" t="str">
            <v>6810</v>
          </cell>
          <cell r="I100" t="str">
            <v>0000787941</v>
          </cell>
          <cell r="J100">
            <v>44641</v>
          </cell>
          <cell r="K100">
            <v>2958465</v>
          </cell>
          <cell r="L100" t="str">
            <v>PB00</v>
          </cell>
          <cell r="M100">
            <v>41.6</v>
          </cell>
          <cell r="O100" t="str">
            <v>CH03</v>
          </cell>
          <cell r="P100">
            <v>-20</v>
          </cell>
          <cell r="Q100">
            <v>0.2</v>
          </cell>
        </row>
        <row r="101">
          <cell r="A101">
            <v>206776</v>
          </cell>
          <cell r="B101" t="str">
            <v>206776</v>
          </cell>
          <cell r="C101">
            <v>34000938</v>
          </cell>
          <cell r="D101" t="str">
            <v>BELL Rindfleisch gehackt 8x500g</v>
          </cell>
          <cell r="E101" t="str">
            <v>193433</v>
          </cell>
          <cell r="F101" t="str">
            <v>Froneri Switzerland S.A.</v>
          </cell>
          <cell r="G101" t="str">
            <v>6810</v>
          </cell>
          <cell r="H101" t="str">
            <v>6810</v>
          </cell>
          <cell r="I101" t="str">
            <v>0000787942</v>
          </cell>
          <cell r="J101">
            <v>44641</v>
          </cell>
          <cell r="K101">
            <v>2958465</v>
          </cell>
          <cell r="L101" t="str">
            <v>PB00</v>
          </cell>
          <cell r="M101">
            <v>78.16</v>
          </cell>
          <cell r="O101" t="str">
            <v>CH07</v>
          </cell>
          <cell r="P101">
            <v>-20</v>
          </cell>
          <cell r="Q101">
            <v>0.2</v>
          </cell>
        </row>
        <row r="102">
          <cell r="A102">
            <v>206778</v>
          </cell>
          <cell r="B102" t="str">
            <v>206778</v>
          </cell>
          <cell r="C102">
            <v>34001336</v>
          </cell>
          <cell r="D102" t="str">
            <v>FINDUS TK Poulet Cordon Bleu 12x(2x130g)</v>
          </cell>
          <cell r="E102" t="str">
            <v>193433</v>
          </cell>
          <cell r="F102" t="str">
            <v>Froneri Switzerland S.A.</v>
          </cell>
          <cell r="G102" t="str">
            <v>6810</v>
          </cell>
          <cell r="H102" t="str">
            <v>6810</v>
          </cell>
          <cell r="I102" t="str">
            <v>0000787943</v>
          </cell>
          <cell r="J102">
            <v>44641</v>
          </cell>
          <cell r="K102">
            <v>2958465</v>
          </cell>
          <cell r="L102" t="str">
            <v>PB00</v>
          </cell>
          <cell r="M102">
            <v>76.599999999999994</v>
          </cell>
          <cell r="O102" t="str">
            <v>CH03</v>
          </cell>
          <cell r="P102">
            <v>-25</v>
          </cell>
          <cell r="Q102">
            <v>0.25</v>
          </cell>
        </row>
        <row r="103">
          <cell r="A103">
            <v>206779</v>
          </cell>
          <cell r="B103" t="str">
            <v>206779</v>
          </cell>
          <cell r="C103">
            <v>34001334</v>
          </cell>
          <cell r="D103" t="str">
            <v>FINDUS TK Chicken Nuggets 9x300g</v>
          </cell>
          <cell r="E103" t="str">
            <v>193433</v>
          </cell>
          <cell r="F103" t="str">
            <v>Froneri Switzerland S.A.</v>
          </cell>
          <cell r="G103" t="str">
            <v>6810</v>
          </cell>
          <cell r="H103" t="str">
            <v>6810</v>
          </cell>
          <cell r="I103" t="str">
            <v>0000787944</v>
          </cell>
          <cell r="J103">
            <v>44641</v>
          </cell>
          <cell r="K103">
            <v>2958465</v>
          </cell>
          <cell r="L103" t="str">
            <v>PB00</v>
          </cell>
          <cell r="M103">
            <v>67.63</v>
          </cell>
          <cell r="O103" t="str">
            <v>CH03</v>
          </cell>
          <cell r="P103">
            <v>-25</v>
          </cell>
          <cell r="Q103">
            <v>0.25</v>
          </cell>
        </row>
        <row r="104">
          <cell r="A104">
            <v>206780</v>
          </cell>
          <cell r="B104" t="str">
            <v>206780</v>
          </cell>
          <cell r="C104">
            <v>34001335</v>
          </cell>
          <cell r="D104" t="str">
            <v>FINDUS TK Schnitzel Wiener Art 9x(4x70g)</v>
          </cell>
          <cell r="E104" t="str">
            <v>193433</v>
          </cell>
          <cell r="F104" t="str">
            <v>Froneri Switzerland S.A.</v>
          </cell>
          <cell r="G104" t="str">
            <v>6810</v>
          </cell>
          <cell r="H104" t="str">
            <v>6810</v>
          </cell>
          <cell r="I104" t="str">
            <v>0000787945</v>
          </cell>
          <cell r="J104">
            <v>44641</v>
          </cell>
          <cell r="K104">
            <v>2958465</v>
          </cell>
          <cell r="L104" t="str">
            <v>PB00</v>
          </cell>
          <cell r="M104">
            <v>61.08</v>
          </cell>
          <cell r="O104" t="str">
            <v>CH03</v>
          </cell>
          <cell r="P104">
            <v>-20</v>
          </cell>
          <cell r="Q104">
            <v>0.2</v>
          </cell>
        </row>
        <row r="105">
          <cell r="A105">
            <v>206781</v>
          </cell>
          <cell r="B105" t="str">
            <v>206781</v>
          </cell>
          <cell r="C105">
            <v>201501430</v>
          </cell>
          <cell r="D105" t="str">
            <v>FINDUS GC TK Plant Burger 2kg</v>
          </cell>
          <cell r="E105" t="str">
            <v>193433</v>
          </cell>
          <cell r="F105" t="str">
            <v>Froneri Switzerland S.A.</v>
          </cell>
          <cell r="G105" t="str">
            <v>6810</v>
          </cell>
          <cell r="H105" t="str">
            <v>6810</v>
          </cell>
          <cell r="I105" t="str">
            <v>0000787949</v>
          </cell>
          <cell r="J105">
            <v>44641</v>
          </cell>
          <cell r="K105">
            <v>2958465</v>
          </cell>
          <cell r="L105" t="str">
            <v>PB00</v>
          </cell>
          <cell r="M105">
            <v>46</v>
          </cell>
          <cell r="O105" t="str">
            <v>CH08</v>
          </cell>
          <cell r="P105">
            <v>-25</v>
          </cell>
          <cell r="Q105">
            <v>0.25</v>
          </cell>
        </row>
        <row r="106">
          <cell r="A106">
            <v>206782</v>
          </cell>
          <cell r="B106" t="str">
            <v>206782</v>
          </cell>
          <cell r="C106" t="str">
            <v/>
          </cell>
          <cell r="D106" t="str">
            <v>FINDUS GC TK Vegi Nuggets 2kg</v>
          </cell>
          <cell r="E106" t="str">
            <v>193433</v>
          </cell>
          <cell r="F106" t="str">
            <v>Froneri Switzerland S.A.</v>
          </cell>
          <cell r="G106" t="str">
            <v>6810</v>
          </cell>
          <cell r="H106" t="str">
            <v>6810</v>
          </cell>
          <cell r="I106" t="str">
            <v>0000787950</v>
          </cell>
          <cell r="J106">
            <v>44641</v>
          </cell>
          <cell r="K106">
            <v>2958465</v>
          </cell>
          <cell r="L106" t="str">
            <v>PB00</v>
          </cell>
          <cell r="M106">
            <v>42</v>
          </cell>
          <cell r="O106" t="str">
            <v>CH08</v>
          </cell>
          <cell r="P106">
            <v>-25</v>
          </cell>
          <cell r="Q106">
            <v>0.25</v>
          </cell>
        </row>
        <row r="107">
          <cell r="A107">
            <v>206783</v>
          </cell>
          <cell r="B107" t="str">
            <v>206783</v>
          </cell>
          <cell r="C107" t="str">
            <v/>
          </cell>
          <cell r="D107" t="str">
            <v>FINDUS GC TK Chickenless Fingers 2kg</v>
          </cell>
          <cell r="E107" t="str">
            <v>193433</v>
          </cell>
          <cell r="F107" t="str">
            <v>Froneri Switzerland S.A.</v>
          </cell>
          <cell r="G107" t="str">
            <v>6810</v>
          </cell>
          <cell r="H107" t="str">
            <v>6810</v>
          </cell>
          <cell r="I107" t="str">
            <v>0000787952</v>
          </cell>
          <cell r="J107">
            <v>44642</v>
          </cell>
          <cell r="K107">
            <v>2958465</v>
          </cell>
          <cell r="L107" t="str">
            <v>PB00</v>
          </cell>
          <cell r="M107">
            <v>44</v>
          </cell>
          <cell r="O107" t="str">
            <v>CH08</v>
          </cell>
          <cell r="P107">
            <v>-25</v>
          </cell>
          <cell r="Q107">
            <v>0.25</v>
          </cell>
        </row>
        <row r="108">
          <cell r="A108">
            <v>206784</v>
          </cell>
          <cell r="B108" t="str">
            <v>206784</v>
          </cell>
          <cell r="C108">
            <v>34002282</v>
          </cell>
          <cell r="D108" t="str">
            <v>FINDUS GC TK Falafel 2kg</v>
          </cell>
          <cell r="E108" t="str">
            <v>193433</v>
          </cell>
          <cell r="F108" t="str">
            <v>Froneri Switzerland S.A.</v>
          </cell>
          <cell r="G108" t="str">
            <v>6810</v>
          </cell>
          <cell r="H108" t="str">
            <v>6810</v>
          </cell>
          <cell r="I108" t="str">
            <v>0000787954</v>
          </cell>
          <cell r="J108">
            <v>44641</v>
          </cell>
          <cell r="K108">
            <v>2958465</v>
          </cell>
          <cell r="L108" t="str">
            <v>PB00</v>
          </cell>
          <cell r="M108">
            <v>34</v>
          </cell>
          <cell r="O108" t="str">
            <v>CH08</v>
          </cell>
          <cell r="P108">
            <v>-25</v>
          </cell>
          <cell r="Q108">
            <v>0.25</v>
          </cell>
        </row>
        <row r="109">
          <cell r="A109">
            <v>206785</v>
          </cell>
          <cell r="B109" t="str">
            <v>206785</v>
          </cell>
          <cell r="C109" t="str">
            <v/>
          </cell>
          <cell r="D109" t="str">
            <v>FINDUS TK Green Cuisine Veg Burger 3.6kg</v>
          </cell>
          <cell r="E109" t="str">
            <v>193433</v>
          </cell>
          <cell r="F109" t="str">
            <v>Froneri Switzerland S.A.</v>
          </cell>
          <cell r="G109" t="str">
            <v>6810</v>
          </cell>
          <cell r="H109" t="str">
            <v>6810</v>
          </cell>
          <cell r="I109" t="str">
            <v>0000787955</v>
          </cell>
          <cell r="J109">
            <v>44641</v>
          </cell>
          <cell r="K109">
            <v>2958465</v>
          </cell>
          <cell r="L109" t="str">
            <v>PB00</v>
          </cell>
          <cell r="M109">
            <v>68.400000000000006</v>
          </cell>
          <cell r="O109" t="str">
            <v>CH03</v>
          </cell>
          <cell r="P109">
            <v>-25</v>
          </cell>
          <cell r="Q109">
            <v>0.25</v>
          </cell>
        </row>
        <row r="110">
          <cell r="A110">
            <v>206786</v>
          </cell>
          <cell r="B110" t="str">
            <v>206786</v>
          </cell>
          <cell r="C110" t="str">
            <v/>
          </cell>
          <cell r="D110" t="str">
            <v>FINDUS GC TK Vegi Fingers 5kg</v>
          </cell>
          <cell r="E110" t="str">
            <v>193433</v>
          </cell>
          <cell r="F110" t="str">
            <v>Froneri Switzerland S.A.</v>
          </cell>
          <cell r="G110" t="str">
            <v>6810</v>
          </cell>
          <cell r="H110" t="str">
            <v>6810</v>
          </cell>
          <cell r="I110" t="str">
            <v>0000787976</v>
          </cell>
          <cell r="J110">
            <v>44641</v>
          </cell>
          <cell r="K110">
            <v>2958465</v>
          </cell>
          <cell r="L110" t="str">
            <v>PB00</v>
          </cell>
          <cell r="M110">
            <v>75</v>
          </cell>
          <cell r="O110" t="str">
            <v>CH08</v>
          </cell>
          <cell r="P110">
            <v>-25</v>
          </cell>
          <cell r="Q110">
            <v>0.25</v>
          </cell>
        </row>
        <row r="111">
          <cell r="A111">
            <v>206787</v>
          </cell>
          <cell r="B111" t="str">
            <v>206787</v>
          </cell>
          <cell r="C111" t="str">
            <v/>
          </cell>
          <cell r="D111" t="str">
            <v>FINDUS GC TK Vegi Schnitzel 2kg</v>
          </cell>
          <cell r="E111" t="str">
            <v>193433</v>
          </cell>
          <cell r="F111" t="str">
            <v>Froneri Switzerland S.A.</v>
          </cell>
          <cell r="G111" t="str">
            <v>6810</v>
          </cell>
          <cell r="H111" t="str">
            <v>6810</v>
          </cell>
          <cell r="I111" t="str">
            <v>0000787953</v>
          </cell>
          <cell r="J111">
            <v>44641</v>
          </cell>
          <cell r="K111">
            <v>2958465</v>
          </cell>
          <cell r="L111" t="str">
            <v>PB00</v>
          </cell>
          <cell r="M111">
            <v>40</v>
          </cell>
          <cell r="O111" t="str">
            <v>CH08</v>
          </cell>
          <cell r="P111">
            <v>-25</v>
          </cell>
          <cell r="Q111">
            <v>0.25</v>
          </cell>
        </row>
        <row r="112">
          <cell r="A112">
            <v>206877</v>
          </cell>
          <cell r="B112" t="str">
            <v>206877</v>
          </cell>
          <cell r="C112">
            <v>34001415</v>
          </cell>
          <cell r="D112" t="str">
            <v>MÖVENPICK TK Waffelteig 6x1.5kg</v>
          </cell>
          <cell r="E112" t="str">
            <v>193433</v>
          </cell>
          <cell r="F112" t="str">
            <v>Froneri Switzerland S.A.</v>
          </cell>
          <cell r="G112" t="str">
            <v>6810</v>
          </cell>
          <cell r="H112" t="str">
            <v>6810</v>
          </cell>
          <cell r="I112" t="str">
            <v>0000831899</v>
          </cell>
          <cell r="J112">
            <v>44656</v>
          </cell>
          <cell r="K112">
            <v>2958465</v>
          </cell>
          <cell r="L112" t="str">
            <v>PB00</v>
          </cell>
          <cell r="M112">
            <v>1.53</v>
          </cell>
          <cell r="O112" t="str">
            <v>CH28</v>
          </cell>
        </row>
        <row r="113">
          <cell r="A113">
            <v>206893</v>
          </cell>
          <cell r="B113" t="str">
            <v>206893</v>
          </cell>
          <cell r="C113">
            <v>39000112</v>
          </cell>
          <cell r="D113" t="str">
            <v>FINDUS TK Cannelloni Mozz.Pomod. 3x2kg</v>
          </cell>
          <cell r="E113" t="str">
            <v>193433</v>
          </cell>
          <cell r="F113" t="str">
            <v>Froneri Switzerland S.A.</v>
          </cell>
          <cell r="G113" t="str">
            <v>6810</v>
          </cell>
          <cell r="H113" t="str">
            <v>6810</v>
          </cell>
          <cell r="I113" t="str">
            <v>0000839009</v>
          </cell>
          <cell r="J113">
            <v>44670</v>
          </cell>
          <cell r="K113">
            <v>2958465</v>
          </cell>
          <cell r="L113" t="str">
            <v>PB00</v>
          </cell>
          <cell r="M113">
            <v>8.83</v>
          </cell>
          <cell r="O113" t="str">
            <v>CH10</v>
          </cell>
          <cell r="P113">
            <v>-25</v>
          </cell>
          <cell r="Q113">
            <v>0.25</v>
          </cell>
        </row>
        <row r="114">
          <cell r="A114">
            <v>206894</v>
          </cell>
          <cell r="B114" t="str">
            <v>206894</v>
          </cell>
          <cell r="C114">
            <v>34001220</v>
          </cell>
          <cell r="D114" t="str">
            <v>Findus TK Ratatouille fixfertig 2x2.5kg</v>
          </cell>
          <cell r="E114" t="str">
            <v>193433</v>
          </cell>
          <cell r="F114" t="str">
            <v>Froneri Switzerland S.A.</v>
          </cell>
          <cell r="G114" t="str">
            <v>6810</v>
          </cell>
          <cell r="H114" t="str">
            <v>6810</v>
          </cell>
          <cell r="I114" t="str">
            <v>0000785830</v>
          </cell>
          <cell r="J114">
            <v>44637</v>
          </cell>
          <cell r="K114">
            <v>2958465</v>
          </cell>
          <cell r="L114" t="str">
            <v>PB00</v>
          </cell>
          <cell r="M114">
            <v>5.46</v>
          </cell>
          <cell r="O114" t="str">
            <v>CH08</v>
          </cell>
          <cell r="P114">
            <v>-25</v>
          </cell>
          <cell r="Q114">
            <v>0.25</v>
          </cell>
        </row>
        <row r="115">
          <cell r="A115">
            <v>206934</v>
          </cell>
          <cell r="B115" t="str">
            <v>206934</v>
          </cell>
          <cell r="C115">
            <v>41029863</v>
          </cell>
          <cell r="D115" t="str">
            <v>BUITONI TK Pizza Prosciutto Pest 10x350g</v>
          </cell>
          <cell r="E115" t="str">
            <v>193433</v>
          </cell>
          <cell r="F115" t="str">
            <v>Froneri Switzerland S.A.</v>
          </cell>
          <cell r="G115" t="str">
            <v>6810</v>
          </cell>
          <cell r="H115" t="str">
            <v>6810</v>
          </cell>
          <cell r="I115" t="str">
            <v>0000785475</v>
          </cell>
          <cell r="J115">
            <v>44637</v>
          </cell>
          <cell r="K115">
            <v>2958465</v>
          </cell>
          <cell r="L115" t="str">
            <v>PB00</v>
          </cell>
          <cell r="M115">
            <v>3.74</v>
          </cell>
          <cell r="O115" t="str">
            <v>CH02</v>
          </cell>
        </row>
        <row r="116">
          <cell r="A116">
            <v>206935</v>
          </cell>
          <cell r="B116" t="str">
            <v>206935</v>
          </cell>
          <cell r="C116">
            <v>41029861</v>
          </cell>
          <cell r="D116" t="str">
            <v>BUITONI TK Pizza Caprese 10x350g</v>
          </cell>
          <cell r="E116" t="str">
            <v>193433</v>
          </cell>
          <cell r="F116" t="str">
            <v>Froneri Switzerland S.A.</v>
          </cell>
          <cell r="G116" t="str">
            <v>6810</v>
          </cell>
          <cell r="H116" t="str">
            <v>6810</v>
          </cell>
          <cell r="I116" t="str">
            <v>0000785498</v>
          </cell>
          <cell r="J116">
            <v>44637</v>
          </cell>
          <cell r="K116">
            <v>2958465</v>
          </cell>
          <cell r="L116" t="str">
            <v>PB00</v>
          </cell>
          <cell r="M116">
            <v>3.74</v>
          </cell>
          <cell r="O116" t="str">
            <v>CH02</v>
          </cell>
        </row>
        <row r="117">
          <cell r="A117">
            <v>206936</v>
          </cell>
          <cell r="B117" t="str">
            <v>206936</v>
          </cell>
          <cell r="C117">
            <v>41029859</v>
          </cell>
          <cell r="D117" t="str">
            <v>BUITONI TK Pizza Verdure Grigli. 10x380g</v>
          </cell>
          <cell r="E117" t="str">
            <v>193433</v>
          </cell>
          <cell r="F117" t="str">
            <v>Froneri Switzerland S.A.</v>
          </cell>
          <cell r="G117" t="str">
            <v>6810</v>
          </cell>
          <cell r="H117" t="str">
            <v>6810</v>
          </cell>
          <cell r="I117" t="str">
            <v>0000785499</v>
          </cell>
          <cell r="J117">
            <v>44637</v>
          </cell>
          <cell r="K117">
            <v>2958465</v>
          </cell>
          <cell r="L117" t="str">
            <v>PB00</v>
          </cell>
          <cell r="M117">
            <v>3.74</v>
          </cell>
          <cell r="O117" t="str">
            <v>CH02</v>
          </cell>
        </row>
        <row r="118">
          <cell r="A118">
            <v>206938</v>
          </cell>
          <cell r="B118" t="str">
            <v>206938</v>
          </cell>
          <cell r="C118">
            <v>206938</v>
          </cell>
          <cell r="D118" t="str">
            <v>BUITONI TK Pizza Tonno 10x345g</v>
          </cell>
          <cell r="E118" t="str">
            <v>193433</v>
          </cell>
          <cell r="F118" t="str">
            <v>Froneri Switzerland S.A.</v>
          </cell>
          <cell r="G118" t="str">
            <v>6810</v>
          </cell>
          <cell r="H118" t="str">
            <v>6810</v>
          </cell>
          <cell r="I118" t="str">
            <v>0000785500</v>
          </cell>
          <cell r="J118">
            <v>44637</v>
          </cell>
          <cell r="K118">
            <v>2958465</v>
          </cell>
          <cell r="L118" t="str">
            <v>PB00</v>
          </cell>
          <cell r="M118">
            <v>3.74</v>
          </cell>
          <cell r="O118" t="str">
            <v>CH02</v>
          </cell>
        </row>
        <row r="119">
          <cell r="A119">
            <v>206939</v>
          </cell>
          <cell r="B119" t="str">
            <v>206939</v>
          </cell>
          <cell r="C119">
            <v>41029862</v>
          </cell>
          <cell r="D119" t="str">
            <v>BUITONI TK Pizza Diavola 10x340g</v>
          </cell>
          <cell r="E119" t="str">
            <v>193433</v>
          </cell>
          <cell r="F119" t="str">
            <v>Froneri Switzerland S.A.</v>
          </cell>
          <cell r="G119" t="str">
            <v>6810</v>
          </cell>
          <cell r="H119" t="str">
            <v>6810</v>
          </cell>
          <cell r="I119" t="str">
            <v>0000785501</v>
          </cell>
          <cell r="J119">
            <v>44637</v>
          </cell>
          <cell r="K119">
            <v>2958465</v>
          </cell>
          <cell r="L119" t="str">
            <v>PB00</v>
          </cell>
          <cell r="M119">
            <v>3.74</v>
          </cell>
          <cell r="O119" t="str">
            <v>CH02</v>
          </cell>
        </row>
        <row r="120">
          <cell r="A120">
            <v>206940</v>
          </cell>
          <cell r="B120" t="str">
            <v>206940</v>
          </cell>
          <cell r="C120">
            <v>41029857</v>
          </cell>
          <cell r="D120" t="str">
            <v>BUITONI TK Pizza Prosciutto Fung 10x340g</v>
          </cell>
          <cell r="E120" t="str">
            <v>193433</v>
          </cell>
          <cell r="F120" t="str">
            <v>Froneri Switzerland S.A.</v>
          </cell>
          <cell r="G120" t="str">
            <v>6810</v>
          </cell>
          <cell r="H120" t="str">
            <v>6810</v>
          </cell>
          <cell r="I120" t="str">
            <v>0000785502</v>
          </cell>
          <cell r="J120">
            <v>44637</v>
          </cell>
          <cell r="K120">
            <v>2958465</v>
          </cell>
          <cell r="L120" t="str">
            <v>PB00</v>
          </cell>
          <cell r="M120">
            <v>3.74</v>
          </cell>
          <cell r="O120" t="str">
            <v>CH02</v>
          </cell>
        </row>
        <row r="121">
          <cell r="A121">
            <v>206941</v>
          </cell>
          <cell r="B121" t="str">
            <v>206941</v>
          </cell>
          <cell r="C121">
            <v>41029858</v>
          </cell>
          <cell r="D121" t="str">
            <v>BUITONI TK Pizza Salami 10x315g</v>
          </cell>
          <cell r="E121" t="str">
            <v>193433</v>
          </cell>
          <cell r="F121" t="str">
            <v>Froneri Switzerland S.A.</v>
          </cell>
          <cell r="G121" t="str">
            <v>6810</v>
          </cell>
          <cell r="H121" t="str">
            <v>6810</v>
          </cell>
          <cell r="I121" t="str">
            <v>0000785503</v>
          </cell>
          <cell r="J121">
            <v>44637</v>
          </cell>
          <cell r="K121">
            <v>2958465</v>
          </cell>
          <cell r="L121" t="str">
            <v>PB00</v>
          </cell>
          <cell r="M121">
            <v>3.74</v>
          </cell>
          <cell r="O121" t="str">
            <v>CH02</v>
          </cell>
        </row>
        <row r="122">
          <cell r="A122">
            <v>206942</v>
          </cell>
          <cell r="B122" t="str">
            <v>206942</v>
          </cell>
          <cell r="C122">
            <v>41029280</v>
          </cell>
          <cell r="D122" t="str">
            <v>BUITONI TK Pizza Hawaii 10x380g</v>
          </cell>
          <cell r="E122" t="str">
            <v>193433</v>
          </cell>
          <cell r="F122" t="str">
            <v>Froneri Switzerland S.A.</v>
          </cell>
          <cell r="G122" t="str">
            <v>6810</v>
          </cell>
          <cell r="H122" t="str">
            <v>6810</v>
          </cell>
          <cell r="I122" t="str">
            <v>0000785505</v>
          </cell>
          <cell r="J122">
            <v>44637</v>
          </cell>
          <cell r="K122">
            <v>2958465</v>
          </cell>
          <cell r="L122" t="str">
            <v>PB00</v>
          </cell>
          <cell r="M122">
            <v>3.74</v>
          </cell>
          <cell r="O122" t="str">
            <v>CH02</v>
          </cell>
        </row>
        <row r="123">
          <cell r="A123">
            <v>206943</v>
          </cell>
          <cell r="B123" t="str">
            <v>206943</v>
          </cell>
          <cell r="C123">
            <v>41029903</v>
          </cell>
          <cell r="D123" t="str">
            <v>BUITONI TK Pizza QuattroStagioni 10x355g</v>
          </cell>
          <cell r="E123" t="str">
            <v>193433</v>
          </cell>
          <cell r="F123" t="str">
            <v>Froneri Switzerland S.A.</v>
          </cell>
          <cell r="G123" t="str">
            <v>6810</v>
          </cell>
          <cell r="H123" t="str">
            <v>6810</v>
          </cell>
          <cell r="I123" t="str">
            <v>0000785506</v>
          </cell>
          <cell r="J123">
            <v>44637</v>
          </cell>
          <cell r="K123">
            <v>2958465</v>
          </cell>
          <cell r="L123" t="str">
            <v>PB00</v>
          </cell>
          <cell r="M123">
            <v>3.74</v>
          </cell>
          <cell r="O123" t="str">
            <v>CH02</v>
          </cell>
        </row>
        <row r="124">
          <cell r="A124">
            <v>206944</v>
          </cell>
          <cell r="B124" t="str">
            <v>206944</v>
          </cell>
          <cell r="C124">
            <v>41029854</v>
          </cell>
          <cell r="D124" t="str">
            <v>BUITONI TK Pizza Margherita 10x425g</v>
          </cell>
          <cell r="E124" t="str">
            <v>193433</v>
          </cell>
          <cell r="F124" t="str">
            <v>Froneri Switzerland S.A.</v>
          </cell>
          <cell r="G124" t="str">
            <v>6810</v>
          </cell>
          <cell r="H124" t="str">
            <v>6810</v>
          </cell>
          <cell r="I124" t="str">
            <v>0000785507</v>
          </cell>
          <cell r="J124">
            <v>44637</v>
          </cell>
          <cell r="K124">
            <v>2958465</v>
          </cell>
          <cell r="L124" t="str">
            <v>PB00</v>
          </cell>
          <cell r="M124">
            <v>4.33</v>
          </cell>
          <cell r="O124" t="str">
            <v>CH02</v>
          </cell>
        </row>
        <row r="125">
          <cell r="A125">
            <v>206945</v>
          </cell>
          <cell r="B125" t="str">
            <v>206945</v>
          </cell>
          <cell r="C125">
            <v>41029856</v>
          </cell>
          <cell r="D125" t="str">
            <v>BUITONI TK Pizza Diavola 10x430g</v>
          </cell>
          <cell r="E125" t="str">
            <v>193433</v>
          </cell>
          <cell r="F125" t="str">
            <v>Froneri Switzerland S.A.</v>
          </cell>
          <cell r="G125" t="str">
            <v>6810</v>
          </cell>
          <cell r="H125" t="str">
            <v>6810</v>
          </cell>
          <cell r="I125" t="str">
            <v>0000785508</v>
          </cell>
          <cell r="J125">
            <v>44637</v>
          </cell>
          <cell r="K125">
            <v>2958465</v>
          </cell>
          <cell r="L125" t="str">
            <v>PB00</v>
          </cell>
          <cell r="M125">
            <v>4.33</v>
          </cell>
          <cell r="O125" t="str">
            <v>CH02</v>
          </cell>
        </row>
        <row r="126">
          <cell r="A126">
            <v>206946</v>
          </cell>
          <cell r="B126" t="str">
            <v>206946</v>
          </cell>
          <cell r="C126">
            <v>41029286</v>
          </cell>
          <cell r="D126" t="str">
            <v>BUITONI TK Pizza Verdure 10x470g</v>
          </cell>
          <cell r="E126" t="str">
            <v>193433</v>
          </cell>
          <cell r="F126" t="str">
            <v>Froneri Switzerland S.A.</v>
          </cell>
          <cell r="G126" t="str">
            <v>6810</v>
          </cell>
          <cell r="H126" t="str">
            <v>6810</v>
          </cell>
          <cell r="I126" t="str">
            <v>0000785509</v>
          </cell>
          <cell r="J126">
            <v>44637</v>
          </cell>
          <cell r="K126">
            <v>2958465</v>
          </cell>
          <cell r="L126" t="str">
            <v>PB00</v>
          </cell>
          <cell r="M126">
            <v>4.33</v>
          </cell>
          <cell r="O126" t="str">
            <v>CH02</v>
          </cell>
        </row>
        <row r="127">
          <cell r="A127">
            <v>206947</v>
          </cell>
          <cell r="B127" t="str">
            <v>206947</v>
          </cell>
          <cell r="C127">
            <v>41029855</v>
          </cell>
          <cell r="D127" t="str">
            <v>BUITONI TK Pizza ProsciuttoFung 10x415g</v>
          </cell>
          <cell r="E127" t="str">
            <v>193433</v>
          </cell>
          <cell r="F127" t="str">
            <v>Froneri Switzerland S.A.</v>
          </cell>
          <cell r="G127" t="str">
            <v>6810</v>
          </cell>
          <cell r="H127" t="str">
            <v>6810</v>
          </cell>
          <cell r="I127" t="str">
            <v>0000785510</v>
          </cell>
          <cell r="J127">
            <v>44637</v>
          </cell>
          <cell r="K127">
            <v>2958465</v>
          </cell>
          <cell r="L127" t="str">
            <v>PB00</v>
          </cell>
          <cell r="M127">
            <v>4.33</v>
          </cell>
          <cell r="O127" t="str">
            <v>CH02</v>
          </cell>
        </row>
        <row r="128">
          <cell r="A128">
            <v>206948</v>
          </cell>
          <cell r="B128" t="str">
            <v>206948</v>
          </cell>
          <cell r="C128">
            <v>41029891</v>
          </cell>
          <cell r="D128" t="str">
            <v>BUITONI TK Pizza Tonno 10x450g</v>
          </cell>
          <cell r="E128" t="str">
            <v>193433</v>
          </cell>
          <cell r="F128" t="str">
            <v>Froneri Switzerland S.A.</v>
          </cell>
          <cell r="G128" t="str">
            <v>6810</v>
          </cell>
          <cell r="H128" t="str">
            <v>6810</v>
          </cell>
          <cell r="I128" t="str">
            <v>0000785567</v>
          </cell>
          <cell r="J128">
            <v>44637</v>
          </cell>
          <cell r="K128">
            <v>2958465</v>
          </cell>
          <cell r="L128" t="str">
            <v>PB00</v>
          </cell>
          <cell r="M128">
            <v>4.33</v>
          </cell>
          <cell r="O128" t="str">
            <v>CH02</v>
          </cell>
        </row>
        <row r="129">
          <cell r="A129">
            <v>206949</v>
          </cell>
          <cell r="B129" t="str">
            <v>206949</v>
          </cell>
          <cell r="C129">
            <v>41029273</v>
          </cell>
          <cell r="D129" t="str">
            <v>BUITONI TK Pizza La Class 2 Forma 6x640g</v>
          </cell>
          <cell r="E129" t="str">
            <v>193433</v>
          </cell>
          <cell r="F129" t="str">
            <v>Froneri Switzerland S.A.</v>
          </cell>
          <cell r="G129" t="str">
            <v>6810</v>
          </cell>
          <cell r="H129" t="str">
            <v>6810</v>
          </cell>
          <cell r="I129" t="str">
            <v>0000785569</v>
          </cell>
          <cell r="J129">
            <v>44637</v>
          </cell>
          <cell r="K129">
            <v>2958465</v>
          </cell>
          <cell r="L129" t="str">
            <v>PB00</v>
          </cell>
          <cell r="M129">
            <v>5.94</v>
          </cell>
          <cell r="O129" t="str">
            <v>CH02</v>
          </cell>
        </row>
        <row r="130">
          <cell r="A130">
            <v>206950</v>
          </cell>
          <cell r="B130" t="str">
            <v>206950</v>
          </cell>
          <cell r="C130">
            <v>41029885</v>
          </cell>
          <cell r="D130" t="str">
            <v>BUITONI TK Pizza Margherita GLF 10x360g</v>
          </cell>
          <cell r="E130" t="str">
            <v>193433</v>
          </cell>
          <cell r="F130" t="str">
            <v>Froneri Switzerland S.A.</v>
          </cell>
          <cell r="G130" t="str">
            <v>6810</v>
          </cell>
          <cell r="H130" t="str">
            <v>6810</v>
          </cell>
          <cell r="I130" t="str">
            <v>0000785570</v>
          </cell>
          <cell r="J130">
            <v>44637</v>
          </cell>
          <cell r="K130">
            <v>2958465</v>
          </cell>
          <cell r="L130" t="str">
            <v>PB00</v>
          </cell>
          <cell r="M130">
            <v>4.62</v>
          </cell>
          <cell r="O130" t="str">
            <v>CH02</v>
          </cell>
        </row>
        <row r="131">
          <cell r="A131">
            <v>206951</v>
          </cell>
          <cell r="B131" t="str">
            <v>206951</v>
          </cell>
          <cell r="C131">
            <v>41029499</v>
          </cell>
          <cell r="D131" t="str">
            <v>BUITONI TK Pizzetta Prosciutto 4x370g</v>
          </cell>
          <cell r="E131" t="str">
            <v>193433</v>
          </cell>
          <cell r="F131" t="str">
            <v>Froneri Switzerland S.A.</v>
          </cell>
          <cell r="G131" t="str">
            <v>6810</v>
          </cell>
          <cell r="H131" t="str">
            <v>6810</v>
          </cell>
          <cell r="I131" t="str">
            <v>0000785574</v>
          </cell>
          <cell r="J131">
            <v>44637</v>
          </cell>
          <cell r="K131">
            <v>2958465</v>
          </cell>
          <cell r="L131" t="str">
            <v>PB00</v>
          </cell>
          <cell r="M131">
            <v>3.7</v>
          </cell>
          <cell r="O131" t="str">
            <v>CH02</v>
          </cell>
        </row>
        <row r="132">
          <cell r="A132">
            <v>206952</v>
          </cell>
          <cell r="B132" t="str">
            <v>206952</v>
          </cell>
          <cell r="C132">
            <v>41029498</v>
          </cell>
          <cell r="D132" t="str">
            <v>BUITONI TK Pizzetta Margherita 4x370g</v>
          </cell>
          <cell r="E132" t="str">
            <v>193433</v>
          </cell>
          <cell r="F132" t="str">
            <v>Froneri Switzerland S.A.</v>
          </cell>
          <cell r="G132" t="str">
            <v>6810</v>
          </cell>
          <cell r="H132" t="str">
            <v>6810</v>
          </cell>
          <cell r="I132" t="str">
            <v>0000785575</v>
          </cell>
          <cell r="J132">
            <v>44637</v>
          </cell>
          <cell r="K132">
            <v>2958465</v>
          </cell>
          <cell r="L132" t="str">
            <v>PB00</v>
          </cell>
          <cell r="M132">
            <v>3.7</v>
          </cell>
          <cell r="O132" t="str">
            <v>CH02</v>
          </cell>
        </row>
        <row r="133">
          <cell r="A133">
            <v>206953</v>
          </cell>
          <cell r="B133" t="str">
            <v>206953</v>
          </cell>
          <cell r="C133">
            <v>41029497</v>
          </cell>
          <cell r="D133" t="str">
            <v>BUITONI TK Pizzetta Verdure 4x370g</v>
          </cell>
          <cell r="E133" t="str">
            <v>193433</v>
          </cell>
          <cell r="F133" t="str">
            <v>Froneri Switzerland S.A.</v>
          </cell>
          <cell r="G133" t="str">
            <v>6810</v>
          </cell>
          <cell r="H133" t="str">
            <v>6810</v>
          </cell>
          <cell r="I133" t="str">
            <v>0000785673</v>
          </cell>
          <cell r="J133">
            <v>44637</v>
          </cell>
          <cell r="K133">
            <v>2958465</v>
          </cell>
          <cell r="L133" t="str">
            <v>PB00</v>
          </cell>
          <cell r="M133">
            <v>3.7</v>
          </cell>
          <cell r="O133" t="str">
            <v>CH02</v>
          </cell>
        </row>
        <row r="134">
          <cell r="A134">
            <v>206954</v>
          </cell>
          <cell r="B134" t="str">
            <v>206954</v>
          </cell>
          <cell r="C134">
            <v>41029496</v>
          </cell>
          <cell r="D134" t="str">
            <v>BUITONI TK Pizzetta Tonno 4x370g</v>
          </cell>
          <cell r="E134" t="str">
            <v>193433</v>
          </cell>
          <cell r="F134" t="str">
            <v>Froneri Switzerland S.A.</v>
          </cell>
          <cell r="G134" t="str">
            <v>6810</v>
          </cell>
          <cell r="H134" t="str">
            <v>6810</v>
          </cell>
          <cell r="I134" t="str">
            <v>0000785722</v>
          </cell>
          <cell r="J134">
            <v>44637</v>
          </cell>
          <cell r="K134">
            <v>2958465</v>
          </cell>
          <cell r="L134" t="str">
            <v>PB00</v>
          </cell>
          <cell r="M134">
            <v>3.7</v>
          </cell>
          <cell r="O134" t="str">
            <v>CH02</v>
          </cell>
        </row>
        <row r="135">
          <cell r="A135">
            <v>206955</v>
          </cell>
          <cell r="B135" t="str">
            <v>206955</v>
          </cell>
          <cell r="C135">
            <v>41029503</v>
          </cell>
          <cell r="D135" t="str">
            <v>BUITONI TK Piccolinis Prosci 30g 10x270g</v>
          </cell>
          <cell r="E135" t="str">
            <v>193433</v>
          </cell>
          <cell r="F135" t="str">
            <v>Froneri Switzerland S.A.</v>
          </cell>
          <cell r="G135" t="str">
            <v>6810</v>
          </cell>
          <cell r="H135" t="str">
            <v>6810</v>
          </cell>
          <cell r="I135" t="str">
            <v>0000785723</v>
          </cell>
          <cell r="J135">
            <v>44637</v>
          </cell>
          <cell r="K135">
            <v>2958465</v>
          </cell>
          <cell r="L135" t="str">
            <v>PB00</v>
          </cell>
          <cell r="M135">
            <v>3.73</v>
          </cell>
          <cell r="O135" t="str">
            <v>CH02</v>
          </cell>
        </row>
        <row r="136">
          <cell r="A136">
            <v>206956</v>
          </cell>
          <cell r="B136" t="str">
            <v>206956</v>
          </cell>
          <cell r="C136">
            <v>41029841</v>
          </cell>
          <cell r="D136" t="str">
            <v>BUITONI TK Piccolinis 3 Form 30g 10x270g</v>
          </cell>
          <cell r="E136" t="str">
            <v>193433</v>
          </cell>
          <cell r="F136" t="str">
            <v>Froneri Switzerland S.A.</v>
          </cell>
          <cell r="G136" t="str">
            <v>6810</v>
          </cell>
          <cell r="H136" t="str">
            <v>6810</v>
          </cell>
          <cell r="I136" t="str">
            <v>0000785724</v>
          </cell>
          <cell r="J136">
            <v>44637</v>
          </cell>
          <cell r="K136">
            <v>2958465</v>
          </cell>
          <cell r="L136" t="str">
            <v>PB00</v>
          </cell>
          <cell r="M136">
            <v>3.73</v>
          </cell>
          <cell r="O136" t="str">
            <v>CH02</v>
          </cell>
        </row>
        <row r="137">
          <cell r="A137">
            <v>206957</v>
          </cell>
          <cell r="B137" t="str">
            <v>206957</v>
          </cell>
          <cell r="C137">
            <v>41029502</v>
          </cell>
          <cell r="D137" t="str">
            <v>BUITONI TK Piccolinis Salame 30g 10x270g</v>
          </cell>
          <cell r="E137" t="str">
            <v>193433</v>
          </cell>
          <cell r="F137" t="str">
            <v>Froneri Switzerland S.A.</v>
          </cell>
          <cell r="G137" t="str">
            <v>6810</v>
          </cell>
          <cell r="H137" t="str">
            <v>6810</v>
          </cell>
          <cell r="I137" t="str">
            <v>0000785774</v>
          </cell>
          <cell r="J137">
            <v>44637</v>
          </cell>
          <cell r="K137">
            <v>2958465</v>
          </cell>
          <cell r="L137" t="str">
            <v>PB00</v>
          </cell>
          <cell r="M137">
            <v>3.73</v>
          </cell>
          <cell r="O137" t="str">
            <v>CH02</v>
          </cell>
        </row>
        <row r="138">
          <cell r="A138">
            <v>206958</v>
          </cell>
          <cell r="B138" t="str">
            <v>206958</v>
          </cell>
          <cell r="C138">
            <v>41029504</v>
          </cell>
          <cell r="D138" t="str">
            <v>BUITONI TK Piccolinis PomMozz 30g10x270g</v>
          </cell>
          <cell r="E138" t="str">
            <v>193433</v>
          </cell>
          <cell r="F138" t="str">
            <v>Froneri Switzerland S.A.</v>
          </cell>
          <cell r="G138" t="str">
            <v>6810</v>
          </cell>
          <cell r="H138" t="str">
            <v>6810</v>
          </cell>
          <cell r="I138" t="str">
            <v>0000785775</v>
          </cell>
          <cell r="J138">
            <v>44637</v>
          </cell>
          <cell r="K138">
            <v>2958465</v>
          </cell>
          <cell r="L138" t="str">
            <v>PB00</v>
          </cell>
          <cell r="M138">
            <v>3.73</v>
          </cell>
          <cell r="O138" t="str">
            <v>CH02</v>
          </cell>
        </row>
        <row r="139">
          <cell r="A139">
            <v>206959</v>
          </cell>
          <cell r="B139" t="str">
            <v>206959</v>
          </cell>
          <cell r="C139">
            <v>41029907</v>
          </cell>
          <cell r="D139" t="str">
            <v>BUITONI TK Piccolinis Spinat 30g 10x270g</v>
          </cell>
          <cell r="E139" t="str">
            <v>193433</v>
          </cell>
          <cell r="F139" t="str">
            <v>Froneri Switzerland S.A.</v>
          </cell>
          <cell r="G139" t="str">
            <v>6810</v>
          </cell>
          <cell r="H139" t="str">
            <v>6810</v>
          </cell>
          <cell r="I139" t="str">
            <v>0000785776</v>
          </cell>
          <cell r="J139">
            <v>44637</v>
          </cell>
          <cell r="K139">
            <v>2958465</v>
          </cell>
          <cell r="L139" t="str">
            <v>PB00</v>
          </cell>
          <cell r="M139">
            <v>3.73</v>
          </cell>
          <cell r="O139" t="str">
            <v>CH02</v>
          </cell>
        </row>
        <row r="140">
          <cell r="A140">
            <v>300426</v>
          </cell>
          <cell r="B140" t="str">
            <v>300426</v>
          </cell>
          <cell r="C140">
            <v>31017446</v>
          </cell>
          <cell r="D140" t="str">
            <v>Mövenpick Caramelita 4x900ml</v>
          </cell>
          <cell r="E140" t="str">
            <v>193433</v>
          </cell>
          <cell r="F140" t="str">
            <v>Froneri Switzerland S.A.</v>
          </cell>
          <cell r="G140" t="str">
            <v>6810</v>
          </cell>
          <cell r="H140" t="str">
            <v>6810</v>
          </cell>
          <cell r="I140" t="str">
            <v>0000781010</v>
          </cell>
          <cell r="J140">
            <v>44630</v>
          </cell>
          <cell r="K140">
            <v>2958465</v>
          </cell>
          <cell r="L140" t="str">
            <v>PB00</v>
          </cell>
          <cell r="M140">
            <v>33.39</v>
          </cell>
          <cell r="O140" t="str">
            <v>CH23</v>
          </cell>
          <cell r="P140">
            <v>-15</v>
          </cell>
          <cell r="Q140">
            <v>0.15</v>
          </cell>
        </row>
        <row r="141">
          <cell r="A141">
            <v>300428</v>
          </cell>
          <cell r="B141" t="str">
            <v>300428</v>
          </cell>
          <cell r="C141">
            <v>31017448</v>
          </cell>
          <cell r="D141" t="str">
            <v>Mövenpick Maple Walnut 4x900ml</v>
          </cell>
          <cell r="E141" t="str">
            <v>193433</v>
          </cell>
          <cell r="F141" t="str">
            <v>Froneri Switzerland S.A.</v>
          </cell>
          <cell r="G141" t="str">
            <v>6810</v>
          </cell>
          <cell r="H141" t="str">
            <v>6810</v>
          </cell>
          <cell r="I141" t="str">
            <v>0000781011</v>
          </cell>
          <cell r="J141">
            <v>44630</v>
          </cell>
          <cell r="K141">
            <v>2958465</v>
          </cell>
          <cell r="L141" t="str">
            <v>PB00</v>
          </cell>
          <cell r="M141">
            <v>33.39</v>
          </cell>
          <cell r="O141" t="str">
            <v>CH23</v>
          </cell>
          <cell r="P141">
            <v>-15</v>
          </cell>
          <cell r="Q141">
            <v>0.15</v>
          </cell>
        </row>
        <row r="142">
          <cell r="A142">
            <v>300429</v>
          </cell>
          <cell r="B142" t="str">
            <v>300429</v>
          </cell>
          <cell r="C142">
            <v>31017440</v>
          </cell>
          <cell r="D142" t="str">
            <v>Mövenpick Stracciatella 4x900ml</v>
          </cell>
          <cell r="E142" t="str">
            <v>193433</v>
          </cell>
          <cell r="F142" t="str">
            <v>Froneri Switzerland S.A.</v>
          </cell>
          <cell r="G142" t="str">
            <v>6810</v>
          </cell>
          <cell r="H142" t="str">
            <v>6810</v>
          </cell>
          <cell r="I142" t="str">
            <v>0000781012</v>
          </cell>
          <cell r="J142">
            <v>44630</v>
          </cell>
          <cell r="K142">
            <v>2958465</v>
          </cell>
          <cell r="L142" t="str">
            <v>PB00</v>
          </cell>
          <cell r="M142">
            <v>33.39</v>
          </cell>
          <cell r="O142" t="str">
            <v>CH23</v>
          </cell>
          <cell r="P142">
            <v>-15</v>
          </cell>
          <cell r="Q142">
            <v>0.15</v>
          </cell>
        </row>
        <row r="143">
          <cell r="A143">
            <v>300430</v>
          </cell>
          <cell r="B143" t="str">
            <v>300430</v>
          </cell>
          <cell r="C143">
            <v>31017449</v>
          </cell>
          <cell r="D143" t="str">
            <v>Mövenpick Swiss Chocolate 4x900ml</v>
          </cell>
          <cell r="E143" t="str">
            <v>193433</v>
          </cell>
          <cell r="F143" t="str">
            <v>Froneri Switzerland S.A.</v>
          </cell>
          <cell r="G143" t="str">
            <v>6810</v>
          </cell>
          <cell r="H143" t="str">
            <v>6810</v>
          </cell>
          <cell r="I143" t="str">
            <v>0000781013</v>
          </cell>
          <cell r="J143">
            <v>44630</v>
          </cell>
          <cell r="K143">
            <v>2958465</v>
          </cell>
          <cell r="L143" t="str">
            <v>PB00</v>
          </cell>
          <cell r="M143">
            <v>33.39</v>
          </cell>
          <cell r="O143" t="str">
            <v>CH23</v>
          </cell>
          <cell r="P143">
            <v>-15</v>
          </cell>
          <cell r="Q143">
            <v>0.15</v>
          </cell>
        </row>
        <row r="144">
          <cell r="A144">
            <v>300431</v>
          </cell>
          <cell r="B144" t="str">
            <v>300431</v>
          </cell>
          <cell r="C144">
            <v>31017442</v>
          </cell>
          <cell r="D144" t="str">
            <v>Mövenpick Vanilla Dream 4x900ml</v>
          </cell>
          <cell r="E144" t="str">
            <v>193433</v>
          </cell>
          <cell r="F144" t="str">
            <v>Froneri Switzerland S.A.</v>
          </cell>
          <cell r="G144" t="str">
            <v>6810</v>
          </cell>
          <cell r="H144" t="str">
            <v>6810</v>
          </cell>
          <cell r="I144" t="str">
            <v>0000781014</v>
          </cell>
          <cell r="J144">
            <v>44630</v>
          </cell>
          <cell r="K144">
            <v>2958465</v>
          </cell>
          <cell r="L144" t="str">
            <v>PB00</v>
          </cell>
          <cell r="M144">
            <v>33.39</v>
          </cell>
          <cell r="O144" t="str">
            <v>CH23</v>
          </cell>
          <cell r="P144">
            <v>-15</v>
          </cell>
          <cell r="Q144">
            <v>0.15</v>
          </cell>
        </row>
        <row r="145">
          <cell r="A145">
            <v>301106</v>
          </cell>
          <cell r="B145" t="str">
            <v>301106</v>
          </cell>
          <cell r="C145">
            <v>31020935</v>
          </cell>
          <cell r="D145" t="str">
            <v>Frisco Cup Cappu 20x170ml</v>
          </cell>
          <cell r="E145" t="str">
            <v>193433</v>
          </cell>
          <cell r="F145" t="str">
            <v>Froneri Switzerland S.A.</v>
          </cell>
          <cell r="G145" t="str">
            <v>6810</v>
          </cell>
          <cell r="H145" t="str">
            <v>6810</v>
          </cell>
          <cell r="I145" t="str">
            <v>0000781037</v>
          </cell>
          <cell r="J145">
            <v>44630</v>
          </cell>
          <cell r="K145">
            <v>2958465</v>
          </cell>
          <cell r="L145" t="str">
            <v>PB00</v>
          </cell>
          <cell r="M145">
            <v>51</v>
          </cell>
          <cell r="O145" t="str">
            <v>CH05</v>
          </cell>
          <cell r="P145">
            <v>-25</v>
          </cell>
          <cell r="Q145">
            <v>0.25</v>
          </cell>
        </row>
        <row r="146">
          <cell r="A146">
            <v>301108</v>
          </cell>
          <cell r="B146" t="str">
            <v>301108</v>
          </cell>
          <cell r="C146">
            <v>31020023</v>
          </cell>
          <cell r="D146" t="str">
            <v>Frisco Cup Intenso 20x170ml</v>
          </cell>
          <cell r="E146" t="str">
            <v>193433</v>
          </cell>
          <cell r="F146" t="str">
            <v>Froneri Switzerland S.A.</v>
          </cell>
          <cell r="G146" t="str">
            <v>6810</v>
          </cell>
          <cell r="H146" t="str">
            <v>6810</v>
          </cell>
          <cell r="I146" t="str">
            <v>0000781038</v>
          </cell>
          <cell r="J146">
            <v>44630</v>
          </cell>
          <cell r="K146">
            <v>2958465</v>
          </cell>
          <cell r="L146" t="str">
            <v>PB00</v>
          </cell>
          <cell r="M146">
            <v>51</v>
          </cell>
          <cell r="O146" t="str">
            <v>CH05</v>
          </cell>
          <cell r="P146">
            <v>-25</v>
          </cell>
          <cell r="Q146">
            <v>0.25</v>
          </cell>
        </row>
        <row r="147">
          <cell r="A147">
            <v>301109</v>
          </cell>
          <cell r="B147" t="str">
            <v>301109</v>
          </cell>
          <cell r="C147">
            <v>31017547</v>
          </cell>
          <cell r="D147" t="str">
            <v>Frisco Maxibon Pops Vanil-Pralin 12x80ml</v>
          </cell>
          <cell r="E147" t="str">
            <v>193433</v>
          </cell>
          <cell r="F147" t="str">
            <v>Froneri Switzerland S.A.</v>
          </cell>
          <cell r="G147" t="str">
            <v>6810</v>
          </cell>
          <cell r="H147" t="str">
            <v>6810</v>
          </cell>
          <cell r="I147" t="str">
            <v>0000779615</v>
          </cell>
          <cell r="J147">
            <v>44627</v>
          </cell>
          <cell r="K147">
            <v>2958465</v>
          </cell>
          <cell r="L147" t="str">
            <v>PB00</v>
          </cell>
          <cell r="M147">
            <v>27.9</v>
          </cell>
          <cell r="O147" t="str">
            <v>CH05</v>
          </cell>
          <cell r="P147">
            <v>-22</v>
          </cell>
          <cell r="Q147">
            <v>0.22</v>
          </cell>
        </row>
        <row r="148">
          <cell r="A148">
            <v>301110</v>
          </cell>
          <cell r="B148" t="str">
            <v>301110</v>
          </cell>
          <cell r="C148">
            <v>31014914</v>
          </cell>
          <cell r="D148" t="str">
            <v>Frisco Imperial Sorbet Blutoran 1x3800ml</v>
          </cell>
          <cell r="E148" t="str">
            <v>193433</v>
          </cell>
          <cell r="F148" t="str">
            <v>Froneri Switzerland S.A.</v>
          </cell>
          <cell r="G148" t="str">
            <v>6810</v>
          </cell>
          <cell r="H148" t="str">
            <v>6810</v>
          </cell>
          <cell r="I148" t="str">
            <v>0000779636</v>
          </cell>
          <cell r="J148">
            <v>44627</v>
          </cell>
          <cell r="K148">
            <v>2958465</v>
          </cell>
          <cell r="L148" t="str">
            <v>PB00</v>
          </cell>
          <cell r="M148">
            <v>23.75</v>
          </cell>
          <cell r="O148" t="str">
            <v>CH13</v>
          </cell>
          <cell r="P148">
            <v>-27.5</v>
          </cell>
          <cell r="Q148">
            <v>0.27500000000000002</v>
          </cell>
        </row>
        <row r="149">
          <cell r="A149">
            <v>301111</v>
          </cell>
          <cell r="B149" t="str">
            <v>301111</v>
          </cell>
          <cell r="C149">
            <v>31014791</v>
          </cell>
          <cell r="D149" t="str">
            <v>Frisco Extrême Chocolat 16x145ml</v>
          </cell>
          <cell r="E149" t="str">
            <v>193433</v>
          </cell>
          <cell r="F149" t="str">
            <v>Froneri Switzerland S.A.</v>
          </cell>
          <cell r="G149" t="str">
            <v>6810</v>
          </cell>
          <cell r="H149" t="str">
            <v>6810</v>
          </cell>
          <cell r="I149" t="str">
            <v>0000779637</v>
          </cell>
          <cell r="J149">
            <v>44627</v>
          </cell>
          <cell r="K149">
            <v>2958465</v>
          </cell>
          <cell r="L149" t="str">
            <v>PB00</v>
          </cell>
          <cell r="M149">
            <v>37.200000000000003</v>
          </cell>
          <cell r="O149" t="str">
            <v>CH05</v>
          </cell>
          <cell r="P149">
            <v>-25</v>
          </cell>
          <cell r="Q149">
            <v>0.25</v>
          </cell>
        </row>
        <row r="150">
          <cell r="A150">
            <v>301112</v>
          </cell>
          <cell r="B150" t="str">
            <v>301112</v>
          </cell>
          <cell r="C150">
            <v>31015264</v>
          </cell>
          <cell r="D150" t="str">
            <v>Frisco Imperial Sorbet Citron 1x3800ml</v>
          </cell>
          <cell r="E150" t="str">
            <v>193433</v>
          </cell>
          <cell r="F150" t="str">
            <v>Froneri Switzerland S.A.</v>
          </cell>
          <cell r="G150" t="str">
            <v>6810</v>
          </cell>
          <cell r="H150" t="str">
            <v>6810</v>
          </cell>
          <cell r="I150" t="str">
            <v>0000779638</v>
          </cell>
          <cell r="J150">
            <v>44627</v>
          </cell>
          <cell r="K150">
            <v>2958465</v>
          </cell>
          <cell r="L150" t="str">
            <v>PB00</v>
          </cell>
          <cell r="M150">
            <v>23</v>
          </cell>
          <cell r="O150" t="str">
            <v>CH13</v>
          </cell>
          <cell r="P150">
            <v>-27.5</v>
          </cell>
          <cell r="Q150">
            <v>0.27500000000000002</v>
          </cell>
        </row>
        <row r="151">
          <cell r="A151">
            <v>301113</v>
          </cell>
          <cell r="B151" t="str">
            <v>301113</v>
          </cell>
          <cell r="C151">
            <v>31020976</v>
          </cell>
          <cell r="D151" t="str">
            <v>Frisco Extrême CookieConeCaram 16x110ml</v>
          </cell>
          <cell r="E151" t="str">
            <v>193433</v>
          </cell>
          <cell r="F151" t="str">
            <v>Froneri Switzerland S.A.</v>
          </cell>
          <cell r="G151" t="str">
            <v>6810</v>
          </cell>
          <cell r="H151" t="str">
            <v>6810</v>
          </cell>
          <cell r="I151" t="str">
            <v>0000781070</v>
          </cell>
          <cell r="J151">
            <v>44630</v>
          </cell>
          <cell r="K151">
            <v>2958465</v>
          </cell>
          <cell r="L151" t="str">
            <v>PB00</v>
          </cell>
          <cell r="M151">
            <v>37.200000000000003</v>
          </cell>
          <cell r="O151" t="str">
            <v>CH05</v>
          </cell>
          <cell r="P151">
            <v>-25</v>
          </cell>
          <cell r="Q151">
            <v>0.25</v>
          </cell>
        </row>
        <row r="152">
          <cell r="A152">
            <v>301114</v>
          </cell>
          <cell r="B152" t="str">
            <v>301114</v>
          </cell>
          <cell r="C152">
            <v>31015101</v>
          </cell>
          <cell r="D152" t="str">
            <v>Frisco Imperial Sorbet Apfel 1x3800ml</v>
          </cell>
          <cell r="E152" t="str">
            <v>193433</v>
          </cell>
          <cell r="F152" t="str">
            <v>Froneri Switzerland S.A.</v>
          </cell>
          <cell r="G152" t="str">
            <v>6810</v>
          </cell>
          <cell r="H152" t="str">
            <v>6810</v>
          </cell>
          <cell r="I152" t="str">
            <v>0000779678</v>
          </cell>
          <cell r="J152">
            <v>44627</v>
          </cell>
          <cell r="K152">
            <v>2958465</v>
          </cell>
          <cell r="L152" t="str">
            <v>PB00</v>
          </cell>
          <cell r="M152">
            <v>23.75</v>
          </cell>
          <cell r="O152" t="str">
            <v>CH13</v>
          </cell>
          <cell r="P152">
            <v>-27.5</v>
          </cell>
          <cell r="Q152">
            <v>0.27500000000000002</v>
          </cell>
        </row>
        <row r="153">
          <cell r="A153">
            <v>301115</v>
          </cell>
          <cell r="B153" t="str">
            <v>301115</v>
          </cell>
          <cell r="C153">
            <v>31015066</v>
          </cell>
          <cell r="D153" t="str">
            <v>Frisco Extrême Erdbeer 16x145ml</v>
          </cell>
          <cell r="E153" t="str">
            <v>193433</v>
          </cell>
          <cell r="F153" t="str">
            <v>Froneri Switzerland S.A.</v>
          </cell>
          <cell r="G153" t="str">
            <v>6810</v>
          </cell>
          <cell r="H153" t="str">
            <v>6810</v>
          </cell>
          <cell r="I153" t="str">
            <v>0000831899</v>
          </cell>
          <cell r="J153">
            <v>44656</v>
          </cell>
          <cell r="K153">
            <v>2958465</v>
          </cell>
          <cell r="L153" t="str">
            <v>PB00</v>
          </cell>
          <cell r="M153">
            <v>1.53</v>
          </cell>
          <cell r="O153" t="str">
            <v>CH05</v>
          </cell>
          <cell r="P153">
            <v>-25</v>
          </cell>
          <cell r="Q153">
            <v>0.25</v>
          </cell>
        </row>
        <row r="154">
          <cell r="A154">
            <v>301116</v>
          </cell>
          <cell r="B154" t="str">
            <v>301116</v>
          </cell>
          <cell r="C154">
            <v>31014883</v>
          </cell>
          <cell r="D154" t="str">
            <v>Frisco Imperial Sorbet Aprikose 1x3800ml</v>
          </cell>
          <cell r="E154" t="str">
            <v>193433</v>
          </cell>
          <cell r="F154" t="str">
            <v>Froneri Switzerland S.A.</v>
          </cell>
          <cell r="G154" t="str">
            <v>6810</v>
          </cell>
          <cell r="H154" t="str">
            <v>6810</v>
          </cell>
          <cell r="I154" t="str">
            <v>0000779640</v>
          </cell>
          <cell r="J154">
            <v>44627</v>
          </cell>
          <cell r="K154">
            <v>2958465</v>
          </cell>
          <cell r="L154" t="str">
            <v>PB00</v>
          </cell>
          <cell r="M154">
            <v>25.26</v>
          </cell>
          <cell r="O154" t="str">
            <v>CH13</v>
          </cell>
          <cell r="P154">
            <v>-27.5</v>
          </cell>
          <cell r="Q154">
            <v>0.27500000000000002</v>
          </cell>
        </row>
        <row r="155">
          <cell r="A155">
            <v>301117</v>
          </cell>
          <cell r="B155" t="str">
            <v>301117</v>
          </cell>
          <cell r="C155">
            <v>31014900</v>
          </cell>
          <cell r="D155" t="str">
            <v>Frisco Imperial Sorbet Birne Wi 1x3800ml</v>
          </cell>
          <cell r="E155" t="str">
            <v>193433</v>
          </cell>
          <cell r="F155" t="str">
            <v>Froneri Switzerland S.A.</v>
          </cell>
          <cell r="G155" t="str">
            <v>6810</v>
          </cell>
          <cell r="H155" t="str">
            <v>6810</v>
          </cell>
          <cell r="I155" t="str">
            <v>0000779641</v>
          </cell>
          <cell r="J155">
            <v>44627</v>
          </cell>
          <cell r="K155">
            <v>2958465</v>
          </cell>
          <cell r="L155" t="str">
            <v>PB00</v>
          </cell>
          <cell r="M155">
            <v>24.51</v>
          </cell>
          <cell r="O155" t="str">
            <v>CH13</v>
          </cell>
          <cell r="P155">
            <v>-27.5</v>
          </cell>
          <cell r="Q155">
            <v>0.27500000000000002</v>
          </cell>
        </row>
        <row r="156">
          <cell r="A156">
            <v>301118</v>
          </cell>
          <cell r="B156" t="str">
            <v>301118</v>
          </cell>
          <cell r="C156">
            <v>31015330</v>
          </cell>
          <cell r="D156" t="str">
            <v>Frisco Imperial Sorbet Grapefru 1x3800ml</v>
          </cell>
          <cell r="E156" t="str">
            <v>193433</v>
          </cell>
          <cell r="F156" t="str">
            <v>Froneri Switzerland S.A.</v>
          </cell>
          <cell r="G156" t="str">
            <v>6810</v>
          </cell>
          <cell r="H156" t="str">
            <v>6810</v>
          </cell>
          <cell r="I156" t="str">
            <v>0000779679</v>
          </cell>
          <cell r="J156">
            <v>44627</v>
          </cell>
          <cell r="K156">
            <v>2958465</v>
          </cell>
          <cell r="L156" t="str">
            <v>PB00</v>
          </cell>
          <cell r="M156">
            <v>23.75</v>
          </cell>
          <cell r="O156" t="str">
            <v>CH13</v>
          </cell>
          <cell r="P156">
            <v>-27.5</v>
          </cell>
          <cell r="Q156">
            <v>0.27500000000000002</v>
          </cell>
        </row>
        <row r="157">
          <cell r="A157">
            <v>301119</v>
          </cell>
          <cell r="B157" t="str">
            <v>301119</v>
          </cell>
          <cell r="C157">
            <v>31015026</v>
          </cell>
          <cell r="D157" t="str">
            <v>Frisco Extrême Stracciatella 16x145ml</v>
          </cell>
          <cell r="E157" t="str">
            <v>193433</v>
          </cell>
          <cell r="F157" t="str">
            <v>Froneri Switzerland S.A.</v>
          </cell>
          <cell r="G157" t="str">
            <v>6810</v>
          </cell>
          <cell r="H157" t="str">
            <v>6810</v>
          </cell>
          <cell r="I157" t="str">
            <v>0000779642</v>
          </cell>
          <cell r="J157">
            <v>44627</v>
          </cell>
          <cell r="K157">
            <v>2958465</v>
          </cell>
          <cell r="L157" t="str">
            <v>PB00</v>
          </cell>
          <cell r="M157">
            <v>37.200000000000003</v>
          </cell>
          <cell r="O157" t="str">
            <v>CH05</v>
          </cell>
          <cell r="P157">
            <v>-25</v>
          </cell>
          <cell r="Q157">
            <v>0.25</v>
          </cell>
        </row>
        <row r="158">
          <cell r="A158">
            <v>301121</v>
          </cell>
          <cell r="B158" t="str">
            <v>301121</v>
          </cell>
          <cell r="C158">
            <v>31014808</v>
          </cell>
          <cell r="D158" t="str">
            <v>Frisco Imperial Sorbet Mango 1x3800ml</v>
          </cell>
          <cell r="E158" t="str">
            <v>193433</v>
          </cell>
          <cell r="F158" t="str">
            <v>Froneri Switzerland S.A.</v>
          </cell>
          <cell r="G158" t="str">
            <v>6810</v>
          </cell>
          <cell r="H158" t="str">
            <v>6810</v>
          </cell>
          <cell r="I158" t="str">
            <v>0000779643</v>
          </cell>
          <cell r="J158">
            <v>44627</v>
          </cell>
          <cell r="K158">
            <v>2958465</v>
          </cell>
          <cell r="L158" t="str">
            <v>PB00</v>
          </cell>
          <cell r="M158">
            <v>25.26</v>
          </cell>
          <cell r="O158" t="str">
            <v>CH13</v>
          </cell>
          <cell r="P158">
            <v>-27.5</v>
          </cell>
          <cell r="Q158">
            <v>0.27500000000000002</v>
          </cell>
        </row>
        <row r="159">
          <cell r="A159">
            <v>301123</v>
          </cell>
          <cell r="B159" t="str">
            <v>301123</v>
          </cell>
          <cell r="C159">
            <v>31015067</v>
          </cell>
          <cell r="D159" t="str">
            <v>Frisco Extrême Vanille 16x145ml</v>
          </cell>
          <cell r="E159" t="str">
            <v>193433</v>
          </cell>
          <cell r="F159" t="str">
            <v>Froneri Switzerland S.A.</v>
          </cell>
          <cell r="G159" t="str">
            <v>6810</v>
          </cell>
          <cell r="H159" t="str">
            <v>6810</v>
          </cell>
          <cell r="I159" t="str">
            <v>0000779644</v>
          </cell>
          <cell r="J159">
            <v>44627</v>
          </cell>
          <cell r="K159">
            <v>2958465</v>
          </cell>
          <cell r="L159" t="str">
            <v>PB00</v>
          </cell>
          <cell r="M159">
            <v>37.200000000000003</v>
          </cell>
          <cell r="O159" t="str">
            <v>CH05</v>
          </cell>
          <cell r="P159">
            <v>-25</v>
          </cell>
          <cell r="Q159">
            <v>0.25</v>
          </cell>
        </row>
        <row r="160">
          <cell r="A160">
            <v>301124</v>
          </cell>
          <cell r="B160" t="str">
            <v>301124</v>
          </cell>
          <cell r="C160">
            <v>31014959</v>
          </cell>
          <cell r="D160" t="str">
            <v>Frisco Imperial Sorbet Himbeere 1x3800ml</v>
          </cell>
          <cell r="E160" t="str">
            <v>193433</v>
          </cell>
          <cell r="F160" t="str">
            <v>Froneri Switzerland S.A.</v>
          </cell>
          <cell r="G160" t="str">
            <v>6810</v>
          </cell>
          <cell r="H160" t="str">
            <v>6810</v>
          </cell>
          <cell r="I160" t="str">
            <v>0000779645</v>
          </cell>
          <cell r="J160">
            <v>44627</v>
          </cell>
          <cell r="K160">
            <v>2958465</v>
          </cell>
          <cell r="L160" t="str">
            <v>PB00</v>
          </cell>
          <cell r="M160">
            <v>25.26</v>
          </cell>
          <cell r="O160" t="str">
            <v>CH13</v>
          </cell>
          <cell r="P160">
            <v>-27.5</v>
          </cell>
          <cell r="Q160">
            <v>0.27500000000000002</v>
          </cell>
        </row>
        <row r="161">
          <cell r="A161">
            <v>301125</v>
          </cell>
          <cell r="B161" t="str">
            <v>301125</v>
          </cell>
          <cell r="C161">
            <v>31014788</v>
          </cell>
          <cell r="D161" t="str">
            <v>Frisco Imperial Sorbet Traube 1x3800ml</v>
          </cell>
          <cell r="E161" t="str">
            <v>193433</v>
          </cell>
          <cell r="F161" t="str">
            <v>Froneri Switzerland S.A.</v>
          </cell>
          <cell r="G161" t="str">
            <v>6810</v>
          </cell>
          <cell r="H161" t="str">
            <v>6810</v>
          </cell>
          <cell r="I161" t="str">
            <v>0000779646</v>
          </cell>
          <cell r="J161">
            <v>44627</v>
          </cell>
          <cell r="K161">
            <v>2958465</v>
          </cell>
          <cell r="L161" t="str">
            <v>PB00</v>
          </cell>
          <cell r="M161">
            <v>23</v>
          </cell>
          <cell r="O161" t="str">
            <v>CH13</v>
          </cell>
          <cell r="P161">
            <v>-27.5</v>
          </cell>
          <cell r="Q161">
            <v>0.27500000000000002</v>
          </cell>
        </row>
        <row r="162">
          <cell r="A162">
            <v>301126</v>
          </cell>
          <cell r="B162" t="str">
            <v>301126</v>
          </cell>
          <cell r="C162">
            <v>31020214</v>
          </cell>
          <cell r="D162" t="str">
            <v>Smarties Fun Cone 24x70ml</v>
          </cell>
          <cell r="E162" t="str">
            <v>193433</v>
          </cell>
          <cell r="F162" t="str">
            <v>Froneri Switzerland S.A.</v>
          </cell>
          <cell r="G162" t="str">
            <v>6810</v>
          </cell>
          <cell r="H162" t="str">
            <v>6810</v>
          </cell>
          <cell r="I162" t="str">
            <v>0000779650</v>
          </cell>
          <cell r="J162">
            <v>44627</v>
          </cell>
          <cell r="K162">
            <v>2958465</v>
          </cell>
          <cell r="L162" t="str">
            <v>PB00</v>
          </cell>
          <cell r="M162">
            <v>32.4</v>
          </cell>
          <cell r="O162" t="str">
            <v>CH05</v>
          </cell>
          <cell r="P162">
            <v>-25</v>
          </cell>
          <cell r="Q162">
            <v>0.25</v>
          </cell>
        </row>
        <row r="163">
          <cell r="A163">
            <v>301127</v>
          </cell>
          <cell r="B163" t="str">
            <v>301127</v>
          </cell>
          <cell r="C163">
            <v>31015075</v>
          </cell>
          <cell r="D163" t="str">
            <v>Frisco Imperial Sorbet Zwetschg 1x3800ml</v>
          </cell>
          <cell r="E163" t="str">
            <v>193433</v>
          </cell>
          <cell r="F163" t="str">
            <v>Froneri Switzerland S.A.</v>
          </cell>
          <cell r="G163" t="str">
            <v>6810</v>
          </cell>
          <cell r="H163" t="str">
            <v>6810</v>
          </cell>
          <cell r="I163" t="str">
            <v>0000779651</v>
          </cell>
          <cell r="J163">
            <v>44627</v>
          </cell>
          <cell r="K163">
            <v>2958465</v>
          </cell>
          <cell r="L163" t="str">
            <v>PB00</v>
          </cell>
          <cell r="M163">
            <v>25.26</v>
          </cell>
          <cell r="O163" t="str">
            <v>CH13</v>
          </cell>
          <cell r="P163">
            <v>-27.5</v>
          </cell>
          <cell r="Q163">
            <v>0.27500000000000002</v>
          </cell>
        </row>
        <row r="164">
          <cell r="A164">
            <v>301128</v>
          </cell>
          <cell r="B164" t="str">
            <v>301128</v>
          </cell>
          <cell r="C164">
            <v>31015129</v>
          </cell>
          <cell r="D164" t="str">
            <v>Frisco Classic Chocolat 1x3800ml</v>
          </cell>
          <cell r="E164" t="str">
            <v>193433</v>
          </cell>
          <cell r="F164" t="str">
            <v>Froneri Switzerland S.A.</v>
          </cell>
          <cell r="G164" t="str">
            <v>6810</v>
          </cell>
          <cell r="H164" t="str">
            <v>6810</v>
          </cell>
          <cell r="I164" t="str">
            <v>0000779652</v>
          </cell>
          <cell r="J164">
            <v>44627</v>
          </cell>
          <cell r="K164">
            <v>2958465</v>
          </cell>
          <cell r="L164" t="str">
            <v>PB00</v>
          </cell>
          <cell r="M164">
            <v>14.7</v>
          </cell>
          <cell r="O164" t="str">
            <v>CH13</v>
          </cell>
          <cell r="P164">
            <v>-27.5</v>
          </cell>
          <cell r="Q164">
            <v>0.27500000000000002</v>
          </cell>
        </row>
        <row r="165">
          <cell r="A165">
            <v>301129</v>
          </cell>
          <cell r="B165" t="str">
            <v>301129</v>
          </cell>
          <cell r="C165">
            <v>31014982</v>
          </cell>
          <cell r="D165" t="str">
            <v>Frisco Classic Citron 1x3800ml</v>
          </cell>
          <cell r="E165" t="str">
            <v>193433</v>
          </cell>
          <cell r="F165" t="str">
            <v>Froneri Switzerland S.A.</v>
          </cell>
          <cell r="G165" t="str">
            <v>6810</v>
          </cell>
          <cell r="H165" t="str">
            <v>6810</v>
          </cell>
          <cell r="I165" t="str">
            <v>0000779653</v>
          </cell>
          <cell r="J165">
            <v>44627</v>
          </cell>
          <cell r="K165">
            <v>2958465</v>
          </cell>
          <cell r="L165" t="str">
            <v>PB00</v>
          </cell>
          <cell r="M165">
            <v>14.7</v>
          </cell>
          <cell r="O165" t="str">
            <v>CH13</v>
          </cell>
          <cell r="P165">
            <v>-27.5</v>
          </cell>
          <cell r="Q165">
            <v>0.27500000000000002</v>
          </cell>
        </row>
        <row r="166">
          <cell r="A166">
            <v>301131</v>
          </cell>
          <cell r="B166" t="str">
            <v>301131</v>
          </cell>
          <cell r="C166">
            <v>31015128</v>
          </cell>
          <cell r="D166" t="str">
            <v>Frisco Classic Mocca 1x3800ml</v>
          </cell>
          <cell r="E166" t="str">
            <v>193433</v>
          </cell>
          <cell r="F166" t="str">
            <v>Froneri Switzerland S.A.</v>
          </cell>
          <cell r="G166" t="str">
            <v>6810</v>
          </cell>
          <cell r="H166" t="str">
            <v>6810</v>
          </cell>
          <cell r="I166" t="str">
            <v>0000779654</v>
          </cell>
          <cell r="J166">
            <v>44627</v>
          </cell>
          <cell r="K166">
            <v>2958465</v>
          </cell>
          <cell r="L166" t="str">
            <v>PB00</v>
          </cell>
          <cell r="M166">
            <v>14.7</v>
          </cell>
          <cell r="O166" t="str">
            <v>CH13</v>
          </cell>
          <cell r="P166">
            <v>-27.5</v>
          </cell>
          <cell r="Q166">
            <v>0.27500000000000002</v>
          </cell>
        </row>
        <row r="167">
          <cell r="A167">
            <v>301132</v>
          </cell>
          <cell r="B167" t="str">
            <v>301132</v>
          </cell>
          <cell r="C167">
            <v>31020460</v>
          </cell>
          <cell r="D167" t="str">
            <v>Frisco MenueCup Erdbeer LF 18x90ml</v>
          </cell>
          <cell r="E167" t="str">
            <v>193433</v>
          </cell>
          <cell r="F167" t="str">
            <v>Froneri Switzerland S.A.</v>
          </cell>
          <cell r="G167" t="str">
            <v>6810</v>
          </cell>
          <cell r="H167" t="str">
            <v>6810</v>
          </cell>
          <cell r="I167" t="str">
            <v>0000781071</v>
          </cell>
          <cell r="J167">
            <v>44630</v>
          </cell>
          <cell r="K167">
            <v>2958465</v>
          </cell>
          <cell r="L167" t="str">
            <v>PB00</v>
          </cell>
          <cell r="M167">
            <v>14.09</v>
          </cell>
          <cell r="O167" t="str">
            <v>CH17</v>
          </cell>
        </row>
        <row r="168">
          <cell r="A168">
            <v>301134</v>
          </cell>
          <cell r="B168" t="str">
            <v>301134</v>
          </cell>
          <cell r="C168">
            <v>31015106</v>
          </cell>
          <cell r="D168" t="str">
            <v>Frisco Classic Strawberry 1x3800ml</v>
          </cell>
          <cell r="E168" t="str">
            <v>193433</v>
          </cell>
          <cell r="F168" t="str">
            <v>Froneri Switzerland S.A.</v>
          </cell>
          <cell r="G168" t="str">
            <v>6810</v>
          </cell>
          <cell r="H168" t="str">
            <v>6810</v>
          </cell>
          <cell r="I168" t="str">
            <v>0000779655</v>
          </cell>
          <cell r="J168">
            <v>44627</v>
          </cell>
          <cell r="K168">
            <v>2958465</v>
          </cell>
          <cell r="L168" t="str">
            <v>PB00</v>
          </cell>
          <cell r="M168">
            <v>14.7</v>
          </cell>
          <cell r="O168" t="str">
            <v>CH13</v>
          </cell>
          <cell r="P168">
            <v>-27.5</v>
          </cell>
          <cell r="Q168">
            <v>0.27500000000000002</v>
          </cell>
        </row>
        <row r="169">
          <cell r="A169">
            <v>301136</v>
          </cell>
          <cell r="B169" t="str">
            <v>301136</v>
          </cell>
          <cell r="C169">
            <v>31014838</v>
          </cell>
          <cell r="D169" t="str">
            <v>Frisco Classic Vanille 1x3800ml</v>
          </cell>
          <cell r="E169" t="str">
            <v>193433</v>
          </cell>
          <cell r="F169" t="str">
            <v>Froneri Switzerland S.A.</v>
          </cell>
          <cell r="G169" t="str">
            <v>6810</v>
          </cell>
          <cell r="H169" t="str">
            <v>6810</v>
          </cell>
          <cell r="I169" t="str">
            <v>0000779656</v>
          </cell>
          <cell r="J169">
            <v>44627</v>
          </cell>
          <cell r="K169">
            <v>2958465</v>
          </cell>
          <cell r="L169" t="str">
            <v>PB00</v>
          </cell>
          <cell r="M169">
            <v>12.27</v>
          </cell>
          <cell r="O169" t="str">
            <v>CH13</v>
          </cell>
          <cell r="P169">
            <v>-39.5</v>
          </cell>
          <cell r="Q169">
            <v>0.39500000000000002</v>
          </cell>
        </row>
        <row r="170">
          <cell r="A170">
            <v>301137</v>
          </cell>
          <cell r="B170" t="str">
            <v>301137</v>
          </cell>
          <cell r="C170">
            <v>31015171</v>
          </cell>
          <cell r="D170" t="str">
            <v>Frisco Imperial Banane 1x3800ml</v>
          </cell>
          <cell r="E170" t="str">
            <v>193433</v>
          </cell>
          <cell r="F170" t="str">
            <v>Froneri Switzerland S.A.</v>
          </cell>
          <cell r="G170" t="str">
            <v>6810</v>
          </cell>
          <cell r="H170" t="str">
            <v>6810</v>
          </cell>
          <cell r="I170" t="str">
            <v>0000779658</v>
          </cell>
          <cell r="J170">
            <v>44627</v>
          </cell>
          <cell r="K170">
            <v>2958465</v>
          </cell>
          <cell r="L170" t="str">
            <v>PB00</v>
          </cell>
          <cell r="M170">
            <v>25.51</v>
          </cell>
          <cell r="O170" t="str">
            <v>CH13</v>
          </cell>
          <cell r="P170">
            <v>-27.5</v>
          </cell>
          <cell r="Q170">
            <v>0.27500000000000002</v>
          </cell>
        </row>
        <row r="171">
          <cell r="A171">
            <v>301138</v>
          </cell>
          <cell r="B171" t="str">
            <v>301138</v>
          </cell>
          <cell r="C171">
            <v>31014923</v>
          </cell>
          <cell r="D171" t="str">
            <v>Frisco Imperial Baumnuss 1x3800ml</v>
          </cell>
          <cell r="E171" t="str">
            <v>193433</v>
          </cell>
          <cell r="F171" t="str">
            <v>Froneri Switzerland S.A.</v>
          </cell>
          <cell r="G171" t="str">
            <v>6810</v>
          </cell>
          <cell r="H171" t="str">
            <v>6810</v>
          </cell>
          <cell r="I171" t="str">
            <v>0000779680</v>
          </cell>
          <cell r="J171">
            <v>44627</v>
          </cell>
          <cell r="K171">
            <v>2958465</v>
          </cell>
          <cell r="L171" t="str">
            <v>PB00</v>
          </cell>
          <cell r="M171">
            <v>25.51</v>
          </cell>
          <cell r="O171" t="str">
            <v>CH13</v>
          </cell>
          <cell r="P171">
            <v>-27.5</v>
          </cell>
          <cell r="Q171">
            <v>0.27500000000000002</v>
          </cell>
        </row>
        <row r="172">
          <cell r="A172">
            <v>301139</v>
          </cell>
          <cell r="B172" t="str">
            <v>301139</v>
          </cell>
          <cell r="C172">
            <v>31014787</v>
          </cell>
          <cell r="D172" t="str">
            <v>Frisco Imperial Caramel 1x3800ml</v>
          </cell>
          <cell r="E172" t="str">
            <v>193433</v>
          </cell>
          <cell r="F172" t="str">
            <v>Froneri Switzerland S.A.</v>
          </cell>
          <cell r="G172" t="str">
            <v>6810</v>
          </cell>
          <cell r="H172" t="str">
            <v>6810</v>
          </cell>
          <cell r="I172" t="str">
            <v>0000779659</v>
          </cell>
          <cell r="J172">
            <v>44627</v>
          </cell>
          <cell r="K172">
            <v>2958465</v>
          </cell>
          <cell r="L172" t="str">
            <v>PB00</v>
          </cell>
          <cell r="M172">
            <v>25.51</v>
          </cell>
          <cell r="O172" t="str">
            <v>CH13</v>
          </cell>
          <cell r="P172">
            <v>-27.5</v>
          </cell>
          <cell r="Q172">
            <v>0.27500000000000002</v>
          </cell>
        </row>
        <row r="173">
          <cell r="A173">
            <v>301140</v>
          </cell>
          <cell r="B173" t="str">
            <v>301140</v>
          </cell>
          <cell r="C173">
            <v>31015102</v>
          </cell>
          <cell r="D173" t="str">
            <v>Frisco Imperial Chocolat 1x3800ml</v>
          </cell>
          <cell r="E173" t="str">
            <v>193433</v>
          </cell>
          <cell r="F173" t="str">
            <v>Froneri Switzerland S.A.</v>
          </cell>
          <cell r="G173" t="str">
            <v>6810</v>
          </cell>
          <cell r="H173" t="str">
            <v>6810</v>
          </cell>
          <cell r="I173" t="str">
            <v>0000779660</v>
          </cell>
          <cell r="J173">
            <v>44627</v>
          </cell>
          <cell r="K173">
            <v>2958465</v>
          </cell>
          <cell r="L173" t="str">
            <v>PB00</v>
          </cell>
          <cell r="M173">
            <v>24</v>
          </cell>
          <cell r="O173" t="str">
            <v>CH13</v>
          </cell>
          <cell r="P173">
            <v>-27.5</v>
          </cell>
          <cell r="Q173">
            <v>0.27500000000000002</v>
          </cell>
        </row>
        <row r="174">
          <cell r="A174">
            <v>301141</v>
          </cell>
          <cell r="B174" t="str">
            <v>301141</v>
          </cell>
          <cell r="C174">
            <v>31015170</v>
          </cell>
          <cell r="D174" t="str">
            <v>Frisco Imperial Erdbeere 1x3800ml</v>
          </cell>
          <cell r="E174" t="str">
            <v>193433</v>
          </cell>
          <cell r="F174" t="str">
            <v>Froneri Switzerland S.A.</v>
          </cell>
          <cell r="G174" t="str">
            <v>6810</v>
          </cell>
          <cell r="H174" t="str">
            <v>6810</v>
          </cell>
          <cell r="I174" t="str">
            <v>0000779661</v>
          </cell>
          <cell r="J174">
            <v>44627</v>
          </cell>
          <cell r="K174">
            <v>2958465</v>
          </cell>
          <cell r="L174" t="str">
            <v>PB00</v>
          </cell>
          <cell r="M174">
            <v>24.75</v>
          </cell>
          <cell r="O174" t="str">
            <v>CH13</v>
          </cell>
          <cell r="P174">
            <v>-27.5</v>
          </cell>
          <cell r="Q174">
            <v>0.27500000000000002</v>
          </cell>
        </row>
        <row r="175">
          <cell r="A175">
            <v>301142</v>
          </cell>
          <cell r="B175" t="str">
            <v>301142</v>
          </cell>
          <cell r="C175">
            <v>31014874</v>
          </cell>
          <cell r="D175" t="str">
            <v>Frisco Imperial Haselnuss 1x3800ml</v>
          </cell>
          <cell r="E175" t="str">
            <v>193433</v>
          </cell>
          <cell r="F175" t="str">
            <v>Froneri Switzerland S.A.</v>
          </cell>
          <cell r="G175" t="str">
            <v>6810</v>
          </cell>
          <cell r="H175" t="str">
            <v>6810</v>
          </cell>
          <cell r="I175" t="str">
            <v>0000779662</v>
          </cell>
          <cell r="J175">
            <v>44627</v>
          </cell>
          <cell r="K175">
            <v>2958465</v>
          </cell>
          <cell r="L175" t="str">
            <v>PB00</v>
          </cell>
          <cell r="M175">
            <v>26.26</v>
          </cell>
          <cell r="O175" t="str">
            <v>CH13</v>
          </cell>
          <cell r="P175">
            <v>-27.5</v>
          </cell>
          <cell r="Q175">
            <v>0.27500000000000002</v>
          </cell>
        </row>
        <row r="176">
          <cell r="A176">
            <v>301143</v>
          </cell>
          <cell r="B176" t="str">
            <v>301143</v>
          </cell>
          <cell r="C176">
            <v>31015250</v>
          </cell>
          <cell r="D176" t="str">
            <v>Frisco Imperial Jamaïque 1x3800ml</v>
          </cell>
          <cell r="E176" t="str">
            <v>193433</v>
          </cell>
          <cell r="F176" t="str">
            <v>Froneri Switzerland S.A.</v>
          </cell>
          <cell r="G176" t="str">
            <v>6810</v>
          </cell>
          <cell r="H176" t="str">
            <v>6810</v>
          </cell>
          <cell r="I176" t="str">
            <v>0000779664</v>
          </cell>
          <cell r="J176">
            <v>44627</v>
          </cell>
          <cell r="K176">
            <v>2958465</v>
          </cell>
          <cell r="L176" t="str">
            <v>PB00</v>
          </cell>
          <cell r="M176">
            <v>26.26</v>
          </cell>
          <cell r="O176" t="str">
            <v>CH13</v>
          </cell>
          <cell r="P176">
            <v>-27.5</v>
          </cell>
          <cell r="Q176">
            <v>0.27500000000000002</v>
          </cell>
        </row>
        <row r="177">
          <cell r="A177">
            <v>301144</v>
          </cell>
          <cell r="B177" t="str">
            <v>301144</v>
          </cell>
          <cell r="C177">
            <v>31020466</v>
          </cell>
          <cell r="D177" t="str">
            <v>Frisco MenueCup Vanill-Chocol LF 18x90ml</v>
          </cell>
          <cell r="E177" t="str">
            <v>193433</v>
          </cell>
          <cell r="F177" t="str">
            <v>Froneri Switzerland S.A.</v>
          </cell>
          <cell r="G177" t="str">
            <v>6810</v>
          </cell>
          <cell r="H177" t="str">
            <v>6810</v>
          </cell>
          <cell r="I177" t="str">
            <v>0000781072</v>
          </cell>
          <cell r="J177">
            <v>44630</v>
          </cell>
          <cell r="K177">
            <v>2958465</v>
          </cell>
          <cell r="L177" t="str">
            <v>PB00</v>
          </cell>
          <cell r="M177">
            <v>14.09</v>
          </cell>
          <cell r="O177" t="str">
            <v>CH17</v>
          </cell>
        </row>
        <row r="178">
          <cell r="A178">
            <v>301145</v>
          </cell>
          <cell r="B178" t="str">
            <v>301145</v>
          </cell>
          <cell r="C178">
            <v>31014915</v>
          </cell>
          <cell r="D178" t="str">
            <v>Frisco Imperial Joghurt 1x3800ml</v>
          </cell>
          <cell r="E178" t="str">
            <v>193433</v>
          </cell>
          <cell r="F178" t="str">
            <v>Froneri Switzerland S.A.</v>
          </cell>
          <cell r="G178" t="str">
            <v>6810</v>
          </cell>
          <cell r="H178" t="str">
            <v>6810</v>
          </cell>
          <cell r="I178" t="str">
            <v>0000779681</v>
          </cell>
          <cell r="J178">
            <v>44627</v>
          </cell>
          <cell r="K178">
            <v>2958465</v>
          </cell>
          <cell r="L178" t="str">
            <v>PB00</v>
          </cell>
          <cell r="M178">
            <v>24</v>
          </cell>
          <cell r="O178" t="str">
            <v>CH13</v>
          </cell>
          <cell r="P178">
            <v>-27.5</v>
          </cell>
          <cell r="Q178">
            <v>0.27500000000000002</v>
          </cell>
        </row>
        <row r="179">
          <cell r="A179">
            <v>301146</v>
          </cell>
          <cell r="B179" t="str">
            <v>301146</v>
          </cell>
          <cell r="C179">
            <v>31020459</v>
          </cell>
          <cell r="D179" t="str">
            <v>Frisco MenueCup Zitrone LF 18x90ml</v>
          </cell>
          <cell r="E179" t="str">
            <v>193433</v>
          </cell>
          <cell r="F179" t="str">
            <v>Froneri Switzerland S.A.</v>
          </cell>
          <cell r="G179" t="str">
            <v>6810</v>
          </cell>
          <cell r="H179" t="str">
            <v>6810</v>
          </cell>
          <cell r="I179" t="str">
            <v>0000781073</v>
          </cell>
          <cell r="J179">
            <v>44630</v>
          </cell>
          <cell r="K179">
            <v>2958465</v>
          </cell>
          <cell r="L179" t="str">
            <v>PB00</v>
          </cell>
          <cell r="M179">
            <v>14.09</v>
          </cell>
          <cell r="O179" t="str">
            <v>CH17</v>
          </cell>
        </row>
        <row r="180">
          <cell r="A180">
            <v>301148</v>
          </cell>
          <cell r="B180" t="str">
            <v>301148</v>
          </cell>
          <cell r="C180">
            <v>31020462</v>
          </cell>
          <cell r="D180" t="str">
            <v>Frisco MenueCup Vanille LF 18x90ml</v>
          </cell>
          <cell r="E180" t="str">
            <v>193433</v>
          </cell>
          <cell r="F180" t="str">
            <v>Froneri Switzerland S.A.</v>
          </cell>
          <cell r="G180" t="str">
            <v>6810</v>
          </cell>
          <cell r="H180" t="str">
            <v>6810</v>
          </cell>
          <cell r="I180" t="str">
            <v>0000781074</v>
          </cell>
          <cell r="J180">
            <v>44630</v>
          </cell>
          <cell r="K180">
            <v>2958465</v>
          </cell>
          <cell r="L180" t="str">
            <v>PB00</v>
          </cell>
          <cell r="M180">
            <v>14.09</v>
          </cell>
          <cell r="O180" t="str">
            <v>CH17</v>
          </cell>
        </row>
        <row r="181">
          <cell r="A181">
            <v>301149</v>
          </cell>
          <cell r="B181" t="str">
            <v>301149</v>
          </cell>
          <cell r="C181">
            <v>31020457</v>
          </cell>
          <cell r="D181" t="str">
            <v>Frisco MenueCup Kaffee 18x90ml</v>
          </cell>
          <cell r="E181" t="str">
            <v>193433</v>
          </cell>
          <cell r="F181" t="str">
            <v>Froneri Switzerland S.A.</v>
          </cell>
          <cell r="G181" t="str">
            <v>6810</v>
          </cell>
          <cell r="H181" t="str">
            <v>6810</v>
          </cell>
          <cell r="I181" t="str">
            <v>0000781075</v>
          </cell>
          <cell r="J181">
            <v>44630</v>
          </cell>
          <cell r="K181">
            <v>2958465</v>
          </cell>
          <cell r="L181" t="str">
            <v>PB00</v>
          </cell>
          <cell r="M181">
            <v>14.09</v>
          </cell>
          <cell r="O181" t="str">
            <v>CH17</v>
          </cell>
        </row>
        <row r="182">
          <cell r="A182">
            <v>301150</v>
          </cell>
          <cell r="B182" t="str">
            <v>301150</v>
          </cell>
          <cell r="C182">
            <v>31015125</v>
          </cell>
          <cell r="D182" t="str">
            <v>Frisco MenueCup Vanille-Erdbeer 18x90ml</v>
          </cell>
          <cell r="E182" t="str">
            <v>193433</v>
          </cell>
          <cell r="F182" t="str">
            <v>Froneri Switzerland S.A.</v>
          </cell>
          <cell r="G182" t="str">
            <v>6810</v>
          </cell>
          <cell r="H182" t="str">
            <v/>
          </cell>
          <cell r="I182" t="str">
            <v>0000781075</v>
          </cell>
          <cell r="J182">
            <v>44630</v>
          </cell>
          <cell r="K182">
            <v>2958465</v>
          </cell>
          <cell r="L182" t="str">
            <v>PB00</v>
          </cell>
          <cell r="M182">
            <v>14.09</v>
          </cell>
          <cell r="O182" t="str">
            <v>CH17</v>
          </cell>
        </row>
        <row r="183">
          <cell r="A183">
            <v>301151</v>
          </cell>
          <cell r="B183" t="str">
            <v>301151</v>
          </cell>
          <cell r="C183">
            <v>31015125</v>
          </cell>
          <cell r="D183" t="str">
            <v>Frisco MenueCup Vanille-Erdbeer 18x90ml</v>
          </cell>
          <cell r="E183" t="str">
            <v>193433</v>
          </cell>
          <cell r="F183" t="str">
            <v>Froneri Switzerland S.A.</v>
          </cell>
          <cell r="G183" t="str">
            <v>6810</v>
          </cell>
          <cell r="H183" t="str">
            <v>6810</v>
          </cell>
          <cell r="I183" t="str">
            <v>0000781076</v>
          </cell>
          <cell r="J183">
            <v>44630</v>
          </cell>
          <cell r="K183">
            <v>2958465</v>
          </cell>
          <cell r="L183" t="str">
            <v>PB00</v>
          </cell>
          <cell r="M183">
            <v>14.09</v>
          </cell>
          <cell r="O183" t="str">
            <v>CH17</v>
          </cell>
        </row>
        <row r="184">
          <cell r="A184">
            <v>301152</v>
          </cell>
          <cell r="B184" t="str">
            <v>301152</v>
          </cell>
          <cell r="C184">
            <v>31011597</v>
          </cell>
          <cell r="D184" t="str">
            <v>Frisco Tiramisu Glace im Glas 6x80ml</v>
          </cell>
          <cell r="E184" t="str">
            <v>193433</v>
          </cell>
          <cell r="F184" t="str">
            <v>Froneri Switzerland S.A.</v>
          </cell>
          <cell r="G184" t="str">
            <v>6810</v>
          </cell>
          <cell r="H184" t="str">
            <v>6810</v>
          </cell>
          <cell r="I184" t="str">
            <v>0000781077</v>
          </cell>
          <cell r="J184">
            <v>44630</v>
          </cell>
          <cell r="K184">
            <v>2958465</v>
          </cell>
          <cell r="L184" t="str">
            <v>PB00</v>
          </cell>
          <cell r="M184">
            <v>15.7</v>
          </cell>
          <cell r="O184" t="str">
            <v>CH12</v>
          </cell>
          <cell r="P184">
            <v>-27.5</v>
          </cell>
          <cell r="Q184">
            <v>0.27500000000000002</v>
          </cell>
        </row>
        <row r="185">
          <cell r="A185">
            <v>301152</v>
          </cell>
          <cell r="B185" t="str">
            <v>301152</v>
          </cell>
          <cell r="C185">
            <v>31015144</v>
          </cell>
          <cell r="D185" t="str">
            <v>Frisco Imperial Kokosnuss 1x3800ml</v>
          </cell>
          <cell r="E185" t="str">
            <v>193433</v>
          </cell>
          <cell r="F185" t="str">
            <v>Froneri Switzerland S.A.</v>
          </cell>
          <cell r="G185" t="str">
            <v>6810</v>
          </cell>
          <cell r="H185" t="str">
            <v>6810</v>
          </cell>
          <cell r="I185" t="str">
            <v>0000779665</v>
          </cell>
          <cell r="J185">
            <v>44627</v>
          </cell>
          <cell r="K185">
            <v>2958465</v>
          </cell>
          <cell r="L185" t="str">
            <v>PB00</v>
          </cell>
          <cell r="M185">
            <v>24.75</v>
          </cell>
          <cell r="O185" t="str">
            <v>CH13</v>
          </cell>
          <cell r="P185">
            <v>-27.5</v>
          </cell>
          <cell r="Q185">
            <v>0.27500000000000002</v>
          </cell>
        </row>
        <row r="186">
          <cell r="A186">
            <v>301153</v>
          </cell>
          <cell r="B186" t="str">
            <v>301153</v>
          </cell>
          <cell r="C186">
            <v>31014916</v>
          </cell>
          <cell r="D186" t="str">
            <v>Frisco Imperial Mocca 1x3800ml</v>
          </cell>
          <cell r="E186" t="str">
            <v>193433</v>
          </cell>
          <cell r="F186" t="str">
            <v>Froneri Switzerland S.A.</v>
          </cell>
          <cell r="G186" t="str">
            <v>6810</v>
          </cell>
          <cell r="H186" t="str">
            <v>6810</v>
          </cell>
          <cell r="I186" t="str">
            <v>0000779666</v>
          </cell>
          <cell r="J186">
            <v>44627</v>
          </cell>
          <cell r="K186">
            <v>2958465</v>
          </cell>
          <cell r="L186" t="str">
            <v>PB00</v>
          </cell>
          <cell r="M186">
            <v>24</v>
          </cell>
          <cell r="O186" t="str">
            <v>CH13</v>
          </cell>
          <cell r="P186">
            <v>-27.5</v>
          </cell>
          <cell r="Q186">
            <v>0.27500000000000002</v>
          </cell>
        </row>
        <row r="187">
          <cell r="A187">
            <v>301154</v>
          </cell>
          <cell r="B187" t="str">
            <v>301154</v>
          </cell>
          <cell r="C187">
            <v>31014901</v>
          </cell>
          <cell r="D187" t="str">
            <v>Frisco Imperial Pistache 1x3800ml</v>
          </cell>
          <cell r="E187" t="str">
            <v>193433</v>
          </cell>
          <cell r="F187" t="str">
            <v>Froneri Switzerland S.A.</v>
          </cell>
          <cell r="G187" t="str">
            <v>6810</v>
          </cell>
          <cell r="H187" t="str">
            <v>6810</v>
          </cell>
          <cell r="I187" t="str">
            <v>0000779667</v>
          </cell>
          <cell r="J187">
            <v>44627</v>
          </cell>
          <cell r="K187">
            <v>2958465</v>
          </cell>
          <cell r="L187" t="str">
            <v>PB00</v>
          </cell>
          <cell r="M187">
            <v>26.4</v>
          </cell>
          <cell r="O187" t="str">
            <v>CH13</v>
          </cell>
          <cell r="P187">
            <v>-27.5</v>
          </cell>
          <cell r="Q187">
            <v>0.27500000000000002</v>
          </cell>
        </row>
        <row r="188">
          <cell r="A188">
            <v>301155</v>
          </cell>
          <cell r="B188" t="str">
            <v>301155</v>
          </cell>
          <cell r="C188">
            <v>31014981</v>
          </cell>
          <cell r="D188" t="str">
            <v>Frisco Imperial Stracciatella 1x3800ml</v>
          </cell>
          <cell r="E188" t="str">
            <v>193433</v>
          </cell>
          <cell r="F188" t="str">
            <v>Froneri Switzerland S.A.</v>
          </cell>
          <cell r="G188" t="str">
            <v>6810</v>
          </cell>
          <cell r="H188" t="str">
            <v>6810</v>
          </cell>
          <cell r="I188" t="str">
            <v>0000779668</v>
          </cell>
          <cell r="J188">
            <v>44627</v>
          </cell>
          <cell r="K188">
            <v>2958465</v>
          </cell>
          <cell r="L188" t="str">
            <v>PB00</v>
          </cell>
          <cell r="M188">
            <v>24.75</v>
          </cell>
          <cell r="O188" t="str">
            <v>CH13</v>
          </cell>
          <cell r="P188">
            <v>-27.5</v>
          </cell>
          <cell r="Q188">
            <v>0.27500000000000002</v>
          </cell>
        </row>
        <row r="189">
          <cell r="A189">
            <v>301156</v>
          </cell>
          <cell r="B189" t="str">
            <v>301156</v>
          </cell>
          <cell r="C189">
            <v>31015329</v>
          </cell>
          <cell r="D189" t="str">
            <v>Frisco Imperial Vanille 1x3800ml</v>
          </cell>
          <cell r="E189" t="str">
            <v>193433</v>
          </cell>
          <cell r="F189" t="str">
            <v>Froneri Switzerland S.A.</v>
          </cell>
          <cell r="G189" t="str">
            <v>6810</v>
          </cell>
          <cell r="H189" t="str">
            <v>6810</v>
          </cell>
          <cell r="I189" t="str">
            <v>0000779669</v>
          </cell>
          <cell r="J189">
            <v>44627</v>
          </cell>
          <cell r="K189">
            <v>2958465</v>
          </cell>
          <cell r="L189" t="str">
            <v>PB00</v>
          </cell>
          <cell r="M189">
            <v>23.48</v>
          </cell>
          <cell r="O189" t="str">
            <v>CH13</v>
          </cell>
          <cell r="P189">
            <v>-27.5</v>
          </cell>
          <cell r="Q189">
            <v>0.27500000000000002</v>
          </cell>
        </row>
        <row r="190">
          <cell r="A190">
            <v>301157</v>
          </cell>
          <cell r="B190" t="str">
            <v>301157</v>
          </cell>
          <cell r="C190">
            <v>31015052</v>
          </cell>
          <cell r="D190" t="str">
            <v>Frisco Imperial Whisky 1x3800ml</v>
          </cell>
          <cell r="E190" t="str">
            <v>193433</v>
          </cell>
          <cell r="F190" t="str">
            <v>Froneri Switzerland S.A.</v>
          </cell>
          <cell r="G190" t="str">
            <v>6810</v>
          </cell>
          <cell r="H190" t="str">
            <v>6810</v>
          </cell>
          <cell r="I190" t="str">
            <v>0000779682</v>
          </cell>
          <cell r="J190">
            <v>44627</v>
          </cell>
          <cell r="K190">
            <v>2958465</v>
          </cell>
          <cell r="L190" t="str">
            <v>PB00</v>
          </cell>
          <cell r="M190">
            <v>28.3</v>
          </cell>
          <cell r="O190" t="str">
            <v>CH13</v>
          </cell>
          <cell r="P190">
            <v>-27.5</v>
          </cell>
          <cell r="Q190">
            <v>0.27500000000000002</v>
          </cell>
        </row>
        <row r="191">
          <cell r="A191">
            <v>301158</v>
          </cell>
          <cell r="B191" t="str">
            <v>301158</v>
          </cell>
          <cell r="C191">
            <v>31015331</v>
          </cell>
          <cell r="D191" t="str">
            <v>Frisco Imperial Zimt 1x3800ml</v>
          </cell>
          <cell r="E191" t="str">
            <v>193433</v>
          </cell>
          <cell r="F191" t="str">
            <v>Froneri Switzerland S.A.</v>
          </cell>
          <cell r="G191" t="str">
            <v>6810</v>
          </cell>
          <cell r="H191" t="str">
            <v>6810</v>
          </cell>
          <cell r="I191" t="str">
            <v>0000779670</v>
          </cell>
          <cell r="J191">
            <v>44627</v>
          </cell>
          <cell r="K191">
            <v>2958465</v>
          </cell>
          <cell r="L191" t="str">
            <v>PB00</v>
          </cell>
          <cell r="M191">
            <v>24.75</v>
          </cell>
          <cell r="O191" t="str">
            <v>CH13</v>
          </cell>
          <cell r="P191">
            <v>-27.5</v>
          </cell>
          <cell r="Q191">
            <v>0.27500000000000002</v>
          </cell>
        </row>
        <row r="192">
          <cell r="A192">
            <v>301159</v>
          </cell>
          <cell r="B192" t="str">
            <v>301159</v>
          </cell>
          <cell r="C192" t="str">
            <v>31015003 - 31020151</v>
          </cell>
          <cell r="D192" t="str">
            <v>Frisco Glacestange Nougat 1x2000ml</v>
          </cell>
          <cell r="E192" t="str">
            <v>193433</v>
          </cell>
          <cell r="F192" t="str">
            <v>Froneri Switzerland S.A.</v>
          </cell>
          <cell r="G192" t="str">
            <v>6810</v>
          </cell>
          <cell r="H192" t="str">
            <v>6810</v>
          </cell>
          <cell r="I192" t="str">
            <v>0000781078</v>
          </cell>
          <cell r="J192">
            <v>44630</v>
          </cell>
          <cell r="K192">
            <v>2958465</v>
          </cell>
          <cell r="L192" t="str">
            <v>PB00</v>
          </cell>
          <cell r="M192">
            <v>20.170000000000002</v>
          </cell>
          <cell r="O192" t="str">
            <v>CH12</v>
          </cell>
          <cell r="P192">
            <v>-27.5</v>
          </cell>
          <cell r="Q192">
            <v>0.27500000000000002</v>
          </cell>
        </row>
        <row r="193">
          <cell r="A193">
            <v>301160</v>
          </cell>
          <cell r="B193" t="str">
            <v>301160</v>
          </cell>
          <cell r="C193">
            <v>31015082</v>
          </cell>
          <cell r="D193" t="str">
            <v>Frisco Glacestange CH Vanil-Erd 1x2000ml</v>
          </cell>
          <cell r="E193" t="str">
            <v>193433</v>
          </cell>
          <cell r="F193" t="str">
            <v>Froneri Switzerland S.A.</v>
          </cell>
          <cell r="G193" t="str">
            <v>6810</v>
          </cell>
          <cell r="H193" t="str">
            <v>6810</v>
          </cell>
          <cell r="I193" t="str">
            <v>0000781080</v>
          </cell>
          <cell r="J193">
            <v>44630</v>
          </cell>
          <cell r="K193">
            <v>2958465</v>
          </cell>
          <cell r="L193" t="str">
            <v>PB00</v>
          </cell>
          <cell r="M193">
            <v>11.62</v>
          </cell>
          <cell r="O193" t="str">
            <v>CH12</v>
          </cell>
          <cell r="P193">
            <v>-27.5</v>
          </cell>
          <cell r="Q193">
            <v>0.27500000000000002</v>
          </cell>
        </row>
        <row r="194">
          <cell r="A194">
            <v>301161</v>
          </cell>
          <cell r="B194" t="str">
            <v>301161</v>
          </cell>
          <cell r="C194">
            <v>31014877</v>
          </cell>
          <cell r="D194" t="str">
            <v>Frisco Glacestange Vanill-Himbe 1x2000ml</v>
          </cell>
          <cell r="E194" t="str">
            <v>193433</v>
          </cell>
          <cell r="F194" t="str">
            <v>Froneri Switzerland S.A.</v>
          </cell>
          <cell r="G194" t="str">
            <v>6810</v>
          </cell>
          <cell r="H194" t="str">
            <v/>
          </cell>
          <cell r="I194" t="str">
            <v>0000782602</v>
          </cell>
          <cell r="J194">
            <v>44634</v>
          </cell>
          <cell r="K194">
            <v>2958465</v>
          </cell>
          <cell r="L194" t="str">
            <v>PB00</v>
          </cell>
          <cell r="M194">
            <v>32.4</v>
          </cell>
          <cell r="O194" t="str">
            <v>CH12</v>
          </cell>
          <cell r="P194">
            <v>-27.5</v>
          </cell>
          <cell r="Q194">
            <v>0.27500000000000002</v>
          </cell>
        </row>
        <row r="195">
          <cell r="A195">
            <v>301162</v>
          </cell>
          <cell r="B195" t="str">
            <v>301162</v>
          </cell>
          <cell r="C195">
            <v>31014877</v>
          </cell>
          <cell r="D195" t="str">
            <v>Frisco Glacestange Vanill-Himbe 1x2000ml</v>
          </cell>
          <cell r="E195" t="str">
            <v>193433</v>
          </cell>
          <cell r="F195" t="str">
            <v>Froneri Switzerland S.A.</v>
          </cell>
          <cell r="G195" t="str">
            <v>6810</v>
          </cell>
          <cell r="H195" t="str">
            <v>6810</v>
          </cell>
          <cell r="I195" t="str">
            <v>0000781081</v>
          </cell>
          <cell r="J195">
            <v>44630</v>
          </cell>
          <cell r="K195">
            <v>2958465</v>
          </cell>
          <cell r="L195" t="str">
            <v>PB00</v>
          </cell>
          <cell r="M195">
            <v>11.61</v>
          </cell>
          <cell r="O195" t="str">
            <v>CH12</v>
          </cell>
          <cell r="P195">
            <v>-27.5</v>
          </cell>
          <cell r="Q195">
            <v>0.27500000000000002</v>
          </cell>
        </row>
        <row r="196">
          <cell r="A196">
            <v>301163</v>
          </cell>
          <cell r="B196" t="str">
            <v>301163</v>
          </cell>
          <cell r="C196">
            <v>31017500</v>
          </cell>
          <cell r="D196" t="str">
            <v>Mövenpick Cup Passionfrui-Mango 16x165ml</v>
          </cell>
          <cell r="E196" t="str">
            <v>193433</v>
          </cell>
          <cell r="F196" t="str">
            <v>Froneri Switzerland S.A.</v>
          </cell>
          <cell r="G196" t="str">
            <v>6810</v>
          </cell>
          <cell r="H196" t="str">
            <v>6810</v>
          </cell>
          <cell r="I196" t="str">
            <v>0000781082</v>
          </cell>
          <cell r="J196">
            <v>44630</v>
          </cell>
          <cell r="K196">
            <v>2958465</v>
          </cell>
          <cell r="L196" t="str">
            <v>PB00</v>
          </cell>
          <cell r="M196">
            <v>46.8</v>
          </cell>
          <cell r="O196" t="str">
            <v>CH30</v>
          </cell>
          <cell r="P196">
            <v>-25</v>
          </cell>
          <cell r="Q196">
            <v>0.25</v>
          </cell>
        </row>
        <row r="197">
          <cell r="A197">
            <v>301163</v>
          </cell>
          <cell r="B197" t="str">
            <v>301163</v>
          </cell>
          <cell r="C197">
            <v>31017499</v>
          </cell>
          <cell r="D197" t="str">
            <v>Mövenpick Cup Raspberry-Strawbe 16x165ml</v>
          </cell>
          <cell r="E197" t="str">
            <v>193433</v>
          </cell>
          <cell r="F197" t="str">
            <v>Froneri Switzerland S.A.</v>
          </cell>
          <cell r="G197" t="str">
            <v>6810</v>
          </cell>
          <cell r="H197" t="str">
            <v>6810</v>
          </cell>
          <cell r="I197" t="str">
            <v>0000781118</v>
          </cell>
          <cell r="J197">
            <v>44630</v>
          </cell>
          <cell r="K197">
            <v>2958465</v>
          </cell>
          <cell r="L197" t="str">
            <v>PB00</v>
          </cell>
          <cell r="M197">
            <v>46.8</v>
          </cell>
          <cell r="O197" t="str">
            <v>CH30</v>
          </cell>
          <cell r="P197">
            <v>-25</v>
          </cell>
          <cell r="Q197">
            <v>0.25</v>
          </cell>
        </row>
        <row r="198">
          <cell r="A198">
            <v>301164</v>
          </cell>
          <cell r="B198" t="str">
            <v>301164</v>
          </cell>
          <cell r="C198">
            <v>31017305</v>
          </cell>
          <cell r="D198" t="str">
            <v>Mövenpick Cup ChocHazelnBrittle 16x165ml</v>
          </cell>
          <cell r="E198" t="str">
            <v>193433</v>
          </cell>
          <cell r="F198" t="str">
            <v>Froneri Switzerland S.A.</v>
          </cell>
          <cell r="G198" t="str">
            <v>6810</v>
          </cell>
          <cell r="H198" t="str">
            <v>6810</v>
          </cell>
          <cell r="I198" t="str">
            <v>0000781119</v>
          </cell>
          <cell r="J198">
            <v>44630</v>
          </cell>
          <cell r="K198">
            <v>2958465</v>
          </cell>
          <cell r="L198" t="str">
            <v>PB00</v>
          </cell>
          <cell r="M198">
            <v>46.8</v>
          </cell>
          <cell r="O198" t="str">
            <v>CH30</v>
          </cell>
          <cell r="P198">
            <v>-25</v>
          </cell>
          <cell r="Q198">
            <v>0.25</v>
          </cell>
        </row>
        <row r="199">
          <cell r="A199">
            <v>301165</v>
          </cell>
          <cell r="B199" t="str">
            <v>301165</v>
          </cell>
          <cell r="C199">
            <v>31017497</v>
          </cell>
          <cell r="D199" t="str">
            <v>Mövenpick Cup ColdBrewCoffChoc 16x165ml</v>
          </cell>
          <cell r="E199" t="str">
            <v>193433</v>
          </cell>
          <cell r="F199" t="str">
            <v>Froneri Switzerland S.A.</v>
          </cell>
          <cell r="G199" t="str">
            <v>6810</v>
          </cell>
          <cell r="H199" t="str">
            <v>6810</v>
          </cell>
          <cell r="I199" t="str">
            <v>0000781120</v>
          </cell>
          <cell r="J199">
            <v>44630</v>
          </cell>
          <cell r="K199">
            <v>2958465</v>
          </cell>
          <cell r="L199" t="str">
            <v>PB00</v>
          </cell>
          <cell r="M199">
            <v>46.8</v>
          </cell>
          <cell r="O199" t="str">
            <v>CH30</v>
          </cell>
          <cell r="P199">
            <v>-25</v>
          </cell>
          <cell r="Q199">
            <v>0.25</v>
          </cell>
        </row>
        <row r="200">
          <cell r="A200">
            <v>301166</v>
          </cell>
          <cell r="B200" t="str">
            <v>301166</v>
          </cell>
          <cell r="C200">
            <v>31017303</v>
          </cell>
          <cell r="D200" t="str">
            <v>Mövenpick Cup Cookie Dough 16x165ml</v>
          </cell>
          <cell r="E200" t="str">
            <v>193433</v>
          </cell>
          <cell r="F200" t="str">
            <v>Froneri Switzerland S.A.</v>
          </cell>
          <cell r="G200" t="str">
            <v>6810</v>
          </cell>
          <cell r="H200" t="str">
            <v>6810</v>
          </cell>
          <cell r="I200" t="str">
            <v>0000781121</v>
          </cell>
          <cell r="J200">
            <v>44630</v>
          </cell>
          <cell r="K200">
            <v>2958465</v>
          </cell>
          <cell r="L200" t="str">
            <v>PB00</v>
          </cell>
          <cell r="M200">
            <v>46.8</v>
          </cell>
          <cell r="O200" t="str">
            <v>CH30</v>
          </cell>
          <cell r="P200">
            <v>-25</v>
          </cell>
          <cell r="Q200">
            <v>0.25</v>
          </cell>
        </row>
        <row r="201">
          <cell r="A201">
            <v>301167</v>
          </cell>
          <cell r="B201" t="str">
            <v>301167</v>
          </cell>
          <cell r="C201">
            <v>31017516</v>
          </cell>
          <cell r="D201" t="str">
            <v>Mövenpick Cup Cookies Caramel 16x165ml</v>
          </cell>
          <cell r="E201" t="str">
            <v>193433</v>
          </cell>
          <cell r="F201" t="str">
            <v>Froneri Switzerland S.A.</v>
          </cell>
          <cell r="G201" t="str">
            <v>6810</v>
          </cell>
          <cell r="H201" t="str">
            <v>6810</v>
          </cell>
          <cell r="I201" t="str">
            <v>0000781122</v>
          </cell>
          <cell r="J201">
            <v>44630</v>
          </cell>
          <cell r="K201">
            <v>2958465</v>
          </cell>
          <cell r="L201" t="str">
            <v>PB00</v>
          </cell>
          <cell r="M201">
            <v>46.8</v>
          </cell>
          <cell r="O201" t="str">
            <v>CH30</v>
          </cell>
          <cell r="P201">
            <v>-25</v>
          </cell>
          <cell r="Q201">
            <v>0.25</v>
          </cell>
        </row>
        <row r="202">
          <cell r="A202">
            <v>301168</v>
          </cell>
          <cell r="B202" t="str">
            <v>301168</v>
          </cell>
          <cell r="C202">
            <v>31017304</v>
          </cell>
          <cell r="D202" t="str">
            <v>Mövenpick Cup SwissHoneyAlmond 16x165ml</v>
          </cell>
          <cell r="E202" t="str">
            <v>193433</v>
          </cell>
          <cell r="F202" t="str">
            <v>Froneri Switzerland S.A.</v>
          </cell>
          <cell r="G202" t="str">
            <v>6810</v>
          </cell>
          <cell r="H202" t="str">
            <v>6810</v>
          </cell>
          <cell r="I202" t="str">
            <v>0000781123</v>
          </cell>
          <cell r="J202">
            <v>44630</v>
          </cell>
          <cell r="K202">
            <v>2958465</v>
          </cell>
          <cell r="L202" t="str">
            <v>PB00</v>
          </cell>
          <cell r="M202">
            <v>46.8</v>
          </cell>
          <cell r="O202" t="str">
            <v>CH30</v>
          </cell>
          <cell r="P202">
            <v>-25</v>
          </cell>
          <cell r="Q202">
            <v>0.25</v>
          </cell>
        </row>
        <row r="203">
          <cell r="A203">
            <v>301169</v>
          </cell>
          <cell r="B203" t="str">
            <v>301169</v>
          </cell>
          <cell r="C203">
            <v>31017503</v>
          </cell>
          <cell r="D203" t="str">
            <v>Mövenpick Cup Vanilla Brownie 16x165ml</v>
          </cell>
          <cell r="E203" t="str">
            <v>193433</v>
          </cell>
          <cell r="F203" t="str">
            <v>Froneri Switzerland S.A.</v>
          </cell>
          <cell r="G203" t="str">
            <v>6810</v>
          </cell>
          <cell r="H203" t="str">
            <v>6810</v>
          </cell>
          <cell r="I203" t="str">
            <v>0000781124</v>
          </cell>
          <cell r="J203">
            <v>44630</v>
          </cell>
          <cell r="K203">
            <v>2958465</v>
          </cell>
          <cell r="L203" t="str">
            <v>PB00</v>
          </cell>
          <cell r="M203">
            <v>46.8</v>
          </cell>
          <cell r="O203" t="str">
            <v>CH30</v>
          </cell>
          <cell r="P203">
            <v>-25</v>
          </cell>
          <cell r="Q203">
            <v>0.25</v>
          </cell>
        </row>
        <row r="204">
          <cell r="A204">
            <v>301170</v>
          </cell>
          <cell r="B204" t="str">
            <v>301170</v>
          </cell>
          <cell r="C204">
            <v>31017505</v>
          </cell>
          <cell r="D204" t="str">
            <v>Mövenpick Cup Pistachio 16x165ml</v>
          </cell>
          <cell r="E204" t="str">
            <v>193433</v>
          </cell>
          <cell r="F204" t="str">
            <v>Froneri Switzerland S.A.</v>
          </cell>
          <cell r="G204" t="str">
            <v>6810</v>
          </cell>
          <cell r="H204" t="str">
            <v>6810</v>
          </cell>
          <cell r="I204" t="str">
            <v>0000782517</v>
          </cell>
          <cell r="J204">
            <v>44634</v>
          </cell>
          <cell r="K204">
            <v>2958465</v>
          </cell>
          <cell r="L204" t="str">
            <v>PB00</v>
          </cell>
          <cell r="M204">
            <v>46.8</v>
          </cell>
          <cell r="O204" t="str">
            <v>CH30</v>
          </cell>
          <cell r="P204">
            <v>-25</v>
          </cell>
          <cell r="Q204">
            <v>0.25</v>
          </cell>
        </row>
        <row r="205">
          <cell r="A205">
            <v>301171</v>
          </cell>
          <cell r="B205" t="str">
            <v>301171</v>
          </cell>
          <cell r="C205">
            <v>31017509</v>
          </cell>
          <cell r="D205" t="str">
            <v>Mövenpick Cup Strawberry 16x165ml</v>
          </cell>
          <cell r="E205" t="str">
            <v>193433</v>
          </cell>
          <cell r="F205" t="str">
            <v>Froneri Switzerland S.A.</v>
          </cell>
          <cell r="G205" t="str">
            <v>6810</v>
          </cell>
          <cell r="H205" t="str">
            <v>6810</v>
          </cell>
          <cell r="I205" t="str">
            <v>0000782518</v>
          </cell>
          <cell r="J205">
            <v>44634</v>
          </cell>
          <cell r="K205">
            <v>2958465</v>
          </cell>
          <cell r="L205" t="str">
            <v>PB00</v>
          </cell>
          <cell r="M205">
            <v>46.8</v>
          </cell>
          <cell r="O205" t="str">
            <v>CH30</v>
          </cell>
          <cell r="P205">
            <v>-25</v>
          </cell>
          <cell r="Q205">
            <v>0.25</v>
          </cell>
        </row>
        <row r="206">
          <cell r="A206">
            <v>301172</v>
          </cell>
          <cell r="B206" t="str">
            <v>301172</v>
          </cell>
          <cell r="C206">
            <v>31015207</v>
          </cell>
          <cell r="D206" t="str">
            <v>Frisco Glacestange Chocamo 1x2000ml</v>
          </cell>
          <cell r="E206" t="str">
            <v>193433</v>
          </cell>
          <cell r="F206" t="str">
            <v>Froneri Switzerland S.A.</v>
          </cell>
          <cell r="G206" t="str">
            <v>6810</v>
          </cell>
          <cell r="H206" t="str">
            <v/>
          </cell>
          <cell r="I206" t="str">
            <v>0000781081</v>
          </cell>
          <cell r="J206">
            <v>44630</v>
          </cell>
          <cell r="K206">
            <v>2958465</v>
          </cell>
          <cell r="L206" t="str">
            <v>PB00</v>
          </cell>
          <cell r="M206">
            <v>11.61</v>
          </cell>
          <cell r="O206" t="str">
            <v>CH12</v>
          </cell>
          <cell r="P206">
            <v>-27.5</v>
          </cell>
          <cell r="Q206">
            <v>0.27500000000000002</v>
          </cell>
        </row>
        <row r="207">
          <cell r="A207">
            <v>301173</v>
          </cell>
          <cell r="B207" t="str">
            <v>301173</v>
          </cell>
          <cell r="C207">
            <v>31015207</v>
          </cell>
          <cell r="D207" t="str">
            <v>Frisco Glacestange Chocamo 1x2000ml</v>
          </cell>
          <cell r="E207" t="str">
            <v>193433</v>
          </cell>
          <cell r="F207" t="str">
            <v>Froneri Switzerland S.A.</v>
          </cell>
          <cell r="G207" t="str">
            <v>6810</v>
          </cell>
          <cell r="H207" t="str">
            <v>6810</v>
          </cell>
          <cell r="I207" t="str">
            <v>0000782519</v>
          </cell>
          <cell r="J207">
            <v>44634</v>
          </cell>
          <cell r="K207">
            <v>2958465</v>
          </cell>
          <cell r="L207" t="str">
            <v>PB00</v>
          </cell>
          <cell r="M207">
            <v>18.63</v>
          </cell>
          <cell r="O207" t="str">
            <v>CH12</v>
          </cell>
          <cell r="P207">
            <v>-27.5</v>
          </cell>
          <cell r="Q207">
            <v>0.27500000000000002</v>
          </cell>
        </row>
        <row r="208">
          <cell r="A208">
            <v>301175</v>
          </cell>
          <cell r="B208" t="str">
            <v>301175</v>
          </cell>
          <cell r="C208">
            <v>31014845</v>
          </cell>
          <cell r="D208" t="str">
            <v>Frisco Glacestange Nouga-Apriko 1x2000ml</v>
          </cell>
          <cell r="E208" t="str">
            <v>193433</v>
          </cell>
          <cell r="F208" t="str">
            <v>Froneri Switzerland S.A.</v>
          </cell>
          <cell r="G208" t="str">
            <v>6810</v>
          </cell>
          <cell r="H208" t="str">
            <v>6810</v>
          </cell>
          <cell r="I208" t="str">
            <v>0000782520</v>
          </cell>
          <cell r="J208">
            <v>44634</v>
          </cell>
          <cell r="K208">
            <v>2958465</v>
          </cell>
          <cell r="L208" t="str">
            <v>PB00</v>
          </cell>
          <cell r="M208">
            <v>17.84</v>
          </cell>
          <cell r="O208" t="str">
            <v>CH12</v>
          </cell>
          <cell r="P208">
            <v>-27.5</v>
          </cell>
          <cell r="Q208">
            <v>0.27500000000000002</v>
          </cell>
        </row>
        <row r="209">
          <cell r="A209">
            <v>301175</v>
          </cell>
          <cell r="B209" t="str">
            <v>301175</v>
          </cell>
          <cell r="C209">
            <v>31015393</v>
          </cell>
          <cell r="D209" t="str">
            <v>Frisco Glacestange Schwarzwälde 1x2000ml</v>
          </cell>
          <cell r="E209" t="str">
            <v>193433</v>
          </cell>
          <cell r="F209" t="str">
            <v>Froneri Switzerland S.A.</v>
          </cell>
          <cell r="G209" t="str">
            <v>6810</v>
          </cell>
          <cell r="H209" t="str">
            <v>6810</v>
          </cell>
          <cell r="I209" t="str">
            <v>0000782521</v>
          </cell>
          <cell r="J209">
            <v>44634</v>
          </cell>
          <cell r="K209">
            <v>2958465</v>
          </cell>
          <cell r="L209" t="str">
            <v>PB00</v>
          </cell>
          <cell r="M209">
            <v>20.96</v>
          </cell>
          <cell r="O209" t="str">
            <v>CH12</v>
          </cell>
          <cell r="P209">
            <v>-27.5</v>
          </cell>
          <cell r="Q209">
            <v>0.27500000000000002</v>
          </cell>
        </row>
        <row r="210">
          <cell r="A210">
            <v>301176</v>
          </cell>
          <cell r="B210" t="str">
            <v>301176</v>
          </cell>
          <cell r="C210">
            <v>31014844</v>
          </cell>
          <cell r="D210" t="str">
            <v>Frisco Glacestange Stracciatell 1x2000ml</v>
          </cell>
          <cell r="E210" t="str">
            <v>193433</v>
          </cell>
          <cell r="F210" t="str">
            <v>Froneri Switzerland S.A.</v>
          </cell>
          <cell r="G210" t="str">
            <v>6810</v>
          </cell>
          <cell r="H210" t="str">
            <v>6810</v>
          </cell>
          <cell r="I210" t="str">
            <v>0000782522</v>
          </cell>
          <cell r="J210">
            <v>44634</v>
          </cell>
          <cell r="K210">
            <v>2958465</v>
          </cell>
          <cell r="L210" t="str">
            <v>PB00</v>
          </cell>
          <cell r="M210">
            <v>18.63</v>
          </cell>
          <cell r="O210" t="str">
            <v>CH12</v>
          </cell>
          <cell r="P210">
            <v>-27.5</v>
          </cell>
          <cell r="Q210">
            <v>0.27500000000000002</v>
          </cell>
        </row>
        <row r="211">
          <cell r="A211">
            <v>301177</v>
          </cell>
          <cell r="B211" t="str">
            <v>301177</v>
          </cell>
          <cell r="C211">
            <v>31015197</v>
          </cell>
          <cell r="D211" t="str">
            <v>Frisco Glacestange Zimt-Zwetsch 1x2000ml</v>
          </cell>
          <cell r="E211" t="str">
            <v>193433</v>
          </cell>
          <cell r="F211" t="str">
            <v>Froneri Switzerland S.A.</v>
          </cell>
          <cell r="G211" t="str">
            <v>6810</v>
          </cell>
          <cell r="H211" t="str">
            <v>6810</v>
          </cell>
          <cell r="I211" t="str">
            <v>0000782523</v>
          </cell>
          <cell r="J211">
            <v>44634</v>
          </cell>
          <cell r="K211">
            <v>2958465</v>
          </cell>
          <cell r="L211" t="str">
            <v>PB00</v>
          </cell>
          <cell r="M211">
            <v>15.4</v>
          </cell>
          <cell r="O211" t="str">
            <v>CH12</v>
          </cell>
          <cell r="P211">
            <v>-27.5</v>
          </cell>
          <cell r="Q211">
            <v>0.27500000000000002</v>
          </cell>
        </row>
        <row r="212">
          <cell r="A212">
            <v>301178</v>
          </cell>
          <cell r="B212" t="str">
            <v>301178</v>
          </cell>
          <cell r="C212">
            <v>34001342</v>
          </cell>
          <cell r="D212" t="str">
            <v>Frisco Parfait Mocca 4x(4x150ml)</v>
          </cell>
          <cell r="E212" t="str">
            <v>193433</v>
          </cell>
          <cell r="F212" t="str">
            <v>Froneri Switzerland S.A.</v>
          </cell>
          <cell r="G212" t="str">
            <v>6810</v>
          </cell>
          <cell r="H212" t="str">
            <v>6810</v>
          </cell>
          <cell r="I212" t="str">
            <v>0000779671</v>
          </cell>
          <cell r="J212">
            <v>44627</v>
          </cell>
          <cell r="K212">
            <v>2958465</v>
          </cell>
          <cell r="L212" t="str">
            <v>PB00</v>
          </cell>
          <cell r="M212">
            <v>30.69</v>
          </cell>
          <cell r="O212" t="str">
            <v>CH05</v>
          </cell>
          <cell r="P212">
            <v>-22</v>
          </cell>
          <cell r="Q212">
            <v>0.22</v>
          </cell>
        </row>
        <row r="213">
          <cell r="A213">
            <v>301179</v>
          </cell>
          <cell r="B213" t="str">
            <v>301179</v>
          </cell>
          <cell r="C213">
            <v>34001867</v>
          </cell>
          <cell r="D213" t="str">
            <v>Frisco MP Iglou Caramel 6x(4x120ml)</v>
          </cell>
          <cell r="E213" t="str">
            <v>193433</v>
          </cell>
          <cell r="F213" t="str">
            <v>Froneri Switzerland S.A.</v>
          </cell>
          <cell r="G213" t="str">
            <v>6810</v>
          </cell>
          <cell r="H213" t="str">
            <v>6810</v>
          </cell>
          <cell r="I213" t="str">
            <v>0000782454</v>
          </cell>
          <cell r="J213">
            <v>44634</v>
          </cell>
          <cell r="K213">
            <v>2958465</v>
          </cell>
          <cell r="L213" t="str">
            <v>PB00</v>
          </cell>
          <cell r="M213">
            <v>31.82</v>
          </cell>
          <cell r="O213" t="str">
            <v>CH05</v>
          </cell>
          <cell r="P213">
            <v>-22</v>
          </cell>
          <cell r="Q213">
            <v>0.22</v>
          </cell>
        </row>
        <row r="214">
          <cell r="A214">
            <v>301180</v>
          </cell>
          <cell r="B214" t="str">
            <v>301180</v>
          </cell>
          <cell r="C214">
            <v>31012987</v>
          </cell>
          <cell r="D214" t="str">
            <v>Frisco Tartufo Cioccolato 12x145ml</v>
          </cell>
          <cell r="E214" t="str">
            <v>193433</v>
          </cell>
          <cell r="F214" t="str">
            <v>Froneri Switzerland S.A.</v>
          </cell>
          <cell r="G214" t="str">
            <v>6810</v>
          </cell>
          <cell r="H214" t="str">
            <v>6810</v>
          </cell>
          <cell r="I214" t="str">
            <v>0000782524</v>
          </cell>
          <cell r="J214">
            <v>44634</v>
          </cell>
          <cell r="K214">
            <v>2958465</v>
          </cell>
          <cell r="L214" t="str">
            <v>PB00</v>
          </cell>
          <cell r="M214">
            <v>19.75</v>
          </cell>
          <cell r="O214" t="str">
            <v>CH12</v>
          </cell>
          <cell r="P214">
            <v>-27.5</v>
          </cell>
          <cell r="Q214">
            <v>0.27500000000000002</v>
          </cell>
        </row>
        <row r="215">
          <cell r="A215">
            <v>301182</v>
          </cell>
          <cell r="B215" t="str">
            <v>301182</v>
          </cell>
          <cell r="C215">
            <v>31017512</v>
          </cell>
          <cell r="D215" t="str">
            <v>Mövenpick Cup SwissChocolate 16x165ml</v>
          </cell>
          <cell r="E215" t="str">
            <v>193433</v>
          </cell>
          <cell r="F215" t="str">
            <v>Froneri Switzerland S.A.</v>
          </cell>
          <cell r="G215" t="str">
            <v>6810</v>
          </cell>
          <cell r="H215" t="str">
            <v>6810</v>
          </cell>
          <cell r="I215" t="str">
            <v>0000782525</v>
          </cell>
          <cell r="J215">
            <v>44634</v>
          </cell>
          <cell r="K215">
            <v>2958465</v>
          </cell>
          <cell r="L215" t="str">
            <v>PB00</v>
          </cell>
          <cell r="M215">
            <v>46.8</v>
          </cell>
          <cell r="O215" t="str">
            <v>CH30</v>
          </cell>
          <cell r="P215">
            <v>-25</v>
          </cell>
          <cell r="Q215">
            <v>0.25</v>
          </cell>
        </row>
        <row r="216">
          <cell r="A216">
            <v>301183</v>
          </cell>
          <cell r="B216" t="str">
            <v>301183</v>
          </cell>
          <cell r="C216">
            <v>31017513</v>
          </cell>
          <cell r="D216" t="str">
            <v>Mövenpick Cup Vanilla Dream 16x165ml</v>
          </cell>
          <cell r="E216" t="str">
            <v>193433</v>
          </cell>
          <cell r="F216" t="str">
            <v>Froneri Switzerland S.A.</v>
          </cell>
          <cell r="G216" t="str">
            <v>6810</v>
          </cell>
          <cell r="H216" t="str">
            <v>6810</v>
          </cell>
          <cell r="I216" t="str">
            <v>0000782526</v>
          </cell>
          <cell r="J216">
            <v>44634</v>
          </cell>
          <cell r="K216">
            <v>2958465</v>
          </cell>
          <cell r="L216" t="str">
            <v>PB00</v>
          </cell>
          <cell r="M216">
            <v>46.8</v>
          </cell>
          <cell r="O216" t="str">
            <v>CH30</v>
          </cell>
          <cell r="P216">
            <v>-25</v>
          </cell>
          <cell r="Q216">
            <v>0.25</v>
          </cell>
        </row>
        <row r="217">
          <cell r="A217">
            <v>301184</v>
          </cell>
          <cell r="B217" t="str">
            <v>301184</v>
          </cell>
          <cell r="C217">
            <v>31017508</v>
          </cell>
          <cell r="D217" t="str">
            <v>Mövenpick Cup Crème Gruy&amp;Mering 16x165ml</v>
          </cell>
          <cell r="E217" t="str">
            <v>193433</v>
          </cell>
          <cell r="F217" t="str">
            <v>Froneri Switzerland S.A.</v>
          </cell>
          <cell r="G217" t="str">
            <v>6810</v>
          </cell>
          <cell r="H217" t="str">
            <v>6810</v>
          </cell>
          <cell r="I217" t="str">
            <v>0000782527</v>
          </cell>
          <cell r="J217">
            <v>44634</v>
          </cell>
          <cell r="K217">
            <v>2958465</v>
          </cell>
          <cell r="L217" t="str">
            <v>PB00</v>
          </cell>
          <cell r="M217">
            <v>46.8</v>
          </cell>
          <cell r="O217" t="str">
            <v>CH30</v>
          </cell>
          <cell r="P217">
            <v>-25</v>
          </cell>
          <cell r="Q217">
            <v>0.25</v>
          </cell>
        </row>
        <row r="218">
          <cell r="A218">
            <v>301185</v>
          </cell>
          <cell r="B218" t="str">
            <v>301185</v>
          </cell>
          <cell r="C218">
            <v>31007026</v>
          </cell>
          <cell r="D218" t="str">
            <v>Mövenpick Banana 2x2400ml</v>
          </cell>
          <cell r="E218" t="str">
            <v>193433</v>
          </cell>
          <cell r="F218" t="str">
            <v>Froneri Switzerland S.A.</v>
          </cell>
          <cell r="G218" t="str">
            <v>6810</v>
          </cell>
          <cell r="H218" t="str">
            <v>6810</v>
          </cell>
          <cell r="I218" t="str">
            <v>0000782530</v>
          </cell>
          <cell r="J218">
            <v>44634</v>
          </cell>
          <cell r="K218">
            <v>2958465</v>
          </cell>
          <cell r="L218" t="str">
            <v>PB00</v>
          </cell>
          <cell r="M218">
            <v>42.01</v>
          </cell>
          <cell r="O218" t="str">
            <v>CH24</v>
          </cell>
          <cell r="P218">
            <v>-15</v>
          </cell>
          <cell r="Q218">
            <v>0.15</v>
          </cell>
        </row>
        <row r="219">
          <cell r="A219">
            <v>301186</v>
          </cell>
          <cell r="B219" t="str">
            <v>301186</v>
          </cell>
          <cell r="C219">
            <v>31007063</v>
          </cell>
          <cell r="D219" t="str">
            <v>Mövenpick Blueberry Cheesecake 2x2400ml</v>
          </cell>
          <cell r="E219" t="str">
            <v>193433</v>
          </cell>
          <cell r="F219" t="str">
            <v>Froneri Switzerland S.A.</v>
          </cell>
          <cell r="G219" t="str">
            <v>6810</v>
          </cell>
          <cell r="H219" t="str">
            <v>6810</v>
          </cell>
          <cell r="I219" t="str">
            <v>0000782531</v>
          </cell>
          <cell r="J219">
            <v>44634</v>
          </cell>
          <cell r="K219">
            <v>2958465</v>
          </cell>
          <cell r="L219" t="str">
            <v>PB00</v>
          </cell>
          <cell r="M219">
            <v>44.05</v>
          </cell>
          <cell r="O219" t="str">
            <v>CH24</v>
          </cell>
          <cell r="P219">
            <v>-15</v>
          </cell>
          <cell r="Q219">
            <v>0.15</v>
          </cell>
        </row>
        <row r="220">
          <cell r="A220">
            <v>301187</v>
          </cell>
          <cell r="B220" t="str">
            <v>301187</v>
          </cell>
          <cell r="C220">
            <v>31008880</v>
          </cell>
          <cell r="D220" t="str">
            <v>Mövenpick Cappuccino 2x2400ml</v>
          </cell>
          <cell r="E220" t="str">
            <v>193433</v>
          </cell>
          <cell r="F220" t="str">
            <v>Froneri Switzerland S.A.</v>
          </cell>
          <cell r="G220" t="str">
            <v>6810</v>
          </cell>
          <cell r="H220" t="str">
            <v>6810</v>
          </cell>
          <cell r="I220" t="str">
            <v>0000782535</v>
          </cell>
          <cell r="J220">
            <v>44634</v>
          </cell>
          <cell r="K220">
            <v>2958465</v>
          </cell>
          <cell r="L220" t="str">
            <v>PB00</v>
          </cell>
          <cell r="M220">
            <v>44.05</v>
          </cell>
          <cell r="O220" t="str">
            <v>CH24</v>
          </cell>
          <cell r="P220">
            <v>-15</v>
          </cell>
          <cell r="Q220">
            <v>0.15</v>
          </cell>
        </row>
        <row r="221">
          <cell r="A221">
            <v>301188</v>
          </cell>
          <cell r="B221" t="str">
            <v>301188</v>
          </cell>
          <cell r="C221">
            <v>31007028</v>
          </cell>
          <cell r="D221" t="str">
            <v>Mövenpick Caramelita 2x2400ml</v>
          </cell>
          <cell r="E221" t="str">
            <v>193433</v>
          </cell>
          <cell r="F221" t="str">
            <v>Froneri Switzerland S.A.</v>
          </cell>
          <cell r="G221" t="str">
            <v>6810</v>
          </cell>
          <cell r="H221" t="str">
            <v>6810</v>
          </cell>
          <cell r="I221" t="str">
            <v>0000782576</v>
          </cell>
          <cell r="J221">
            <v>44634</v>
          </cell>
          <cell r="K221">
            <v>2958465</v>
          </cell>
          <cell r="L221" t="str">
            <v>PB00</v>
          </cell>
          <cell r="M221">
            <v>42.01</v>
          </cell>
          <cell r="O221" t="str">
            <v>CH24</v>
          </cell>
          <cell r="P221">
            <v>-15</v>
          </cell>
          <cell r="Q221">
            <v>0.15</v>
          </cell>
        </row>
        <row r="222">
          <cell r="A222">
            <v>301189</v>
          </cell>
          <cell r="B222" t="str">
            <v>301189</v>
          </cell>
          <cell r="C222">
            <v>31013819</v>
          </cell>
          <cell r="D222" t="str">
            <v>Mövenpick Chocolat &amp; Salt-Caram 2x2400ml</v>
          </cell>
          <cell r="E222" t="str">
            <v>193433</v>
          </cell>
          <cell r="F222" t="str">
            <v>Froneri Switzerland S.A.</v>
          </cell>
          <cell r="G222" t="str">
            <v>6810</v>
          </cell>
          <cell r="H222" t="str">
            <v>6810</v>
          </cell>
          <cell r="I222" t="str">
            <v>0000782577</v>
          </cell>
          <cell r="J222">
            <v>44634</v>
          </cell>
          <cell r="K222">
            <v>2958465</v>
          </cell>
          <cell r="L222" t="str">
            <v>PB00</v>
          </cell>
          <cell r="M222">
            <v>44.05</v>
          </cell>
          <cell r="O222" t="str">
            <v>CH24</v>
          </cell>
          <cell r="P222">
            <v>-15</v>
          </cell>
          <cell r="Q222">
            <v>0.15</v>
          </cell>
        </row>
        <row r="223">
          <cell r="A223">
            <v>301190</v>
          </cell>
          <cell r="B223" t="str">
            <v>301190</v>
          </cell>
          <cell r="C223">
            <v>31008880</v>
          </cell>
          <cell r="D223" t="str">
            <v>Mövenpick Cookies &amp; Caramel 2x2400ml</v>
          </cell>
          <cell r="E223" t="str">
            <v>193433</v>
          </cell>
          <cell r="F223" t="str">
            <v>Froneri Switzerland S.A.</v>
          </cell>
          <cell r="G223" t="str">
            <v>6810</v>
          </cell>
          <cell r="H223" t="str">
            <v>6810</v>
          </cell>
          <cell r="I223" t="str">
            <v>0000782532</v>
          </cell>
          <cell r="J223">
            <v>44634</v>
          </cell>
          <cell r="K223">
            <v>2958465</v>
          </cell>
          <cell r="L223" t="str">
            <v>PB00</v>
          </cell>
          <cell r="M223">
            <v>44.05</v>
          </cell>
          <cell r="O223" t="str">
            <v>CH24</v>
          </cell>
          <cell r="P223">
            <v>-15</v>
          </cell>
          <cell r="Q223">
            <v>0.15</v>
          </cell>
        </row>
        <row r="224">
          <cell r="A224">
            <v>301191</v>
          </cell>
          <cell r="B224" t="str">
            <v>301191</v>
          </cell>
          <cell r="C224">
            <v>31007038</v>
          </cell>
          <cell r="D224" t="str">
            <v>Mövenpick Crème Brûlée 2x2400ml</v>
          </cell>
          <cell r="E224" t="str">
            <v>193433</v>
          </cell>
          <cell r="F224" t="str">
            <v>Froneri Switzerland S.A.</v>
          </cell>
          <cell r="G224" t="str">
            <v>6810</v>
          </cell>
          <cell r="H224" t="str">
            <v>6810</v>
          </cell>
          <cell r="I224" t="str">
            <v>0000782578</v>
          </cell>
          <cell r="J224">
            <v>44634</v>
          </cell>
          <cell r="K224">
            <v>2958465</v>
          </cell>
          <cell r="L224" t="str">
            <v>PB00</v>
          </cell>
          <cell r="M224">
            <v>44.05</v>
          </cell>
          <cell r="O224" t="str">
            <v>CH24</v>
          </cell>
          <cell r="P224">
            <v>-15</v>
          </cell>
          <cell r="Q224">
            <v>0.15</v>
          </cell>
        </row>
        <row r="225">
          <cell r="A225">
            <v>301192</v>
          </cell>
          <cell r="B225" t="str">
            <v>301192</v>
          </cell>
          <cell r="C225">
            <v>31014858</v>
          </cell>
          <cell r="D225" t="str">
            <v>Mövenpick Sorbet Apricot 2x2400ml</v>
          </cell>
          <cell r="E225" t="str">
            <v>193433</v>
          </cell>
          <cell r="F225" t="str">
            <v>Froneri Switzerland S.A.</v>
          </cell>
          <cell r="G225" t="str">
            <v>6810</v>
          </cell>
          <cell r="H225" t="str">
            <v>6810</v>
          </cell>
          <cell r="I225" t="str">
            <v>0000782579</v>
          </cell>
          <cell r="J225">
            <v>44634</v>
          </cell>
          <cell r="K225">
            <v>2958465</v>
          </cell>
          <cell r="L225" t="str">
            <v>PB00</v>
          </cell>
          <cell r="M225">
            <v>43.23</v>
          </cell>
          <cell r="O225" t="str">
            <v>CH24</v>
          </cell>
          <cell r="P225">
            <v>-15</v>
          </cell>
          <cell r="Q225">
            <v>0.15</v>
          </cell>
        </row>
        <row r="226">
          <cell r="A226">
            <v>301193</v>
          </cell>
          <cell r="B226" t="str">
            <v>301193</v>
          </cell>
          <cell r="C226">
            <v>31007030</v>
          </cell>
          <cell r="D226" t="str">
            <v>Mövenpick Sorbet Blackcurrant 2x2400ml</v>
          </cell>
          <cell r="E226" t="str">
            <v>193433</v>
          </cell>
          <cell r="F226" t="str">
            <v>Froneri Switzerland S.A.</v>
          </cell>
          <cell r="G226" t="str">
            <v>6810</v>
          </cell>
          <cell r="H226" t="str">
            <v>6810</v>
          </cell>
          <cell r="I226" t="str">
            <v>0000782580</v>
          </cell>
          <cell r="J226">
            <v>44634</v>
          </cell>
          <cell r="K226">
            <v>2958465</v>
          </cell>
          <cell r="L226" t="str">
            <v>PB00</v>
          </cell>
          <cell r="M226">
            <v>53.23</v>
          </cell>
          <cell r="O226" t="str">
            <v>CH24</v>
          </cell>
          <cell r="P226">
            <v>-15</v>
          </cell>
          <cell r="Q226">
            <v>0.15</v>
          </cell>
        </row>
        <row r="227">
          <cell r="A227">
            <v>301194</v>
          </cell>
          <cell r="B227" t="str">
            <v>301194</v>
          </cell>
          <cell r="C227">
            <v>301196</v>
          </cell>
          <cell r="D227" t="str">
            <v>Mövenpick Sorbet Lemon &amp; Lime 2x2400ml</v>
          </cell>
          <cell r="E227" t="str">
            <v>193433</v>
          </cell>
          <cell r="F227" t="str">
            <v>Froneri Switzerland S.A.</v>
          </cell>
          <cell r="G227" t="str">
            <v>6810</v>
          </cell>
          <cell r="H227" t="str">
            <v/>
          </cell>
          <cell r="I227" t="str">
            <v>0000787066</v>
          </cell>
          <cell r="J227">
            <v>44641</v>
          </cell>
          <cell r="K227">
            <v>2958465</v>
          </cell>
          <cell r="L227" t="str">
            <v>PB00</v>
          </cell>
          <cell r="M227">
            <v>79.52</v>
          </cell>
          <cell r="O227" t="str">
            <v>CH24</v>
          </cell>
          <cell r="P227">
            <v>-15</v>
          </cell>
          <cell r="Q227">
            <v>0.15</v>
          </cell>
        </row>
        <row r="228">
          <cell r="A228">
            <v>301195</v>
          </cell>
          <cell r="B228" t="str">
            <v>301195</v>
          </cell>
          <cell r="C228">
            <v>301196</v>
          </cell>
          <cell r="D228" t="str">
            <v>Mövenpick Sorbet Lemon &amp; Lime 2x2400ml</v>
          </cell>
          <cell r="E228" t="str">
            <v>193433</v>
          </cell>
          <cell r="F228" t="str">
            <v>Froneri Switzerland S.A.</v>
          </cell>
          <cell r="G228" t="str">
            <v>6810</v>
          </cell>
          <cell r="H228" t="str">
            <v>6810</v>
          </cell>
          <cell r="I228" t="str">
            <v>0000782581</v>
          </cell>
          <cell r="J228">
            <v>44634</v>
          </cell>
          <cell r="K228">
            <v>2958465</v>
          </cell>
          <cell r="L228" t="str">
            <v>PB00</v>
          </cell>
          <cell r="M228">
            <v>41.19</v>
          </cell>
          <cell r="O228" t="str">
            <v>CH24</v>
          </cell>
          <cell r="P228">
            <v>-15</v>
          </cell>
          <cell r="Q228">
            <v>0.15</v>
          </cell>
        </row>
        <row r="229">
          <cell r="A229">
            <v>301196</v>
          </cell>
          <cell r="B229" t="str">
            <v>301196</v>
          </cell>
          <cell r="C229">
            <v>31007035</v>
          </cell>
          <cell r="D229" t="str">
            <v>Mövenpick Sorbet Passion-Mango 2x2400 ml</v>
          </cell>
          <cell r="E229" t="str">
            <v>193433</v>
          </cell>
          <cell r="F229" t="str">
            <v>Froneri Switzerland S.A.</v>
          </cell>
          <cell r="G229" t="str">
            <v>6810</v>
          </cell>
          <cell r="H229" t="str">
            <v>6810</v>
          </cell>
          <cell r="I229" t="str">
            <v>0000782586</v>
          </cell>
          <cell r="J229">
            <v>44634</v>
          </cell>
          <cell r="K229">
            <v>2958465</v>
          </cell>
          <cell r="L229" t="str">
            <v>PB00</v>
          </cell>
          <cell r="M229">
            <v>41.19</v>
          </cell>
          <cell r="O229" t="str">
            <v>CH24</v>
          </cell>
          <cell r="P229">
            <v>-15</v>
          </cell>
          <cell r="Q229">
            <v>0.15</v>
          </cell>
        </row>
        <row r="230">
          <cell r="A230">
            <v>301196</v>
          </cell>
          <cell r="B230" t="str">
            <v>301196</v>
          </cell>
          <cell r="C230">
            <v>31007035</v>
          </cell>
          <cell r="D230" t="str">
            <v>Mövenpick Sorbet Raspber-Strawb 2x2400ml</v>
          </cell>
          <cell r="E230" t="str">
            <v>193433</v>
          </cell>
          <cell r="F230" t="str">
            <v>Froneri Switzerland S.A.</v>
          </cell>
          <cell r="G230" t="str">
            <v>6810</v>
          </cell>
          <cell r="H230" t="str">
            <v>6810</v>
          </cell>
          <cell r="I230" t="str">
            <v>0000782587</v>
          </cell>
          <cell r="J230">
            <v>44634</v>
          </cell>
          <cell r="K230">
            <v>2958465</v>
          </cell>
          <cell r="L230" t="str">
            <v>PB00</v>
          </cell>
          <cell r="M230">
            <v>41.19</v>
          </cell>
          <cell r="O230" t="str">
            <v>CH24</v>
          </cell>
          <cell r="P230">
            <v>-15</v>
          </cell>
          <cell r="Q230">
            <v>0.15</v>
          </cell>
        </row>
        <row r="231">
          <cell r="A231">
            <v>301197</v>
          </cell>
          <cell r="B231" t="str">
            <v>301197</v>
          </cell>
          <cell r="C231">
            <v>34001233</v>
          </cell>
          <cell r="D231" t="str">
            <v>Frisco Twitty Rahmglace 12x70ml</v>
          </cell>
          <cell r="E231" t="str">
            <v>193433</v>
          </cell>
          <cell r="F231" t="str">
            <v>Froneri Switzerland S.A.</v>
          </cell>
          <cell r="G231" t="str">
            <v>6810</v>
          </cell>
          <cell r="H231" t="str">
            <v>6810</v>
          </cell>
          <cell r="I231" t="str">
            <v>0000782588</v>
          </cell>
          <cell r="J231">
            <v>44634</v>
          </cell>
          <cell r="K231">
            <v>2958465</v>
          </cell>
          <cell r="L231" t="str">
            <v>PB00</v>
          </cell>
          <cell r="M231">
            <v>15.7</v>
          </cell>
          <cell r="O231" t="str">
            <v>CH17</v>
          </cell>
        </row>
        <row r="232">
          <cell r="A232">
            <v>301198</v>
          </cell>
          <cell r="B232" t="str">
            <v>301198</v>
          </cell>
          <cell r="C232">
            <v>34001007</v>
          </cell>
          <cell r="D232" t="str">
            <v>Frisco Dino-Tässchen 8x118ml</v>
          </cell>
          <cell r="E232" t="str">
            <v>193433</v>
          </cell>
          <cell r="F232" t="str">
            <v>Froneri Switzerland S.A.</v>
          </cell>
          <cell r="G232" t="str">
            <v>6810</v>
          </cell>
          <cell r="H232" t="str">
            <v>6810</v>
          </cell>
          <cell r="I232" t="str">
            <v>0000781006</v>
          </cell>
          <cell r="J232">
            <v>44630</v>
          </cell>
          <cell r="K232">
            <v>2958465</v>
          </cell>
          <cell r="L232" t="str">
            <v>PB00</v>
          </cell>
          <cell r="M232">
            <v>25.69</v>
          </cell>
          <cell r="O232" t="str">
            <v>CH17</v>
          </cell>
        </row>
        <row r="233">
          <cell r="A233">
            <v>301199</v>
          </cell>
          <cell r="B233" t="str">
            <v>301199</v>
          </cell>
          <cell r="C233">
            <v>34001008</v>
          </cell>
          <cell r="D233" t="str">
            <v>Frisco Wonder Bibi Stracciatell 16x110ml</v>
          </cell>
          <cell r="E233" t="str">
            <v>193433</v>
          </cell>
          <cell r="F233" t="str">
            <v>Froneri Switzerland S.A.</v>
          </cell>
          <cell r="G233" t="str">
            <v>6810</v>
          </cell>
          <cell r="H233" t="str">
            <v>6810</v>
          </cell>
          <cell r="I233" t="str">
            <v>0000781007</v>
          </cell>
          <cell r="J233">
            <v>44630</v>
          </cell>
          <cell r="K233">
            <v>2958465</v>
          </cell>
          <cell r="L233" t="str">
            <v>PB00</v>
          </cell>
          <cell r="M233">
            <v>2.17</v>
          </cell>
          <cell r="O233" t="str">
            <v>CH17</v>
          </cell>
        </row>
        <row r="234">
          <cell r="A234">
            <v>301200</v>
          </cell>
          <cell r="B234" t="str">
            <v>301200</v>
          </cell>
          <cell r="C234">
            <v>31021030</v>
          </cell>
          <cell r="D234" t="str">
            <v>Frisco Hello Kitty Stick 21x80ml</v>
          </cell>
          <cell r="E234" t="str">
            <v>193433</v>
          </cell>
          <cell r="F234" t="str">
            <v>Froneri Switzerland S.A.</v>
          </cell>
          <cell r="G234" t="str">
            <v>6810</v>
          </cell>
          <cell r="H234" t="str">
            <v>6810</v>
          </cell>
          <cell r="I234" t="str">
            <v>0000782589</v>
          </cell>
          <cell r="J234">
            <v>44634</v>
          </cell>
          <cell r="K234">
            <v>2958465</v>
          </cell>
          <cell r="L234" t="str">
            <v>PB00</v>
          </cell>
          <cell r="M234">
            <v>50.4</v>
          </cell>
          <cell r="O234" t="str">
            <v>CH05</v>
          </cell>
          <cell r="P234">
            <v>-25</v>
          </cell>
          <cell r="Q234">
            <v>0.25</v>
          </cell>
        </row>
        <row r="235">
          <cell r="A235">
            <v>301201</v>
          </cell>
          <cell r="B235" t="str">
            <v>301201</v>
          </cell>
          <cell r="C235">
            <v>31018868</v>
          </cell>
          <cell r="D235" t="str">
            <v>Mövenpick Passion+Mango+Cream 24x90ml</v>
          </cell>
          <cell r="E235" t="str">
            <v>193433</v>
          </cell>
          <cell r="F235" t="str">
            <v>Froneri Switzerland S.A.</v>
          </cell>
          <cell r="G235" t="str">
            <v>6810</v>
          </cell>
          <cell r="H235" t="str">
            <v>6810</v>
          </cell>
          <cell r="I235" t="str">
            <v>0000782590</v>
          </cell>
          <cell r="J235">
            <v>44634</v>
          </cell>
          <cell r="K235">
            <v>2958465</v>
          </cell>
          <cell r="L235" t="str">
            <v>PB00</v>
          </cell>
          <cell r="M235">
            <v>63</v>
          </cell>
          <cell r="O235" t="str">
            <v>CH27</v>
          </cell>
          <cell r="P235">
            <v>-25</v>
          </cell>
          <cell r="Q235">
            <v>0.25</v>
          </cell>
        </row>
        <row r="236">
          <cell r="A236">
            <v>301202</v>
          </cell>
          <cell r="B236" t="str">
            <v>301202</v>
          </cell>
          <cell r="C236">
            <v>31020010</v>
          </cell>
          <cell r="D236" t="str">
            <v>Nuii Almond &amp; Java Vanilla 20x90ml</v>
          </cell>
          <cell r="E236" t="str">
            <v>193433</v>
          </cell>
          <cell r="F236" t="str">
            <v>Froneri Switzerland S.A.</v>
          </cell>
          <cell r="G236" t="str">
            <v>6810</v>
          </cell>
          <cell r="H236" t="str">
            <v>6810</v>
          </cell>
          <cell r="I236" t="str">
            <v>0000782591</v>
          </cell>
          <cell r="J236">
            <v>44634</v>
          </cell>
          <cell r="K236">
            <v>2958465</v>
          </cell>
          <cell r="L236" t="str">
            <v>PB00</v>
          </cell>
          <cell r="M236">
            <v>48</v>
          </cell>
          <cell r="O236" t="str">
            <v>CH05</v>
          </cell>
          <cell r="P236">
            <v>-25</v>
          </cell>
          <cell r="Q236">
            <v>0.25</v>
          </cell>
        </row>
        <row r="237">
          <cell r="A237">
            <v>301204</v>
          </cell>
          <cell r="B237" t="str">
            <v>301204</v>
          </cell>
          <cell r="C237">
            <v>31020875</v>
          </cell>
          <cell r="D237" t="str">
            <v>Nuii New York Cookies &amp; Cream 20x90ml</v>
          </cell>
          <cell r="E237" t="str">
            <v>193433</v>
          </cell>
          <cell r="F237" t="str">
            <v>Froneri Switzerland S.A.</v>
          </cell>
          <cell r="G237" t="str">
            <v>6810</v>
          </cell>
          <cell r="H237" t="str">
            <v>6810</v>
          </cell>
          <cell r="I237" t="str">
            <v>0000782592</v>
          </cell>
          <cell r="J237">
            <v>44634</v>
          </cell>
          <cell r="K237">
            <v>2958465</v>
          </cell>
          <cell r="L237" t="str">
            <v>PB00</v>
          </cell>
          <cell r="M237">
            <v>48</v>
          </cell>
          <cell r="O237" t="str">
            <v>CH05</v>
          </cell>
          <cell r="P237">
            <v>-25</v>
          </cell>
          <cell r="Q237">
            <v>0.25</v>
          </cell>
        </row>
        <row r="238">
          <cell r="A238">
            <v>301205</v>
          </cell>
          <cell r="B238" t="str">
            <v>301205</v>
          </cell>
          <cell r="C238">
            <v>31017603</v>
          </cell>
          <cell r="D238" t="str">
            <v>Nuii Salted Carmel &amp; Macadamia 20x90ml</v>
          </cell>
          <cell r="E238" t="str">
            <v>193433</v>
          </cell>
          <cell r="F238" t="str">
            <v>Froneri Switzerland S.A.</v>
          </cell>
          <cell r="G238" t="str">
            <v>6810</v>
          </cell>
          <cell r="H238" t="str">
            <v>6810</v>
          </cell>
          <cell r="I238" t="str">
            <v>0000782593</v>
          </cell>
          <cell r="J238">
            <v>44634</v>
          </cell>
          <cell r="K238">
            <v>2958465</v>
          </cell>
          <cell r="L238" t="str">
            <v>PB00</v>
          </cell>
          <cell r="M238">
            <v>48</v>
          </cell>
          <cell r="O238" t="str">
            <v>CH05</v>
          </cell>
          <cell r="P238">
            <v>-25</v>
          </cell>
          <cell r="Q238">
            <v>0.25</v>
          </cell>
        </row>
        <row r="239">
          <cell r="A239">
            <v>301206</v>
          </cell>
          <cell r="B239" t="str">
            <v>301206</v>
          </cell>
          <cell r="C239" t="str">
            <v>31017814 &amp; 31020949</v>
          </cell>
          <cell r="D239" t="str">
            <v>Nuii White Chocolate &amp; Cranberry 20x90ml</v>
          </cell>
          <cell r="E239" t="str">
            <v>193433</v>
          </cell>
          <cell r="F239" t="str">
            <v>Froneri Switzerland S.A.</v>
          </cell>
          <cell r="G239" t="str">
            <v>6810</v>
          </cell>
          <cell r="H239" t="str">
            <v>6810</v>
          </cell>
          <cell r="I239" t="str">
            <v>0000782594</v>
          </cell>
          <cell r="J239">
            <v>44634</v>
          </cell>
          <cell r="K239">
            <v>2958465</v>
          </cell>
          <cell r="L239" t="str">
            <v>PB00</v>
          </cell>
          <cell r="M239">
            <v>48</v>
          </cell>
          <cell r="O239" t="str">
            <v>CH05</v>
          </cell>
          <cell r="P239">
            <v>-22</v>
          </cell>
          <cell r="Q239">
            <v>0.22</v>
          </cell>
        </row>
        <row r="240">
          <cell r="A240">
            <v>301207</v>
          </cell>
          <cell r="B240" t="str">
            <v>301207</v>
          </cell>
          <cell r="C240">
            <v>31018845</v>
          </cell>
          <cell r="D240" t="str">
            <v>Oreo Sandwich 24x135ml</v>
          </cell>
          <cell r="E240" t="str">
            <v>193433</v>
          </cell>
          <cell r="F240" t="str">
            <v>Froneri Switzerland S.A.</v>
          </cell>
          <cell r="G240" t="str">
            <v>6810</v>
          </cell>
          <cell r="H240" t="str">
            <v>6810</v>
          </cell>
          <cell r="I240" t="str">
            <v>0000782595</v>
          </cell>
          <cell r="J240">
            <v>44634</v>
          </cell>
          <cell r="K240">
            <v>2958465</v>
          </cell>
          <cell r="L240" t="str">
            <v>PB00</v>
          </cell>
          <cell r="M240">
            <v>59.4</v>
          </cell>
          <cell r="O240" t="str">
            <v>CH05</v>
          </cell>
          <cell r="P240">
            <v>-25</v>
          </cell>
          <cell r="Q240">
            <v>0.25</v>
          </cell>
        </row>
        <row r="241">
          <cell r="A241">
            <v>301208</v>
          </cell>
          <cell r="B241" t="str">
            <v>301208</v>
          </cell>
          <cell r="C241">
            <v>312015799</v>
          </cell>
          <cell r="D241" t="str">
            <v>Frisco Pirulo Cool Lemon 24x99ml</v>
          </cell>
          <cell r="E241" t="str">
            <v>193433</v>
          </cell>
          <cell r="F241" t="str">
            <v>Froneri Switzerland S.A.</v>
          </cell>
          <cell r="G241" t="str">
            <v>6810</v>
          </cell>
          <cell r="H241" t="str">
            <v>6810</v>
          </cell>
          <cell r="I241" t="str">
            <v>0000782602</v>
          </cell>
          <cell r="J241">
            <v>44634</v>
          </cell>
          <cell r="K241">
            <v>2958465</v>
          </cell>
          <cell r="L241" t="str">
            <v>PB00</v>
          </cell>
          <cell r="M241">
            <v>32.4</v>
          </cell>
          <cell r="O241" t="str">
            <v>CH05</v>
          </cell>
          <cell r="P241">
            <v>-22</v>
          </cell>
          <cell r="Q241">
            <v>0.22</v>
          </cell>
        </row>
        <row r="242">
          <cell r="A242">
            <v>301209</v>
          </cell>
          <cell r="B242" t="str">
            <v>301209</v>
          </cell>
          <cell r="C242">
            <v>31014212</v>
          </cell>
          <cell r="D242" t="str">
            <v>Frisco Pirulo Tropical 20x80ml</v>
          </cell>
          <cell r="E242" t="str">
            <v>193433</v>
          </cell>
          <cell r="F242" t="str">
            <v>Froneri Switzerland S.A.</v>
          </cell>
          <cell r="G242" t="str">
            <v>6810</v>
          </cell>
          <cell r="H242" t="str">
            <v>6810</v>
          </cell>
          <cell r="I242" t="str">
            <v>0000782603</v>
          </cell>
          <cell r="J242">
            <v>44634</v>
          </cell>
          <cell r="K242">
            <v>2958465</v>
          </cell>
          <cell r="L242" t="str">
            <v>PB00</v>
          </cell>
          <cell r="M242">
            <v>30</v>
          </cell>
          <cell r="O242" t="str">
            <v>CH05</v>
          </cell>
          <cell r="P242">
            <v>-25</v>
          </cell>
          <cell r="Q242">
            <v>0.25</v>
          </cell>
        </row>
        <row r="243">
          <cell r="A243">
            <v>301211</v>
          </cell>
          <cell r="B243" t="str">
            <v>301211</v>
          </cell>
          <cell r="C243">
            <v>31014878</v>
          </cell>
          <cell r="D243" t="str">
            <v>Pralinato Classico 24x85ml</v>
          </cell>
          <cell r="E243" t="str">
            <v>193433</v>
          </cell>
          <cell r="F243" t="str">
            <v>Froneri Switzerland S.A.</v>
          </cell>
          <cell r="G243" t="str">
            <v>6810</v>
          </cell>
          <cell r="H243" t="str">
            <v>6810</v>
          </cell>
          <cell r="I243" t="str">
            <v>0000782604</v>
          </cell>
          <cell r="J243">
            <v>44634</v>
          </cell>
          <cell r="K243">
            <v>2958465</v>
          </cell>
          <cell r="L243" t="str">
            <v>PB00</v>
          </cell>
          <cell r="M243">
            <v>48.72</v>
          </cell>
          <cell r="O243" t="str">
            <v>CH05</v>
          </cell>
          <cell r="P243">
            <v>-25</v>
          </cell>
          <cell r="Q243">
            <v>0.25</v>
          </cell>
        </row>
        <row r="244">
          <cell r="A244">
            <v>301212</v>
          </cell>
          <cell r="B244" t="str">
            <v>301212</v>
          </cell>
          <cell r="C244">
            <v>31014790</v>
          </cell>
          <cell r="D244" t="str">
            <v>Frisco Rakete 42x50ml</v>
          </cell>
          <cell r="E244" t="str">
            <v>193433</v>
          </cell>
          <cell r="F244" t="str">
            <v>Froneri Switzerland S.A.</v>
          </cell>
          <cell r="G244" t="str">
            <v>6810</v>
          </cell>
          <cell r="H244" t="str">
            <v>6810</v>
          </cell>
          <cell r="I244" t="str">
            <v>0000782605</v>
          </cell>
          <cell r="J244">
            <v>44634</v>
          </cell>
          <cell r="K244">
            <v>2958465</v>
          </cell>
          <cell r="L244" t="str">
            <v>PB00</v>
          </cell>
          <cell r="M244">
            <v>34.65</v>
          </cell>
          <cell r="O244" t="str">
            <v>CH05</v>
          </cell>
          <cell r="P244">
            <v>-25</v>
          </cell>
          <cell r="Q244">
            <v>0.25</v>
          </cell>
        </row>
        <row r="245">
          <cell r="A245">
            <v>301213</v>
          </cell>
          <cell r="B245" t="str">
            <v>301213</v>
          </cell>
          <cell r="C245">
            <v>31018042</v>
          </cell>
          <cell r="D245" t="str">
            <v>Toblerone Ice Cream Stick 20x100ml</v>
          </cell>
          <cell r="E245" t="str">
            <v>193433</v>
          </cell>
          <cell r="F245" t="str">
            <v>Froneri Switzerland S.A.</v>
          </cell>
          <cell r="G245" t="str">
            <v>6810</v>
          </cell>
          <cell r="H245" t="str">
            <v>6810</v>
          </cell>
          <cell r="I245" t="str">
            <v>0000782606</v>
          </cell>
          <cell r="J245">
            <v>44634</v>
          </cell>
          <cell r="K245">
            <v>2958465</v>
          </cell>
          <cell r="L245" t="str">
            <v>PB00</v>
          </cell>
          <cell r="M245">
            <v>40.5</v>
          </cell>
          <cell r="O245" t="str">
            <v>CH05</v>
          </cell>
          <cell r="P245">
            <v>-25</v>
          </cell>
          <cell r="Q245">
            <v>0.25</v>
          </cell>
        </row>
        <row r="246">
          <cell r="A246">
            <v>301214</v>
          </cell>
          <cell r="B246" t="str">
            <v>301214</v>
          </cell>
          <cell r="C246">
            <v>31018042</v>
          </cell>
          <cell r="D246" t="str">
            <v>Toblerone Ice Cream Stick 20x90ml</v>
          </cell>
          <cell r="E246" t="str">
            <v>193433</v>
          </cell>
          <cell r="F246" t="str">
            <v>Froneri Switzerland S.A.</v>
          </cell>
          <cell r="G246" t="str">
            <v>6810</v>
          </cell>
          <cell r="H246" t="str">
            <v>6810</v>
          </cell>
          <cell r="I246" t="str">
            <v>0000831673</v>
          </cell>
          <cell r="J246">
            <v>44656</v>
          </cell>
          <cell r="K246">
            <v>2958465</v>
          </cell>
          <cell r="L246" t="str">
            <v>PB00</v>
          </cell>
          <cell r="M246">
            <v>1.38</v>
          </cell>
          <cell r="O246" t="str">
            <v>CH05</v>
          </cell>
          <cell r="P246">
            <v>-25</v>
          </cell>
          <cell r="Q246">
            <v>0.25</v>
          </cell>
        </row>
        <row r="247">
          <cell r="A247">
            <v>301215</v>
          </cell>
          <cell r="B247" t="str">
            <v>301215</v>
          </cell>
          <cell r="C247">
            <v>31017630</v>
          </cell>
          <cell r="D247" t="str">
            <v>Frisco Maxibon Sandwich 24x140ml</v>
          </cell>
          <cell r="E247" t="str">
            <v>193433</v>
          </cell>
          <cell r="F247" t="str">
            <v>Froneri Switzerland S.A.</v>
          </cell>
          <cell r="G247" t="str">
            <v>6810</v>
          </cell>
          <cell r="H247" t="str">
            <v>6810</v>
          </cell>
          <cell r="I247" t="str">
            <v>0000782607</v>
          </cell>
          <cell r="J247">
            <v>44634</v>
          </cell>
          <cell r="K247">
            <v>2958465</v>
          </cell>
          <cell r="L247" t="str">
            <v>PB00</v>
          </cell>
          <cell r="M247">
            <v>52.2</v>
          </cell>
          <cell r="O247" t="str">
            <v>CH05</v>
          </cell>
          <cell r="P247">
            <v>-25</v>
          </cell>
          <cell r="Q247">
            <v>0.25</v>
          </cell>
        </row>
        <row r="248">
          <cell r="A248">
            <v>301216</v>
          </cell>
          <cell r="B248" t="str">
            <v>301216</v>
          </cell>
          <cell r="C248">
            <v>31017510</v>
          </cell>
          <cell r="D248" t="str">
            <v>Mövenpick Cup Caramelita 16x165ml</v>
          </cell>
          <cell r="E248" t="str">
            <v>193433</v>
          </cell>
          <cell r="F248" t="str">
            <v>Froneri Switzerland S.A.</v>
          </cell>
          <cell r="G248" t="str">
            <v>6810</v>
          </cell>
          <cell r="H248" t="str">
            <v>6810</v>
          </cell>
          <cell r="I248" t="str">
            <v>0000782608</v>
          </cell>
          <cell r="J248">
            <v>44634</v>
          </cell>
          <cell r="K248">
            <v>2958465</v>
          </cell>
          <cell r="L248" t="str">
            <v>PB00</v>
          </cell>
          <cell r="M248">
            <v>46.8</v>
          </cell>
          <cell r="O248" t="str">
            <v>CH30</v>
          </cell>
          <cell r="P248">
            <v>-25</v>
          </cell>
          <cell r="Q248">
            <v>0.25</v>
          </cell>
        </row>
        <row r="249">
          <cell r="A249">
            <v>301217</v>
          </cell>
          <cell r="B249" t="str">
            <v>301217</v>
          </cell>
          <cell r="C249">
            <v>31017507</v>
          </cell>
          <cell r="D249" t="str">
            <v>Mövenpick Cup EspressoCroq16x165ml</v>
          </cell>
          <cell r="E249" t="str">
            <v>193433</v>
          </cell>
          <cell r="F249" t="str">
            <v>Froneri Switzerland S.A.</v>
          </cell>
          <cell r="G249" t="str">
            <v>6810</v>
          </cell>
          <cell r="H249" t="str">
            <v>6810</v>
          </cell>
          <cell r="I249" t="str">
            <v>0000782609</v>
          </cell>
          <cell r="J249">
            <v>44634</v>
          </cell>
          <cell r="K249">
            <v>2958465</v>
          </cell>
          <cell r="L249" t="str">
            <v>PB00</v>
          </cell>
          <cell r="M249">
            <v>46.8</v>
          </cell>
          <cell r="O249" t="str">
            <v>CH30</v>
          </cell>
          <cell r="P249">
            <v>-25</v>
          </cell>
          <cell r="Q249">
            <v>0.25</v>
          </cell>
        </row>
        <row r="250">
          <cell r="A250">
            <v>301218</v>
          </cell>
          <cell r="B250" t="str">
            <v>301218</v>
          </cell>
          <cell r="C250">
            <v>31017511</v>
          </cell>
          <cell r="D250" t="str">
            <v>Mövenpick Cup Maple Walnut 16x165ml</v>
          </cell>
          <cell r="E250" t="str">
            <v>193433</v>
          </cell>
          <cell r="F250" t="str">
            <v>Froneri Switzerland S.A.</v>
          </cell>
          <cell r="G250" t="str">
            <v>6810</v>
          </cell>
          <cell r="H250" t="str">
            <v>6810</v>
          </cell>
          <cell r="I250" t="str">
            <v>0000782610</v>
          </cell>
          <cell r="J250">
            <v>44634</v>
          </cell>
          <cell r="K250">
            <v>2958465</v>
          </cell>
          <cell r="L250" t="str">
            <v>PB00</v>
          </cell>
          <cell r="M250">
            <v>46.8</v>
          </cell>
          <cell r="O250" t="str">
            <v>CH30</v>
          </cell>
          <cell r="P250">
            <v>-25</v>
          </cell>
          <cell r="Q250">
            <v>0.25</v>
          </cell>
        </row>
        <row r="251">
          <cell r="A251">
            <v>301219</v>
          </cell>
          <cell r="B251" t="str">
            <v>301219</v>
          </cell>
          <cell r="C251">
            <v>31017506</v>
          </cell>
          <cell r="D251" t="str">
            <v>Mövenpick Cup Stracciatella 16x165ml</v>
          </cell>
          <cell r="E251" t="str">
            <v>193433</v>
          </cell>
          <cell r="F251" t="str">
            <v>Froneri Switzerland S.A.</v>
          </cell>
          <cell r="G251" t="str">
            <v>6810</v>
          </cell>
          <cell r="H251" t="str">
            <v>6810</v>
          </cell>
          <cell r="I251" t="str">
            <v>0000782611</v>
          </cell>
          <cell r="J251">
            <v>44634</v>
          </cell>
          <cell r="K251">
            <v>2958465</v>
          </cell>
          <cell r="L251" t="str">
            <v>PB00</v>
          </cell>
          <cell r="M251">
            <v>46.8</v>
          </cell>
          <cell r="O251" t="str">
            <v>CH30</v>
          </cell>
          <cell r="P251">
            <v>-25</v>
          </cell>
          <cell r="Q251">
            <v>0.25</v>
          </cell>
        </row>
        <row r="252">
          <cell r="A252">
            <v>301220</v>
          </cell>
          <cell r="B252" t="str">
            <v>301220</v>
          </cell>
          <cell r="C252">
            <v>31015201</v>
          </cell>
          <cell r="D252" t="str">
            <v>Frisco Winnetou 32x80ml</v>
          </cell>
          <cell r="E252" t="str">
            <v>193433</v>
          </cell>
          <cell r="F252" t="str">
            <v>Froneri Switzerland S.A.</v>
          </cell>
          <cell r="G252" t="str">
            <v>6810</v>
          </cell>
          <cell r="H252" t="str">
            <v>6810</v>
          </cell>
          <cell r="I252" t="str">
            <v>0000782612</v>
          </cell>
          <cell r="J252">
            <v>44634</v>
          </cell>
          <cell r="K252">
            <v>2958465</v>
          </cell>
          <cell r="L252" t="str">
            <v>PB00</v>
          </cell>
          <cell r="M252">
            <v>36</v>
          </cell>
          <cell r="O252" t="str">
            <v>CH05</v>
          </cell>
          <cell r="P252">
            <v>-25</v>
          </cell>
          <cell r="Q252">
            <v>0.25</v>
          </cell>
        </row>
        <row r="253">
          <cell r="A253">
            <v>301221</v>
          </cell>
          <cell r="B253" t="str">
            <v>301221</v>
          </cell>
          <cell r="C253">
            <v>31008348</v>
          </cell>
          <cell r="D253" t="str">
            <v>Mövenpick Crème Gruyèr &amp; Mering 2x2400ml</v>
          </cell>
          <cell r="E253" t="str">
            <v>193433</v>
          </cell>
          <cell r="F253" t="str">
            <v>Froneri Switzerland S.A.</v>
          </cell>
          <cell r="G253" t="str">
            <v>6810</v>
          </cell>
          <cell r="H253" t="str">
            <v>6810</v>
          </cell>
          <cell r="I253" t="str">
            <v>0000782613</v>
          </cell>
          <cell r="J253">
            <v>44634</v>
          </cell>
          <cell r="K253">
            <v>2958465</v>
          </cell>
          <cell r="L253" t="str">
            <v>PB00</v>
          </cell>
          <cell r="M253">
            <v>44.05</v>
          </cell>
          <cell r="O253" t="str">
            <v>CH24</v>
          </cell>
          <cell r="P253">
            <v>-15</v>
          </cell>
          <cell r="Q253">
            <v>0.15</v>
          </cell>
        </row>
        <row r="254">
          <cell r="A254">
            <v>301223</v>
          </cell>
          <cell r="B254" t="str">
            <v>301223</v>
          </cell>
          <cell r="C254">
            <v>31007053</v>
          </cell>
          <cell r="D254" t="str">
            <v>Mövenpick Espresso Croquant 2x2400ml</v>
          </cell>
          <cell r="E254" t="str">
            <v>193433</v>
          </cell>
          <cell r="F254" t="str">
            <v>Froneri Switzerland S.A.</v>
          </cell>
          <cell r="G254" t="str">
            <v>6810</v>
          </cell>
          <cell r="H254" t="str">
            <v>6810</v>
          </cell>
          <cell r="I254" t="str">
            <v>0000782614</v>
          </cell>
          <cell r="J254">
            <v>44634</v>
          </cell>
          <cell r="K254">
            <v>2958465</v>
          </cell>
          <cell r="L254" t="str">
            <v>PB00</v>
          </cell>
          <cell r="M254">
            <v>42.01</v>
          </cell>
          <cell r="O254" t="str">
            <v>CH24</v>
          </cell>
          <cell r="P254">
            <v>-15</v>
          </cell>
          <cell r="Q254">
            <v>0.15</v>
          </cell>
        </row>
        <row r="255">
          <cell r="A255">
            <v>301225</v>
          </cell>
          <cell r="B255" t="str">
            <v>301225</v>
          </cell>
          <cell r="C255">
            <v>31020775</v>
          </cell>
          <cell r="D255" t="str">
            <v>Mövenpick FiordiLat SwissCrm2x2400mlX</v>
          </cell>
          <cell r="E255" t="str">
            <v>193433</v>
          </cell>
          <cell r="F255" t="str">
            <v>Froneri Switzerland S.A.</v>
          </cell>
          <cell r="G255" t="str">
            <v>6810</v>
          </cell>
          <cell r="H255" t="str">
            <v>6810</v>
          </cell>
          <cell r="I255" t="str">
            <v>0000782615</v>
          </cell>
          <cell r="J255">
            <v>44634</v>
          </cell>
          <cell r="K255">
            <v>2958465</v>
          </cell>
          <cell r="L255" t="str">
            <v>PB00</v>
          </cell>
          <cell r="M255">
            <v>38.909999999999997</v>
          </cell>
          <cell r="O255" t="str">
            <v>CH24</v>
          </cell>
          <cell r="P255">
            <v>-15</v>
          </cell>
          <cell r="Q255">
            <v>0.15</v>
          </cell>
        </row>
        <row r="256">
          <cell r="A256">
            <v>301226</v>
          </cell>
          <cell r="B256" t="str">
            <v>301226</v>
          </cell>
          <cell r="C256">
            <v>31007056</v>
          </cell>
          <cell r="D256" t="str">
            <v>Mövenpick Hazelnut 2x2400ml</v>
          </cell>
          <cell r="E256" t="str">
            <v>193433</v>
          </cell>
          <cell r="F256" t="str">
            <v>Froneri Switzerland S.A.</v>
          </cell>
          <cell r="G256" t="str">
            <v>6810</v>
          </cell>
          <cell r="H256" t="str">
            <v>6810</v>
          </cell>
          <cell r="I256" t="str">
            <v>0000782636</v>
          </cell>
          <cell r="J256">
            <v>44634</v>
          </cell>
          <cell r="K256">
            <v>2958465</v>
          </cell>
          <cell r="L256" t="str">
            <v>PB00</v>
          </cell>
          <cell r="M256">
            <v>44.05</v>
          </cell>
          <cell r="O256" t="str">
            <v>CH24</v>
          </cell>
          <cell r="P256">
            <v>-15</v>
          </cell>
          <cell r="Q256">
            <v>0.15</v>
          </cell>
        </row>
        <row r="257">
          <cell r="A257">
            <v>301227</v>
          </cell>
          <cell r="B257" t="str">
            <v>301227</v>
          </cell>
          <cell r="C257">
            <v>31007069</v>
          </cell>
          <cell r="D257" t="str">
            <v>Mövenpick Kokosnuss 2x2400ml</v>
          </cell>
          <cell r="E257" t="str">
            <v>193433</v>
          </cell>
          <cell r="F257" t="str">
            <v>Froneri Switzerland S.A.</v>
          </cell>
          <cell r="G257" t="str">
            <v>6810</v>
          </cell>
          <cell r="H257" t="str">
            <v>6810</v>
          </cell>
          <cell r="I257" t="str">
            <v>0000782637</v>
          </cell>
          <cell r="J257">
            <v>44634</v>
          </cell>
          <cell r="K257">
            <v>2958465</v>
          </cell>
          <cell r="L257" t="str">
            <v>PB00</v>
          </cell>
          <cell r="M257">
            <v>42.01</v>
          </cell>
          <cell r="O257" t="str">
            <v>CH24</v>
          </cell>
          <cell r="P257">
            <v>-15</v>
          </cell>
          <cell r="Q257">
            <v>0.15</v>
          </cell>
        </row>
        <row r="258">
          <cell r="A258">
            <v>301228</v>
          </cell>
          <cell r="B258" t="str">
            <v>301228</v>
          </cell>
          <cell r="C258">
            <v>31007576</v>
          </cell>
          <cell r="D258" t="str">
            <v>Mövenpick Macadam Dulce de lech 2x2400ml</v>
          </cell>
          <cell r="E258" t="str">
            <v>193433</v>
          </cell>
          <cell r="F258" t="str">
            <v>Froneri Switzerland S.A.</v>
          </cell>
          <cell r="G258" t="str">
            <v>6810</v>
          </cell>
          <cell r="H258" t="str">
            <v>6810</v>
          </cell>
          <cell r="I258" t="str">
            <v>0000782638</v>
          </cell>
          <cell r="J258">
            <v>44634</v>
          </cell>
          <cell r="K258">
            <v>2958465</v>
          </cell>
          <cell r="L258" t="str">
            <v>PB00</v>
          </cell>
          <cell r="M258">
            <v>44.05</v>
          </cell>
          <cell r="O258" t="str">
            <v>CH24</v>
          </cell>
          <cell r="P258">
            <v>-15</v>
          </cell>
          <cell r="Q258">
            <v>0.15</v>
          </cell>
        </row>
        <row r="259">
          <cell r="A259">
            <v>301229</v>
          </cell>
          <cell r="B259" t="str">
            <v>301229</v>
          </cell>
          <cell r="C259">
            <v>31008362</v>
          </cell>
          <cell r="D259" t="str">
            <v>Mövenpick Mango &amp; Cream 2x2400ml</v>
          </cell>
          <cell r="E259" t="str">
            <v>193433</v>
          </cell>
          <cell r="F259" t="str">
            <v>Froneri Switzerland S.A.</v>
          </cell>
          <cell r="G259" t="str">
            <v>6810</v>
          </cell>
          <cell r="H259" t="str">
            <v>6810</v>
          </cell>
          <cell r="I259" t="str">
            <v>0000782639</v>
          </cell>
          <cell r="J259">
            <v>44634</v>
          </cell>
          <cell r="K259">
            <v>2958465</v>
          </cell>
          <cell r="L259" t="str">
            <v>PB00</v>
          </cell>
          <cell r="M259">
            <v>44.05</v>
          </cell>
          <cell r="O259" t="str">
            <v>CH24</v>
          </cell>
          <cell r="P259">
            <v>-15</v>
          </cell>
          <cell r="Q259">
            <v>0.15</v>
          </cell>
        </row>
        <row r="260">
          <cell r="A260">
            <v>301230</v>
          </cell>
          <cell r="B260" t="str">
            <v>301230</v>
          </cell>
          <cell r="C260">
            <v>31007025</v>
          </cell>
          <cell r="D260" t="str">
            <v>Mövenpick Maple Walnut 2x2400ml</v>
          </cell>
          <cell r="E260" t="str">
            <v>193433</v>
          </cell>
          <cell r="F260" t="str">
            <v>Froneri Switzerland S.A.</v>
          </cell>
          <cell r="G260" t="str">
            <v>6810</v>
          </cell>
          <cell r="H260" t="str">
            <v>6810</v>
          </cell>
          <cell r="I260" t="str">
            <v>0000782640</v>
          </cell>
          <cell r="J260">
            <v>44634</v>
          </cell>
          <cell r="K260">
            <v>2958465</v>
          </cell>
          <cell r="L260" t="str">
            <v>PB00</v>
          </cell>
          <cell r="M260">
            <v>42.01</v>
          </cell>
          <cell r="O260" t="str">
            <v>CH24</v>
          </cell>
          <cell r="P260">
            <v>-15</v>
          </cell>
          <cell r="Q260">
            <v>0.15</v>
          </cell>
        </row>
        <row r="261">
          <cell r="A261">
            <v>301231</v>
          </cell>
          <cell r="B261" t="str">
            <v>301231</v>
          </cell>
          <cell r="C261">
            <v>31007036</v>
          </cell>
          <cell r="D261" t="str">
            <v>Mövenpick Pistachio 2x2400ml</v>
          </cell>
          <cell r="E261" t="str">
            <v>193433</v>
          </cell>
          <cell r="F261" t="str">
            <v>Froneri Switzerland S.A.</v>
          </cell>
          <cell r="G261" t="str">
            <v>6810</v>
          </cell>
          <cell r="H261" t="str">
            <v>6810</v>
          </cell>
          <cell r="I261" t="str">
            <v>0000782641</v>
          </cell>
          <cell r="J261">
            <v>44634</v>
          </cell>
          <cell r="K261">
            <v>2958465</v>
          </cell>
          <cell r="L261" t="str">
            <v>PB00</v>
          </cell>
          <cell r="M261">
            <v>44.05</v>
          </cell>
          <cell r="O261" t="str">
            <v>CH24</v>
          </cell>
          <cell r="P261">
            <v>-15</v>
          </cell>
          <cell r="Q261">
            <v>0.15</v>
          </cell>
        </row>
        <row r="262">
          <cell r="A262">
            <v>301233</v>
          </cell>
          <cell r="B262" t="str">
            <v>301233</v>
          </cell>
          <cell r="C262">
            <v>31007033</v>
          </cell>
          <cell r="D262" t="str">
            <v>Mövenpick Rum Raisin 2x2400ml</v>
          </cell>
          <cell r="E262" t="str">
            <v>193433</v>
          </cell>
          <cell r="F262" t="str">
            <v>Froneri Switzerland S.A.</v>
          </cell>
          <cell r="G262" t="str">
            <v>6810</v>
          </cell>
          <cell r="H262" t="str">
            <v>6810</v>
          </cell>
          <cell r="I262" t="str">
            <v>0000782642</v>
          </cell>
          <cell r="J262">
            <v>44634</v>
          </cell>
          <cell r="K262">
            <v>2958465</v>
          </cell>
          <cell r="L262" t="str">
            <v>PB00</v>
          </cell>
          <cell r="M262">
            <v>44.05</v>
          </cell>
          <cell r="O262" t="str">
            <v>CH24</v>
          </cell>
          <cell r="P262">
            <v>-15</v>
          </cell>
          <cell r="Q262">
            <v>0.15</v>
          </cell>
        </row>
        <row r="263">
          <cell r="A263">
            <v>301234</v>
          </cell>
          <cell r="B263" t="str">
            <v>301234</v>
          </cell>
          <cell r="C263">
            <v>31007040</v>
          </cell>
          <cell r="D263" t="str">
            <v>Mövenpick Stracciatella 2x2400ml</v>
          </cell>
          <cell r="E263" t="str">
            <v>193433</v>
          </cell>
          <cell r="F263" t="str">
            <v>Froneri Switzerland S.A.</v>
          </cell>
          <cell r="G263" t="str">
            <v>6810</v>
          </cell>
          <cell r="H263" t="str">
            <v>6810</v>
          </cell>
          <cell r="I263" t="str">
            <v>0000782643</v>
          </cell>
          <cell r="J263">
            <v>44634</v>
          </cell>
          <cell r="K263">
            <v>2958465</v>
          </cell>
          <cell r="L263" t="str">
            <v>PB00</v>
          </cell>
          <cell r="M263">
            <v>42.01</v>
          </cell>
          <cell r="O263" t="str">
            <v>CH24</v>
          </cell>
          <cell r="P263">
            <v>-15</v>
          </cell>
          <cell r="Q263">
            <v>0.15</v>
          </cell>
        </row>
        <row r="264">
          <cell r="A264">
            <v>301235</v>
          </cell>
          <cell r="B264" t="str">
            <v>301235</v>
          </cell>
          <cell r="C264">
            <v>31007027</v>
          </cell>
          <cell r="D264" t="str">
            <v>Mövenpick Swiss Chocolate 2x2400ml</v>
          </cell>
          <cell r="E264" t="str">
            <v>193433</v>
          </cell>
          <cell r="F264" t="str">
            <v>Froneri Switzerland S.A.</v>
          </cell>
          <cell r="G264" t="str">
            <v>6810</v>
          </cell>
          <cell r="H264" t="str">
            <v>6810</v>
          </cell>
          <cell r="I264" t="str">
            <v>0000782644</v>
          </cell>
          <cell r="J264">
            <v>44634</v>
          </cell>
          <cell r="K264">
            <v>2958465</v>
          </cell>
          <cell r="L264" t="str">
            <v>PB00</v>
          </cell>
          <cell r="M264">
            <v>38.909999999999997</v>
          </cell>
          <cell r="O264" t="str">
            <v>CH24</v>
          </cell>
          <cell r="P264">
            <v>-15</v>
          </cell>
          <cell r="Q264">
            <v>0.15</v>
          </cell>
        </row>
        <row r="265">
          <cell r="A265">
            <v>301236</v>
          </cell>
          <cell r="B265" t="str">
            <v>301236</v>
          </cell>
          <cell r="C265">
            <v>31017307</v>
          </cell>
          <cell r="D265" t="str">
            <v>Mövenpick SwissHoneyAlm 2x2400ml X</v>
          </cell>
          <cell r="E265" t="str">
            <v>193433</v>
          </cell>
          <cell r="F265" t="str">
            <v>Froneri Switzerland S.A.</v>
          </cell>
          <cell r="G265" t="str">
            <v>6810</v>
          </cell>
          <cell r="H265" t="str">
            <v>6810</v>
          </cell>
          <cell r="I265" t="str">
            <v>0000782645</v>
          </cell>
          <cell r="J265">
            <v>44634</v>
          </cell>
          <cell r="K265">
            <v>2958465</v>
          </cell>
          <cell r="L265" t="str">
            <v>PB00</v>
          </cell>
          <cell r="M265">
            <v>44.05</v>
          </cell>
          <cell r="O265" t="str">
            <v>CH24</v>
          </cell>
          <cell r="P265">
            <v>-15</v>
          </cell>
          <cell r="Q265">
            <v>0.15</v>
          </cell>
        </row>
        <row r="266">
          <cell r="A266">
            <v>301238</v>
          </cell>
          <cell r="B266" t="str">
            <v>301238</v>
          </cell>
          <cell r="C266">
            <v>31006607</v>
          </cell>
          <cell r="D266" t="str">
            <v>Mövenpick Tiramisù 2x2400ml</v>
          </cell>
          <cell r="E266" t="str">
            <v>193433</v>
          </cell>
          <cell r="F266" t="str">
            <v>Froneri Switzerland S.A.</v>
          </cell>
          <cell r="G266" t="str">
            <v>6810</v>
          </cell>
          <cell r="H266" t="str">
            <v>6810</v>
          </cell>
          <cell r="I266" t="str">
            <v>0000782646</v>
          </cell>
          <cell r="J266">
            <v>44634</v>
          </cell>
          <cell r="K266">
            <v>2958465</v>
          </cell>
          <cell r="L266" t="str">
            <v>PB00</v>
          </cell>
          <cell r="M266">
            <v>44.05</v>
          </cell>
          <cell r="O266" t="str">
            <v>CH24</v>
          </cell>
          <cell r="P266">
            <v>-15</v>
          </cell>
          <cell r="Q266">
            <v>0.15</v>
          </cell>
        </row>
        <row r="267">
          <cell r="A267">
            <v>301239</v>
          </cell>
          <cell r="B267" t="str">
            <v>301239</v>
          </cell>
          <cell r="C267">
            <v>31014875</v>
          </cell>
          <cell r="D267" t="str">
            <v>Mövenpick Vanilla Brownie 2x2400ml</v>
          </cell>
          <cell r="E267" t="str">
            <v>193433</v>
          </cell>
          <cell r="F267" t="str">
            <v>Froneri Switzerland S.A.</v>
          </cell>
          <cell r="G267" t="str">
            <v>6810</v>
          </cell>
          <cell r="H267" t="str">
            <v>6810</v>
          </cell>
          <cell r="I267" t="str">
            <v>0000782647</v>
          </cell>
          <cell r="J267">
            <v>44634</v>
          </cell>
          <cell r="K267">
            <v>2958465</v>
          </cell>
          <cell r="L267" t="str">
            <v>PB00</v>
          </cell>
          <cell r="M267">
            <v>44.05</v>
          </cell>
          <cell r="O267" t="str">
            <v>CH24</v>
          </cell>
          <cell r="P267">
            <v>-15</v>
          </cell>
          <cell r="Q267">
            <v>0.15</v>
          </cell>
        </row>
        <row r="268">
          <cell r="A268">
            <v>301240</v>
          </cell>
          <cell r="B268" t="str">
            <v>301240</v>
          </cell>
          <cell r="C268">
            <v>31007031</v>
          </cell>
          <cell r="D268" t="str">
            <v>Mövenpick Vanilla Dream 2x2400ml</v>
          </cell>
          <cell r="E268" t="str">
            <v>193433</v>
          </cell>
          <cell r="F268" t="str">
            <v>Froneri Switzerland S.A.</v>
          </cell>
          <cell r="G268" t="str">
            <v>6810</v>
          </cell>
          <cell r="H268" t="str">
            <v>6810</v>
          </cell>
          <cell r="I268" t="str">
            <v>0000782648</v>
          </cell>
          <cell r="J268">
            <v>44634</v>
          </cell>
          <cell r="K268">
            <v>2958465</v>
          </cell>
          <cell r="L268" t="str">
            <v>PB00</v>
          </cell>
          <cell r="M268">
            <v>38.909999999999997</v>
          </cell>
          <cell r="O268" t="str">
            <v>CH24</v>
          </cell>
          <cell r="P268">
            <v>-15</v>
          </cell>
          <cell r="Q268">
            <v>0.15</v>
          </cell>
        </row>
        <row r="269">
          <cell r="A269">
            <v>301241</v>
          </cell>
          <cell r="B269" t="str">
            <v>301241</v>
          </cell>
          <cell r="C269">
            <v>31015229</v>
          </cell>
          <cell r="D269" t="str">
            <v>Mövenpick Caramelita 1x5000ml</v>
          </cell>
          <cell r="E269" t="str">
            <v>193433</v>
          </cell>
          <cell r="F269" t="str">
            <v>Froneri Switzerland S.A.</v>
          </cell>
          <cell r="G269" t="str">
            <v>6810</v>
          </cell>
          <cell r="H269" t="str">
            <v>6810</v>
          </cell>
          <cell r="I269" t="str">
            <v>0000779683</v>
          </cell>
          <cell r="J269">
            <v>44627</v>
          </cell>
          <cell r="K269">
            <v>2958465</v>
          </cell>
          <cell r="L269" t="str">
            <v>PB00</v>
          </cell>
          <cell r="M269">
            <v>42.81</v>
          </cell>
          <cell r="O269" t="str">
            <v>CH25</v>
          </cell>
          <cell r="P269">
            <v>-15</v>
          </cell>
          <cell r="Q269">
            <v>0.15</v>
          </cell>
        </row>
        <row r="270">
          <cell r="A270">
            <v>301242</v>
          </cell>
          <cell r="B270" t="str">
            <v>301242</v>
          </cell>
          <cell r="C270">
            <v>31014812</v>
          </cell>
          <cell r="D270" t="str">
            <v>Mövenpick Espresso Croquant 1x5000ml</v>
          </cell>
          <cell r="E270" t="str">
            <v>193433</v>
          </cell>
          <cell r="F270" t="str">
            <v>Froneri Switzerland S.A.</v>
          </cell>
          <cell r="G270" t="str">
            <v>6810</v>
          </cell>
          <cell r="H270" t="str">
            <v>6810</v>
          </cell>
          <cell r="I270" t="str">
            <v>0000779684</v>
          </cell>
          <cell r="J270">
            <v>44627</v>
          </cell>
          <cell r="K270">
            <v>2958465</v>
          </cell>
          <cell r="L270" t="str">
            <v>PB00</v>
          </cell>
          <cell r="M270">
            <v>42.81</v>
          </cell>
          <cell r="O270" t="str">
            <v>CH25</v>
          </cell>
          <cell r="P270">
            <v>-15</v>
          </cell>
          <cell r="Q270">
            <v>0.15</v>
          </cell>
        </row>
        <row r="271">
          <cell r="A271">
            <v>301243</v>
          </cell>
          <cell r="B271" t="str">
            <v>301243</v>
          </cell>
          <cell r="C271">
            <v>31008861</v>
          </cell>
          <cell r="D271" t="str">
            <v>Mövenpick Maple Walnut 1x5000ml</v>
          </cell>
          <cell r="E271" t="str">
            <v>193433</v>
          </cell>
          <cell r="F271" t="str">
            <v>Froneri Switzerland S.A.</v>
          </cell>
          <cell r="G271" t="str">
            <v>6810</v>
          </cell>
          <cell r="H271" t="str">
            <v>6810</v>
          </cell>
          <cell r="I271" t="str">
            <v>0000779685</v>
          </cell>
          <cell r="J271">
            <v>44627</v>
          </cell>
          <cell r="K271">
            <v>2958465</v>
          </cell>
          <cell r="L271" t="str">
            <v>PB00</v>
          </cell>
          <cell r="M271">
            <v>42.81</v>
          </cell>
          <cell r="O271" t="str">
            <v>CH25</v>
          </cell>
          <cell r="P271">
            <v>-15</v>
          </cell>
          <cell r="Q271">
            <v>0.15</v>
          </cell>
        </row>
        <row r="272">
          <cell r="A272">
            <v>301244</v>
          </cell>
          <cell r="B272" t="str">
            <v>301244</v>
          </cell>
          <cell r="C272">
            <v>31014778</v>
          </cell>
          <cell r="D272" t="str">
            <v>Mövenpick Stracciatella 1x5000ml</v>
          </cell>
          <cell r="E272" t="str">
            <v>193433</v>
          </cell>
          <cell r="F272" t="str">
            <v>Froneri Switzerland S.A.</v>
          </cell>
          <cell r="G272" t="str">
            <v>6810</v>
          </cell>
          <cell r="H272" t="str">
            <v>6810</v>
          </cell>
          <cell r="I272" t="str">
            <v>0000779736</v>
          </cell>
          <cell r="J272">
            <v>44627</v>
          </cell>
          <cell r="K272">
            <v>2958465</v>
          </cell>
          <cell r="L272" t="str">
            <v>PB00</v>
          </cell>
          <cell r="M272">
            <v>42.81</v>
          </cell>
          <cell r="O272" t="str">
            <v>CH25</v>
          </cell>
          <cell r="P272">
            <v>-15</v>
          </cell>
          <cell r="Q272">
            <v>0.15</v>
          </cell>
        </row>
        <row r="273">
          <cell r="A273">
            <v>301245</v>
          </cell>
          <cell r="B273" t="str">
            <v>301245</v>
          </cell>
          <cell r="C273">
            <v>31008317</v>
          </cell>
          <cell r="D273" t="str">
            <v>Mövenpick Strawberry 1x5000ml</v>
          </cell>
          <cell r="E273" t="str">
            <v>193433</v>
          </cell>
          <cell r="F273" t="str">
            <v>Froneri Switzerland S.A.</v>
          </cell>
          <cell r="G273" t="str">
            <v>6810</v>
          </cell>
          <cell r="H273" t="str">
            <v>6810</v>
          </cell>
          <cell r="I273" t="str">
            <v>0000779737</v>
          </cell>
          <cell r="J273">
            <v>44627</v>
          </cell>
          <cell r="K273">
            <v>2958465</v>
          </cell>
          <cell r="L273" t="str">
            <v>PB00</v>
          </cell>
          <cell r="M273">
            <v>39.619999999999997</v>
          </cell>
          <cell r="O273" t="str">
            <v>CH25</v>
          </cell>
          <cell r="P273">
            <v>-15</v>
          </cell>
          <cell r="Q273">
            <v>0.15</v>
          </cell>
        </row>
        <row r="274">
          <cell r="A274">
            <v>301246</v>
          </cell>
          <cell r="B274" t="str">
            <v>301246</v>
          </cell>
          <cell r="C274">
            <v>31008316</v>
          </cell>
          <cell r="D274" t="str">
            <v>Mövenpick Swiss Chocolate 1x5000ml</v>
          </cell>
          <cell r="E274" t="str">
            <v>193433</v>
          </cell>
          <cell r="F274" t="str">
            <v>Froneri Switzerland S.A.</v>
          </cell>
          <cell r="G274" t="str">
            <v>6810</v>
          </cell>
          <cell r="H274" t="str">
            <v>6810</v>
          </cell>
          <cell r="I274" t="str">
            <v>0000779738</v>
          </cell>
          <cell r="J274">
            <v>44627</v>
          </cell>
          <cell r="K274">
            <v>2958465</v>
          </cell>
          <cell r="L274" t="str">
            <v>PB00</v>
          </cell>
          <cell r="M274">
            <v>39.619999999999997</v>
          </cell>
          <cell r="O274" t="str">
            <v>CH25</v>
          </cell>
          <cell r="P274">
            <v>-15</v>
          </cell>
          <cell r="Q274">
            <v>0.15</v>
          </cell>
        </row>
        <row r="275">
          <cell r="A275">
            <v>301247</v>
          </cell>
          <cell r="B275" t="str">
            <v>301247</v>
          </cell>
          <cell r="C275">
            <v>31007037</v>
          </cell>
          <cell r="D275" t="str">
            <v>Mövenpick Vanilla Dream 1x5000ml</v>
          </cell>
          <cell r="E275" t="str">
            <v>193433</v>
          </cell>
          <cell r="F275" t="str">
            <v>Froneri Switzerland S.A.</v>
          </cell>
          <cell r="G275" t="str">
            <v>6810</v>
          </cell>
          <cell r="H275" t="str">
            <v>6810</v>
          </cell>
          <cell r="I275" t="str">
            <v>0000779739</v>
          </cell>
          <cell r="J275">
            <v>44627</v>
          </cell>
          <cell r="K275">
            <v>2958465</v>
          </cell>
          <cell r="L275" t="str">
            <v>PB00</v>
          </cell>
          <cell r="M275">
            <v>39.619999999999997</v>
          </cell>
          <cell r="O275" t="str">
            <v>CH25</v>
          </cell>
          <cell r="P275">
            <v>-15</v>
          </cell>
          <cell r="Q275">
            <v>0.15</v>
          </cell>
        </row>
        <row r="276">
          <cell r="A276">
            <v>301248</v>
          </cell>
          <cell r="B276" t="str">
            <v>301248</v>
          </cell>
          <cell r="C276">
            <v>34001343</v>
          </cell>
          <cell r="D276" t="str">
            <v>Frisco Cassata Mezza Luna 16x140ml</v>
          </cell>
          <cell r="E276" t="str">
            <v>193433</v>
          </cell>
          <cell r="F276" t="str">
            <v>Froneri Switzerland S.A.</v>
          </cell>
          <cell r="G276" t="str">
            <v>6810</v>
          </cell>
          <cell r="H276" t="str">
            <v>6810</v>
          </cell>
          <cell r="I276" t="str">
            <v>0000782649</v>
          </cell>
          <cell r="J276">
            <v>44634</v>
          </cell>
          <cell r="K276">
            <v>2958465</v>
          </cell>
          <cell r="L276" t="str">
            <v>PB00</v>
          </cell>
          <cell r="M276">
            <v>27.61</v>
          </cell>
          <cell r="O276" t="str">
            <v>CH12</v>
          </cell>
          <cell r="P276">
            <v>-27.5</v>
          </cell>
          <cell r="Q276">
            <v>0.27500000000000002</v>
          </cell>
        </row>
        <row r="277">
          <cell r="A277">
            <v>301249</v>
          </cell>
          <cell r="B277" t="str">
            <v>301249</v>
          </cell>
          <cell r="C277">
            <v>31017454</v>
          </cell>
          <cell r="D277" t="str">
            <v>Nuii MP MiniTexPJavWCran 6x(6x55ml)</v>
          </cell>
          <cell r="E277" t="str">
            <v>193433</v>
          </cell>
          <cell r="F277" t="str">
            <v>Froneri Switzerland S.A.</v>
          </cell>
          <cell r="G277" t="str">
            <v>6810</v>
          </cell>
          <cell r="H277" t="str">
            <v>6810</v>
          </cell>
          <cell r="I277" t="str">
            <v>0000782650</v>
          </cell>
          <cell r="J277">
            <v>44634</v>
          </cell>
          <cell r="K277">
            <v>2958465</v>
          </cell>
          <cell r="L277" t="str">
            <v>PB00</v>
          </cell>
          <cell r="M277">
            <v>32.200000000000003</v>
          </cell>
          <cell r="O277" t="str">
            <v>CH05</v>
          </cell>
          <cell r="P277">
            <v>-22</v>
          </cell>
          <cell r="Q277">
            <v>0.22</v>
          </cell>
        </row>
        <row r="278">
          <cell r="A278">
            <v>301250</v>
          </cell>
          <cell r="B278" t="str">
            <v>301250</v>
          </cell>
          <cell r="C278" t="str">
            <v>31017767 / 31020956</v>
          </cell>
          <cell r="D278" t="str">
            <v>Nuii MP SaltCarmMacad 8x(4x90ml)</v>
          </cell>
          <cell r="E278" t="str">
            <v>193433</v>
          </cell>
          <cell r="F278" t="str">
            <v>Froneri Switzerland S.A.</v>
          </cell>
          <cell r="G278" t="str">
            <v>6810</v>
          </cell>
          <cell r="H278" t="str">
            <v>6810</v>
          </cell>
          <cell r="I278" t="str">
            <v>0000782651</v>
          </cell>
          <cell r="J278">
            <v>44634</v>
          </cell>
          <cell r="K278">
            <v>2958465</v>
          </cell>
          <cell r="L278" t="str">
            <v>PB00</v>
          </cell>
          <cell r="M278">
            <v>40.44</v>
          </cell>
          <cell r="O278" t="str">
            <v>CH05</v>
          </cell>
          <cell r="P278">
            <v>-22</v>
          </cell>
          <cell r="Q278">
            <v>0.22</v>
          </cell>
        </row>
        <row r="279">
          <cell r="A279">
            <v>301251</v>
          </cell>
          <cell r="B279" t="str">
            <v>301251</v>
          </cell>
          <cell r="C279">
            <v>31017765</v>
          </cell>
          <cell r="D279" t="str">
            <v>Nuii MP WhiteChocolCranber 8x(4x90ml)</v>
          </cell>
          <cell r="E279" t="str">
            <v>193433</v>
          </cell>
          <cell r="F279" t="str">
            <v>Froneri Switzerland S.A.</v>
          </cell>
          <cell r="G279" t="str">
            <v>6810</v>
          </cell>
          <cell r="H279" t="str">
            <v>6810</v>
          </cell>
          <cell r="I279" t="str">
            <v>0000781008</v>
          </cell>
          <cell r="J279">
            <v>44630</v>
          </cell>
          <cell r="K279">
            <v>2958465</v>
          </cell>
          <cell r="L279" t="str">
            <v>PB00</v>
          </cell>
          <cell r="M279">
            <v>40.44</v>
          </cell>
          <cell r="O279" t="str">
            <v>CH05</v>
          </cell>
          <cell r="P279">
            <v>-22</v>
          </cell>
          <cell r="Q279">
            <v>0.22</v>
          </cell>
        </row>
        <row r="280">
          <cell r="A280">
            <v>301252</v>
          </cell>
          <cell r="B280" t="str">
            <v>301252</v>
          </cell>
          <cell r="C280">
            <v>31017774</v>
          </cell>
          <cell r="D280" t="str">
            <v>Nuii MP Mini Assorted 6x(6x55ml)</v>
          </cell>
          <cell r="E280" t="str">
            <v>193433</v>
          </cell>
          <cell r="F280" t="str">
            <v>Froneri Switzerland S.A.</v>
          </cell>
          <cell r="G280" t="str">
            <v>6810</v>
          </cell>
          <cell r="H280" t="str">
            <v>6810</v>
          </cell>
          <cell r="I280" t="str">
            <v>0000782652</v>
          </cell>
          <cell r="J280">
            <v>44634</v>
          </cell>
          <cell r="K280">
            <v>2958465</v>
          </cell>
          <cell r="L280" t="str">
            <v>PB00</v>
          </cell>
          <cell r="M280">
            <v>32.200000000000003</v>
          </cell>
          <cell r="O280" t="str">
            <v>CH05</v>
          </cell>
          <cell r="P280">
            <v>-22</v>
          </cell>
          <cell r="Q280">
            <v>0.22</v>
          </cell>
        </row>
        <row r="281">
          <cell r="A281">
            <v>301253</v>
          </cell>
          <cell r="B281" t="str">
            <v>301253</v>
          </cell>
          <cell r="C281">
            <v>31015188</v>
          </cell>
          <cell r="D281" t="str">
            <v>Frisco MP Frilino Vanil/Erdbe 6x(6x75ml)</v>
          </cell>
          <cell r="E281" t="str">
            <v>193433</v>
          </cell>
          <cell r="F281" t="str">
            <v>Froneri Switzerland S.A.</v>
          </cell>
          <cell r="G281" t="str">
            <v>6810</v>
          </cell>
          <cell r="H281" t="str">
            <v>6810</v>
          </cell>
          <cell r="I281" t="str">
            <v>0000782653</v>
          </cell>
          <cell r="J281">
            <v>44634</v>
          </cell>
          <cell r="K281">
            <v>2958465</v>
          </cell>
          <cell r="L281" t="str">
            <v>PB00</v>
          </cell>
          <cell r="M281">
            <v>31.82</v>
          </cell>
          <cell r="O281" t="str">
            <v>CH05</v>
          </cell>
          <cell r="P281">
            <v>-22</v>
          </cell>
          <cell r="Q281">
            <v>0.22</v>
          </cell>
        </row>
        <row r="282">
          <cell r="A282">
            <v>301254</v>
          </cell>
          <cell r="B282" t="str">
            <v>301254</v>
          </cell>
          <cell r="C282">
            <v>33001572</v>
          </cell>
          <cell r="D282" t="str">
            <v>Frisco MP Pirulo Kaktus Parad 6x(9x45ml)</v>
          </cell>
          <cell r="E282" t="str">
            <v>193433</v>
          </cell>
          <cell r="F282" t="str">
            <v>Froneri Switzerland S.A.</v>
          </cell>
          <cell r="G282" t="str">
            <v>6810</v>
          </cell>
          <cell r="H282" t="str">
            <v>6810</v>
          </cell>
          <cell r="I282" t="str">
            <v>0000782654</v>
          </cell>
          <cell r="J282">
            <v>44634</v>
          </cell>
          <cell r="K282">
            <v>2958465</v>
          </cell>
          <cell r="L282" t="str">
            <v>PB00</v>
          </cell>
          <cell r="M282">
            <v>30.89</v>
          </cell>
          <cell r="O282" t="str">
            <v>CH05</v>
          </cell>
          <cell r="P282">
            <v>-22</v>
          </cell>
          <cell r="Q282">
            <v>0.22</v>
          </cell>
        </row>
        <row r="283">
          <cell r="A283">
            <v>301255</v>
          </cell>
          <cell r="B283" t="str">
            <v>301255</v>
          </cell>
          <cell r="C283">
            <v>31021174</v>
          </cell>
          <cell r="D283" t="str">
            <v>Frisco MP Pirulo Frutti 6x(5x70ml)</v>
          </cell>
          <cell r="E283" t="str">
            <v>193433</v>
          </cell>
          <cell r="F283" t="str">
            <v>Froneri Switzerland S.A.</v>
          </cell>
          <cell r="G283" t="str">
            <v>6810</v>
          </cell>
          <cell r="H283" t="str">
            <v>6810</v>
          </cell>
          <cell r="I283" t="str">
            <v>0000782655</v>
          </cell>
          <cell r="J283">
            <v>44634</v>
          </cell>
          <cell r="K283">
            <v>2958465</v>
          </cell>
          <cell r="L283" t="str">
            <v>PB00</v>
          </cell>
          <cell r="M283">
            <v>28.45</v>
          </cell>
          <cell r="O283" t="str">
            <v>CH05</v>
          </cell>
          <cell r="P283">
            <v>-22</v>
          </cell>
          <cell r="Q283">
            <v>0.22</v>
          </cell>
        </row>
        <row r="284">
          <cell r="A284">
            <v>301256</v>
          </cell>
          <cell r="B284" t="str">
            <v>301256</v>
          </cell>
          <cell r="C284">
            <v>31014890</v>
          </cell>
          <cell r="D284" t="str">
            <v>Frisco MP Pralinato Classo 6x(6x85ml)</v>
          </cell>
          <cell r="E284" t="str">
            <v>193433</v>
          </cell>
          <cell r="F284" t="str">
            <v>Froneri Switzerland S.A.</v>
          </cell>
          <cell r="G284" t="str">
            <v>6810</v>
          </cell>
          <cell r="H284" t="str">
            <v>6810</v>
          </cell>
          <cell r="I284" t="str">
            <v>0000782656</v>
          </cell>
          <cell r="J284">
            <v>44634</v>
          </cell>
          <cell r="K284">
            <v>2958465</v>
          </cell>
          <cell r="L284" t="str">
            <v>PB00</v>
          </cell>
          <cell r="M284">
            <v>45.35</v>
          </cell>
          <cell r="O284" t="str">
            <v>CH05</v>
          </cell>
          <cell r="P284">
            <v>-22</v>
          </cell>
          <cell r="Q284">
            <v>0.22</v>
          </cell>
        </row>
        <row r="285">
          <cell r="A285">
            <v>301257</v>
          </cell>
          <cell r="B285" t="str">
            <v>301257</v>
          </cell>
          <cell r="C285">
            <v>31017364</v>
          </cell>
          <cell r="D285" t="str">
            <v>Frisco MP Pralinato Dark 6x(6x80ml)</v>
          </cell>
          <cell r="E285" t="str">
            <v>193433</v>
          </cell>
          <cell r="F285" t="str">
            <v>Froneri Switzerland S.A.</v>
          </cell>
          <cell r="G285" t="str">
            <v>6810</v>
          </cell>
          <cell r="H285" t="str">
            <v>6810</v>
          </cell>
          <cell r="I285" t="str">
            <v>0000782657</v>
          </cell>
          <cell r="J285">
            <v>44634</v>
          </cell>
          <cell r="K285">
            <v>2958465</v>
          </cell>
          <cell r="L285" t="str">
            <v>PB00</v>
          </cell>
          <cell r="M285">
            <v>31.31</v>
          </cell>
          <cell r="O285" t="str">
            <v>CH05</v>
          </cell>
          <cell r="P285">
            <v>-22</v>
          </cell>
          <cell r="Q285">
            <v>0.22</v>
          </cell>
        </row>
        <row r="286">
          <cell r="A286">
            <v>301258</v>
          </cell>
          <cell r="B286" t="str">
            <v>301258</v>
          </cell>
          <cell r="C286">
            <v>31017526</v>
          </cell>
          <cell r="D286" t="str">
            <v>Maxibon MP Pops Van 8x250ml</v>
          </cell>
          <cell r="E286" t="str">
            <v>193433</v>
          </cell>
          <cell r="F286" t="str">
            <v>Froneri Switzerland S.A.</v>
          </cell>
          <cell r="G286" t="str">
            <v>6810</v>
          </cell>
          <cell r="H286" t="str">
            <v>6810</v>
          </cell>
          <cell r="I286" t="str">
            <v>0000782658</v>
          </cell>
          <cell r="J286">
            <v>44634</v>
          </cell>
          <cell r="K286">
            <v>2958465</v>
          </cell>
          <cell r="L286" t="str">
            <v>PB00</v>
          </cell>
          <cell r="M286">
            <v>35.450000000000003</v>
          </cell>
          <cell r="O286" t="str">
            <v>CH05</v>
          </cell>
          <cell r="P286">
            <v>-22</v>
          </cell>
          <cell r="Q286">
            <v>0.22</v>
          </cell>
        </row>
        <row r="287">
          <cell r="A287">
            <v>301259</v>
          </cell>
          <cell r="B287" t="str">
            <v>301259</v>
          </cell>
          <cell r="C287">
            <v>31017802</v>
          </cell>
          <cell r="D287" t="str">
            <v>Toblerone MP Mini Stick 8x(6x50ml)</v>
          </cell>
          <cell r="E287" t="str">
            <v>193433</v>
          </cell>
          <cell r="F287" t="str">
            <v>Froneri Switzerland S.A.</v>
          </cell>
          <cell r="G287" t="str">
            <v>6810</v>
          </cell>
          <cell r="H287" t="str">
            <v>6810</v>
          </cell>
          <cell r="I287" t="str">
            <v>0000782659</v>
          </cell>
          <cell r="J287">
            <v>44634</v>
          </cell>
          <cell r="K287">
            <v>2958465</v>
          </cell>
          <cell r="L287" t="str">
            <v>PB00</v>
          </cell>
          <cell r="M287">
            <v>35.96</v>
          </cell>
          <cell r="O287" t="str">
            <v>CH05</v>
          </cell>
          <cell r="P287">
            <v>-22</v>
          </cell>
          <cell r="Q287">
            <v>0.22</v>
          </cell>
        </row>
        <row r="288">
          <cell r="A288">
            <v>301260</v>
          </cell>
          <cell r="B288" t="str">
            <v>301260</v>
          </cell>
          <cell r="C288">
            <v>31021216</v>
          </cell>
          <cell r="D288" t="str">
            <v>Maxibon MAX Waffle Blond 8x(4x90ml)</v>
          </cell>
          <cell r="E288" t="str">
            <v>193433</v>
          </cell>
          <cell r="F288" t="str">
            <v>Froneri Switzerland S.A.</v>
          </cell>
          <cell r="G288" t="str">
            <v>6810</v>
          </cell>
          <cell r="H288" t="str">
            <v>6810</v>
          </cell>
          <cell r="I288" t="str">
            <v>0000782660</v>
          </cell>
          <cell r="J288">
            <v>44634</v>
          </cell>
          <cell r="K288">
            <v>2958465</v>
          </cell>
          <cell r="L288" t="str">
            <v>PB00</v>
          </cell>
          <cell r="M288">
            <v>32.450000000000003</v>
          </cell>
          <cell r="O288" t="str">
            <v>CH05</v>
          </cell>
          <cell r="P288">
            <v>-22</v>
          </cell>
          <cell r="Q288">
            <v>0.22</v>
          </cell>
        </row>
        <row r="289">
          <cell r="A289">
            <v>301261</v>
          </cell>
          <cell r="B289" t="str">
            <v>301261</v>
          </cell>
          <cell r="C289">
            <v>31017830</v>
          </cell>
          <cell r="D289" t="str">
            <v>Daim MP BT Cone MP 6x(4x110ml)</v>
          </cell>
          <cell r="E289" t="str">
            <v>193433</v>
          </cell>
          <cell r="F289" t="str">
            <v>Froneri Switzerland S.A.</v>
          </cell>
          <cell r="G289" t="str">
            <v>6810</v>
          </cell>
          <cell r="H289" t="str">
            <v>6810</v>
          </cell>
          <cell r="I289" t="str">
            <v>0000782661</v>
          </cell>
          <cell r="J289">
            <v>44634</v>
          </cell>
          <cell r="K289">
            <v>2958465</v>
          </cell>
          <cell r="L289" t="str">
            <v>PB00</v>
          </cell>
          <cell r="M289">
            <v>31.82</v>
          </cell>
          <cell r="O289" t="str">
            <v>CH05</v>
          </cell>
          <cell r="P289">
            <v>-22</v>
          </cell>
          <cell r="Q289">
            <v>0.22</v>
          </cell>
        </row>
        <row r="290">
          <cell r="A290">
            <v>301262</v>
          </cell>
          <cell r="B290" t="str">
            <v>301262</v>
          </cell>
          <cell r="C290">
            <v>31015024</v>
          </cell>
          <cell r="D290" t="str">
            <v>Frisco MP Rakete 4x(12x50ml)</v>
          </cell>
          <cell r="E290" t="str">
            <v>193433</v>
          </cell>
          <cell r="F290" t="str">
            <v>Froneri Switzerland S.A.</v>
          </cell>
          <cell r="G290" t="str">
            <v>6810</v>
          </cell>
          <cell r="H290" t="str">
            <v>6810</v>
          </cell>
          <cell r="I290" t="str">
            <v>0000782662</v>
          </cell>
          <cell r="J290">
            <v>44634</v>
          </cell>
          <cell r="K290">
            <v>2958465</v>
          </cell>
          <cell r="L290" t="str">
            <v>PB00</v>
          </cell>
          <cell r="M290">
            <v>22.84</v>
          </cell>
          <cell r="O290" t="str">
            <v>CH05</v>
          </cell>
          <cell r="P290">
            <v>-22</v>
          </cell>
          <cell r="Q290">
            <v>0.22</v>
          </cell>
        </row>
        <row r="291">
          <cell r="A291">
            <v>301263</v>
          </cell>
          <cell r="B291" t="str">
            <v>301263</v>
          </cell>
          <cell r="C291">
            <v>31015117</v>
          </cell>
          <cell r="D291" t="str">
            <v>Frisco MP Winnetou mini mini 6x(12x27ml)</v>
          </cell>
          <cell r="E291" t="str">
            <v>193433</v>
          </cell>
          <cell r="F291" t="str">
            <v>Froneri Switzerland S.A.</v>
          </cell>
          <cell r="G291" t="str">
            <v>6810</v>
          </cell>
          <cell r="H291" t="str">
            <v>6810</v>
          </cell>
          <cell r="I291" t="str">
            <v>0000782663</v>
          </cell>
          <cell r="J291">
            <v>44634</v>
          </cell>
          <cell r="K291">
            <v>2958465</v>
          </cell>
          <cell r="L291" t="str">
            <v>PB00</v>
          </cell>
          <cell r="M291">
            <v>31.64</v>
          </cell>
          <cell r="O291" t="str">
            <v>CH05</v>
          </cell>
          <cell r="P291">
            <v>-22</v>
          </cell>
          <cell r="Q291">
            <v>0.22</v>
          </cell>
        </row>
        <row r="292">
          <cell r="A292">
            <v>301264</v>
          </cell>
          <cell r="B292" t="str">
            <v>301264</v>
          </cell>
          <cell r="C292">
            <v>31014795</v>
          </cell>
          <cell r="D292" t="str">
            <v>Frisco MP Winnetou 6x(6x80ml)</v>
          </cell>
          <cell r="E292" t="str">
            <v>193433</v>
          </cell>
          <cell r="F292" t="str">
            <v>Froneri Switzerland S.A.</v>
          </cell>
          <cell r="G292" t="str">
            <v>6810</v>
          </cell>
          <cell r="H292" t="str">
            <v>6810</v>
          </cell>
          <cell r="I292" t="str">
            <v>0000783391</v>
          </cell>
          <cell r="J292">
            <v>44635</v>
          </cell>
          <cell r="K292">
            <v>2958465</v>
          </cell>
          <cell r="L292" t="str">
            <v>PB00</v>
          </cell>
          <cell r="M292">
            <v>27.89</v>
          </cell>
          <cell r="O292" t="str">
            <v>CH05</v>
          </cell>
          <cell r="P292">
            <v>-22</v>
          </cell>
          <cell r="Q292">
            <v>0.22</v>
          </cell>
        </row>
        <row r="293">
          <cell r="A293">
            <v>301265</v>
          </cell>
          <cell r="B293" t="str">
            <v>301265</v>
          </cell>
          <cell r="C293">
            <v>31017804</v>
          </cell>
          <cell r="D293" t="str">
            <v>Oreo MP IC Mini Stick 8x(6x50ml)</v>
          </cell>
          <cell r="E293" t="str">
            <v>193433</v>
          </cell>
          <cell r="F293" t="str">
            <v>Froneri Switzerland S.A.</v>
          </cell>
          <cell r="G293" t="str">
            <v>6810</v>
          </cell>
          <cell r="H293" t="str">
            <v>6810</v>
          </cell>
          <cell r="I293" t="str">
            <v>0000783392</v>
          </cell>
          <cell r="J293">
            <v>44635</v>
          </cell>
          <cell r="K293">
            <v>2958465</v>
          </cell>
          <cell r="L293" t="str">
            <v>PB00</v>
          </cell>
          <cell r="M293">
            <v>35.96</v>
          </cell>
          <cell r="O293" t="str">
            <v>CH05</v>
          </cell>
          <cell r="P293">
            <v>-22</v>
          </cell>
          <cell r="Q293">
            <v>0.22</v>
          </cell>
        </row>
        <row r="294">
          <cell r="A294">
            <v>301266</v>
          </cell>
          <cell r="B294" t="str">
            <v>301266</v>
          </cell>
          <cell r="C294">
            <v>31014879</v>
          </cell>
          <cell r="D294" t="str">
            <v>Frisco MP Extrême Strac/Choc 4x(6x145ml)</v>
          </cell>
          <cell r="E294" t="str">
            <v>193433</v>
          </cell>
          <cell r="F294" t="str">
            <v>Froneri Switzerland S.A.</v>
          </cell>
          <cell r="G294" t="str">
            <v>6810</v>
          </cell>
          <cell r="H294" t="str">
            <v>6810</v>
          </cell>
          <cell r="I294" t="str">
            <v>0000783393</v>
          </cell>
          <cell r="J294">
            <v>44635</v>
          </cell>
          <cell r="K294">
            <v>2958465</v>
          </cell>
          <cell r="L294" t="str">
            <v>PB00</v>
          </cell>
          <cell r="M294">
            <v>34.729999999999997</v>
          </cell>
          <cell r="O294" t="str">
            <v>CH05</v>
          </cell>
          <cell r="P294">
            <v>-22</v>
          </cell>
          <cell r="Q294">
            <v>0.22</v>
          </cell>
        </row>
        <row r="295">
          <cell r="A295">
            <v>301267</v>
          </cell>
          <cell r="B295" t="str">
            <v>301267</v>
          </cell>
          <cell r="C295">
            <v>31014868</v>
          </cell>
          <cell r="D295" t="str">
            <v>Frisco MP Extrême Vanil/Erdb 4x(6x145ml)</v>
          </cell>
          <cell r="E295" t="str">
            <v>193433</v>
          </cell>
          <cell r="F295" t="str">
            <v>Froneri Switzerland S.A.</v>
          </cell>
          <cell r="G295" t="str">
            <v>6810</v>
          </cell>
          <cell r="H295" t="str">
            <v>6810</v>
          </cell>
          <cell r="I295" t="str">
            <v>0000783394</v>
          </cell>
          <cell r="J295">
            <v>44635</v>
          </cell>
          <cell r="K295">
            <v>2958465</v>
          </cell>
          <cell r="L295" t="str">
            <v>PB00</v>
          </cell>
          <cell r="M295">
            <v>34.729999999999997</v>
          </cell>
          <cell r="O295" t="str">
            <v>CH05</v>
          </cell>
          <cell r="P295">
            <v>-22</v>
          </cell>
          <cell r="Q295">
            <v>0.22</v>
          </cell>
        </row>
        <row r="296">
          <cell r="A296">
            <v>301268</v>
          </cell>
          <cell r="B296" t="str">
            <v>301268</v>
          </cell>
          <cell r="C296">
            <v>31014825</v>
          </cell>
          <cell r="D296" t="str">
            <v>Frisco MP Extrême Vanil/Choc 4x(6x145ml)</v>
          </cell>
          <cell r="E296" t="str">
            <v>193433</v>
          </cell>
          <cell r="F296" t="str">
            <v>Froneri Switzerland S.A.</v>
          </cell>
          <cell r="G296" t="str">
            <v>6810</v>
          </cell>
          <cell r="H296" t="str">
            <v>6810</v>
          </cell>
          <cell r="I296" t="str">
            <v>0000783395</v>
          </cell>
          <cell r="J296">
            <v>44635</v>
          </cell>
          <cell r="K296">
            <v>2958465</v>
          </cell>
          <cell r="L296" t="str">
            <v>PB00</v>
          </cell>
          <cell r="M296">
            <v>34.729999999999997</v>
          </cell>
          <cell r="O296" t="str">
            <v>CH05</v>
          </cell>
          <cell r="P296">
            <v>-22</v>
          </cell>
          <cell r="Q296">
            <v>0.22</v>
          </cell>
        </row>
        <row r="297">
          <cell r="A297">
            <v>301269</v>
          </cell>
          <cell r="B297" t="str">
            <v>301269</v>
          </cell>
          <cell r="C297">
            <v>31017384</v>
          </cell>
          <cell r="D297" t="str">
            <v>Frisco MP Extrême Zitro&amp;Lime 4x(6x145ml)</v>
          </cell>
          <cell r="E297" t="str">
            <v>193433</v>
          </cell>
          <cell r="F297" t="str">
            <v>Froneri Switzerland S.A.</v>
          </cell>
          <cell r="G297" t="str">
            <v>6810</v>
          </cell>
          <cell r="H297" t="str">
            <v>6810</v>
          </cell>
          <cell r="I297" t="str">
            <v>0000783396</v>
          </cell>
          <cell r="J297">
            <v>44635</v>
          </cell>
          <cell r="K297">
            <v>2958465</v>
          </cell>
          <cell r="L297" t="str">
            <v>PB00</v>
          </cell>
          <cell r="M297">
            <v>36.94</v>
          </cell>
          <cell r="O297" t="str">
            <v>CH05</v>
          </cell>
          <cell r="P297">
            <v>-22</v>
          </cell>
          <cell r="Q297">
            <v>0.22</v>
          </cell>
        </row>
        <row r="298">
          <cell r="A298">
            <v>301270</v>
          </cell>
          <cell r="B298" t="str">
            <v>301270</v>
          </cell>
          <cell r="C298">
            <v>31017385</v>
          </cell>
          <cell r="D298" t="str">
            <v>Frisco MP Extrême Cafe 4x(6x145ml)</v>
          </cell>
          <cell r="E298" t="str">
            <v>193433</v>
          </cell>
          <cell r="F298" t="str">
            <v>Froneri Switzerland S.A.</v>
          </cell>
          <cell r="G298" t="str">
            <v>6810</v>
          </cell>
          <cell r="H298" t="str">
            <v>6810</v>
          </cell>
          <cell r="I298" t="str">
            <v>0000783397</v>
          </cell>
          <cell r="J298">
            <v>44635</v>
          </cell>
          <cell r="K298">
            <v>2958465</v>
          </cell>
          <cell r="L298" t="str">
            <v>PB00</v>
          </cell>
          <cell r="M298">
            <v>34.729999999999997</v>
          </cell>
          <cell r="O298" t="str">
            <v>CH05</v>
          </cell>
          <cell r="P298">
            <v>-22</v>
          </cell>
          <cell r="Q298">
            <v>0.22</v>
          </cell>
        </row>
        <row r="299">
          <cell r="A299">
            <v>301271</v>
          </cell>
          <cell r="B299" t="str">
            <v>301271</v>
          </cell>
          <cell r="C299">
            <v>31014904</v>
          </cell>
          <cell r="D299" t="str">
            <v>Frisco MP Extrême Min Str/Caf 6x(8x60ml)</v>
          </cell>
          <cell r="E299" t="str">
            <v>193433</v>
          </cell>
          <cell r="F299" t="str">
            <v>Froneri Switzerland S.A.</v>
          </cell>
          <cell r="G299" t="str">
            <v>6810</v>
          </cell>
          <cell r="H299" t="str">
            <v>6810</v>
          </cell>
          <cell r="I299" t="str">
            <v>0000783398</v>
          </cell>
          <cell r="J299">
            <v>44635</v>
          </cell>
          <cell r="K299">
            <v>2958465</v>
          </cell>
          <cell r="L299" t="str">
            <v>PB00</v>
          </cell>
          <cell r="M299">
            <v>41.93</v>
          </cell>
          <cell r="O299" t="str">
            <v>CH05</v>
          </cell>
          <cell r="P299">
            <v>-22</v>
          </cell>
          <cell r="Q299">
            <v>0.22</v>
          </cell>
        </row>
        <row r="300">
          <cell r="A300">
            <v>301272</v>
          </cell>
          <cell r="B300" t="str">
            <v>301272</v>
          </cell>
          <cell r="C300">
            <v>31014821</v>
          </cell>
          <cell r="D300" t="str">
            <v>Frisco MP Extrême Min Erd-Van 6x(8x60ml)</v>
          </cell>
          <cell r="E300" t="str">
            <v>193433</v>
          </cell>
          <cell r="F300" t="str">
            <v>Froneri Switzerland S.A.</v>
          </cell>
          <cell r="G300" t="str">
            <v>6810</v>
          </cell>
          <cell r="H300" t="str">
            <v>6810</v>
          </cell>
          <cell r="I300" t="str">
            <v>0000783399</v>
          </cell>
          <cell r="J300">
            <v>44635</v>
          </cell>
          <cell r="K300">
            <v>2958465</v>
          </cell>
          <cell r="L300" t="str">
            <v>PB00</v>
          </cell>
          <cell r="M300">
            <v>41.93</v>
          </cell>
          <cell r="O300" t="str">
            <v>CH05</v>
          </cell>
          <cell r="P300">
            <v>-22</v>
          </cell>
          <cell r="Q300">
            <v>0.22</v>
          </cell>
        </row>
        <row r="301">
          <cell r="A301">
            <v>301273</v>
          </cell>
          <cell r="B301" t="str">
            <v>301273</v>
          </cell>
          <cell r="C301">
            <v>31020940</v>
          </cell>
          <cell r="D301" t="str">
            <v>Frisco MP Café Glacé Mini Bec 6x(6x70ml)</v>
          </cell>
          <cell r="E301" t="str">
            <v>193433</v>
          </cell>
          <cell r="F301" t="str">
            <v>Froneri Switzerland S.A.</v>
          </cell>
          <cell r="G301" t="str">
            <v>6810</v>
          </cell>
          <cell r="H301" t="str">
            <v>6810</v>
          </cell>
          <cell r="I301" t="str">
            <v>0000783400</v>
          </cell>
          <cell r="J301">
            <v>44635</v>
          </cell>
          <cell r="K301">
            <v>2958465</v>
          </cell>
          <cell r="L301" t="str">
            <v>PB00</v>
          </cell>
          <cell r="M301">
            <v>30.69</v>
          </cell>
          <cell r="O301" t="str">
            <v>CH05</v>
          </cell>
          <cell r="P301">
            <v>-22</v>
          </cell>
          <cell r="Q301">
            <v>0.22</v>
          </cell>
        </row>
        <row r="302">
          <cell r="A302">
            <v>301274</v>
          </cell>
          <cell r="B302" t="str">
            <v>301274</v>
          </cell>
          <cell r="C302">
            <v>31015208</v>
          </cell>
          <cell r="D302" t="str">
            <v>Frisco Vanille Rahmglace 6x750ml</v>
          </cell>
          <cell r="E302" t="str">
            <v>193433</v>
          </cell>
          <cell r="F302" t="str">
            <v>Froneri Switzerland S.A.</v>
          </cell>
          <cell r="G302" t="str">
            <v>6810</v>
          </cell>
          <cell r="H302" t="str">
            <v>6810</v>
          </cell>
          <cell r="I302" t="str">
            <v>0000783406</v>
          </cell>
          <cell r="J302">
            <v>44635</v>
          </cell>
          <cell r="K302">
            <v>2958465</v>
          </cell>
          <cell r="L302" t="str">
            <v>PB00</v>
          </cell>
          <cell r="M302">
            <v>24.71</v>
          </cell>
          <cell r="O302" t="str">
            <v>CH05</v>
          </cell>
          <cell r="P302">
            <v>-22</v>
          </cell>
          <cell r="Q302">
            <v>0.22</v>
          </cell>
        </row>
        <row r="303">
          <cell r="A303">
            <v>301275</v>
          </cell>
          <cell r="B303" t="str">
            <v>301275</v>
          </cell>
          <cell r="C303">
            <v>31015069</v>
          </cell>
          <cell r="D303" t="str">
            <v>Frisco Vanille/Café Glacé  6x750ml</v>
          </cell>
          <cell r="E303" t="str">
            <v>193433</v>
          </cell>
          <cell r="F303" t="str">
            <v>Froneri Switzerland S.A.</v>
          </cell>
          <cell r="G303" t="str">
            <v>6810</v>
          </cell>
          <cell r="H303" t="str">
            <v>6810</v>
          </cell>
          <cell r="I303" t="str">
            <v>0000783407</v>
          </cell>
          <cell r="J303">
            <v>44635</v>
          </cell>
          <cell r="K303">
            <v>2958465</v>
          </cell>
          <cell r="L303" t="str">
            <v>PB00</v>
          </cell>
          <cell r="M303">
            <v>24.71</v>
          </cell>
          <cell r="O303" t="str">
            <v>CH05</v>
          </cell>
          <cell r="P303">
            <v>-22</v>
          </cell>
          <cell r="Q303">
            <v>0.22</v>
          </cell>
        </row>
        <row r="304">
          <cell r="A304">
            <v>301276</v>
          </cell>
          <cell r="B304" t="str">
            <v>301276</v>
          </cell>
          <cell r="C304">
            <v>31015200</v>
          </cell>
          <cell r="D304" t="str">
            <v>Frisco Vanille/Erdbeer/Chocolat 6x750ml</v>
          </cell>
          <cell r="E304" t="str">
            <v>193433</v>
          </cell>
          <cell r="F304" t="str">
            <v>Froneri Switzerland S.A.</v>
          </cell>
          <cell r="G304" t="str">
            <v>6810</v>
          </cell>
          <cell r="H304" t="str">
            <v>6810</v>
          </cell>
          <cell r="I304" t="str">
            <v>0000783408</v>
          </cell>
          <cell r="J304">
            <v>44635</v>
          </cell>
          <cell r="K304">
            <v>2958465</v>
          </cell>
          <cell r="L304" t="str">
            <v>PB00</v>
          </cell>
          <cell r="M304">
            <v>24.71</v>
          </cell>
          <cell r="O304" t="str">
            <v>CH05</v>
          </cell>
          <cell r="P304">
            <v>-22</v>
          </cell>
          <cell r="Q304">
            <v>0.22</v>
          </cell>
        </row>
        <row r="305">
          <cell r="A305">
            <v>301277</v>
          </cell>
          <cell r="B305" t="str">
            <v>301277</v>
          </cell>
          <cell r="C305">
            <v>31017443</v>
          </cell>
          <cell r="D305" t="str">
            <v>Mövenpick EspressoCroq 4x900ml</v>
          </cell>
          <cell r="E305" t="str">
            <v>193433</v>
          </cell>
          <cell r="F305" t="str">
            <v>Froneri Switzerland S.A.</v>
          </cell>
          <cell r="G305" t="str">
            <v>6810</v>
          </cell>
          <cell r="H305" t="str">
            <v>6810</v>
          </cell>
          <cell r="I305" t="str">
            <v>0000783409</v>
          </cell>
          <cell r="J305">
            <v>44635</v>
          </cell>
          <cell r="K305">
            <v>2958465</v>
          </cell>
          <cell r="L305" t="str">
            <v>PB00</v>
          </cell>
          <cell r="M305">
            <v>33.39</v>
          </cell>
          <cell r="O305" t="str">
            <v>CH23</v>
          </cell>
          <cell r="P305">
            <v>-15</v>
          </cell>
          <cell r="Q305">
            <v>0.15</v>
          </cell>
        </row>
        <row r="306">
          <cell r="A306">
            <v>301278</v>
          </cell>
          <cell r="B306" t="str">
            <v>301278</v>
          </cell>
          <cell r="C306">
            <v>31017424</v>
          </cell>
          <cell r="D306" t="str">
            <v>Mövenpick Pistachio 4x900ml</v>
          </cell>
          <cell r="E306" t="str">
            <v>193433</v>
          </cell>
          <cell r="F306" t="str">
            <v>Froneri Switzerland S.A.</v>
          </cell>
          <cell r="G306" t="str">
            <v>6810</v>
          </cell>
          <cell r="H306" t="str">
            <v>6810</v>
          </cell>
          <cell r="I306" t="str">
            <v>0000783410</v>
          </cell>
          <cell r="J306">
            <v>44635</v>
          </cell>
          <cell r="K306">
            <v>2958465</v>
          </cell>
          <cell r="L306" t="str">
            <v>PB00</v>
          </cell>
          <cell r="M306">
            <v>33.39</v>
          </cell>
          <cell r="O306" t="str">
            <v>CH23</v>
          </cell>
          <cell r="P306">
            <v>-15</v>
          </cell>
          <cell r="Q306">
            <v>0.15</v>
          </cell>
        </row>
        <row r="307">
          <cell r="A307">
            <v>301285</v>
          </cell>
          <cell r="B307" t="str">
            <v>301285</v>
          </cell>
          <cell r="C307">
            <v>31017441</v>
          </cell>
          <cell r="D307" t="str">
            <v>Mövenpick Strawberry 4x900ml</v>
          </cell>
          <cell r="E307" t="str">
            <v>193433</v>
          </cell>
          <cell r="F307" t="str">
            <v>Froneri Switzerland S.A.</v>
          </cell>
          <cell r="G307" t="str">
            <v>6810</v>
          </cell>
          <cell r="H307" t="str">
            <v>6810</v>
          </cell>
          <cell r="I307" t="str">
            <v>0000783411</v>
          </cell>
          <cell r="J307">
            <v>44635</v>
          </cell>
          <cell r="K307">
            <v>2958465</v>
          </cell>
          <cell r="L307" t="str">
            <v>PB00</v>
          </cell>
          <cell r="M307">
            <v>33.39</v>
          </cell>
          <cell r="O307" t="str">
            <v>CH23</v>
          </cell>
          <cell r="P307">
            <v>-15</v>
          </cell>
          <cell r="Q307">
            <v>0.15</v>
          </cell>
        </row>
        <row r="308">
          <cell r="A308">
            <v>301286</v>
          </cell>
          <cell r="B308" t="str">
            <v>301286</v>
          </cell>
          <cell r="C308">
            <v>31017417</v>
          </cell>
          <cell r="D308" t="str">
            <v>Mövenpick Lemon Lime 4x900ml</v>
          </cell>
          <cell r="E308" t="str">
            <v>193433</v>
          </cell>
          <cell r="F308" t="str">
            <v>Froneri Switzerland S.A.</v>
          </cell>
          <cell r="G308" t="str">
            <v>6810</v>
          </cell>
          <cell r="H308" t="str">
            <v>6810</v>
          </cell>
          <cell r="I308" t="str">
            <v>0000783412</v>
          </cell>
          <cell r="J308">
            <v>44635</v>
          </cell>
          <cell r="K308">
            <v>2958465</v>
          </cell>
          <cell r="L308" t="str">
            <v>PB00</v>
          </cell>
          <cell r="M308">
            <v>36.96</v>
          </cell>
          <cell r="O308" t="str">
            <v>CH23</v>
          </cell>
          <cell r="P308">
            <v>-15</v>
          </cell>
          <cell r="Q308">
            <v>0.15</v>
          </cell>
        </row>
        <row r="309">
          <cell r="A309">
            <v>301287</v>
          </cell>
          <cell r="B309" t="str">
            <v>301287</v>
          </cell>
          <cell r="C309">
            <v>31017418</v>
          </cell>
          <cell r="D309" t="str">
            <v>Mövenpick PF Mango Sorbet 4x900ml</v>
          </cell>
          <cell r="E309" t="str">
            <v>193433</v>
          </cell>
          <cell r="F309" t="str">
            <v>Froneri Switzerland S.A.</v>
          </cell>
          <cell r="G309" t="str">
            <v>6810</v>
          </cell>
          <cell r="H309" t="str">
            <v>6810</v>
          </cell>
          <cell r="I309" t="str">
            <v>0000783413</v>
          </cell>
          <cell r="J309">
            <v>44635</v>
          </cell>
          <cell r="K309">
            <v>2958465</v>
          </cell>
          <cell r="L309" t="str">
            <v>PB00</v>
          </cell>
          <cell r="M309">
            <v>36.96</v>
          </cell>
          <cell r="O309" t="str">
            <v>CH23</v>
          </cell>
          <cell r="P309">
            <v>-15</v>
          </cell>
          <cell r="Q309">
            <v>0.15</v>
          </cell>
        </row>
        <row r="310">
          <cell r="A310">
            <v>301288</v>
          </cell>
          <cell r="B310" t="str">
            <v>301288</v>
          </cell>
          <cell r="C310">
            <v>31017439</v>
          </cell>
          <cell r="D310" t="str">
            <v>Mövenpick Cookies Caramel 4x900ml</v>
          </cell>
          <cell r="E310" t="str">
            <v>193433</v>
          </cell>
          <cell r="F310" t="str">
            <v>Froneri Switzerland S.A.</v>
          </cell>
          <cell r="G310" t="str">
            <v>6810</v>
          </cell>
          <cell r="H310" t="str">
            <v>6810</v>
          </cell>
          <cell r="I310" t="str">
            <v>0000783414</v>
          </cell>
          <cell r="J310">
            <v>44635</v>
          </cell>
          <cell r="K310">
            <v>2958465</v>
          </cell>
          <cell r="L310" t="str">
            <v>PB00</v>
          </cell>
          <cell r="M310">
            <v>37.81</v>
          </cell>
          <cell r="O310" t="str">
            <v>CH23</v>
          </cell>
          <cell r="P310">
            <v>-15</v>
          </cell>
          <cell r="Q310">
            <v>0.15</v>
          </cell>
        </row>
        <row r="311">
          <cell r="A311">
            <v>301289</v>
          </cell>
          <cell r="B311" t="str">
            <v>301289</v>
          </cell>
          <cell r="C311">
            <v>31017748</v>
          </cell>
          <cell r="D311" t="str">
            <v>Nuii MP Dark Choco Nord Berr 8x(4x90ml)</v>
          </cell>
          <cell r="E311" t="str">
            <v>193433</v>
          </cell>
          <cell r="F311" t="str">
            <v>Froneri Switzerland S.A.</v>
          </cell>
          <cell r="G311" t="str">
            <v>6810</v>
          </cell>
          <cell r="H311" t="str">
            <v>6810</v>
          </cell>
          <cell r="I311" t="str">
            <v>0000783415</v>
          </cell>
          <cell r="J311">
            <v>44635</v>
          </cell>
          <cell r="K311">
            <v>2958465</v>
          </cell>
          <cell r="L311" t="str">
            <v>PB00</v>
          </cell>
          <cell r="M311">
            <v>40.44</v>
          </cell>
          <cell r="O311" t="str">
            <v>CH05</v>
          </cell>
          <cell r="P311">
            <v>-22</v>
          </cell>
          <cell r="Q311">
            <v>0.22</v>
          </cell>
        </row>
        <row r="312">
          <cell r="A312">
            <v>301290</v>
          </cell>
          <cell r="B312" t="str">
            <v>301290</v>
          </cell>
          <cell r="C312">
            <v>31020803</v>
          </cell>
          <cell r="D312" t="str">
            <v>Frisco MP Extrême Cook-Caram 6x(4x110ml)</v>
          </cell>
          <cell r="E312" t="str">
            <v>193433</v>
          </cell>
          <cell r="F312" t="str">
            <v>Froneri Switzerland S.A.</v>
          </cell>
          <cell r="G312" t="str">
            <v>6810</v>
          </cell>
          <cell r="H312" t="str">
            <v>6810</v>
          </cell>
          <cell r="I312" t="str">
            <v>0000783996</v>
          </cell>
          <cell r="J312">
            <v>44635</v>
          </cell>
          <cell r="K312">
            <v>2958465</v>
          </cell>
          <cell r="L312" t="str">
            <v>PB00</v>
          </cell>
          <cell r="M312">
            <v>33.32</v>
          </cell>
          <cell r="O312" t="str">
            <v>CH05</v>
          </cell>
          <cell r="P312">
            <v>-22</v>
          </cell>
          <cell r="Q312">
            <v>0.22</v>
          </cell>
        </row>
        <row r="313">
          <cell r="A313">
            <v>301291</v>
          </cell>
          <cell r="B313" t="str">
            <v>301291</v>
          </cell>
          <cell r="C313">
            <v>31020798</v>
          </cell>
          <cell r="D313" t="str">
            <v>Frisco MP Extrême Cook-Vanil 6x(4x110ml)</v>
          </cell>
          <cell r="E313" t="str">
            <v>193433</v>
          </cell>
          <cell r="F313" t="str">
            <v>Froneri Switzerland S.A.</v>
          </cell>
          <cell r="G313" t="str">
            <v>6810</v>
          </cell>
          <cell r="H313" t="str">
            <v>6810</v>
          </cell>
          <cell r="I313" t="str">
            <v>0000783997</v>
          </cell>
          <cell r="J313">
            <v>44635</v>
          </cell>
          <cell r="K313">
            <v>2958465</v>
          </cell>
          <cell r="L313" t="str">
            <v>PB00</v>
          </cell>
          <cell r="M313">
            <v>33.32</v>
          </cell>
          <cell r="O313" t="str">
            <v>CH05</v>
          </cell>
          <cell r="P313">
            <v>-22</v>
          </cell>
          <cell r="Q313">
            <v>0.22</v>
          </cell>
        </row>
        <row r="314">
          <cell r="A314">
            <v>301292</v>
          </cell>
          <cell r="B314" t="str">
            <v>301292</v>
          </cell>
          <cell r="C314">
            <v>31020871</v>
          </cell>
          <cell r="D314" t="str">
            <v>Nuii MP NY-Cookies Cream 8x(4x90ml)</v>
          </cell>
          <cell r="E314" t="str">
            <v>193433</v>
          </cell>
          <cell r="F314" t="str">
            <v>Froneri Switzerland S.A.</v>
          </cell>
          <cell r="G314" t="str">
            <v>6810</v>
          </cell>
          <cell r="H314" t="str">
            <v>6810</v>
          </cell>
          <cell r="I314" t="str">
            <v>0000783998</v>
          </cell>
          <cell r="J314">
            <v>44635</v>
          </cell>
          <cell r="K314">
            <v>2958465</v>
          </cell>
          <cell r="L314" t="str">
            <v>PB00</v>
          </cell>
          <cell r="M314">
            <v>40.44</v>
          </cell>
          <cell r="O314" t="str">
            <v>CH05</v>
          </cell>
          <cell r="P314">
            <v>-22</v>
          </cell>
          <cell r="Q314">
            <v>0.22</v>
          </cell>
        </row>
        <row r="315">
          <cell r="A315">
            <v>301293</v>
          </cell>
          <cell r="B315" t="str">
            <v>301293</v>
          </cell>
          <cell r="C315">
            <v>31021097</v>
          </cell>
          <cell r="D315" t="str">
            <v>Mövenpick HazelnChocCookie veg 6x500ml</v>
          </cell>
          <cell r="E315" t="str">
            <v>193433</v>
          </cell>
          <cell r="F315" t="str">
            <v>Froneri Switzerland S.A.</v>
          </cell>
          <cell r="G315" t="str">
            <v>6810</v>
          </cell>
          <cell r="H315" t="str">
            <v>6810</v>
          </cell>
          <cell r="I315" t="str">
            <v>0000783999</v>
          </cell>
          <cell r="J315">
            <v>44635</v>
          </cell>
          <cell r="K315">
            <v>2958465</v>
          </cell>
          <cell r="L315" t="str">
            <v>PB00</v>
          </cell>
          <cell r="M315">
            <v>44.47</v>
          </cell>
          <cell r="O315" t="str">
            <v>CH22</v>
          </cell>
          <cell r="P315">
            <v>-15</v>
          </cell>
          <cell r="Q315">
            <v>0.15</v>
          </cell>
        </row>
        <row r="316">
          <cell r="A316">
            <v>301294</v>
          </cell>
          <cell r="B316" t="str">
            <v>301294</v>
          </cell>
          <cell r="C316">
            <v>31021095</v>
          </cell>
          <cell r="D316" t="str">
            <v>Mövenpick SaltedCaraMaca veg 6x500ml</v>
          </cell>
          <cell r="E316" t="str">
            <v>193433</v>
          </cell>
          <cell r="F316" t="str">
            <v>Froneri Switzerland S.A.</v>
          </cell>
          <cell r="G316" t="str">
            <v>6810</v>
          </cell>
          <cell r="H316" t="str">
            <v>6810</v>
          </cell>
          <cell r="I316" t="str">
            <v>0000784000</v>
          </cell>
          <cell r="J316">
            <v>44635</v>
          </cell>
          <cell r="K316">
            <v>2958465</v>
          </cell>
          <cell r="L316" t="str">
            <v>PB00</v>
          </cell>
          <cell r="M316">
            <v>44.47</v>
          </cell>
          <cell r="O316" t="str">
            <v>CH22</v>
          </cell>
          <cell r="P316">
            <v>-15</v>
          </cell>
          <cell r="Q316">
            <v>0.15</v>
          </cell>
        </row>
        <row r="317">
          <cell r="A317">
            <v>301295</v>
          </cell>
          <cell r="B317" t="str">
            <v>301295</v>
          </cell>
          <cell r="C317">
            <v>31017310</v>
          </cell>
          <cell r="D317" t="str">
            <v>Mövenpick Cookie Dough 4x900ml</v>
          </cell>
          <cell r="E317" t="str">
            <v>193433</v>
          </cell>
          <cell r="F317" t="str">
            <v>Froneri Switzerland S.A.</v>
          </cell>
          <cell r="G317" t="str">
            <v>6810</v>
          </cell>
          <cell r="H317" t="str">
            <v>6810</v>
          </cell>
          <cell r="I317" t="str">
            <v>0000784001</v>
          </cell>
          <cell r="J317">
            <v>44635</v>
          </cell>
          <cell r="K317">
            <v>2958465</v>
          </cell>
          <cell r="L317" t="str">
            <v>PB00</v>
          </cell>
          <cell r="M317">
            <v>37.81</v>
          </cell>
          <cell r="O317" t="str">
            <v>CH23</v>
          </cell>
          <cell r="P317">
            <v>-15</v>
          </cell>
          <cell r="Q317">
            <v>0.15</v>
          </cell>
        </row>
        <row r="318">
          <cell r="A318">
            <v>301296</v>
          </cell>
          <cell r="B318" t="str">
            <v>301296</v>
          </cell>
          <cell r="C318">
            <v>31017422</v>
          </cell>
          <cell r="D318" t="str">
            <v>Mövenpick DoubleCreamMrg 4x810ml</v>
          </cell>
          <cell r="E318" t="str">
            <v>193433</v>
          </cell>
          <cell r="F318" t="str">
            <v>Froneri Switzerland S.A.</v>
          </cell>
          <cell r="G318" t="str">
            <v>6810</v>
          </cell>
          <cell r="H318" t="str">
            <v>6810</v>
          </cell>
          <cell r="I318" t="str">
            <v>0000784002</v>
          </cell>
          <cell r="J318">
            <v>44635</v>
          </cell>
          <cell r="K318">
            <v>2958465</v>
          </cell>
          <cell r="L318" t="str">
            <v>PB00</v>
          </cell>
          <cell r="M318">
            <v>37.81</v>
          </cell>
          <cell r="O318" t="str">
            <v>CH23</v>
          </cell>
          <cell r="P318">
            <v>-15</v>
          </cell>
          <cell r="Q318">
            <v>0.15</v>
          </cell>
        </row>
        <row r="319">
          <cell r="A319">
            <v>301297</v>
          </cell>
          <cell r="B319" t="str">
            <v>301297</v>
          </cell>
        </row>
        <row r="320">
          <cell r="A320">
            <v>301298</v>
          </cell>
          <cell r="B320" t="str">
            <v>301298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"/>
  <sheetViews>
    <sheetView tabSelected="1" workbookViewId="0">
      <selection activeCell="A3" sqref="A3"/>
    </sheetView>
  </sheetViews>
  <sheetFormatPr baseColWidth="10" defaultColWidth="8.85546875" defaultRowHeight="12.75" x14ac:dyDescent="0.2"/>
  <cols>
    <col min="3" max="3" width="5.7109375" customWidth="1"/>
    <col min="4" max="4" width="14.5703125" bestFit="1" customWidth="1"/>
    <col min="5" max="5" width="13.140625" bestFit="1" customWidth="1"/>
    <col min="6" max="6" width="10" bestFit="1" customWidth="1"/>
    <col min="7" max="7" width="7" bestFit="1" customWidth="1"/>
    <col min="8" max="8" width="5.140625" customWidth="1"/>
    <col min="9" max="9" width="14.5703125" bestFit="1" customWidth="1"/>
    <col min="10" max="10" width="13.140625" bestFit="1" customWidth="1"/>
    <col min="11" max="11" width="39.28515625" customWidth="1"/>
  </cols>
  <sheetData>
    <row r="1" spans="1:11" x14ac:dyDescent="0.2">
      <c r="A1" s="13" t="s">
        <v>7</v>
      </c>
      <c r="B1" s="13"/>
      <c r="C1" s="13"/>
      <c r="D1" s="13"/>
      <c r="E1" s="13"/>
      <c r="F1" s="14" t="s">
        <v>8</v>
      </c>
      <c r="G1" s="14"/>
      <c r="H1" s="14"/>
      <c r="I1" s="14"/>
      <c r="J1" s="14"/>
    </row>
    <row r="2" spans="1:11" ht="51" x14ac:dyDescent="0.2">
      <c r="A2" s="3" t="s">
        <v>2</v>
      </c>
      <c r="B2" s="4" t="s">
        <v>3</v>
      </c>
      <c r="C2" s="4" t="s">
        <v>4</v>
      </c>
      <c r="D2" s="3" t="s">
        <v>5</v>
      </c>
      <c r="E2" s="3" t="s">
        <v>6</v>
      </c>
      <c r="F2" s="5" t="s">
        <v>2</v>
      </c>
      <c r="G2" s="6" t="s">
        <v>3</v>
      </c>
      <c r="H2" s="6" t="s">
        <v>4</v>
      </c>
      <c r="I2" s="5" t="s">
        <v>5</v>
      </c>
      <c r="J2" s="5" t="s">
        <v>6</v>
      </c>
    </row>
    <row r="3" spans="1:11" x14ac:dyDescent="0.2">
      <c r="A3" s="15">
        <v>301104</v>
      </c>
      <c r="B3" s="1">
        <v>2.33</v>
      </c>
      <c r="C3" t="s">
        <v>1</v>
      </c>
      <c r="D3" s="2">
        <v>44562</v>
      </c>
      <c r="E3" s="2">
        <v>44681</v>
      </c>
      <c r="F3" t="s">
        <v>0</v>
      </c>
      <c r="G3" s="1">
        <v>2.33</v>
      </c>
      <c r="H3" t="s">
        <v>1</v>
      </c>
      <c r="I3" s="2">
        <v>44682</v>
      </c>
      <c r="J3" s="2">
        <v>2958465</v>
      </c>
      <c r="K3" t="str">
        <f>VLOOKUP(A3,D_Base!A:R,4,FALSE)</f>
        <v>Frisco Extrême Zitrone&amp;Limet LF 16x145ml</v>
      </c>
    </row>
  </sheetData>
  <autoFilter ref="A2:J3"/>
  <mergeCells count="2">
    <mergeCell ref="A1:E1"/>
    <mergeCell ref="F1:J1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"/>
  <sheetViews>
    <sheetView workbookViewId="0">
      <selection activeCell="E10" sqref="E10"/>
    </sheetView>
  </sheetViews>
  <sheetFormatPr baseColWidth="10" defaultRowHeight="12.75" x14ac:dyDescent="0.2"/>
  <cols>
    <col min="2" max="2" width="13.28515625" bestFit="1" customWidth="1"/>
    <col min="4" max="4" width="41.140625" bestFit="1" customWidth="1"/>
    <col min="5" max="5" width="35.7109375" bestFit="1" customWidth="1"/>
    <col min="6" max="6" width="5" bestFit="1" customWidth="1"/>
    <col min="7" max="7" width="4" bestFit="1" customWidth="1"/>
    <col min="9" max="9" width="18.140625" bestFit="1" customWidth="1"/>
    <col min="11" max="11" width="18.85546875" bestFit="1" customWidth="1"/>
    <col min="12" max="12" width="15.28515625" bestFit="1" customWidth="1"/>
  </cols>
  <sheetData>
    <row r="1" spans="1:18" x14ac:dyDescent="0.2">
      <c r="A1" t="s">
        <v>9</v>
      </c>
      <c r="B1" t="s">
        <v>10</v>
      </c>
      <c r="C1" t="s">
        <v>11</v>
      </c>
      <c r="D1" s="7" t="s">
        <v>12</v>
      </c>
      <c r="E1" s="7" t="s">
        <v>13</v>
      </c>
      <c r="F1" s="7"/>
      <c r="G1" s="7"/>
      <c r="H1" t="s">
        <v>14</v>
      </c>
      <c r="I1" t="s">
        <v>15</v>
      </c>
      <c r="J1" s="8" t="s">
        <v>16</v>
      </c>
      <c r="K1" s="8" t="s">
        <v>17</v>
      </c>
      <c r="L1" s="8" t="s">
        <v>18</v>
      </c>
      <c r="M1" s="9" t="s">
        <v>19</v>
      </c>
      <c r="N1" t="s">
        <v>20</v>
      </c>
      <c r="O1" t="s">
        <v>21</v>
      </c>
      <c r="P1" t="s">
        <v>22</v>
      </c>
      <c r="Q1" t="s">
        <v>23</v>
      </c>
      <c r="R1" t="s">
        <v>24</v>
      </c>
    </row>
    <row r="2" spans="1:18" x14ac:dyDescent="0.2">
      <c r="A2" s="12">
        <v>301104</v>
      </c>
      <c r="B2" t="str">
        <f>IFERROR(IF(COUNTIF('[1]Conditions achat Froneri'!B:B,A2)&gt;0,"VRAI","FAUX"),"")</f>
        <v>VRAI</v>
      </c>
      <c r="C2">
        <f>IFERROR(VLOOKUP(A2,'[1]Conditions achat Froneri'!A:Q,3,FALSE),"")</f>
        <v>31017382</v>
      </c>
      <c r="D2" t="str">
        <f>IFERROR(VLOOKUP(A2,'[1]Conditions achat Froneri'!A:Q,4,FALSE),"")</f>
        <v>Frisco Extrême Zitrone&amp;Limet LF 16x145ml</v>
      </c>
      <c r="E2">
        <f t="array" ref="E2:G2">_xludf.Extract(D2)</f>
        <v>16</v>
      </c>
      <c r="F2">
        <v>145</v>
      </c>
      <c r="G2" t="str">
        <v/>
      </c>
      <c r="H2" t="s">
        <v>1</v>
      </c>
      <c r="I2" t="s">
        <v>25</v>
      </c>
      <c r="J2" s="10">
        <v>2.33</v>
      </c>
      <c r="K2" s="10">
        <f>J2*E2</f>
        <v>37.28</v>
      </c>
      <c r="L2" s="11">
        <v>0.25</v>
      </c>
      <c r="M2" s="8">
        <f t="shared" ref="M2" si="0">J2*(100%-L2)</f>
        <v>1.7475000000000001</v>
      </c>
      <c r="N2" s="11" t="b">
        <f>IF(VLOOKUP(""&amp;A2,'[1]Conditions achat Froneri'!$B$2:$Q$320,16,FALSE)=L2,TRUE,VLOOKUP(""&amp;A2,'[1]Conditions achat Froneri'!$B$2:$Q$320,16,FALSE))</f>
        <v>1</v>
      </c>
      <c r="O2" t="s">
        <v>26</v>
      </c>
      <c r="P2" t="s">
        <v>27</v>
      </c>
      <c r="Q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D_Base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Wolfenstein</cp:lastModifiedBy>
  <cp:revision>1</cp:revision>
  <dcterms:created xsi:type="dcterms:W3CDTF">2022-05-23T06:28:43Z</dcterms:created>
  <dcterms:modified xsi:type="dcterms:W3CDTF">2022-05-23T07:45:26Z</dcterms:modified>
  <cp:category/>
</cp:coreProperties>
</file>