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0325" windowHeight="9750" activeTab="1"/>
  </bookViews>
  <sheets>
    <sheet name="exercice 1" sheetId="1" r:id="rId1"/>
    <sheet name="exercice 2" sheetId="2" r:id="rId2"/>
  </sheets>
  <definedNames>
    <definedName name="__goback" localSheetId="1">'exercice 2'!$Q$93</definedName>
    <definedName name="plage_age">Tableau1[Age]</definedName>
    <definedName name="plage_bac">Tableau1[Bac]</definedName>
    <definedName name="plage_dept">Tableau1[Département_Naissance]</definedName>
    <definedName name="plage_sex">Tableau1[Sexe]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8" i="2" l="1"/>
  <c r="M7" i="2"/>
  <c r="M6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4" i="2"/>
  <c r="K125" i="2" l="1"/>
  <c r="B120" i="2"/>
  <c r="G120" i="2"/>
  <c r="J120" i="2" s="1"/>
  <c r="F120" i="2"/>
  <c r="E120" i="2"/>
  <c r="D120" i="2"/>
  <c r="C120" i="2"/>
</calcChain>
</file>

<file path=xl/sharedStrings.xml><?xml version="1.0" encoding="utf-8"?>
<sst xmlns="http://schemas.openxmlformats.org/spreadsheetml/2006/main" count="601" uniqueCount="299">
  <si>
    <t>lundi</t>
  </si>
  <si>
    <t>mardi</t>
  </si>
  <si>
    <t>mercredi</t>
  </si>
  <si>
    <t>jeudi</t>
  </si>
  <si>
    <t>vendredi</t>
  </si>
  <si>
    <t>samedi</t>
  </si>
  <si>
    <t>Salle 005</t>
  </si>
  <si>
    <t>Salle 004</t>
  </si>
  <si>
    <t>Occupation des salles en nombre d'étudiants/jour</t>
  </si>
  <si>
    <t>Nb étudiants</t>
  </si>
  <si>
    <t>L1</t>
  </si>
  <si>
    <t>L2</t>
  </si>
  <si>
    <t>L3</t>
  </si>
  <si>
    <t>M1</t>
  </si>
  <si>
    <t>M2</t>
  </si>
  <si>
    <t>DUT</t>
  </si>
  <si>
    <t>LPRO</t>
  </si>
  <si>
    <t>Total</t>
  </si>
  <si>
    <t>Mois</t>
  </si>
  <si>
    <t>Nancy</t>
  </si>
  <si>
    <t>Marseille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</si>
  <si>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</si>
  <si>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</si>
  <si>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</si>
  <si>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</si>
  <si>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</si>
  <si>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</si>
  <si>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</si>
  <si>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</si>
  <si>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</si>
  <si>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</si>
  <si>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</si>
  <si>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</si>
  <si>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Age</t>
  </si>
  <si>
    <t>Code</t>
  </si>
  <si>
    <t>Nom</t>
  </si>
  <si>
    <t>Prénom</t>
  </si>
  <si>
    <t>Sexe</t>
  </si>
  <si>
    <t>Né(e) le</t>
  </si>
  <si>
    <t>à</t>
  </si>
  <si>
    <t>Département_Naissance</t>
  </si>
  <si>
    <t>Année Bac</t>
  </si>
  <si>
    <t>Bac</t>
  </si>
  <si>
    <t>ANNABI</t>
  </si>
  <si>
    <t>FARID</t>
  </si>
  <si>
    <t>M</t>
  </si>
  <si>
    <t>NANCY</t>
  </si>
  <si>
    <t>STI</t>
  </si>
  <si>
    <t>BATISTA</t>
  </si>
  <si>
    <t>BRUNO</t>
  </si>
  <si>
    <t>VESOUL</t>
  </si>
  <si>
    <t>S</t>
  </si>
  <si>
    <t>BELARIBI</t>
  </si>
  <si>
    <t>SABRE</t>
  </si>
  <si>
    <t>F2</t>
  </si>
  <si>
    <t>BENHALIMA</t>
  </si>
  <si>
    <t>AHMED</t>
  </si>
  <si>
    <t>MEGHILA</t>
  </si>
  <si>
    <t>BERNEL</t>
  </si>
  <si>
    <t>EMILIE</t>
  </si>
  <si>
    <t>F</t>
  </si>
  <si>
    <t>ES</t>
  </si>
  <si>
    <t>BOH</t>
  </si>
  <si>
    <t>CELINE</t>
  </si>
  <si>
    <t>BOIVIN</t>
  </si>
  <si>
    <t>LOUIS</t>
  </si>
  <si>
    <t>BAR LE DUC</t>
  </si>
  <si>
    <t>BONA</t>
  </si>
  <si>
    <t>GAELLE</t>
  </si>
  <si>
    <t>THIONVILLE</t>
  </si>
  <si>
    <t>BONNARD</t>
  </si>
  <si>
    <t>HELENE</t>
  </si>
  <si>
    <t>REMIREMONT</t>
  </si>
  <si>
    <t>BOSCHET</t>
  </si>
  <si>
    <t>ALINE</t>
  </si>
  <si>
    <t>BRIEY</t>
  </si>
  <si>
    <t>BOULEAU</t>
  </si>
  <si>
    <t>VANESSA</t>
  </si>
  <si>
    <t>SAINT DIE</t>
  </si>
  <si>
    <t>CANE</t>
  </si>
  <si>
    <t>MIRELA</t>
  </si>
  <si>
    <t>POGNADEC</t>
  </si>
  <si>
    <t>CAPAR</t>
  </si>
  <si>
    <t>MICHEL</t>
  </si>
  <si>
    <t>CHELLEN</t>
  </si>
  <si>
    <t>PIERRE</t>
  </si>
  <si>
    <t>CANDOS</t>
  </si>
  <si>
    <t>CROCI</t>
  </si>
  <si>
    <t>CHRISTELLE</t>
  </si>
  <si>
    <t>CUNY</t>
  </si>
  <si>
    <t>CAROLE</t>
  </si>
  <si>
    <t>VERDUN</t>
  </si>
  <si>
    <t>CVETKOVSKI</t>
  </si>
  <si>
    <t>MARTIN</t>
  </si>
  <si>
    <t>LURE</t>
  </si>
  <si>
    <t>STT</t>
  </si>
  <si>
    <t>DECOLLOGNE</t>
  </si>
  <si>
    <t>JULIEN</t>
  </si>
  <si>
    <t>DELLA-MARIA</t>
  </si>
  <si>
    <t>ANTOINE</t>
  </si>
  <si>
    <t>GERARDMER</t>
  </si>
  <si>
    <t>DERVAL</t>
  </si>
  <si>
    <t>EVE</t>
  </si>
  <si>
    <t>DESCHAMPS</t>
  </si>
  <si>
    <t>VILLERUPT</t>
  </si>
  <si>
    <t>DESHAYES</t>
  </si>
  <si>
    <t>SARAH</t>
  </si>
  <si>
    <t>DOUTRES</t>
  </si>
  <si>
    <t>ANNE</t>
  </si>
  <si>
    <t>EPINAL</t>
  </si>
  <si>
    <t>DUBOIS</t>
  </si>
  <si>
    <t>NICOLAS</t>
  </si>
  <si>
    <t>DUFOUR</t>
  </si>
  <si>
    <t>SOPHIE</t>
  </si>
  <si>
    <t>CHAUMONT</t>
  </si>
  <si>
    <t>DUMAS</t>
  </si>
  <si>
    <t>ROBIN</t>
  </si>
  <si>
    <t>DUMORTIER</t>
  </si>
  <si>
    <t>OLYMPE</t>
  </si>
  <si>
    <t>SEMUR EN AUXOIS</t>
  </si>
  <si>
    <t>EDEINGER</t>
  </si>
  <si>
    <t>ALEXANDRE</t>
  </si>
  <si>
    <t>EL GHARBAOUI</t>
  </si>
  <si>
    <t>RACHIDA</t>
  </si>
  <si>
    <t>LAGHRABA</t>
  </si>
  <si>
    <t>EL MOTAOUKIL</t>
  </si>
  <si>
    <t>NAIMA</t>
  </si>
  <si>
    <t>ELISEI</t>
  </si>
  <si>
    <t>SABINE</t>
  </si>
  <si>
    <t>METZ</t>
  </si>
  <si>
    <t>FABRY</t>
  </si>
  <si>
    <t>SHIRLEY</t>
  </si>
  <si>
    <t>FARAH</t>
  </si>
  <si>
    <t>NADER</t>
  </si>
  <si>
    <t>FEGER</t>
  </si>
  <si>
    <t>AGATHE</t>
  </si>
  <si>
    <t>FOURNERET</t>
  </si>
  <si>
    <t>MOYEUVRE-GRANDE</t>
  </si>
  <si>
    <t>CAROLINE</t>
  </si>
  <si>
    <t>GALHAUT</t>
  </si>
  <si>
    <t>FANNY</t>
  </si>
  <si>
    <t>GEISSLER</t>
  </si>
  <si>
    <t>DELPHINE</t>
  </si>
  <si>
    <t>GIMBRET</t>
  </si>
  <si>
    <t>GIRARD</t>
  </si>
  <si>
    <t>LAON</t>
  </si>
  <si>
    <t>GRANDCLAIR</t>
  </si>
  <si>
    <t>AURELIE</t>
  </si>
  <si>
    <t>GREULLET</t>
  </si>
  <si>
    <t>GULER</t>
  </si>
  <si>
    <t>SUNA</t>
  </si>
  <si>
    <t>FORBACH</t>
  </si>
  <si>
    <t>HOFFMANN</t>
  </si>
  <si>
    <t>IHSSAN</t>
  </si>
  <si>
    <t>NADIA</t>
  </si>
  <si>
    <t>JACQUOT</t>
  </si>
  <si>
    <t>SEBASTIEN</t>
  </si>
  <si>
    <t>JAMBOIS</t>
  </si>
  <si>
    <t>CHRISTOPHE</t>
  </si>
  <si>
    <t>JEANPIERRE</t>
  </si>
  <si>
    <t>JEUNEHOMME</t>
  </si>
  <si>
    <t>FRANCOIS XAVIER</t>
  </si>
  <si>
    <t>JONIAUX</t>
  </si>
  <si>
    <t>KASSIMI</t>
  </si>
  <si>
    <t>LAMYA</t>
  </si>
  <si>
    <t>MIDDELBURG</t>
  </si>
  <si>
    <t>KIANI</t>
  </si>
  <si>
    <t>TOURIA</t>
  </si>
  <si>
    <t>TOUL</t>
  </si>
  <si>
    <t>L</t>
  </si>
  <si>
    <t>KIEFFER</t>
  </si>
  <si>
    <t>MONT SAINT MARTIN</t>
  </si>
  <si>
    <t>KOMBILA KOMBILA</t>
  </si>
  <si>
    <t>YOLAND FABRICE</t>
  </si>
  <si>
    <t>NDENDE</t>
  </si>
  <si>
    <t>KUHN</t>
  </si>
  <si>
    <t>LUNEVILLE</t>
  </si>
  <si>
    <t>LAURENT</t>
  </si>
  <si>
    <t>OLIVIA</t>
  </si>
  <si>
    <t>SECLIN</t>
  </si>
  <si>
    <t>LEBRUN</t>
  </si>
  <si>
    <t>LEMALLIER</t>
  </si>
  <si>
    <t>LAURA</t>
  </si>
  <si>
    <t>LE HAVRE</t>
  </si>
  <si>
    <t>LORANT</t>
  </si>
  <si>
    <t>ANNE CLAIRE</t>
  </si>
  <si>
    <t>NANTES</t>
  </si>
  <si>
    <t>LUBIN</t>
  </si>
  <si>
    <t>VITALLY</t>
  </si>
  <si>
    <t>MEULAN</t>
  </si>
  <si>
    <t>LYAMOUNI</t>
  </si>
  <si>
    <t>RADOUANE</t>
  </si>
  <si>
    <t>BENI-MELLAL</t>
  </si>
  <si>
    <t>MANDAVIT</t>
  </si>
  <si>
    <t>MYRIAM</t>
  </si>
  <si>
    <t>MARCHAND</t>
  </si>
  <si>
    <t>PRISCILLIA</t>
  </si>
  <si>
    <t>MARILLIER</t>
  </si>
  <si>
    <t>PEGGY</t>
  </si>
  <si>
    <t>JULIETTE</t>
  </si>
  <si>
    <t>MASSON</t>
  </si>
  <si>
    <t>PIERRICK</t>
  </si>
  <si>
    <t>MATHIOT</t>
  </si>
  <si>
    <t>MAURICE</t>
  </si>
  <si>
    <t>NATHALIE</t>
  </si>
  <si>
    <t>MBOW</t>
  </si>
  <si>
    <t>IBRA</t>
  </si>
  <si>
    <t>SENEGAL</t>
  </si>
  <si>
    <t>MERCURELLI</t>
  </si>
  <si>
    <t>FRANCELINE</t>
  </si>
  <si>
    <t>AUDREY</t>
  </si>
  <si>
    <t>N DIAYE</t>
  </si>
  <si>
    <t>SADIO</t>
  </si>
  <si>
    <t>SMS</t>
  </si>
  <si>
    <t>PARET</t>
  </si>
  <si>
    <t>PARROT</t>
  </si>
  <si>
    <t>YANNICK</t>
  </si>
  <si>
    <t>PERNOT</t>
  </si>
  <si>
    <t>STEPHANE</t>
  </si>
  <si>
    <t>PETITJEAN</t>
  </si>
  <si>
    <t>PICHON</t>
  </si>
  <si>
    <t>GUILLEMETTE</t>
  </si>
  <si>
    <t>PIERSON</t>
  </si>
  <si>
    <t>PIGOT</t>
  </si>
  <si>
    <t>SEVERINE</t>
  </si>
  <si>
    <t>POCHARD</t>
  </si>
  <si>
    <t>STRASBOURG</t>
  </si>
  <si>
    <t>POIRSON</t>
  </si>
  <si>
    <t>YOHAN</t>
  </si>
  <si>
    <t>RADEVA</t>
  </si>
  <si>
    <t>SABKA</t>
  </si>
  <si>
    <t>LOVETCH</t>
  </si>
  <si>
    <t>RAPPENECKER</t>
  </si>
  <si>
    <t>LAXOU</t>
  </si>
  <si>
    <t>RATTAIRE</t>
  </si>
  <si>
    <t>ROS</t>
  </si>
  <si>
    <t>LINDA</t>
  </si>
  <si>
    <t>RUDD</t>
  </si>
  <si>
    <t>GREGORY</t>
  </si>
  <si>
    <t>LONDRES</t>
  </si>
  <si>
    <t>SAINT DIZIER</t>
  </si>
  <si>
    <t>JEROME</t>
  </si>
  <si>
    <t>TOULON</t>
  </si>
  <si>
    <t>SALOMAO</t>
  </si>
  <si>
    <t>ANGELO</t>
  </si>
  <si>
    <t>CAP VERT</t>
  </si>
  <si>
    <t>DAEA</t>
  </si>
  <si>
    <t>SARRI</t>
  </si>
  <si>
    <t>CHERBANE</t>
  </si>
  <si>
    <t>SCHENK</t>
  </si>
  <si>
    <t>AURORE</t>
  </si>
  <si>
    <t>SAINT AVOLD</t>
  </si>
  <si>
    <t>SCHNEIDER</t>
  </si>
  <si>
    <t>BITCHE</t>
  </si>
  <si>
    <t>SERRA</t>
  </si>
  <si>
    <t>ADELINE</t>
  </si>
  <si>
    <t>SERRET MONZON</t>
  </si>
  <si>
    <t>JOAQUIM</t>
  </si>
  <si>
    <t>BARCELONE</t>
  </si>
  <si>
    <t>SIMON</t>
  </si>
  <si>
    <t>JEAN PHILIPPE</t>
  </si>
  <si>
    <t>SIRE</t>
  </si>
  <si>
    <t>SOUILLAC</t>
  </si>
  <si>
    <t>LISA</t>
  </si>
  <si>
    <t>CHARMES</t>
  </si>
  <si>
    <t>TESTELIN</t>
  </si>
  <si>
    <t>STEPHANIE</t>
  </si>
  <si>
    <t>THIRIET</t>
  </si>
  <si>
    <t>MICHAEL</t>
  </si>
  <si>
    <t>THOUVENIN</t>
  </si>
  <si>
    <t>UBEMBI- MOULAKA</t>
  </si>
  <si>
    <t>ARIELLE</t>
  </si>
  <si>
    <t>LIBREVILLE</t>
  </si>
  <si>
    <t>UHRING</t>
  </si>
  <si>
    <t>VANKEMMEL</t>
  </si>
  <si>
    <t>CHARLEME</t>
  </si>
  <si>
    <t>VILLEMIN</t>
  </si>
  <si>
    <t>EDOUARD</t>
  </si>
  <si>
    <t>MARIE</t>
  </si>
  <si>
    <t>VUILLAUME</t>
  </si>
  <si>
    <t>CHARLINE</t>
  </si>
  <si>
    <t>CORBEIL ESSONNES</t>
  </si>
  <si>
    <t>ZENNER</t>
  </si>
  <si>
    <t>ZIGHED</t>
  </si>
  <si>
    <t>NARSDINE</t>
  </si>
  <si>
    <t>ESSEY LES NANCY</t>
  </si>
  <si>
    <t>Département:</t>
  </si>
  <si>
    <t>Autres</t>
  </si>
  <si>
    <t>Nombre:</t>
  </si>
  <si>
    <t>&lt;=17</t>
  </si>
  <si>
    <t>&gt;=23</t>
  </si>
  <si>
    <t>Nombre</t>
  </si>
  <si>
    <t>Bac depuis:</t>
  </si>
  <si>
    <t>autre</t>
  </si>
  <si>
    <t>SERIE DU BAC</t>
  </si>
  <si>
    <t>TOTAL</t>
  </si>
  <si>
    <t>Nbre filles</t>
  </si>
  <si>
    <t>Nbre Garçons</t>
  </si>
  <si>
    <t>Hommes venant du DEPT 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</si>
</sst>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Calibri"/>
      <family val="2"/>
      <scheme val="minor"/>
    </font>
    <font>
      <b/>
      <sz val="10"/>
      <name val="Arial2"/>
    </font>
    <font>
      <b/>
      <sz val="11"/>
      <color theme="1"/>
      <name val="Arial1"/>
    </font>
    <font>
      <b/>
      <sz val="10"/>
      <color theme="1"/>
      <name val="Arial2"/>
    </font>
    <font>
      <b/>
      <sz val="11"/>
      <name val="Arial1"/>
    </font>
    <font>
      <sz val="12"/>
      <color rgb="FF363636"/>
      <name val="Segoe UI Symbol"/>
      <family val="2"/>
    </font>
    <font>
      <sz val="14"/>
      <color rgb="FFFFFFFF"/>
      <name val="Helvetica Neue"/>
      <family val="2"/>
    </font>
    <font>
      <sz val="14"/>
      <color rgb="FFFFFFFF"/>
      <name val="Helvetica Neue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1" xfId="0" applyBorder="1"/>
    <xf numFmtId="0" fontId="1" fillId="3" borderId="2" xfId="0" applyFon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4" fontId="0" fillId="0" borderId="0" xfId="0" applyNumberFormat="1"/>
    <xf numFmtId="0" fontId="4" fillId="2" borderId="1" xfId="0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0" fillId="0" borderId="4" xfId="0" applyBorder="1"/>
    <xf numFmtId="0" fontId="0" fillId="0" borderId="2" xfId="0" applyNumberFormat="1" applyBorder="1"/>
    <xf numFmtId="0" fontId="2" fillId="0" borderId="1" xfId="0" applyNumberFormat="1" applyFont="1" applyBorder="1"/>
    <xf numFmtId="0" fontId="7" fillId="0" borderId="0" xfId="0" applyFont="1"/>
    <xf numFmtId="0" fontId="5" fillId="0" borderId="0" xfId="0" applyFont="1"/>
    <xf numFmtId="14" fontId="6" fillId="0" borderId="0" xfId="0" applyNumberFormat="1" applyFont="1"/>
    <xf numFmtId="0" fontId="6" fillId="0" borderId="0" xfId="0" applyFont="1"/>
    <xf numFmtId="0" fontId="0" fillId="0" borderId="2" xfId="0" applyNumberFormat="1" applyBorder="1" applyAlignment="1">
      <alignment horizontal="center"/>
    </xf>
    <xf numFmtId="0" fontId="0" fillId="4" borderId="5" xfId="0" applyFill="1" applyBorder="1"/>
    <xf numFmtId="0" fontId="0" fillId="0" borderId="4" xfId="0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center"/>
    </xf>
    <xf numFmtId="1" fontId="1" fillId="3" borderId="7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4" borderId="9" xfId="0" applyFill="1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19" formatCode="dd/mm/yy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indexed="64"/>
          <bgColor rgb="FFFFC000"/>
        </patternFill>
      </fill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2"/>
        <scheme val="none"/>
      </font>
      <fill>
        <patternFill patternType="solid">
          <fgColor rgb="FF000000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 sz="1200"/>
              <a:t>Nombre moyen d'étudiants fréquentant les machines durant les plages horaires du libre service</a:t>
            </a:r>
          </a:p>
        </c:rich>
      </c:tx>
      <c:layout>
        <c:manualLayout>
          <c:xMode val="edge"/>
          <c:yMode val="edge"/>
          <c:x val="0.13700222368037326"/>
          <c:y val="6.17059891107078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260407553222516"/>
          <c:y val="0.2515063520871143"/>
          <c:w val="0.8519329615048119"/>
          <c:h val="0.581305857638938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'exercice 1'!$A$2</c:f>
              <c:strCache>
                <c:ptCount val="1"/>
                <c:pt idx="0">
                  <c:v>Salle 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'exercice 1'!$B$1:$G$1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'exercice 1'!$B$2:$G$2</c:f>
              <c:numCache>
                <c:formatCode>General</c:formatCode>
                <c:ptCount val="6"/>
                <c:pt idx="0">
                  <c:v>25</c:v>
                </c:pt>
                <c:pt idx="1">
                  <c:v>25</c:v>
                </c:pt>
                <c:pt idx="2">
                  <c:v>45</c:v>
                </c:pt>
                <c:pt idx="3">
                  <c:v>35</c:v>
                </c:pt>
                <c:pt idx="4">
                  <c:v>10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10-9541-85B3-11E823B0390E}"/>
            </c:ext>
          </c:extLst>
        </c:ser>
        <c:ser>
          <c:idx val="1"/>
          <c:order val="1"/>
          <c:tx>
            <c:strRef>
              <c:f>'exercice 1'!$A$3</c:f>
              <c:strCache>
                <c:ptCount val="1"/>
                <c:pt idx="0">
                  <c:v>Salle 004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'exercice 1'!$B$1:$G$1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cat>
          <c:val>
            <c:numRef>
              <c:f>'exercice 1'!$B$3:$G$3</c:f>
              <c:numCache>
                <c:formatCode>General</c:formatCode>
                <c:ptCount val="6"/>
                <c:pt idx="0">
                  <c:v>20</c:v>
                </c:pt>
                <c:pt idx="1">
                  <c:v>30</c:v>
                </c:pt>
                <c:pt idx="2">
                  <c:v>40</c:v>
                </c:pt>
                <c:pt idx="3">
                  <c:v>30</c:v>
                </c:pt>
                <c:pt idx="4">
                  <c:v>10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10-9541-85B3-11E823B03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9"/>
        <c:axId val="1736661567"/>
        <c:axId val="1736663215"/>
      </c:barChart>
      <c:catAx>
        <c:axId val="17366615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Jours de la semaine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663215"/>
        <c:crosses val="autoZero"/>
        <c:auto val="0"/>
        <c:lblAlgn val="ctr"/>
        <c:lblOffset val="100"/>
        <c:noMultiLvlLbl val="0"/>
      </c:catAx>
      <c:valAx>
        <c:axId val="1736663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nb d'étudiants</a:t>
                </a:r>
              </a:p>
            </c:rich>
          </c:tx>
          <c:layout>
            <c:manualLayout>
              <c:xMode val="edge"/>
              <c:yMode val="edge"/>
              <c:x val="3.7083333333333336E-2"/>
              <c:y val="0.40393786529859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6661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636063721201512"/>
          <c:y val="0.42116066707632516"/>
          <c:w val="0.11262084426946632"/>
          <c:h val="0.122469954413593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effectifs (2010)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'exercice 1'!$B$31</c:f>
              <c:strCache>
                <c:ptCount val="1"/>
                <c:pt idx="0">
                  <c:v>Nb étudiants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C66-DA4B-8065-A617D1B0C7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C66-DA4B-8065-A617D1B0C71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C66-DA4B-8065-A617D1B0C71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C66-DA4B-8065-A617D1B0C71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C66-DA4B-8065-A617D1B0C71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AC66-DA4B-8065-A617D1B0C71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BE43-1242-8862-25F901ABD1F5}"/>
              </c:ext>
            </c:extLst>
          </c:dPt>
          <c:dLbls>
            <c:dLbl>
              <c:idx val="6"/>
              <c:layout>
                <c:manualLayout>
                  <c:x val="1.7351327833749926E-2"/>
                  <c:y val="0.1654138623733485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E43-1242-8862-25F901ABD1F5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'exercice 1'!$A$32:$A$38</c:f>
              <c:strCache>
                <c:ptCount val="7"/>
                <c:pt idx="0">
                  <c:v>L1</c:v>
                </c:pt>
                <c:pt idx="1">
                  <c:v>L2</c:v>
                </c:pt>
                <c:pt idx="2">
                  <c:v>L3</c:v>
                </c:pt>
                <c:pt idx="3">
                  <c:v>M1</c:v>
                </c:pt>
                <c:pt idx="4">
                  <c:v>M2</c:v>
                </c:pt>
                <c:pt idx="5">
                  <c:v>DUT</c:v>
                </c:pt>
                <c:pt idx="6">
                  <c:v>LPRO</c:v>
                </c:pt>
              </c:strCache>
            </c:strRef>
          </c:cat>
          <c:val>
            <c:numRef>
              <c:f>'exercice 1'!$B$32:$B$38</c:f>
              <c:numCache>
                <c:formatCode>General</c:formatCode>
                <c:ptCount val="7"/>
                <c:pt idx="0">
                  <c:v>5122</c:v>
                </c:pt>
                <c:pt idx="1">
                  <c:v>2699</c:v>
                </c:pt>
                <c:pt idx="2">
                  <c:v>2731</c:v>
                </c:pt>
                <c:pt idx="3">
                  <c:v>1813</c:v>
                </c:pt>
                <c:pt idx="4">
                  <c:v>1631</c:v>
                </c:pt>
                <c:pt idx="5">
                  <c:v>1582</c:v>
                </c:pt>
                <c:pt idx="6">
                  <c:v>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43-1242-8862-25F901ABD1F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La température</a:t>
            </a:r>
            <a:r>
              <a:rPr lang="fr-FR" baseline="0"/>
              <a:t> moyenne de Marseille et Nancy en fonction des mois de l'année X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996593574161103"/>
          <c:y val="0.25850311850311852"/>
          <c:w val="0.8596490132957616"/>
          <c:h val="0.417329055281811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'exercice 1'!$B$64</c:f>
              <c:strCache>
                <c:ptCount val="1"/>
                <c:pt idx="0">
                  <c:v>Nancy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'exercice 1'!$A$65:$A$76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'exercice 1'!$B$65:$B$76</c:f>
              <c:numCache>
                <c:formatCode>General</c:formatCode>
                <c:ptCount val="12"/>
                <c:pt idx="0">
                  <c:v>2.42</c:v>
                </c:pt>
                <c:pt idx="1">
                  <c:v>0.09</c:v>
                </c:pt>
                <c:pt idx="2">
                  <c:v>2.72</c:v>
                </c:pt>
                <c:pt idx="3">
                  <c:v>5.33</c:v>
                </c:pt>
                <c:pt idx="4">
                  <c:v>16.100000000000001</c:v>
                </c:pt>
                <c:pt idx="5">
                  <c:v>22.07</c:v>
                </c:pt>
                <c:pt idx="6">
                  <c:v>23.39</c:v>
                </c:pt>
                <c:pt idx="7">
                  <c:v>26.1</c:v>
                </c:pt>
                <c:pt idx="8">
                  <c:v>20.100000000000001</c:v>
                </c:pt>
                <c:pt idx="9">
                  <c:v>14.87</c:v>
                </c:pt>
                <c:pt idx="10">
                  <c:v>9.1</c:v>
                </c:pt>
                <c:pt idx="11">
                  <c:v>5.27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92-C146-AAD4-1C9E02D22BE4}"/>
            </c:ext>
          </c:extLst>
        </c:ser>
        <c:ser>
          <c:idx val="1"/>
          <c:order val="1"/>
          <c:tx>
            <c:strRef>
              <c:f>'exercice 1'!$C$64</c:f>
              <c:strCache>
                <c:ptCount val="1"/>
                <c:pt idx="0">
                  <c:v>Marseille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'exercice 1'!$A$65:$A$76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'exercice 1'!$C$65:$C$76</c:f>
              <c:numCache>
                <c:formatCode>General</c:formatCode>
                <c:ptCount val="12"/>
                <c:pt idx="0">
                  <c:v>10.5</c:v>
                </c:pt>
                <c:pt idx="1">
                  <c:v>9.4499999999999993</c:v>
                </c:pt>
                <c:pt idx="2">
                  <c:v>11.3</c:v>
                </c:pt>
                <c:pt idx="3">
                  <c:v>12.63</c:v>
                </c:pt>
                <c:pt idx="4">
                  <c:v>17.32</c:v>
                </c:pt>
                <c:pt idx="5">
                  <c:v>23.03</c:v>
                </c:pt>
                <c:pt idx="6">
                  <c:v>25.6</c:v>
                </c:pt>
                <c:pt idx="7">
                  <c:v>25.8</c:v>
                </c:pt>
                <c:pt idx="8">
                  <c:v>23.98</c:v>
                </c:pt>
                <c:pt idx="9">
                  <c:v>17.43</c:v>
                </c:pt>
                <c:pt idx="10">
                  <c:v>15.89</c:v>
                </c:pt>
                <c:pt idx="11">
                  <c:v>11.32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92-C146-AAD4-1C9E02D22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89116127"/>
        <c:axId val="1789117775"/>
      </c:barChart>
      <c:catAx>
        <c:axId val="17891161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Mois de l'année X</a:t>
                </a:r>
              </a:p>
            </c:rich>
          </c:tx>
          <c:layout>
            <c:manualLayout>
              <c:xMode val="edge"/>
              <c:yMode val="edge"/>
              <c:x val="0.41844267484684461"/>
              <c:y val="0.813429371224646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9117775"/>
        <c:crosses val="autoZero"/>
        <c:auto val="1"/>
        <c:lblAlgn val="ctr"/>
        <c:lblOffset val="100"/>
        <c:noMultiLvlLbl val="0"/>
      </c:catAx>
      <c:valAx>
        <c:axId val="1789117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Témpérature moyenne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91161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177800</xdr:colOff>
      <xdr:row>10</xdr:row>
      <xdr:rowOff>12700</xdr:rowOff>
    </xdr:from>
    <xdr:to>
      <xdr:col>8</xdr:col>
      <xdr:colOff>711200</xdr:colOff>
      <xdr:row>27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95DD25E-0C4E-F63C-B69F-5018ADC8FC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692150</xdr:colOff>
      <xdr:row>39</xdr:row>
      <xdr:rowOff>57150</xdr:rowOff>
    </xdr:from>
    <xdr:to>
      <xdr:col>9</xdr:col>
      <xdr:colOff>774700</xdr:colOff>
      <xdr:row>56</xdr:row>
      <xdr:rowOff>12700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50BEB487-EF32-018E-FCD8-0FD4E0297C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654050</xdr:colOff>
      <xdr:row>65</xdr:row>
      <xdr:rowOff>50800</xdr:rowOff>
    </xdr:from>
    <xdr:to>
      <xdr:col>10</xdr:col>
      <xdr:colOff>482600</xdr:colOff>
      <xdr:row>80</xdr:row>
      <xdr:rowOff>57150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62ADBBA4-5F36-C64A-C429-9479DC00CD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638175</xdr:colOff>
      <xdr:row>10</xdr:row>
      <xdr:rowOff>57150</xdr:rowOff>
    </xdr:from>
    <xdr:to>
      <xdr:col>14</xdr:col>
      <xdr:colOff>361950</xdr:colOff>
      <xdr:row>13</xdr:row>
      <xdr:rowOff>38100</xdr:rowOff>
    </xdr:to>
    <xdr:sp macro="" textlink="">
      <xdr:nvSpPr>
        <xdr:cNvPr id="2" name="ZoneTexte 1"/>
        <xdr:cNvSpPr txBox="1"/>
      </xdr:nvSpPr>
      <xdr:spPr>
        <a:xfrm>
          <a:off x="10810875" y="2057400"/>
          <a:ext cx="3076575" cy="5810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 i="1">
              <a:solidFill>
                <a:srgbClr val="00B050"/>
              </a:solidFill>
            </a:rPr>
            <a:t>NB.SI.ENS, s'emploie comme NB.SI mais avec plusieurs critères</a:t>
          </a:r>
        </a:p>
      </xdr:txBody>
    </xdr:sp>
    <xdr:clientData/>
  </xdr:twoCellAnchor>
  <xdr:twoCellAnchor>
    <xdr:from>
      <xdr:col>12</xdr:col>
      <xdr:colOff>352425</xdr:colOff>
      <xdr:row>13</xdr:row>
      <xdr:rowOff>38100</xdr:rowOff>
    </xdr:from>
    <xdr:to>
      <xdr:col>12</xdr:col>
      <xdr:colOff>361950</xdr:colOff>
      <xdr:row>16</xdr:row>
      <xdr:rowOff>9525</xdr:rowOff>
    </xdr:to>
    <xdr:cxnSp macro="">
      <xdr:nvCxnSpPr>
        <xdr:cNvPr id="4" name="Connecteur droit avec flèche 3"/>
        <xdr:cNvCxnSpPr/>
      </xdr:nvCxnSpPr>
      <xdr:spPr>
        <a:xfrm>
          <a:off x="12201525" y="2638425"/>
          <a:ext cx="9525" cy="5715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3:J111" totalsRowShown="0" headerRowDxfId="13" dataDxfId="11" headerRowBorderDxfId="12" tableBorderDxfId="10">
  <autoFilter ref="A3:J111"/>
  <tableColumns count="10">
    <tableColumn id="1" name="Code" dataDxfId="9"/>
    <tableColumn id="2" name="Nom" dataDxfId="8"/>
    <tableColumn id="3" name="Prénom" dataDxfId="7"/>
    <tableColumn id="4" name="Sexe" dataDxfId="6"/>
    <tableColumn id="5" name="Né(e) le" dataDxfId="5"/>
    <tableColumn id="6" name="Age" dataDxfId="4">
      <calculatedColumnFormula>DATEDIF(E4,TODAY(),"y")</calculatedColumnFormula>
    </tableColumn>
    <tableColumn id="7" name="à" dataDxfId="3"/>
    <tableColumn id="8" name="Département_Naissance" dataDxfId="2"/>
    <tableColumn id="9" name="Année Bac" dataDxfId="1"/>
    <tableColumn id="10" name="Bac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workbookViewId="0">
      <selection activeCell="L73" sqref="L73"/>
    </sheetView>
  </sheetViews>
  <sheetFormatPr baseColWidth="10" defaultRowHeight="15.75"/>
  <sheetData>
    <row r="1" spans="1:7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>
      <c r="A2" t="s">
        <v>6</v>
      </c>
      <c r="B2">
        <v>25</v>
      </c>
      <c r="C2">
        <v>25</v>
      </c>
      <c r="D2">
        <v>45</v>
      </c>
      <c r="E2">
        <v>35</v>
      </c>
      <c r="F2">
        <v>10</v>
      </c>
      <c r="G2">
        <v>5</v>
      </c>
    </row>
    <row r="3" spans="1:7">
      <c r="A3" t="s">
        <v>7</v>
      </c>
      <c r="B3">
        <v>20</v>
      </c>
      <c r="C3">
        <v>30</v>
      </c>
      <c r="D3">
        <v>40</v>
      </c>
      <c r="E3">
        <v>30</v>
      </c>
      <c r="F3">
        <v>10</v>
      </c>
      <c r="G3">
        <v>5</v>
      </c>
    </row>
    <row r="5" spans="1:7">
      <c r="A5" t="s">
        <v>8</v>
      </c>
    </row>
    <row r="31" spans="1:2">
      <c r="B31" t="s">
        <v>9</v>
      </c>
    </row>
    <row r="32" spans="1:2">
      <c r="A32" t="s">
        <v>10</v>
      </c>
      <c r="B32">
        <v>5122</v>
      </c>
    </row>
    <row r="33" spans="1:2">
      <c r="A33" t="s">
        <v>11</v>
      </c>
      <c r="B33">
        <v>2699</v>
      </c>
    </row>
    <row r="34" spans="1:2">
      <c r="A34" t="s">
        <v>12</v>
      </c>
      <c r="B34">
        <v>2731</v>
      </c>
    </row>
    <row r="35" spans="1:2">
      <c r="A35" t="s">
        <v>13</v>
      </c>
      <c r="B35">
        <v>1813</v>
      </c>
    </row>
    <row r="36" spans="1:2">
      <c r="A36" t="s">
        <v>14</v>
      </c>
      <c r="B36">
        <v>1631</v>
      </c>
    </row>
    <row r="37" spans="1:2">
      <c r="A37" t="s">
        <v>15</v>
      </c>
      <c r="B37">
        <v>1582</v>
      </c>
    </row>
    <row r="38" spans="1:2">
      <c r="A38" t="s">
        <v>16</v>
      </c>
      <c r="B38">
        <v>589</v>
      </c>
    </row>
    <row r="39" spans="1:2">
      <c r="A39" t="s">
        <v>17</v>
      </c>
      <c r="B39">
        <v>16167</v>
      </c>
    </row>
    <row r="64" spans="1:3">
      <c r="A64" t="s">
        <v>18</v>
      </c>
      <c r="B64" t="s">
        <v>19</v>
      </c>
      <c r="C64" t="s">
        <v>20</v>
      </c>
    </row>
    <row r="65" spans="1:3">
      <c r="A65" t="s">
        <v>21</v>
      </c>
      <c r="B65">
        <v>2.42</v>
      </c>
      <c r="C65">
        <v>10.5</v>
      </c>
    </row>
    <row r="66" spans="1:3">
      <c r="A66" t="s">
        <v>22</v>
      </c>
      <c r="B66">
        <v>0.09</v>
      </c>
      <c r="C66">
        <v>9.4499999999999993</v>
      </c>
    </row>
    <row r="67" spans="1:3">
      <c r="A67" t="s">
        <v>23</v>
      </c>
      <c r="B67">
        <v>2.72</v>
      </c>
      <c r="C67">
        <v>11.3</v>
      </c>
    </row>
    <row r="68" spans="1:3">
      <c r="A68" t="s">
        <v>24</v>
      </c>
      <c r="B68">
        <v>5.33</v>
      </c>
      <c r="C68">
        <v>12.63</v>
      </c>
    </row>
    <row r="69" spans="1:3">
      <c r="A69" t="s">
        <v>25</v>
      </c>
      <c r="B69">
        <v>16.100000000000001</v>
      </c>
      <c r="C69">
        <v>17.32</v>
      </c>
    </row>
    <row r="70" spans="1:3">
      <c r="A70" t="s">
        <v>26</v>
      </c>
      <c r="B70">
        <v>22.07</v>
      </c>
      <c r="C70">
        <v>23.03</v>
      </c>
    </row>
    <row r="71" spans="1:3">
      <c r="A71" t="s">
        <v>27</v>
      </c>
      <c r="B71">
        <v>23.39</v>
      </c>
      <c r="C71">
        <v>25.6</v>
      </c>
    </row>
    <row r="72" spans="1:3">
      <c r="A72" t="s">
        <v>28</v>
      </c>
      <c r="B72">
        <v>26.1</v>
      </c>
      <c r="C72">
        <v>25.8</v>
      </c>
    </row>
    <row r="73" spans="1:3">
      <c r="A73" t="s">
        <v>29</v>
      </c>
      <c r="B73">
        <v>20.100000000000001</v>
      </c>
      <c r="C73">
        <v>23.98</v>
      </c>
    </row>
    <row r="74" spans="1:3">
      <c r="A74" t="s">
        <v>30</v>
      </c>
      <c r="B74">
        <v>14.87</v>
      </c>
      <c r="C74">
        <v>17.43</v>
      </c>
    </row>
    <row r="75" spans="1:3">
      <c r="A75" t="s">
        <v>31</v>
      </c>
      <c r="B75">
        <v>9.1</v>
      </c>
      <c r="C75">
        <v>15.89</v>
      </c>
    </row>
    <row r="76" spans="1:3">
      <c r="A76" t="s">
        <v>32</v>
      </c>
      <c r="B76">
        <v>5.27</v>
      </c>
      <c r="C76">
        <v>11.32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31"/>
  <sheetViews>
    <sheetView tabSelected="1" topLeftCell="A3" workbookViewId="0">
      <selection activeCell="L22" sqref="L22"/>
    </sheetView>
  </sheetViews>
  <sheetFormatPr baseColWidth="10" defaultRowHeight="15.75"/>
  <cols>
    <col min="1" max="1" width="14.375" customWidth="1"/>
    <col min="7" max="7" width="19.875" customWidth="1"/>
    <col min="8" max="8" width="21.875" customWidth="1"/>
    <col min="9" max="9" width="11.375" customWidth="1"/>
    <col min="12" max="12" width="11.875" bestFit="1" customWidth="1"/>
  </cols>
  <sheetData>
    <row r="3" spans="1:13">
      <c r="A3" s="28" t="s">
        <v>34</v>
      </c>
      <c r="B3" s="29" t="s">
        <v>35</v>
      </c>
      <c r="C3" s="29" t="s">
        <v>36</v>
      </c>
      <c r="D3" s="29" t="s">
        <v>37</v>
      </c>
      <c r="E3" s="30" t="s">
        <v>38</v>
      </c>
      <c r="F3" s="31" t="s">
        <v>33</v>
      </c>
      <c r="G3" s="29" t="s">
        <v>39</v>
      </c>
      <c r="H3" s="29" t="s">
        <v>40</v>
      </c>
      <c r="I3" s="29" t="s">
        <v>41</v>
      </c>
      <c r="J3" s="32" t="s">
        <v>42</v>
      </c>
      <c r="L3" s="10"/>
    </row>
    <row r="4" spans="1:13">
      <c r="A4" s="26">
        <v>1</v>
      </c>
      <c r="B4" s="5" t="s">
        <v>43</v>
      </c>
      <c r="C4" s="5" t="s">
        <v>44</v>
      </c>
      <c r="D4" s="5" t="s">
        <v>45</v>
      </c>
      <c r="E4" s="6">
        <v>36588</v>
      </c>
      <c r="F4" s="25">
        <f ca="1">DATEDIF(E4,TODAY(),"y")</f>
        <v>22</v>
      </c>
      <c r="G4" s="7" t="s">
        <v>46</v>
      </c>
      <c r="H4" s="7">
        <v>54</v>
      </c>
      <c r="I4" s="7">
        <v>2020</v>
      </c>
      <c r="J4" s="27" t="s">
        <v>47</v>
      </c>
      <c r="L4" s="11"/>
    </row>
    <row r="5" spans="1:13">
      <c r="A5" s="26">
        <v>2</v>
      </c>
      <c r="B5" s="5" t="s">
        <v>48</v>
      </c>
      <c r="C5" s="5" t="s">
        <v>49</v>
      </c>
      <c r="D5" s="5" t="s">
        <v>45</v>
      </c>
      <c r="E5" s="6">
        <v>36314</v>
      </c>
      <c r="F5" s="25">
        <f t="shared" ref="F5:F68" ca="1" si="0">DATEDIF(E5,TODAY(),"y")</f>
        <v>22</v>
      </c>
      <c r="G5" s="7" t="s">
        <v>50</v>
      </c>
      <c r="H5" s="7">
        <v>70</v>
      </c>
      <c r="I5" s="7">
        <v>2020</v>
      </c>
      <c r="J5" s="27" t="s">
        <v>51</v>
      </c>
    </row>
    <row r="6" spans="1:13">
      <c r="A6" s="26">
        <v>3</v>
      </c>
      <c r="B6" s="5" t="s">
        <v>52</v>
      </c>
      <c r="C6" s="5" t="s">
        <v>53</v>
      </c>
      <c r="D6" s="5" t="s">
        <v>45</v>
      </c>
      <c r="E6" s="6">
        <v>35933</v>
      </c>
      <c r="F6" s="25">
        <f t="shared" ca="1" si="0"/>
        <v>23</v>
      </c>
      <c r="G6" s="7" t="s">
        <v>46</v>
      </c>
      <c r="H6" s="7">
        <v>54</v>
      </c>
      <c r="I6" s="7">
        <v>2017</v>
      </c>
      <c r="J6" s="27" t="s">
        <v>54</v>
      </c>
      <c r="L6" t="s">
        <v>296</v>
      </c>
      <c r="M6">
        <f>COUNTIF(Tableau1[Sexe],"F")</f>
        <v>66</v>
      </c>
    </row>
    <row r="7" spans="1:13">
      <c r="A7" s="26">
        <v>4</v>
      </c>
      <c r="B7" s="5" t="s">
        <v>55</v>
      </c>
      <c r="C7" s="5" t="s">
        <v>56</v>
      </c>
      <c r="D7" s="5" t="s">
        <v>45</v>
      </c>
      <c r="E7" s="6">
        <v>35642</v>
      </c>
      <c r="F7" s="25">
        <f t="shared" ca="1" si="0"/>
        <v>24</v>
      </c>
      <c r="G7" s="7" t="s">
        <v>57</v>
      </c>
      <c r="H7" s="7">
        <v>352</v>
      </c>
      <c r="I7" s="7">
        <v>2018</v>
      </c>
      <c r="J7" s="27">
        <v>21</v>
      </c>
      <c r="L7" t="s">
        <v>297</v>
      </c>
      <c r="M7">
        <f>COUNTIF(Tableau1[Sexe],"M")</f>
        <v>42</v>
      </c>
    </row>
    <row r="8" spans="1:13">
      <c r="A8" s="26">
        <v>5</v>
      </c>
      <c r="B8" s="5" t="s">
        <v>58</v>
      </c>
      <c r="C8" s="5" t="s">
        <v>59</v>
      </c>
      <c r="D8" s="5" t="s">
        <v>60</v>
      </c>
      <c r="E8" s="6">
        <v>35077</v>
      </c>
      <c r="F8" s="25">
        <f t="shared" ca="1" si="0"/>
        <v>26</v>
      </c>
      <c r="G8" s="7" t="s">
        <v>46</v>
      </c>
      <c r="H8" s="7">
        <v>54</v>
      </c>
      <c r="I8" s="7">
        <v>2019</v>
      </c>
      <c r="J8" s="27" t="s">
        <v>61</v>
      </c>
    </row>
    <row r="9" spans="1:13">
      <c r="A9" s="26">
        <v>6</v>
      </c>
      <c r="B9" s="5" t="s">
        <v>62</v>
      </c>
      <c r="C9" s="5" t="s">
        <v>63</v>
      </c>
      <c r="D9" s="5" t="s">
        <v>60</v>
      </c>
      <c r="E9" s="6">
        <v>35877</v>
      </c>
      <c r="F9" s="25">
        <f t="shared" ca="1" si="0"/>
        <v>24</v>
      </c>
      <c r="G9" s="7" t="s">
        <v>46</v>
      </c>
      <c r="H9" s="7">
        <v>54</v>
      </c>
      <c r="I9" s="7">
        <v>2020</v>
      </c>
      <c r="J9" s="27" t="s">
        <v>61</v>
      </c>
    </row>
    <row r="10" spans="1:13">
      <c r="A10" s="26">
        <v>7</v>
      </c>
      <c r="B10" s="5" t="s">
        <v>64</v>
      </c>
      <c r="C10" s="5" t="s">
        <v>65</v>
      </c>
      <c r="D10" s="5" t="s">
        <v>45</v>
      </c>
      <c r="E10" s="6">
        <v>37185</v>
      </c>
      <c r="F10" s="25">
        <f t="shared" ca="1" si="0"/>
        <v>20</v>
      </c>
      <c r="G10" s="7" t="s">
        <v>66</v>
      </c>
      <c r="H10" s="7">
        <v>55</v>
      </c>
      <c r="I10" s="7">
        <v>2019</v>
      </c>
      <c r="J10" s="27" t="s">
        <v>51</v>
      </c>
    </row>
    <row r="11" spans="1:13">
      <c r="A11" s="26">
        <v>8</v>
      </c>
      <c r="B11" s="5" t="s">
        <v>67</v>
      </c>
      <c r="C11" s="5" t="s">
        <v>68</v>
      </c>
      <c r="D11" s="5" t="s">
        <v>60</v>
      </c>
      <c r="E11" s="6">
        <v>34693</v>
      </c>
      <c r="F11" s="25">
        <f t="shared" ca="1" si="0"/>
        <v>27</v>
      </c>
      <c r="G11" s="7" t="s">
        <v>69</v>
      </c>
      <c r="H11" s="7">
        <v>57</v>
      </c>
      <c r="I11" s="7">
        <v>2019</v>
      </c>
      <c r="J11" s="27" t="s">
        <v>51</v>
      </c>
    </row>
    <row r="12" spans="1:13">
      <c r="A12" s="26">
        <v>9</v>
      </c>
      <c r="B12" s="5" t="s">
        <v>70</v>
      </c>
      <c r="C12" s="5" t="s">
        <v>71</v>
      </c>
      <c r="D12" s="5" t="s">
        <v>60</v>
      </c>
      <c r="E12" s="6">
        <v>37201</v>
      </c>
      <c r="F12" s="25">
        <f t="shared" ca="1" si="0"/>
        <v>20</v>
      </c>
      <c r="G12" s="7" t="s">
        <v>72</v>
      </c>
      <c r="H12" s="7">
        <v>88</v>
      </c>
      <c r="I12" s="7">
        <v>2019</v>
      </c>
      <c r="J12" s="27" t="s">
        <v>61</v>
      </c>
    </row>
    <row r="13" spans="1:13">
      <c r="A13" s="26">
        <v>10</v>
      </c>
      <c r="B13" s="5" t="s">
        <v>73</v>
      </c>
      <c r="C13" s="5" t="s">
        <v>74</v>
      </c>
      <c r="D13" s="5" t="s">
        <v>60</v>
      </c>
      <c r="E13" s="6">
        <v>36894</v>
      </c>
      <c r="F13" s="25">
        <f t="shared" ca="1" si="0"/>
        <v>21</v>
      </c>
      <c r="G13" s="7" t="s">
        <v>75</v>
      </c>
      <c r="H13" s="7">
        <v>54</v>
      </c>
      <c r="I13" s="7">
        <v>2020</v>
      </c>
      <c r="J13" s="27" t="s">
        <v>61</v>
      </c>
    </row>
    <row r="14" spans="1:13">
      <c r="A14" s="26">
        <v>11</v>
      </c>
      <c r="B14" s="5" t="s">
        <v>76</v>
      </c>
      <c r="C14" s="5" t="s">
        <v>77</v>
      </c>
      <c r="D14" s="5" t="s">
        <v>60</v>
      </c>
      <c r="E14" s="6">
        <v>35809</v>
      </c>
      <c r="F14" s="25">
        <f t="shared" ca="1" si="0"/>
        <v>24</v>
      </c>
      <c r="G14" s="7" t="s">
        <v>78</v>
      </c>
      <c r="H14" s="7">
        <v>88</v>
      </c>
      <c r="I14" s="7">
        <v>2018</v>
      </c>
      <c r="J14" s="27" t="s">
        <v>61</v>
      </c>
    </row>
    <row r="15" spans="1:13">
      <c r="A15" s="26">
        <v>12</v>
      </c>
      <c r="B15" s="5" t="s">
        <v>79</v>
      </c>
      <c r="C15" s="5" t="s">
        <v>80</v>
      </c>
      <c r="D15" s="5" t="s">
        <v>60</v>
      </c>
      <c r="E15" s="6">
        <v>36327</v>
      </c>
      <c r="F15" s="25">
        <f t="shared" ca="1" si="0"/>
        <v>22</v>
      </c>
      <c r="G15" s="7" t="s">
        <v>81</v>
      </c>
      <c r="H15" s="7">
        <v>125</v>
      </c>
      <c r="I15" s="7">
        <v>2018</v>
      </c>
      <c r="J15" s="27">
        <v>31</v>
      </c>
    </row>
    <row r="16" spans="1:13">
      <c r="A16" s="26">
        <v>13</v>
      </c>
      <c r="B16" s="5" t="s">
        <v>82</v>
      </c>
      <c r="C16" s="5" t="s">
        <v>83</v>
      </c>
      <c r="D16" s="5" t="s">
        <v>45</v>
      </c>
      <c r="E16" s="6">
        <v>36904</v>
      </c>
      <c r="F16" s="25">
        <f t="shared" ca="1" si="0"/>
        <v>21</v>
      </c>
      <c r="G16" s="7" t="s">
        <v>69</v>
      </c>
      <c r="H16" s="7">
        <v>57</v>
      </c>
      <c r="I16" s="7">
        <v>2020</v>
      </c>
      <c r="J16" s="27" t="s">
        <v>51</v>
      </c>
    </row>
    <row r="17" spans="1:13">
      <c r="A17" s="26">
        <v>14</v>
      </c>
      <c r="B17" s="5" t="s">
        <v>84</v>
      </c>
      <c r="C17" s="5" t="s">
        <v>85</v>
      </c>
      <c r="D17" s="5" t="s">
        <v>45</v>
      </c>
      <c r="E17" s="6">
        <v>35896</v>
      </c>
      <c r="F17" s="25">
        <f t="shared" ca="1" si="0"/>
        <v>24</v>
      </c>
      <c r="G17" s="7" t="s">
        <v>86</v>
      </c>
      <c r="H17" s="7">
        <v>390</v>
      </c>
      <c r="I17" s="7">
        <v>2019</v>
      </c>
      <c r="J17" s="27" t="s">
        <v>51</v>
      </c>
    </row>
    <row r="18" spans="1:13">
      <c r="A18" s="26">
        <v>15</v>
      </c>
      <c r="B18" s="5" t="s">
        <v>87</v>
      </c>
      <c r="C18" s="5" t="s">
        <v>88</v>
      </c>
      <c r="D18" s="5" t="s">
        <v>60</v>
      </c>
      <c r="E18" s="6">
        <v>36014</v>
      </c>
      <c r="F18" s="25">
        <f t="shared" ca="1" si="0"/>
        <v>23</v>
      </c>
      <c r="G18" s="7" t="s">
        <v>69</v>
      </c>
      <c r="H18" s="7">
        <v>57</v>
      </c>
      <c r="I18" s="7">
        <v>2018</v>
      </c>
      <c r="J18" s="27" t="s">
        <v>51</v>
      </c>
      <c r="L18" s="39">
        <f>COUNTIFS(Tableau1[Sexe],"M",Tableau1[Département_Naissance],54)</f>
        <v>17</v>
      </c>
      <c r="M18" t="s">
        <v>298</v>
      </c>
    </row>
    <row r="19" spans="1:13">
      <c r="A19" s="26">
        <v>16</v>
      </c>
      <c r="B19" s="5" t="s">
        <v>89</v>
      </c>
      <c r="C19" s="5" t="s">
        <v>90</v>
      </c>
      <c r="D19" s="5" t="s">
        <v>60</v>
      </c>
      <c r="E19" s="6">
        <v>37238</v>
      </c>
      <c r="F19" s="25">
        <f t="shared" ca="1" si="0"/>
        <v>20</v>
      </c>
      <c r="G19" s="7" t="s">
        <v>91</v>
      </c>
      <c r="H19" s="7">
        <v>55</v>
      </c>
      <c r="I19" s="7">
        <v>2020</v>
      </c>
      <c r="J19" s="27" t="s">
        <v>61</v>
      </c>
    </row>
    <row r="20" spans="1:13">
      <c r="A20" s="26">
        <v>17</v>
      </c>
      <c r="B20" s="5" t="s">
        <v>92</v>
      </c>
      <c r="C20" s="5" t="s">
        <v>93</v>
      </c>
      <c r="D20" s="5" t="s">
        <v>45</v>
      </c>
      <c r="E20" s="6">
        <v>37774</v>
      </c>
      <c r="F20" s="25">
        <f t="shared" ca="1" si="0"/>
        <v>18</v>
      </c>
      <c r="G20" s="7" t="s">
        <v>94</v>
      </c>
      <c r="H20" s="7">
        <v>70</v>
      </c>
      <c r="I20" s="7">
        <v>2015</v>
      </c>
      <c r="J20" s="27" t="s">
        <v>95</v>
      </c>
    </row>
    <row r="21" spans="1:13">
      <c r="A21" s="26">
        <v>18</v>
      </c>
      <c r="B21" s="5" t="s">
        <v>96</v>
      </c>
      <c r="C21" s="5" t="s">
        <v>97</v>
      </c>
      <c r="D21" s="5" t="s">
        <v>45</v>
      </c>
      <c r="E21" s="6">
        <v>37124</v>
      </c>
      <c r="F21" s="25">
        <f t="shared" ca="1" si="0"/>
        <v>20</v>
      </c>
      <c r="G21" s="7" t="s">
        <v>46</v>
      </c>
      <c r="H21" s="7">
        <v>54</v>
      </c>
      <c r="I21" s="7">
        <v>2018</v>
      </c>
      <c r="J21" s="27" t="s">
        <v>47</v>
      </c>
    </row>
    <row r="22" spans="1:13">
      <c r="A22" s="26">
        <v>19</v>
      </c>
      <c r="B22" s="5" t="s">
        <v>98</v>
      </c>
      <c r="C22" s="5" t="s">
        <v>99</v>
      </c>
      <c r="D22" s="5" t="s">
        <v>45</v>
      </c>
      <c r="E22" s="6">
        <v>36403</v>
      </c>
      <c r="F22" s="25">
        <f t="shared" ca="1" si="0"/>
        <v>22</v>
      </c>
      <c r="G22" s="7" t="s">
        <v>100</v>
      </c>
      <c r="H22" s="7">
        <v>88</v>
      </c>
      <c r="I22" s="7">
        <v>2018</v>
      </c>
      <c r="J22" s="27" t="s">
        <v>61</v>
      </c>
      <c r="L22" s="40"/>
    </row>
    <row r="23" spans="1:13">
      <c r="A23" s="26">
        <v>20</v>
      </c>
      <c r="B23" s="5" t="s">
        <v>101</v>
      </c>
      <c r="C23" s="5" t="s">
        <v>102</v>
      </c>
      <c r="D23" s="5" t="s">
        <v>60</v>
      </c>
      <c r="E23" s="6">
        <v>36843</v>
      </c>
      <c r="F23" s="25">
        <f t="shared" ca="1" si="0"/>
        <v>21</v>
      </c>
      <c r="G23" s="7" t="s">
        <v>46</v>
      </c>
      <c r="H23" s="7">
        <v>54</v>
      </c>
      <c r="I23" s="7">
        <v>2018</v>
      </c>
      <c r="J23" s="27" t="s">
        <v>61</v>
      </c>
    </row>
    <row r="24" spans="1:13">
      <c r="A24" s="26">
        <v>21</v>
      </c>
      <c r="B24" s="5" t="s">
        <v>103</v>
      </c>
      <c r="C24" s="5" t="s">
        <v>63</v>
      </c>
      <c r="D24" s="5" t="s">
        <v>60</v>
      </c>
      <c r="E24" s="6">
        <v>36454</v>
      </c>
      <c r="F24" s="25">
        <f t="shared" ca="1" si="0"/>
        <v>22</v>
      </c>
      <c r="G24" s="7" t="s">
        <v>104</v>
      </c>
      <c r="H24" s="7">
        <v>54</v>
      </c>
      <c r="I24" s="7">
        <v>2017</v>
      </c>
      <c r="J24" s="27" t="s">
        <v>61</v>
      </c>
    </row>
    <row r="25" spans="1:13">
      <c r="A25" s="26">
        <v>22</v>
      </c>
      <c r="B25" s="5" t="s">
        <v>105</v>
      </c>
      <c r="C25" s="5" t="s">
        <v>106</v>
      </c>
      <c r="D25" t="s">
        <v>60</v>
      </c>
      <c r="E25" s="6">
        <v>37196</v>
      </c>
      <c r="F25" s="25">
        <f t="shared" ca="1" si="0"/>
        <v>20</v>
      </c>
      <c r="G25" s="7" t="s">
        <v>46</v>
      </c>
      <c r="H25" s="7">
        <v>54</v>
      </c>
      <c r="I25" s="7">
        <v>2016</v>
      </c>
      <c r="J25" s="27" t="s">
        <v>61</v>
      </c>
    </row>
    <row r="26" spans="1:13">
      <c r="A26" s="26">
        <v>23</v>
      </c>
      <c r="B26" s="5" t="s">
        <v>107</v>
      </c>
      <c r="C26" s="5" t="s">
        <v>108</v>
      </c>
      <c r="D26" s="5" t="s">
        <v>60</v>
      </c>
      <c r="E26" s="6">
        <v>36409</v>
      </c>
      <c r="F26" s="25">
        <f t="shared" ca="1" si="0"/>
        <v>22</v>
      </c>
      <c r="G26" s="7" t="s">
        <v>109</v>
      </c>
      <c r="H26" s="7">
        <v>88</v>
      </c>
      <c r="I26" s="7">
        <v>2020</v>
      </c>
      <c r="J26" s="27" t="s">
        <v>61</v>
      </c>
    </row>
    <row r="27" spans="1:13">
      <c r="A27" s="26">
        <v>24</v>
      </c>
      <c r="B27" s="5" t="s">
        <v>110</v>
      </c>
      <c r="C27" s="5" t="s">
        <v>111</v>
      </c>
      <c r="D27" s="5" t="s">
        <v>45</v>
      </c>
      <c r="E27" s="6">
        <v>35665</v>
      </c>
      <c r="F27" s="25">
        <f t="shared" ca="1" si="0"/>
        <v>24</v>
      </c>
      <c r="G27" s="7" t="s">
        <v>46</v>
      </c>
      <c r="H27" s="7">
        <v>54</v>
      </c>
      <c r="I27" s="7">
        <v>2020</v>
      </c>
      <c r="J27" s="27" t="s">
        <v>51</v>
      </c>
    </row>
    <row r="28" spans="1:13">
      <c r="A28" s="26">
        <v>25</v>
      </c>
      <c r="B28" s="5" t="s">
        <v>112</v>
      </c>
      <c r="C28" s="5" t="s">
        <v>113</v>
      </c>
      <c r="D28" s="5" t="s">
        <v>60</v>
      </c>
      <c r="E28" s="6">
        <v>35137</v>
      </c>
      <c r="F28" s="25">
        <f t="shared" ca="1" si="0"/>
        <v>26</v>
      </c>
      <c r="G28" s="7" t="s">
        <v>114</v>
      </c>
      <c r="H28" s="7">
        <v>52</v>
      </c>
      <c r="I28" s="7">
        <v>2017</v>
      </c>
      <c r="J28" s="27" t="s">
        <v>61</v>
      </c>
    </row>
    <row r="29" spans="1:13">
      <c r="A29" s="26">
        <v>26</v>
      </c>
      <c r="B29" s="5" t="s">
        <v>115</v>
      </c>
      <c r="C29" s="5" t="s">
        <v>116</v>
      </c>
      <c r="D29" s="5" t="s">
        <v>45</v>
      </c>
      <c r="E29" s="6">
        <v>36836</v>
      </c>
      <c r="F29" s="25">
        <f t="shared" ca="1" si="0"/>
        <v>21</v>
      </c>
      <c r="G29" s="7" t="s">
        <v>46</v>
      </c>
      <c r="H29" s="7">
        <v>54</v>
      </c>
      <c r="I29" s="7">
        <v>2019</v>
      </c>
      <c r="J29" s="27" t="s">
        <v>61</v>
      </c>
    </row>
    <row r="30" spans="1:13">
      <c r="A30" s="26">
        <v>27</v>
      </c>
      <c r="B30" s="5" t="s">
        <v>117</v>
      </c>
      <c r="C30" s="5" t="s">
        <v>118</v>
      </c>
      <c r="D30" s="5" t="s">
        <v>60</v>
      </c>
      <c r="E30" s="6">
        <v>37107</v>
      </c>
      <c r="F30" s="25">
        <f t="shared" ca="1" si="0"/>
        <v>20</v>
      </c>
      <c r="G30" s="7" t="s">
        <v>119</v>
      </c>
      <c r="H30" s="7">
        <v>21</v>
      </c>
      <c r="I30" s="7">
        <v>2018</v>
      </c>
      <c r="J30" s="27" t="s">
        <v>51</v>
      </c>
    </row>
    <row r="31" spans="1:13">
      <c r="A31" s="26">
        <v>28</v>
      </c>
      <c r="B31" s="5" t="s">
        <v>120</v>
      </c>
      <c r="C31" s="5" t="s">
        <v>121</v>
      </c>
      <c r="D31" s="5" t="s">
        <v>45</v>
      </c>
      <c r="E31" s="6">
        <v>37412</v>
      </c>
      <c r="F31" s="25">
        <f t="shared" ca="1" si="0"/>
        <v>19</v>
      </c>
      <c r="G31" s="7" t="s">
        <v>46</v>
      </c>
      <c r="H31" s="7">
        <v>54</v>
      </c>
      <c r="I31" s="7">
        <v>2018</v>
      </c>
      <c r="J31" s="27" t="s">
        <v>61</v>
      </c>
    </row>
    <row r="32" spans="1:13">
      <c r="A32" s="26">
        <v>29</v>
      </c>
      <c r="B32" s="5" t="s">
        <v>122</v>
      </c>
      <c r="C32" s="5" t="s">
        <v>123</v>
      </c>
      <c r="D32" s="5" t="s">
        <v>60</v>
      </c>
      <c r="E32" s="6">
        <v>37638</v>
      </c>
      <c r="F32" s="25">
        <f t="shared" ca="1" si="0"/>
        <v>19</v>
      </c>
      <c r="G32" s="7" t="s">
        <v>124</v>
      </c>
      <c r="H32" s="7">
        <v>350</v>
      </c>
      <c r="I32" s="7">
        <v>2018</v>
      </c>
      <c r="J32" s="27" t="s">
        <v>51</v>
      </c>
    </row>
    <row r="33" spans="1:10">
      <c r="A33" s="26">
        <v>30</v>
      </c>
      <c r="B33" s="5" t="s">
        <v>125</v>
      </c>
      <c r="C33" s="5" t="s">
        <v>126</v>
      </c>
      <c r="D33" s="5" t="s">
        <v>60</v>
      </c>
      <c r="E33" s="6">
        <v>36372</v>
      </c>
      <c r="F33" s="25">
        <f t="shared" ca="1" si="0"/>
        <v>22</v>
      </c>
      <c r="G33" s="7" t="s">
        <v>46</v>
      </c>
      <c r="H33" s="7">
        <v>54</v>
      </c>
      <c r="I33" s="7">
        <v>2019</v>
      </c>
      <c r="J33" s="27" t="s">
        <v>95</v>
      </c>
    </row>
    <row r="34" spans="1:10">
      <c r="A34" s="26">
        <v>31</v>
      </c>
      <c r="B34" s="5" t="s">
        <v>127</v>
      </c>
      <c r="C34" s="5" t="s">
        <v>128</v>
      </c>
      <c r="D34" s="5" t="s">
        <v>60</v>
      </c>
      <c r="E34" s="6">
        <v>38115</v>
      </c>
      <c r="F34" s="25">
        <f t="shared" ca="1" si="0"/>
        <v>18</v>
      </c>
      <c r="G34" s="7" t="s">
        <v>129</v>
      </c>
      <c r="H34" s="7">
        <v>57</v>
      </c>
      <c r="I34" s="7">
        <v>2020</v>
      </c>
      <c r="J34" s="27" t="s">
        <v>51</v>
      </c>
    </row>
    <row r="35" spans="1:10">
      <c r="A35" s="26">
        <v>32</v>
      </c>
      <c r="B35" s="5" t="s">
        <v>130</v>
      </c>
      <c r="C35" s="5" t="s">
        <v>131</v>
      </c>
      <c r="D35" s="5" t="s">
        <v>60</v>
      </c>
      <c r="E35" s="6">
        <v>36917</v>
      </c>
      <c r="F35" s="25">
        <f t="shared" ca="1" si="0"/>
        <v>21</v>
      </c>
      <c r="G35" s="7" t="s">
        <v>46</v>
      </c>
      <c r="H35" s="7">
        <v>54</v>
      </c>
      <c r="I35" s="7">
        <v>2018</v>
      </c>
      <c r="J35" s="27" t="s">
        <v>51</v>
      </c>
    </row>
    <row r="36" spans="1:10">
      <c r="A36" s="26">
        <v>33</v>
      </c>
      <c r="B36" s="5" t="s">
        <v>132</v>
      </c>
      <c r="C36" s="5" t="s">
        <v>133</v>
      </c>
      <c r="D36" s="5" t="s">
        <v>45</v>
      </c>
      <c r="E36" s="6">
        <v>35604</v>
      </c>
      <c r="F36" s="25">
        <f t="shared" ca="1" si="0"/>
        <v>24</v>
      </c>
      <c r="G36" s="7" t="s">
        <v>114</v>
      </c>
      <c r="H36" s="7">
        <v>52</v>
      </c>
      <c r="I36" s="7">
        <v>2020</v>
      </c>
      <c r="J36" s="27" t="s">
        <v>51</v>
      </c>
    </row>
    <row r="37" spans="1:10">
      <c r="A37" s="26">
        <v>34</v>
      </c>
      <c r="B37" s="5" t="s">
        <v>134</v>
      </c>
      <c r="C37" s="5" t="s">
        <v>135</v>
      </c>
      <c r="D37" s="5" t="s">
        <v>60</v>
      </c>
      <c r="E37" s="6">
        <v>37505</v>
      </c>
      <c r="F37" s="25">
        <f t="shared" ca="1" si="0"/>
        <v>19</v>
      </c>
      <c r="G37" s="7" t="s">
        <v>46</v>
      </c>
      <c r="H37" s="7">
        <v>54</v>
      </c>
      <c r="I37" s="7">
        <v>2020</v>
      </c>
      <c r="J37" s="27" t="s">
        <v>51</v>
      </c>
    </row>
    <row r="38" spans="1:10">
      <c r="A38" s="26">
        <v>36</v>
      </c>
      <c r="B38" s="5" t="s">
        <v>136</v>
      </c>
      <c r="C38" s="5" t="s">
        <v>59</v>
      </c>
      <c r="D38" s="5" t="s">
        <v>60</v>
      </c>
      <c r="E38" s="6">
        <v>37704</v>
      </c>
      <c r="F38" s="25">
        <f t="shared" ca="1" si="0"/>
        <v>19</v>
      </c>
      <c r="G38" s="7" t="s">
        <v>137</v>
      </c>
      <c r="H38" s="7">
        <v>57</v>
      </c>
      <c r="I38" s="7">
        <v>2020</v>
      </c>
      <c r="J38" s="27" t="s">
        <v>61</v>
      </c>
    </row>
    <row r="39" spans="1:10">
      <c r="A39" s="26">
        <v>35</v>
      </c>
      <c r="B39" s="5" t="s">
        <v>136</v>
      </c>
      <c r="C39" s="5" t="s">
        <v>138</v>
      </c>
      <c r="D39" s="5" t="s">
        <v>60</v>
      </c>
      <c r="E39" s="6">
        <v>37433</v>
      </c>
      <c r="F39" s="25">
        <f t="shared" ca="1" si="0"/>
        <v>19</v>
      </c>
      <c r="G39" s="7" t="s">
        <v>129</v>
      </c>
      <c r="H39" s="7">
        <v>57</v>
      </c>
      <c r="I39" s="7">
        <v>2019</v>
      </c>
      <c r="J39" s="27" t="s">
        <v>61</v>
      </c>
    </row>
    <row r="40" spans="1:10">
      <c r="A40" s="26">
        <v>37</v>
      </c>
      <c r="B40" s="5" t="s">
        <v>139</v>
      </c>
      <c r="C40" s="5" t="s">
        <v>140</v>
      </c>
      <c r="D40" s="5" t="s">
        <v>60</v>
      </c>
      <c r="E40" s="6">
        <v>37103</v>
      </c>
      <c r="F40" s="25">
        <f t="shared" ca="1" si="0"/>
        <v>20</v>
      </c>
      <c r="G40" s="7" t="s">
        <v>91</v>
      </c>
      <c r="H40" s="7">
        <v>55</v>
      </c>
      <c r="I40" s="7">
        <v>2019</v>
      </c>
      <c r="J40" s="27" t="s">
        <v>61</v>
      </c>
    </row>
    <row r="41" spans="1:10">
      <c r="A41" s="26">
        <v>38</v>
      </c>
      <c r="B41" s="5" t="s">
        <v>141</v>
      </c>
      <c r="C41" s="5" t="s">
        <v>142</v>
      </c>
      <c r="D41" s="5" t="s">
        <v>60</v>
      </c>
      <c r="E41" s="6">
        <v>36263</v>
      </c>
      <c r="F41" s="25">
        <f t="shared" ca="1" si="0"/>
        <v>23</v>
      </c>
      <c r="G41" s="7" t="s">
        <v>46</v>
      </c>
      <c r="H41" s="7">
        <v>54</v>
      </c>
      <c r="I41" s="7">
        <v>2018</v>
      </c>
      <c r="J41" s="27" t="s">
        <v>61</v>
      </c>
    </row>
    <row r="42" spans="1:10">
      <c r="A42" s="26">
        <v>39</v>
      </c>
      <c r="B42" s="5" t="s">
        <v>143</v>
      </c>
      <c r="C42" s="5" t="s">
        <v>63</v>
      </c>
      <c r="D42" s="5" t="s">
        <v>60</v>
      </c>
      <c r="E42" s="6">
        <v>36655</v>
      </c>
      <c r="F42" s="25">
        <f t="shared" ca="1" si="0"/>
        <v>21</v>
      </c>
      <c r="G42" s="7" t="s">
        <v>46</v>
      </c>
      <c r="H42" s="7">
        <v>54</v>
      </c>
      <c r="I42" s="7">
        <v>2018</v>
      </c>
      <c r="J42" s="27" t="s">
        <v>61</v>
      </c>
    </row>
    <row r="43" spans="1:10">
      <c r="A43" s="26">
        <v>40</v>
      </c>
      <c r="B43" s="5" t="s">
        <v>144</v>
      </c>
      <c r="C43" s="5" t="s">
        <v>97</v>
      </c>
      <c r="D43" s="5" t="s">
        <v>45</v>
      </c>
      <c r="E43" s="6">
        <v>35403</v>
      </c>
      <c r="F43" s="25">
        <f t="shared" ca="1" si="0"/>
        <v>25</v>
      </c>
      <c r="G43" s="7" t="s">
        <v>145</v>
      </c>
      <c r="H43" s="7">
        <v>2</v>
      </c>
      <c r="I43" s="7">
        <v>2018</v>
      </c>
      <c r="J43" s="27" t="s">
        <v>95</v>
      </c>
    </row>
    <row r="44" spans="1:10">
      <c r="A44" s="26">
        <v>41</v>
      </c>
      <c r="B44" s="5" t="s">
        <v>146</v>
      </c>
      <c r="C44" s="5" t="s">
        <v>147</v>
      </c>
      <c r="D44" s="5" t="s">
        <v>60</v>
      </c>
      <c r="E44" s="6">
        <v>36975</v>
      </c>
      <c r="F44" s="25">
        <f t="shared" ca="1" si="0"/>
        <v>21</v>
      </c>
      <c r="G44" s="7" t="s">
        <v>109</v>
      </c>
      <c r="H44" s="7">
        <v>88</v>
      </c>
      <c r="I44" s="7">
        <v>2018</v>
      </c>
      <c r="J44" s="27" t="s">
        <v>51</v>
      </c>
    </row>
    <row r="45" spans="1:10">
      <c r="A45" s="26">
        <v>42</v>
      </c>
      <c r="B45" s="5" t="s">
        <v>148</v>
      </c>
      <c r="C45" s="5" t="s">
        <v>140</v>
      </c>
      <c r="D45" s="5" t="s">
        <v>60</v>
      </c>
      <c r="E45" s="6">
        <v>36783</v>
      </c>
      <c r="F45" s="25">
        <f t="shared" ca="1" si="0"/>
        <v>21</v>
      </c>
      <c r="G45" s="7" t="s">
        <v>109</v>
      </c>
      <c r="H45" s="7">
        <v>88</v>
      </c>
      <c r="I45" s="7">
        <v>2018</v>
      </c>
      <c r="J45" s="27" t="s">
        <v>51</v>
      </c>
    </row>
    <row r="46" spans="1:10">
      <c r="A46" s="26">
        <v>43</v>
      </c>
      <c r="B46" s="5" t="s">
        <v>149</v>
      </c>
      <c r="C46" s="5" t="s">
        <v>150</v>
      </c>
      <c r="D46" s="5" t="s">
        <v>60</v>
      </c>
      <c r="E46" s="6">
        <v>37855</v>
      </c>
      <c r="F46" s="25">
        <f t="shared" ca="1" si="0"/>
        <v>18</v>
      </c>
      <c r="G46" s="7" t="s">
        <v>151</v>
      </c>
      <c r="H46" s="7">
        <v>57</v>
      </c>
      <c r="I46" s="7">
        <v>2019</v>
      </c>
      <c r="J46" s="27" t="s">
        <v>51</v>
      </c>
    </row>
    <row r="47" spans="1:10">
      <c r="A47" s="26">
        <v>44</v>
      </c>
      <c r="B47" s="5" t="s">
        <v>152</v>
      </c>
      <c r="C47" s="5" t="s">
        <v>59</v>
      </c>
      <c r="D47" s="5" t="s">
        <v>60</v>
      </c>
      <c r="E47" s="6">
        <v>37078</v>
      </c>
      <c r="F47" s="25">
        <f t="shared" ca="1" si="0"/>
        <v>20</v>
      </c>
      <c r="G47" s="7" t="s">
        <v>46</v>
      </c>
      <c r="H47" s="7">
        <v>54</v>
      </c>
      <c r="I47" s="7">
        <v>2018</v>
      </c>
      <c r="J47" s="27" t="s">
        <v>51</v>
      </c>
    </row>
    <row r="48" spans="1:10">
      <c r="A48" s="26">
        <v>45</v>
      </c>
      <c r="B48" s="5" t="s">
        <v>153</v>
      </c>
      <c r="C48" s="5" t="s">
        <v>154</v>
      </c>
      <c r="D48" s="5" t="s">
        <v>60</v>
      </c>
      <c r="E48" s="6">
        <v>36714</v>
      </c>
      <c r="F48" s="25">
        <f t="shared" ca="1" si="0"/>
        <v>21</v>
      </c>
      <c r="G48" s="7" t="s">
        <v>50</v>
      </c>
      <c r="H48" s="7">
        <v>70</v>
      </c>
      <c r="I48" s="7">
        <v>2020</v>
      </c>
      <c r="J48" s="27" t="s">
        <v>51</v>
      </c>
    </row>
    <row r="49" spans="1:10">
      <c r="A49" s="26">
        <v>46</v>
      </c>
      <c r="B49" s="5" t="s">
        <v>155</v>
      </c>
      <c r="C49" s="5" t="s">
        <v>156</v>
      </c>
      <c r="D49" s="5" t="s">
        <v>45</v>
      </c>
      <c r="E49" s="6">
        <v>36993</v>
      </c>
      <c r="F49" s="25">
        <f t="shared" ca="1" si="0"/>
        <v>21</v>
      </c>
      <c r="G49" s="7" t="s">
        <v>46</v>
      </c>
      <c r="H49" s="7">
        <v>54</v>
      </c>
      <c r="I49" s="7">
        <v>2019</v>
      </c>
      <c r="J49" s="27" t="s">
        <v>61</v>
      </c>
    </row>
    <row r="50" spans="1:10">
      <c r="A50" s="26">
        <v>47</v>
      </c>
      <c r="B50" s="5" t="s">
        <v>157</v>
      </c>
      <c r="C50" s="5" t="s">
        <v>158</v>
      </c>
      <c r="D50" s="5" t="s">
        <v>45</v>
      </c>
      <c r="E50" s="6">
        <v>36191</v>
      </c>
      <c r="F50" s="25">
        <f t="shared" ca="1" si="0"/>
        <v>23</v>
      </c>
      <c r="G50" s="7" t="s">
        <v>109</v>
      </c>
      <c r="H50" s="7">
        <v>88</v>
      </c>
      <c r="I50" s="7">
        <v>2019</v>
      </c>
      <c r="J50" s="27" t="s">
        <v>51</v>
      </c>
    </row>
    <row r="51" spans="1:10">
      <c r="A51" s="26">
        <v>48</v>
      </c>
      <c r="B51" s="5" t="s">
        <v>159</v>
      </c>
      <c r="C51" s="5" t="s">
        <v>63</v>
      </c>
      <c r="D51" s="5" t="s">
        <v>60</v>
      </c>
      <c r="E51" s="6">
        <v>37672</v>
      </c>
      <c r="F51" s="25">
        <f t="shared" ca="1" si="0"/>
        <v>19</v>
      </c>
      <c r="G51" s="7" t="s">
        <v>46</v>
      </c>
      <c r="H51" s="7">
        <v>54</v>
      </c>
      <c r="I51" s="7">
        <v>2018</v>
      </c>
      <c r="J51" s="27" t="s">
        <v>51</v>
      </c>
    </row>
    <row r="52" spans="1:10">
      <c r="A52" s="26">
        <v>49</v>
      </c>
      <c r="B52" s="5" t="s">
        <v>160</v>
      </c>
      <c r="C52" s="5" t="s">
        <v>161</v>
      </c>
      <c r="D52" s="5" t="s">
        <v>45</v>
      </c>
      <c r="E52" s="6">
        <v>37041</v>
      </c>
      <c r="F52" s="25">
        <f t="shared" ca="1" si="0"/>
        <v>20</v>
      </c>
      <c r="G52" s="7" t="s">
        <v>46</v>
      </c>
      <c r="H52" s="7">
        <v>54</v>
      </c>
      <c r="I52" s="7">
        <v>2018</v>
      </c>
      <c r="J52" s="27" t="s">
        <v>51</v>
      </c>
    </row>
    <row r="53" spans="1:10">
      <c r="A53" s="26">
        <v>50</v>
      </c>
      <c r="B53" s="5" t="s">
        <v>162</v>
      </c>
      <c r="C53" s="5" t="s">
        <v>156</v>
      </c>
      <c r="D53" s="5" t="s">
        <v>45</v>
      </c>
      <c r="E53" s="6">
        <v>36615</v>
      </c>
      <c r="F53" s="25">
        <f t="shared" ca="1" si="0"/>
        <v>22</v>
      </c>
      <c r="G53" s="7" t="s">
        <v>91</v>
      </c>
      <c r="H53" s="7">
        <v>55</v>
      </c>
      <c r="I53" s="7">
        <v>2019</v>
      </c>
      <c r="J53" s="27" t="s">
        <v>61</v>
      </c>
    </row>
    <row r="54" spans="1:10">
      <c r="A54" s="26">
        <v>51</v>
      </c>
      <c r="B54" s="5" t="s">
        <v>163</v>
      </c>
      <c r="C54" s="5" t="s">
        <v>164</v>
      </c>
      <c r="D54" s="5" t="s">
        <v>60</v>
      </c>
      <c r="E54" s="6">
        <v>35288</v>
      </c>
      <c r="F54" s="25">
        <f t="shared" ca="1" si="0"/>
        <v>25</v>
      </c>
      <c r="G54" s="7" t="s">
        <v>165</v>
      </c>
      <c r="H54" s="7">
        <v>135</v>
      </c>
      <c r="I54" s="7">
        <v>2017</v>
      </c>
      <c r="J54" s="27">
        <v>31</v>
      </c>
    </row>
    <row r="55" spans="1:10">
      <c r="A55" s="26">
        <v>52</v>
      </c>
      <c r="B55" s="5" t="s">
        <v>166</v>
      </c>
      <c r="C55" s="5" t="s">
        <v>167</v>
      </c>
      <c r="D55" s="5" t="s">
        <v>60</v>
      </c>
      <c r="E55" s="6">
        <v>37056</v>
      </c>
      <c r="F55" s="25">
        <f t="shared" ca="1" si="0"/>
        <v>20</v>
      </c>
      <c r="G55" s="7" t="s">
        <v>168</v>
      </c>
      <c r="H55" s="7">
        <v>54</v>
      </c>
      <c r="I55" s="7">
        <v>2017</v>
      </c>
      <c r="J55" s="27" t="s">
        <v>169</v>
      </c>
    </row>
    <row r="56" spans="1:10">
      <c r="A56" s="26">
        <v>53</v>
      </c>
      <c r="B56" s="5" t="s">
        <v>170</v>
      </c>
      <c r="C56" s="5" t="s">
        <v>74</v>
      </c>
      <c r="D56" s="5" t="s">
        <v>60</v>
      </c>
      <c r="E56" s="6">
        <v>36290</v>
      </c>
      <c r="F56" s="25">
        <f t="shared" ca="1" si="0"/>
        <v>22</v>
      </c>
      <c r="G56" s="7" t="s">
        <v>171</v>
      </c>
      <c r="H56" s="7">
        <v>54</v>
      </c>
      <c r="I56" s="7">
        <v>2018</v>
      </c>
      <c r="J56" s="27" t="s">
        <v>61</v>
      </c>
    </row>
    <row r="57" spans="1:10">
      <c r="A57" s="26">
        <v>54</v>
      </c>
      <c r="B57" s="5" t="s">
        <v>172</v>
      </c>
      <c r="C57" s="5" t="s">
        <v>173</v>
      </c>
      <c r="D57" s="5" t="s">
        <v>45</v>
      </c>
      <c r="E57" s="6">
        <v>36191</v>
      </c>
      <c r="F57" s="25">
        <f t="shared" ca="1" si="0"/>
        <v>23</v>
      </c>
      <c r="G57" s="7" t="s">
        <v>174</v>
      </c>
      <c r="H57" s="7">
        <v>328</v>
      </c>
      <c r="I57" s="7">
        <v>2017</v>
      </c>
      <c r="J57" s="27">
        <v>1</v>
      </c>
    </row>
    <row r="58" spans="1:10">
      <c r="A58" s="26">
        <v>55</v>
      </c>
      <c r="B58" s="5" t="s">
        <v>175</v>
      </c>
      <c r="C58" s="5" t="s">
        <v>147</v>
      </c>
      <c r="D58" s="5" t="s">
        <v>60</v>
      </c>
      <c r="E58" s="6">
        <v>38147</v>
      </c>
      <c r="F58" s="25">
        <f t="shared" ca="1" si="0"/>
        <v>17</v>
      </c>
      <c r="G58" s="7" t="s">
        <v>176</v>
      </c>
      <c r="H58" s="7">
        <v>54</v>
      </c>
      <c r="I58" s="7">
        <v>2018</v>
      </c>
      <c r="J58" s="27" t="s">
        <v>61</v>
      </c>
    </row>
    <row r="59" spans="1:10">
      <c r="A59" s="26">
        <v>56</v>
      </c>
      <c r="B59" s="5" t="s">
        <v>177</v>
      </c>
      <c r="C59" s="5" t="s">
        <v>178</v>
      </c>
      <c r="D59" s="5" t="s">
        <v>60</v>
      </c>
      <c r="E59" s="6">
        <v>36516</v>
      </c>
      <c r="F59" s="25">
        <f t="shared" ca="1" si="0"/>
        <v>22</v>
      </c>
      <c r="G59" s="7" t="s">
        <v>179</v>
      </c>
      <c r="H59" s="7">
        <v>59</v>
      </c>
      <c r="I59" s="7">
        <v>2020</v>
      </c>
      <c r="J59" s="27" t="s">
        <v>61</v>
      </c>
    </row>
    <row r="60" spans="1:10">
      <c r="A60" s="26">
        <v>57</v>
      </c>
      <c r="B60" s="5" t="s">
        <v>177</v>
      </c>
      <c r="C60" s="5" t="s">
        <v>77</v>
      </c>
      <c r="D60" s="5" t="s">
        <v>60</v>
      </c>
      <c r="E60" s="6">
        <v>36165</v>
      </c>
      <c r="F60" s="25">
        <f t="shared" ca="1" si="0"/>
        <v>23</v>
      </c>
      <c r="G60" s="7" t="s">
        <v>66</v>
      </c>
      <c r="H60" s="7">
        <v>55</v>
      </c>
      <c r="I60" s="7">
        <v>2018</v>
      </c>
      <c r="J60" s="27" t="s">
        <v>61</v>
      </c>
    </row>
    <row r="61" spans="1:10">
      <c r="A61" s="26">
        <v>58</v>
      </c>
      <c r="B61" s="5" t="s">
        <v>180</v>
      </c>
      <c r="C61" s="5" t="s">
        <v>108</v>
      </c>
      <c r="D61" s="5" t="s">
        <v>60</v>
      </c>
      <c r="E61" s="6">
        <v>36297</v>
      </c>
      <c r="F61" s="25">
        <f t="shared" ca="1" si="0"/>
        <v>22</v>
      </c>
      <c r="G61" s="7" t="s">
        <v>176</v>
      </c>
      <c r="H61" s="7">
        <v>54</v>
      </c>
      <c r="I61" s="7">
        <v>2018</v>
      </c>
      <c r="J61" s="27" t="s">
        <v>51</v>
      </c>
    </row>
    <row r="62" spans="1:10">
      <c r="A62" s="26">
        <v>59</v>
      </c>
      <c r="B62" s="5" t="s">
        <v>181</v>
      </c>
      <c r="C62" s="5" t="s">
        <v>182</v>
      </c>
      <c r="D62" s="5" t="s">
        <v>60</v>
      </c>
      <c r="E62" s="6">
        <v>36776</v>
      </c>
      <c r="F62" s="25">
        <f t="shared" ca="1" si="0"/>
        <v>21</v>
      </c>
      <c r="G62" s="7" t="s">
        <v>183</v>
      </c>
      <c r="H62" s="7">
        <v>76</v>
      </c>
      <c r="I62" s="7">
        <v>2020</v>
      </c>
      <c r="J62" s="27" t="s">
        <v>51</v>
      </c>
    </row>
    <row r="63" spans="1:10">
      <c r="A63" s="26">
        <v>60</v>
      </c>
      <c r="B63" s="5" t="s">
        <v>184</v>
      </c>
      <c r="C63" s="5" t="s">
        <v>185</v>
      </c>
      <c r="D63" s="5" t="s">
        <v>60</v>
      </c>
      <c r="E63" s="6">
        <v>37786</v>
      </c>
      <c r="F63" s="25">
        <f t="shared" ca="1" si="0"/>
        <v>18</v>
      </c>
      <c r="G63" s="7" t="s">
        <v>186</v>
      </c>
      <c r="H63" s="7">
        <v>44</v>
      </c>
      <c r="I63" s="7">
        <v>2019</v>
      </c>
      <c r="J63" s="27" t="s">
        <v>51</v>
      </c>
    </row>
    <row r="64" spans="1:10">
      <c r="A64" s="26">
        <v>61</v>
      </c>
      <c r="B64" s="5" t="s">
        <v>187</v>
      </c>
      <c r="C64" s="5" t="s">
        <v>188</v>
      </c>
      <c r="D64" s="5" t="s">
        <v>45</v>
      </c>
      <c r="E64" s="6">
        <v>36893</v>
      </c>
      <c r="F64" s="25">
        <f t="shared" ca="1" si="0"/>
        <v>21</v>
      </c>
      <c r="G64" s="7" t="s">
        <v>189</v>
      </c>
      <c r="H64" s="7">
        <v>78</v>
      </c>
      <c r="I64" s="7">
        <v>2018</v>
      </c>
      <c r="J64" s="27" t="s">
        <v>51</v>
      </c>
    </row>
    <row r="65" spans="1:10">
      <c r="A65" s="26">
        <v>62</v>
      </c>
      <c r="B65" s="5" t="s">
        <v>190</v>
      </c>
      <c r="C65" s="5" t="s">
        <v>191</v>
      </c>
      <c r="D65" s="5" t="s">
        <v>45</v>
      </c>
      <c r="E65" s="6">
        <v>35617</v>
      </c>
      <c r="F65" s="25">
        <f t="shared" ca="1" si="0"/>
        <v>24</v>
      </c>
      <c r="G65" s="7" t="s">
        <v>192</v>
      </c>
      <c r="H65" s="7">
        <v>350</v>
      </c>
      <c r="I65" s="7">
        <v>2019</v>
      </c>
      <c r="J65" s="27">
        <v>36</v>
      </c>
    </row>
    <row r="66" spans="1:10">
      <c r="A66" s="26">
        <v>63</v>
      </c>
      <c r="B66" s="5" t="s">
        <v>193</v>
      </c>
      <c r="C66" s="5" t="s">
        <v>194</v>
      </c>
      <c r="D66" s="5" t="s">
        <v>60</v>
      </c>
      <c r="E66" s="6">
        <v>36219</v>
      </c>
      <c r="F66" s="25">
        <f t="shared" ca="1" si="0"/>
        <v>23</v>
      </c>
      <c r="G66" s="7" t="s">
        <v>46</v>
      </c>
      <c r="H66" s="7">
        <v>54</v>
      </c>
      <c r="I66" s="7">
        <v>2019</v>
      </c>
      <c r="J66" s="27" t="s">
        <v>61</v>
      </c>
    </row>
    <row r="67" spans="1:10">
      <c r="A67" s="26">
        <v>64</v>
      </c>
      <c r="B67" s="5" t="s">
        <v>195</v>
      </c>
      <c r="C67" s="5" t="s">
        <v>196</v>
      </c>
      <c r="D67" s="5" t="s">
        <v>60</v>
      </c>
      <c r="E67" s="6">
        <v>36799</v>
      </c>
      <c r="F67" s="25">
        <f t="shared" ca="1" si="0"/>
        <v>21</v>
      </c>
      <c r="G67" s="7" t="s">
        <v>46</v>
      </c>
      <c r="H67" s="7">
        <v>54</v>
      </c>
      <c r="I67" s="7">
        <v>2019</v>
      </c>
      <c r="J67" s="27" t="s">
        <v>61</v>
      </c>
    </row>
    <row r="68" spans="1:10">
      <c r="A68" s="26">
        <v>65</v>
      </c>
      <c r="B68" s="5" t="s">
        <v>197</v>
      </c>
      <c r="C68" s="5" t="s">
        <v>198</v>
      </c>
      <c r="D68" s="5" t="s">
        <v>60</v>
      </c>
      <c r="E68" s="6">
        <v>35532</v>
      </c>
      <c r="F68" s="25">
        <f t="shared" ca="1" si="0"/>
        <v>25</v>
      </c>
      <c r="G68" s="7" t="s">
        <v>176</v>
      </c>
      <c r="H68" s="7">
        <v>54</v>
      </c>
      <c r="I68" s="7">
        <v>2020</v>
      </c>
      <c r="J68" s="27" t="s">
        <v>61</v>
      </c>
    </row>
    <row r="69" spans="1:10">
      <c r="A69" s="26">
        <v>66</v>
      </c>
      <c r="B69" s="5" t="s">
        <v>93</v>
      </c>
      <c r="C69" s="5" t="s">
        <v>199</v>
      </c>
      <c r="D69" s="5" t="s">
        <v>60</v>
      </c>
      <c r="E69" s="6">
        <v>35905</v>
      </c>
      <c r="F69" s="25">
        <f t="shared" ref="F69:F111" ca="1" si="1">DATEDIF(E69,TODAY(),"y")</f>
        <v>24</v>
      </c>
      <c r="G69" s="7" t="s">
        <v>46</v>
      </c>
      <c r="H69" s="7">
        <v>54</v>
      </c>
      <c r="I69" s="7">
        <v>2019</v>
      </c>
      <c r="J69" s="27" t="s">
        <v>51</v>
      </c>
    </row>
    <row r="70" spans="1:10">
      <c r="A70" s="26">
        <v>67</v>
      </c>
      <c r="B70" s="5" t="s">
        <v>200</v>
      </c>
      <c r="C70" s="5" t="s">
        <v>201</v>
      </c>
      <c r="D70" s="5" t="s">
        <v>45</v>
      </c>
      <c r="E70" s="6">
        <v>35875</v>
      </c>
      <c r="F70" s="25">
        <f t="shared" ca="1" si="1"/>
        <v>24</v>
      </c>
      <c r="G70" s="7" t="s">
        <v>46</v>
      </c>
      <c r="H70" s="7">
        <v>54</v>
      </c>
      <c r="I70" s="7">
        <v>2019</v>
      </c>
      <c r="J70" s="27" t="s">
        <v>51</v>
      </c>
    </row>
    <row r="71" spans="1:10">
      <c r="A71" s="26">
        <v>68</v>
      </c>
      <c r="B71" s="5" t="s">
        <v>202</v>
      </c>
      <c r="C71" s="5" t="s">
        <v>97</v>
      </c>
      <c r="D71" s="5" t="s">
        <v>45</v>
      </c>
      <c r="E71" s="6">
        <v>36566</v>
      </c>
      <c r="F71" s="25">
        <f t="shared" ca="1" si="1"/>
        <v>22</v>
      </c>
      <c r="G71" s="7" t="s">
        <v>46</v>
      </c>
      <c r="H71" s="7">
        <v>54</v>
      </c>
      <c r="I71" s="7">
        <v>2017</v>
      </c>
      <c r="J71" s="27" t="s">
        <v>47</v>
      </c>
    </row>
    <row r="72" spans="1:10">
      <c r="A72" s="26">
        <v>69</v>
      </c>
      <c r="B72" s="5" t="s">
        <v>203</v>
      </c>
      <c r="C72" s="5" t="s">
        <v>204</v>
      </c>
      <c r="D72" s="5" t="s">
        <v>60</v>
      </c>
      <c r="E72" s="6">
        <v>34472</v>
      </c>
      <c r="F72" s="25">
        <f t="shared" ca="1" si="1"/>
        <v>27</v>
      </c>
      <c r="G72" s="7" t="s">
        <v>176</v>
      </c>
      <c r="H72" s="7">
        <v>54</v>
      </c>
      <c r="I72" s="7">
        <v>2015</v>
      </c>
      <c r="J72" s="27" t="s">
        <v>61</v>
      </c>
    </row>
    <row r="73" spans="1:10">
      <c r="A73" s="26">
        <v>70</v>
      </c>
      <c r="B73" s="5" t="s">
        <v>205</v>
      </c>
      <c r="C73" s="5" t="s">
        <v>206</v>
      </c>
      <c r="D73" s="5" t="s">
        <v>45</v>
      </c>
      <c r="E73" s="6">
        <v>37110</v>
      </c>
      <c r="F73" s="25">
        <f t="shared" ca="1" si="1"/>
        <v>20</v>
      </c>
      <c r="G73" s="7" t="s">
        <v>207</v>
      </c>
      <c r="H73" s="7">
        <v>341</v>
      </c>
      <c r="I73" s="7">
        <v>2019</v>
      </c>
      <c r="J73" s="27">
        <v>1</v>
      </c>
    </row>
    <row r="74" spans="1:10">
      <c r="A74" s="26">
        <v>71</v>
      </c>
      <c r="B74" s="5" t="s">
        <v>208</v>
      </c>
      <c r="C74" s="5" t="s">
        <v>209</v>
      </c>
      <c r="D74" s="5" t="s">
        <v>60</v>
      </c>
      <c r="E74" s="6">
        <v>36307</v>
      </c>
      <c r="F74" s="25">
        <f t="shared" ca="1" si="1"/>
        <v>22</v>
      </c>
      <c r="G74" s="7" t="s">
        <v>69</v>
      </c>
      <c r="H74" s="7">
        <v>57</v>
      </c>
      <c r="I74" s="7">
        <v>2018</v>
      </c>
      <c r="J74" s="27" t="s">
        <v>61</v>
      </c>
    </row>
    <row r="75" spans="1:10">
      <c r="A75" s="26">
        <v>72</v>
      </c>
      <c r="B75" s="5" t="s">
        <v>83</v>
      </c>
      <c r="C75" s="5" t="s">
        <v>210</v>
      </c>
      <c r="D75" s="5" t="s">
        <v>60</v>
      </c>
      <c r="E75" s="6">
        <v>37490</v>
      </c>
      <c r="F75" s="25">
        <f t="shared" ca="1" si="1"/>
        <v>19</v>
      </c>
      <c r="G75" s="7" t="s">
        <v>176</v>
      </c>
      <c r="H75" s="7">
        <v>54</v>
      </c>
      <c r="I75" s="7">
        <v>2018</v>
      </c>
      <c r="J75" s="27" t="s">
        <v>61</v>
      </c>
    </row>
    <row r="76" spans="1:10">
      <c r="A76" s="26">
        <v>73</v>
      </c>
      <c r="B76" s="5" t="s">
        <v>211</v>
      </c>
      <c r="C76" s="5" t="s">
        <v>212</v>
      </c>
      <c r="D76" s="5" t="s">
        <v>45</v>
      </c>
      <c r="E76" s="6">
        <v>36597</v>
      </c>
      <c r="F76" s="25">
        <f t="shared" ca="1" si="1"/>
        <v>22</v>
      </c>
      <c r="G76" s="7" t="s">
        <v>46</v>
      </c>
      <c r="H76" s="7">
        <v>54</v>
      </c>
      <c r="I76" s="7">
        <v>2018</v>
      </c>
      <c r="J76" s="27" t="s">
        <v>213</v>
      </c>
    </row>
    <row r="77" spans="1:10">
      <c r="A77" s="26">
        <v>74</v>
      </c>
      <c r="B77" s="5" t="s">
        <v>214</v>
      </c>
      <c r="C77" s="5" t="s">
        <v>97</v>
      </c>
      <c r="D77" s="5" t="s">
        <v>45</v>
      </c>
      <c r="E77" s="6">
        <v>37180</v>
      </c>
      <c r="F77" s="25">
        <f t="shared" ca="1" si="1"/>
        <v>20</v>
      </c>
      <c r="G77" s="7" t="s">
        <v>46</v>
      </c>
      <c r="H77" s="7">
        <v>54</v>
      </c>
      <c r="I77" s="7">
        <v>2017</v>
      </c>
      <c r="J77" s="27" t="s">
        <v>61</v>
      </c>
    </row>
    <row r="78" spans="1:10">
      <c r="A78" s="26">
        <v>75</v>
      </c>
      <c r="B78" s="5" t="s">
        <v>215</v>
      </c>
      <c r="C78" s="5" t="s">
        <v>216</v>
      </c>
      <c r="D78" s="5" t="s">
        <v>45</v>
      </c>
      <c r="E78" s="6">
        <v>37459</v>
      </c>
      <c r="F78" s="25">
        <f t="shared" ca="1" si="1"/>
        <v>19</v>
      </c>
      <c r="G78" s="7" t="s">
        <v>91</v>
      </c>
      <c r="H78" s="7">
        <v>55</v>
      </c>
      <c r="I78" s="7">
        <v>2020</v>
      </c>
      <c r="J78" s="27" t="s">
        <v>61</v>
      </c>
    </row>
    <row r="79" spans="1:10">
      <c r="A79" s="26">
        <v>76</v>
      </c>
      <c r="B79" s="5" t="s">
        <v>217</v>
      </c>
      <c r="C79" s="5" t="s">
        <v>218</v>
      </c>
      <c r="D79" s="5" t="s">
        <v>45</v>
      </c>
      <c r="E79" s="6">
        <v>36942</v>
      </c>
      <c r="F79" s="25">
        <f t="shared" ca="1" si="1"/>
        <v>21</v>
      </c>
      <c r="G79" s="7" t="s">
        <v>46</v>
      </c>
      <c r="H79" s="7">
        <v>54</v>
      </c>
      <c r="I79" s="7">
        <v>2017</v>
      </c>
      <c r="J79" s="27" t="s">
        <v>51</v>
      </c>
    </row>
    <row r="80" spans="1:10">
      <c r="A80" s="26">
        <v>77</v>
      </c>
      <c r="B80" s="5" t="s">
        <v>219</v>
      </c>
      <c r="C80" s="5" t="s">
        <v>147</v>
      </c>
      <c r="D80" s="5" t="s">
        <v>60</v>
      </c>
      <c r="E80" s="6">
        <v>36556</v>
      </c>
      <c r="F80" s="25">
        <f t="shared" ca="1" si="1"/>
        <v>22</v>
      </c>
      <c r="G80" s="7" t="s">
        <v>46</v>
      </c>
      <c r="H80" s="7">
        <v>54</v>
      </c>
      <c r="I80" s="7">
        <v>2016</v>
      </c>
      <c r="J80" s="27" t="s">
        <v>61</v>
      </c>
    </row>
    <row r="81" spans="1:17">
      <c r="A81" s="26">
        <v>78</v>
      </c>
      <c r="B81" s="5" t="s">
        <v>220</v>
      </c>
      <c r="C81" s="5" t="s">
        <v>221</v>
      </c>
      <c r="D81" s="5" t="s">
        <v>60</v>
      </c>
      <c r="E81" s="6">
        <v>35885</v>
      </c>
      <c r="F81" s="25">
        <f t="shared" ca="1" si="1"/>
        <v>24</v>
      </c>
      <c r="G81" s="7" t="s">
        <v>129</v>
      </c>
      <c r="H81" s="7">
        <v>57</v>
      </c>
      <c r="I81" s="7">
        <v>2016</v>
      </c>
      <c r="J81" s="27" t="s">
        <v>61</v>
      </c>
    </row>
    <row r="82" spans="1:17">
      <c r="A82" s="26">
        <v>79</v>
      </c>
      <c r="B82" s="5" t="s">
        <v>222</v>
      </c>
      <c r="C82" s="5" t="s">
        <v>111</v>
      </c>
      <c r="D82" s="5" t="s">
        <v>45</v>
      </c>
      <c r="E82" s="6">
        <v>37870</v>
      </c>
      <c r="F82" s="25">
        <f t="shared" ca="1" si="1"/>
        <v>18</v>
      </c>
      <c r="G82" s="7" t="s">
        <v>46</v>
      </c>
      <c r="H82" s="7">
        <v>54</v>
      </c>
      <c r="I82" s="7">
        <v>2018</v>
      </c>
      <c r="J82" s="27" t="s">
        <v>51</v>
      </c>
    </row>
    <row r="83" spans="1:17">
      <c r="A83" s="26">
        <v>80</v>
      </c>
      <c r="B83" s="5" t="s">
        <v>223</v>
      </c>
      <c r="C83" s="5" t="s">
        <v>224</v>
      </c>
      <c r="D83" s="5" t="s">
        <v>60</v>
      </c>
      <c r="E83" s="6">
        <v>36442</v>
      </c>
      <c r="F83" s="25">
        <f t="shared" ca="1" si="1"/>
        <v>22</v>
      </c>
      <c r="G83" s="7" t="s">
        <v>91</v>
      </c>
      <c r="H83" s="7">
        <v>55</v>
      </c>
      <c r="I83" s="7">
        <v>2019</v>
      </c>
      <c r="J83" s="27" t="s">
        <v>61</v>
      </c>
    </row>
    <row r="84" spans="1:17">
      <c r="A84" s="26">
        <v>81</v>
      </c>
      <c r="B84" s="5" t="s">
        <v>225</v>
      </c>
      <c r="C84" s="5" t="s">
        <v>85</v>
      </c>
      <c r="D84" s="5" t="s">
        <v>45</v>
      </c>
      <c r="E84" s="6">
        <v>37055</v>
      </c>
      <c r="F84" s="25">
        <f t="shared" ca="1" si="1"/>
        <v>20</v>
      </c>
      <c r="G84" s="7" t="s">
        <v>226</v>
      </c>
      <c r="H84" s="7">
        <v>67</v>
      </c>
      <c r="I84" s="7">
        <v>2019</v>
      </c>
      <c r="J84" s="27" t="s">
        <v>51</v>
      </c>
    </row>
    <row r="85" spans="1:17">
      <c r="A85" s="26">
        <v>82</v>
      </c>
      <c r="B85" s="5" t="s">
        <v>227</v>
      </c>
      <c r="C85" s="5" t="s">
        <v>228</v>
      </c>
      <c r="D85" s="5" t="s">
        <v>45</v>
      </c>
      <c r="E85" s="6">
        <v>37215</v>
      </c>
      <c r="F85" s="25">
        <f t="shared" ca="1" si="1"/>
        <v>20</v>
      </c>
      <c r="G85" s="7" t="s">
        <v>66</v>
      </c>
      <c r="H85" s="7">
        <v>55</v>
      </c>
      <c r="I85" s="7">
        <v>2017</v>
      </c>
      <c r="J85" s="27" t="s">
        <v>61</v>
      </c>
    </row>
    <row r="86" spans="1:17">
      <c r="A86" s="26">
        <v>83</v>
      </c>
      <c r="B86" s="5" t="s">
        <v>229</v>
      </c>
      <c r="C86" s="5" t="s">
        <v>230</v>
      </c>
      <c r="D86" s="5" t="s">
        <v>60</v>
      </c>
      <c r="E86" s="6">
        <v>37553</v>
      </c>
      <c r="F86" s="25">
        <f t="shared" ca="1" si="1"/>
        <v>19</v>
      </c>
      <c r="G86" s="7" t="s">
        <v>231</v>
      </c>
      <c r="H86" s="7">
        <v>111</v>
      </c>
      <c r="I86" s="7">
        <v>2020</v>
      </c>
      <c r="J86" s="27">
        <v>31</v>
      </c>
    </row>
    <row r="87" spans="1:17">
      <c r="A87" s="26">
        <v>84</v>
      </c>
      <c r="B87" s="5" t="s">
        <v>232</v>
      </c>
      <c r="C87" s="5" t="s">
        <v>74</v>
      </c>
      <c r="D87" s="5" t="s">
        <v>60</v>
      </c>
      <c r="E87" s="6">
        <v>37138</v>
      </c>
      <c r="F87" s="25">
        <f t="shared" ca="1" si="1"/>
        <v>20</v>
      </c>
      <c r="G87" s="7" t="s">
        <v>233</v>
      </c>
      <c r="H87" s="7">
        <v>54</v>
      </c>
      <c r="I87" s="7">
        <v>2019</v>
      </c>
      <c r="J87" s="27" t="s">
        <v>61</v>
      </c>
    </row>
    <row r="88" spans="1:17">
      <c r="A88" s="26">
        <v>85</v>
      </c>
      <c r="B88" s="5" t="s">
        <v>234</v>
      </c>
      <c r="C88" s="5" t="s">
        <v>63</v>
      </c>
      <c r="D88" s="5" t="s">
        <v>60</v>
      </c>
      <c r="E88" s="6">
        <v>35844</v>
      </c>
      <c r="F88" s="25">
        <f t="shared" ca="1" si="1"/>
        <v>24</v>
      </c>
      <c r="G88" s="7" t="s">
        <v>109</v>
      </c>
      <c r="H88" s="7">
        <v>54</v>
      </c>
      <c r="I88" s="7">
        <v>2017</v>
      </c>
      <c r="J88" s="27" t="s">
        <v>61</v>
      </c>
    </row>
    <row r="89" spans="1:17">
      <c r="A89" s="26">
        <v>86</v>
      </c>
      <c r="B89" s="5" t="s">
        <v>235</v>
      </c>
      <c r="C89" s="5" t="s">
        <v>236</v>
      </c>
      <c r="D89" s="5" t="s">
        <v>60</v>
      </c>
      <c r="E89" s="6">
        <v>37113</v>
      </c>
      <c r="F89" s="25">
        <f t="shared" ca="1" si="1"/>
        <v>20</v>
      </c>
      <c r="G89" s="7" t="s">
        <v>109</v>
      </c>
      <c r="H89" s="7">
        <v>88</v>
      </c>
      <c r="I89" s="7">
        <v>2017</v>
      </c>
      <c r="J89" s="27" t="s">
        <v>169</v>
      </c>
    </row>
    <row r="90" spans="1:17" ht="18.75">
      <c r="A90" s="26">
        <v>87</v>
      </c>
      <c r="B90" s="5" t="s">
        <v>237</v>
      </c>
      <c r="C90" s="5" t="s">
        <v>238</v>
      </c>
      <c r="D90" s="5" t="s">
        <v>45</v>
      </c>
      <c r="E90" s="6">
        <v>36468</v>
      </c>
      <c r="F90" s="25">
        <f t="shared" ca="1" si="1"/>
        <v>22</v>
      </c>
      <c r="G90" s="7" t="s">
        <v>239</v>
      </c>
      <c r="H90" s="7">
        <v>132</v>
      </c>
      <c r="I90" s="7">
        <v>2016</v>
      </c>
      <c r="J90" s="27" t="s">
        <v>51</v>
      </c>
      <c r="O90" s="21"/>
      <c r="P90" s="22"/>
      <c r="Q90" s="22"/>
    </row>
    <row r="91" spans="1:17" ht="18.75">
      <c r="A91" s="26">
        <v>88</v>
      </c>
      <c r="B91" s="5" t="s">
        <v>240</v>
      </c>
      <c r="C91" s="5" t="s">
        <v>241</v>
      </c>
      <c r="D91" s="5" t="s">
        <v>45</v>
      </c>
      <c r="E91" s="6">
        <v>34793</v>
      </c>
      <c r="F91" s="25">
        <f t="shared" ca="1" si="1"/>
        <v>27</v>
      </c>
      <c r="G91" s="7" t="s">
        <v>242</v>
      </c>
      <c r="H91" s="7">
        <v>83</v>
      </c>
      <c r="I91" s="7">
        <v>2020</v>
      </c>
      <c r="J91" s="27" t="s">
        <v>61</v>
      </c>
      <c r="O91" s="23"/>
      <c r="P91" s="22"/>
      <c r="Q91" s="22"/>
    </row>
    <row r="92" spans="1:17" ht="18.75">
      <c r="A92" s="26">
        <v>89</v>
      </c>
      <c r="B92" s="5" t="s">
        <v>243</v>
      </c>
      <c r="C92" s="5" t="s">
        <v>244</v>
      </c>
      <c r="D92" s="5" t="s">
        <v>45</v>
      </c>
      <c r="E92" s="6">
        <v>37475</v>
      </c>
      <c r="F92" s="25">
        <f t="shared" ca="1" si="1"/>
        <v>19</v>
      </c>
      <c r="G92" s="7" t="s">
        <v>245</v>
      </c>
      <c r="H92" s="7">
        <v>396</v>
      </c>
      <c r="I92" s="7">
        <v>2018</v>
      </c>
      <c r="J92" s="27" t="s">
        <v>246</v>
      </c>
      <c r="O92" s="23"/>
      <c r="P92" s="22"/>
      <c r="Q92" s="22"/>
    </row>
    <row r="93" spans="1:17" ht="18">
      <c r="A93" s="26">
        <v>90</v>
      </c>
      <c r="B93" s="5" t="s">
        <v>247</v>
      </c>
      <c r="C93" s="5" t="s">
        <v>248</v>
      </c>
      <c r="D93" s="5" t="s">
        <v>45</v>
      </c>
      <c r="E93" s="6">
        <v>37664</v>
      </c>
      <c r="F93" s="25">
        <f t="shared" ca="1" si="1"/>
        <v>19</v>
      </c>
      <c r="G93" s="7" t="s">
        <v>109</v>
      </c>
      <c r="H93" s="7">
        <v>88</v>
      </c>
      <c r="I93" s="7">
        <v>2019</v>
      </c>
      <c r="J93" s="27" t="s">
        <v>61</v>
      </c>
      <c r="O93" s="21"/>
      <c r="P93" s="21"/>
      <c r="Q93" s="21"/>
    </row>
    <row r="94" spans="1:17" ht="18">
      <c r="A94" s="26">
        <v>91</v>
      </c>
      <c r="B94" s="5" t="s">
        <v>249</v>
      </c>
      <c r="C94" s="5" t="s">
        <v>250</v>
      </c>
      <c r="D94" s="5" t="s">
        <v>60</v>
      </c>
      <c r="E94" s="6">
        <v>35285</v>
      </c>
      <c r="F94" s="25">
        <f t="shared" ca="1" si="1"/>
        <v>25</v>
      </c>
      <c r="G94" s="7" t="s">
        <v>251</v>
      </c>
      <c r="H94" s="7">
        <v>57</v>
      </c>
      <c r="I94" s="7">
        <v>2016</v>
      </c>
      <c r="J94" s="27" t="s">
        <v>61</v>
      </c>
      <c r="O94" s="24"/>
      <c r="P94" s="24"/>
      <c r="Q94" s="24"/>
    </row>
    <row r="95" spans="1:17" ht="18">
      <c r="A95" s="26">
        <v>92</v>
      </c>
      <c r="B95" s="5" t="s">
        <v>252</v>
      </c>
      <c r="C95" s="5" t="s">
        <v>210</v>
      </c>
      <c r="D95" s="5" t="s">
        <v>60</v>
      </c>
      <c r="E95" s="6">
        <v>36099</v>
      </c>
      <c r="F95" s="25">
        <f t="shared" ca="1" si="1"/>
        <v>23</v>
      </c>
      <c r="G95" s="7" t="s">
        <v>253</v>
      </c>
      <c r="H95" s="7">
        <v>57</v>
      </c>
      <c r="I95" s="7">
        <v>2019</v>
      </c>
      <c r="J95" s="27" t="s">
        <v>61</v>
      </c>
      <c r="O95" s="24"/>
      <c r="P95" s="24"/>
      <c r="Q95" s="24"/>
    </row>
    <row r="96" spans="1:17">
      <c r="A96" s="26">
        <v>93</v>
      </c>
      <c r="B96" s="5" t="s">
        <v>254</v>
      </c>
      <c r="C96" s="5" t="s">
        <v>255</v>
      </c>
      <c r="D96" s="5" t="s">
        <v>60</v>
      </c>
      <c r="E96" s="6">
        <v>36263</v>
      </c>
      <c r="F96" s="25">
        <f t="shared" ca="1" si="1"/>
        <v>23</v>
      </c>
      <c r="G96" s="7" t="s">
        <v>226</v>
      </c>
      <c r="H96" s="7">
        <v>67</v>
      </c>
      <c r="I96" s="7">
        <v>2016</v>
      </c>
      <c r="J96" s="27" t="s">
        <v>51</v>
      </c>
    </row>
    <row r="97" spans="1:10">
      <c r="A97" s="26">
        <v>94</v>
      </c>
      <c r="B97" s="5" t="s">
        <v>256</v>
      </c>
      <c r="C97" s="5" t="s">
        <v>257</v>
      </c>
      <c r="D97" s="5" t="s">
        <v>45</v>
      </c>
      <c r="E97" s="6">
        <v>35043</v>
      </c>
      <c r="F97" s="25">
        <f t="shared" ca="1" si="1"/>
        <v>26</v>
      </c>
      <c r="G97" s="7" t="s">
        <v>258</v>
      </c>
      <c r="H97" s="7">
        <v>134</v>
      </c>
      <c r="I97" s="7">
        <v>2015</v>
      </c>
      <c r="J97" s="27">
        <v>31</v>
      </c>
    </row>
    <row r="98" spans="1:10">
      <c r="A98" s="26">
        <v>95</v>
      </c>
      <c r="B98" s="5" t="s">
        <v>259</v>
      </c>
      <c r="C98" s="5" t="s">
        <v>260</v>
      </c>
      <c r="D98" s="5" t="s">
        <v>45</v>
      </c>
      <c r="E98" s="6">
        <v>36155</v>
      </c>
      <c r="F98" s="25">
        <f t="shared" ca="1" si="1"/>
        <v>23</v>
      </c>
      <c r="G98" s="7" t="s">
        <v>46</v>
      </c>
      <c r="H98" s="7">
        <v>54</v>
      </c>
      <c r="I98" s="7">
        <v>2017</v>
      </c>
      <c r="J98" s="27" t="s">
        <v>61</v>
      </c>
    </row>
    <row r="99" spans="1:10">
      <c r="A99" s="26">
        <v>96</v>
      </c>
      <c r="B99" s="5" t="s">
        <v>261</v>
      </c>
      <c r="C99" s="5" t="s">
        <v>142</v>
      </c>
      <c r="D99" s="5" t="s">
        <v>60</v>
      </c>
      <c r="E99" s="6">
        <v>36791</v>
      </c>
      <c r="F99" s="25">
        <f t="shared" ca="1" si="1"/>
        <v>21</v>
      </c>
      <c r="G99" s="7" t="s">
        <v>233</v>
      </c>
      <c r="H99" s="7">
        <v>54</v>
      </c>
      <c r="I99" s="7">
        <v>2015</v>
      </c>
      <c r="J99" s="27" t="s">
        <v>61</v>
      </c>
    </row>
    <row r="100" spans="1:10">
      <c r="A100" s="26">
        <v>97</v>
      </c>
      <c r="B100" s="5" t="s">
        <v>262</v>
      </c>
      <c r="C100" s="5" t="s">
        <v>263</v>
      </c>
      <c r="D100" s="5" t="s">
        <v>60</v>
      </c>
      <c r="E100" s="6">
        <v>37534</v>
      </c>
      <c r="F100" s="25">
        <f t="shared" ca="1" si="1"/>
        <v>19</v>
      </c>
      <c r="G100" s="7" t="s">
        <v>264</v>
      </c>
      <c r="H100" s="7">
        <v>88</v>
      </c>
      <c r="I100" s="7">
        <v>2016</v>
      </c>
      <c r="J100" s="27" t="s">
        <v>169</v>
      </c>
    </row>
    <row r="101" spans="1:10">
      <c r="A101" s="26">
        <v>98</v>
      </c>
      <c r="B101" s="5" t="s">
        <v>265</v>
      </c>
      <c r="C101" s="5" t="s">
        <v>266</v>
      </c>
      <c r="D101" s="5" t="s">
        <v>60</v>
      </c>
      <c r="E101" s="6">
        <v>37691</v>
      </c>
      <c r="F101" s="25">
        <f t="shared" ca="1" si="1"/>
        <v>19</v>
      </c>
      <c r="G101" s="7" t="s">
        <v>233</v>
      </c>
      <c r="H101" s="7">
        <v>54</v>
      </c>
      <c r="I101" s="7">
        <v>2016</v>
      </c>
      <c r="J101" s="27" t="s">
        <v>51</v>
      </c>
    </row>
    <row r="102" spans="1:10">
      <c r="A102" s="26">
        <v>99</v>
      </c>
      <c r="B102" s="5" t="s">
        <v>267</v>
      </c>
      <c r="C102" s="5" t="s">
        <v>268</v>
      </c>
      <c r="D102" s="5" t="s">
        <v>45</v>
      </c>
      <c r="E102" s="6">
        <v>37478</v>
      </c>
      <c r="F102" s="25">
        <f t="shared" ca="1" si="1"/>
        <v>19</v>
      </c>
      <c r="G102" s="7" t="s">
        <v>78</v>
      </c>
      <c r="H102" s="7">
        <v>88</v>
      </c>
      <c r="I102" s="7">
        <v>2020</v>
      </c>
      <c r="J102" s="27" t="s">
        <v>61</v>
      </c>
    </row>
    <row r="103" spans="1:10">
      <c r="A103" s="26">
        <v>100</v>
      </c>
      <c r="B103" s="5" t="s">
        <v>269</v>
      </c>
      <c r="C103" s="5" t="s">
        <v>158</v>
      </c>
      <c r="D103" s="5" t="s">
        <v>45</v>
      </c>
      <c r="E103" s="6">
        <v>38029</v>
      </c>
      <c r="F103" s="25">
        <f t="shared" ca="1" si="1"/>
        <v>18</v>
      </c>
      <c r="G103" s="7" t="s">
        <v>176</v>
      </c>
      <c r="H103" s="7">
        <v>54</v>
      </c>
      <c r="I103" s="7">
        <v>2015</v>
      </c>
      <c r="J103" s="27" t="s">
        <v>47</v>
      </c>
    </row>
    <row r="104" spans="1:10">
      <c r="A104" s="26">
        <v>101</v>
      </c>
      <c r="B104" s="5" t="s">
        <v>270</v>
      </c>
      <c r="C104" s="5" t="s">
        <v>271</v>
      </c>
      <c r="D104" s="5" t="s">
        <v>60</v>
      </c>
      <c r="E104" s="6">
        <v>37047</v>
      </c>
      <c r="F104" s="25">
        <f t="shared" ca="1" si="1"/>
        <v>20</v>
      </c>
      <c r="G104" s="7" t="s">
        <v>272</v>
      </c>
      <c r="H104" s="7">
        <v>328</v>
      </c>
      <c r="I104" s="7">
        <v>2018</v>
      </c>
      <c r="J104" s="27">
        <v>31</v>
      </c>
    </row>
    <row r="105" spans="1:10">
      <c r="A105" s="26">
        <v>102</v>
      </c>
      <c r="B105" s="5" t="s">
        <v>273</v>
      </c>
      <c r="C105" s="5" t="s">
        <v>88</v>
      </c>
      <c r="D105" s="5" t="s">
        <v>60</v>
      </c>
      <c r="E105" s="6">
        <v>36941</v>
      </c>
      <c r="F105" s="25">
        <f t="shared" ca="1" si="1"/>
        <v>21</v>
      </c>
      <c r="G105" s="7" t="s">
        <v>46</v>
      </c>
      <c r="H105" s="7">
        <v>54</v>
      </c>
      <c r="I105" s="7">
        <v>2018</v>
      </c>
      <c r="J105" s="27" t="s">
        <v>61</v>
      </c>
    </row>
    <row r="106" spans="1:10">
      <c r="A106" s="26">
        <v>103</v>
      </c>
      <c r="B106" s="5" t="s">
        <v>274</v>
      </c>
      <c r="C106" s="5" t="s">
        <v>108</v>
      </c>
      <c r="D106" s="5" t="s">
        <v>60</v>
      </c>
      <c r="E106" s="6">
        <v>37476</v>
      </c>
      <c r="F106" s="25">
        <f t="shared" ca="1" si="1"/>
        <v>19</v>
      </c>
      <c r="G106" s="7" t="s">
        <v>275</v>
      </c>
      <c r="H106" s="7">
        <v>51</v>
      </c>
      <c r="I106" s="7">
        <v>2016</v>
      </c>
      <c r="J106" s="27" t="s">
        <v>61</v>
      </c>
    </row>
    <row r="107" spans="1:10">
      <c r="A107" s="26">
        <v>104</v>
      </c>
      <c r="B107" s="5" t="s">
        <v>276</v>
      </c>
      <c r="C107" s="5" t="s">
        <v>277</v>
      </c>
      <c r="D107" s="5" t="s">
        <v>45</v>
      </c>
      <c r="E107" s="6">
        <v>36915</v>
      </c>
      <c r="F107" s="25">
        <f t="shared" ca="1" si="1"/>
        <v>21</v>
      </c>
      <c r="G107" s="7" t="s">
        <v>109</v>
      </c>
      <c r="H107" s="7">
        <v>88</v>
      </c>
      <c r="I107" s="7">
        <v>2019</v>
      </c>
      <c r="J107" s="27" t="s">
        <v>51</v>
      </c>
    </row>
    <row r="108" spans="1:10">
      <c r="A108" s="26">
        <v>105</v>
      </c>
      <c r="B108" s="5" t="s">
        <v>276</v>
      </c>
      <c r="C108" s="5" t="s">
        <v>278</v>
      </c>
      <c r="D108" s="5" t="s">
        <v>60</v>
      </c>
      <c r="E108" s="6">
        <v>37750</v>
      </c>
      <c r="F108" s="25">
        <f t="shared" ca="1" si="1"/>
        <v>18</v>
      </c>
      <c r="G108" s="7" t="s">
        <v>168</v>
      </c>
      <c r="H108" s="7">
        <v>54</v>
      </c>
      <c r="I108" s="7">
        <v>2020</v>
      </c>
      <c r="J108" s="27" t="s">
        <v>61</v>
      </c>
    </row>
    <row r="109" spans="1:10">
      <c r="A109" s="26">
        <v>106</v>
      </c>
      <c r="B109" s="5" t="s">
        <v>279</v>
      </c>
      <c r="C109" s="5" t="s">
        <v>280</v>
      </c>
      <c r="D109" s="5" t="s">
        <v>60</v>
      </c>
      <c r="E109" s="6">
        <v>38700</v>
      </c>
      <c r="F109" s="25">
        <f t="shared" ca="1" si="1"/>
        <v>16</v>
      </c>
      <c r="G109" s="7" t="s">
        <v>281</v>
      </c>
      <c r="H109" s="7">
        <v>91</v>
      </c>
      <c r="I109" s="7">
        <v>2017</v>
      </c>
      <c r="J109" s="27" t="s">
        <v>61</v>
      </c>
    </row>
    <row r="110" spans="1:10">
      <c r="A110" s="26">
        <v>107</v>
      </c>
      <c r="B110" s="5" t="s">
        <v>282</v>
      </c>
      <c r="C110" s="5" t="s">
        <v>250</v>
      </c>
      <c r="D110" s="5" t="s">
        <v>60</v>
      </c>
      <c r="E110" s="6">
        <v>37677</v>
      </c>
      <c r="F110" s="25">
        <f t="shared" ca="1" si="1"/>
        <v>19</v>
      </c>
      <c r="G110" s="7" t="s">
        <v>78</v>
      </c>
      <c r="H110" s="7">
        <v>88</v>
      </c>
      <c r="I110" s="7">
        <v>2018</v>
      </c>
      <c r="J110" s="27" t="s">
        <v>169</v>
      </c>
    </row>
    <row r="111" spans="1:10">
      <c r="A111" s="33">
        <v>108</v>
      </c>
      <c r="B111" s="34" t="s">
        <v>283</v>
      </c>
      <c r="C111" s="34" t="s">
        <v>284</v>
      </c>
      <c r="D111" s="34" t="s">
        <v>45</v>
      </c>
      <c r="E111" s="35">
        <v>38275</v>
      </c>
      <c r="F111" s="36">
        <f t="shared" ca="1" si="1"/>
        <v>17</v>
      </c>
      <c r="G111" s="37" t="s">
        <v>285</v>
      </c>
      <c r="H111" s="37">
        <v>54</v>
      </c>
      <c r="I111" s="37">
        <v>2019</v>
      </c>
      <c r="J111" s="38" t="s">
        <v>51</v>
      </c>
    </row>
    <row r="114" spans="1:11">
      <c r="A114" s="12" t="s">
        <v>33</v>
      </c>
      <c r="B114" s="12" t="s">
        <v>289</v>
      </c>
      <c r="C114" s="1">
        <v>18</v>
      </c>
      <c r="D114" s="1">
        <v>19</v>
      </c>
      <c r="E114" s="1">
        <v>20</v>
      </c>
      <c r="F114" s="1">
        <v>21</v>
      </c>
      <c r="G114" s="1">
        <v>22</v>
      </c>
      <c r="H114" s="12" t="s">
        <v>290</v>
      </c>
      <c r="J114" s="2" t="s">
        <v>17</v>
      </c>
    </row>
    <row r="115" spans="1:11">
      <c r="A115" s="2" t="s">
        <v>291</v>
      </c>
      <c r="B115" s="20"/>
      <c r="C115" s="13"/>
      <c r="D115" s="13"/>
      <c r="E115" s="13"/>
      <c r="F115" s="13"/>
      <c r="G115" s="13"/>
      <c r="H115" s="13"/>
      <c r="J115" s="3"/>
    </row>
    <row r="119" spans="1:11">
      <c r="A119" s="2" t="s">
        <v>286</v>
      </c>
      <c r="B119" s="1">
        <v>54</v>
      </c>
      <c r="C119" s="1">
        <v>57</v>
      </c>
      <c r="D119" s="1">
        <v>88</v>
      </c>
      <c r="E119" s="1">
        <v>55</v>
      </c>
      <c r="F119" s="1">
        <v>70</v>
      </c>
      <c r="G119" s="2" t="s">
        <v>287</v>
      </c>
      <c r="J119" s="8" t="s">
        <v>17</v>
      </c>
    </row>
    <row r="120" spans="1:11">
      <c r="A120" s="2" t="s">
        <v>288</v>
      </c>
      <c r="B120" s="9">
        <f>COUNTIF(H4:H111,B119)</f>
        <v>47</v>
      </c>
      <c r="C120" s="9">
        <f>COUNTIF(H4:H111,C119)</f>
        <v>11</v>
      </c>
      <c r="D120" s="9">
        <f>COUNTIF(H4:H111,D119)</f>
        <v>13</v>
      </c>
      <c r="E120" s="9">
        <f>COUNTIF(H4:H111,E119)</f>
        <v>8</v>
      </c>
      <c r="F120" s="9">
        <f>COUNTIF(H4:H111,F119)</f>
        <v>3</v>
      </c>
      <c r="G120" s="9">
        <f>A111-SUM(B120:F120)</f>
        <v>26</v>
      </c>
      <c r="J120" s="3">
        <f>SUM(B120:G120)</f>
        <v>108</v>
      </c>
    </row>
    <row r="124" spans="1:11">
      <c r="A124" s="4" t="s">
        <v>292</v>
      </c>
      <c r="B124" s="7">
        <v>0</v>
      </c>
      <c r="C124" s="7">
        <v>1</v>
      </c>
      <c r="D124" s="7">
        <v>2</v>
      </c>
      <c r="E124" s="7">
        <v>3</v>
      </c>
      <c r="F124" s="7">
        <v>4</v>
      </c>
      <c r="G124" s="14" t="s">
        <v>293</v>
      </c>
      <c r="K124" s="8" t="s">
        <v>17</v>
      </c>
    </row>
    <row r="125" spans="1:11">
      <c r="A125" s="4" t="s">
        <v>291</v>
      </c>
      <c r="B125" s="19"/>
      <c r="C125" s="19"/>
      <c r="D125" s="5"/>
      <c r="E125" s="5"/>
      <c r="F125" s="5"/>
      <c r="G125" s="5"/>
      <c r="K125" s="3">
        <f>SUM(B125:G125)</f>
        <v>0</v>
      </c>
    </row>
    <row r="128" spans="1:11">
      <c r="A128" s="16" t="s">
        <v>294</v>
      </c>
      <c r="B128" s="4" t="s">
        <v>51</v>
      </c>
      <c r="C128" s="4" t="s">
        <v>61</v>
      </c>
      <c r="D128" s="4" t="s">
        <v>169</v>
      </c>
      <c r="E128" s="4" t="s">
        <v>95</v>
      </c>
      <c r="F128" s="4" t="s">
        <v>47</v>
      </c>
      <c r="G128" s="17" t="s">
        <v>293</v>
      </c>
      <c r="H128" s="15" t="s">
        <v>295</v>
      </c>
    </row>
    <row r="129" spans="1:8">
      <c r="A129" s="4" t="s">
        <v>60</v>
      </c>
      <c r="B129" s="5"/>
      <c r="C129" s="5"/>
      <c r="D129" s="5"/>
      <c r="E129" s="5"/>
      <c r="F129" s="5"/>
      <c r="G129" s="18"/>
      <c r="H129" s="3"/>
    </row>
    <row r="130" spans="1:8">
      <c r="A130" s="4" t="s">
        <v>45</v>
      </c>
      <c r="B130" s="5"/>
      <c r="C130" s="5"/>
      <c r="D130" s="5"/>
      <c r="E130" s="5"/>
      <c r="F130" s="5"/>
      <c r="G130" s="18"/>
      <c r="H130" s="3"/>
    </row>
    <row r="131" spans="1:8">
      <c r="A131" s="14" t="s">
        <v>295</v>
      </c>
      <c r="B131" s="5"/>
      <c r="C131" s="5"/>
      <c r="D131" s="5"/>
      <c r="E131" s="5"/>
      <c r="F131" s="5"/>
      <c r="G131" s="18"/>
      <c r="H131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exercice 1</vt:lpstr>
      <vt:lpstr>exercice 2</vt:lpstr>
      <vt:lpstr>'exercice 2'!__goback</vt:lpstr>
      <vt:lpstr>plage_age</vt:lpstr>
      <vt:lpstr>plage_bac</vt:lpstr>
      <vt:lpstr>plage_dept</vt:lpstr>
      <vt:lpstr>plage_sex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Wolfenstein</cp:lastModifiedBy>
  <dcterms:created xsi:type="dcterms:W3CDTF">2022-05-04T13:57:21Z</dcterms:created>
  <dcterms:modified xsi:type="dcterms:W3CDTF">2022-05-08T17:14:01Z</dcterms:modified>
</cp:coreProperties>
</file>