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"/>
    </mc:Choice>
  </mc:AlternateContent>
  <bookViews>
    <workbookView xWindow="0" yWindow="0" windowWidth="24000" windowHeight="9750" activeTab="1"/>
  </bookViews>
  <sheets>
    <sheet name="Estimatif" sheetId="1" r:id="rId1"/>
    <sheet name="Fourniture" sheetId="2" r:id="rId2"/>
    <sheet name="Liste Evolubat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9" i="2" l="1"/>
  <c r="E14" i="1"/>
  <c r="E12" i="1"/>
  <c r="C5" i="2" l="1"/>
  <c r="V28" i="2"/>
  <c r="B15" i="1"/>
</calcChain>
</file>

<file path=xl/comments1.xml><?xml version="1.0" encoding="utf-8"?>
<comments xmlns="http://schemas.openxmlformats.org/spreadsheetml/2006/main">
  <authors>
    <author>ZOLLINGER Emmanuel</author>
  </authors>
  <commentList>
    <comment ref="D16" authorId="0" shapeId="0">
      <text>
        <r>
          <rPr>
            <b/>
            <sz val="9"/>
            <color indexed="81"/>
            <rFont val="Tahoma"/>
            <family val="2"/>
          </rPr>
          <t>ZOLLINGER Emmanuel: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<sst xmlns="http://schemas.openxmlformats.org/spreadsheetml/2006/main" count="246" uniqueCount="207">
  <si>
    <t>Surface maison m2</t>
  </si>
  <si>
    <t>Nombre douche / Baignoire</t>
  </si>
  <si>
    <t>Nombre WC Bati support</t>
  </si>
  <si>
    <t>Nombre WC au sol</t>
  </si>
  <si>
    <t>Nombre evier cuisine</t>
  </si>
  <si>
    <t>Lave vaisselle</t>
  </si>
  <si>
    <t>Lave linge</t>
  </si>
  <si>
    <t>Frigo americain</t>
  </si>
  <si>
    <t>Raccord PVC</t>
  </si>
  <si>
    <t>Raccord Multi-couche</t>
  </si>
  <si>
    <t>Couronne Multi-couche</t>
  </si>
  <si>
    <t>Couronne PE</t>
  </si>
  <si>
    <t>Designation</t>
  </si>
  <si>
    <t>Code</t>
  </si>
  <si>
    <t>Quantité</t>
  </si>
  <si>
    <t>Coude Egal 16x2</t>
  </si>
  <si>
    <t>Te Egal 16x2</t>
  </si>
  <si>
    <t>Barre 100</t>
  </si>
  <si>
    <t>Barre 75</t>
  </si>
  <si>
    <t>Barre 50</t>
  </si>
  <si>
    <t>Barre 40</t>
  </si>
  <si>
    <t>Barre 32</t>
  </si>
  <si>
    <t>Coude 90° F/F 100</t>
  </si>
  <si>
    <t>Coude 90° M/F 100</t>
  </si>
  <si>
    <t>Coude 45° F/F 100</t>
  </si>
  <si>
    <t>Coude 45° M/F 100</t>
  </si>
  <si>
    <t>Te equerre F/F 100</t>
  </si>
  <si>
    <t>Te Equerre M/F 100</t>
  </si>
  <si>
    <t>Te 45° M/F 100</t>
  </si>
  <si>
    <t>Te 45° F/F 100</t>
  </si>
  <si>
    <t>Reduction 100 40/40</t>
  </si>
  <si>
    <t>Coude 90° F/F 75</t>
  </si>
  <si>
    <t>Coude 90° M/F 75</t>
  </si>
  <si>
    <t>Coude 45° F/F 75</t>
  </si>
  <si>
    <t>Coude 45° M/F 75</t>
  </si>
  <si>
    <t>Te equerre F/F 75</t>
  </si>
  <si>
    <t>Te Equerre M/F 75</t>
  </si>
  <si>
    <t>Te 45° M/F 75</t>
  </si>
  <si>
    <t>Te 45° F/F 75</t>
  </si>
  <si>
    <t>Manchon 100</t>
  </si>
  <si>
    <t>Manchon 75</t>
  </si>
  <si>
    <t>Coude 90° F/F 50</t>
  </si>
  <si>
    <t>Coude 90° M/F 50</t>
  </si>
  <si>
    <t>Coude 45° F/F 50</t>
  </si>
  <si>
    <t>Coude 45° M/F 50</t>
  </si>
  <si>
    <t>Te equerre F/F 50</t>
  </si>
  <si>
    <t>Te Equerre M/F 50</t>
  </si>
  <si>
    <t>Te 45° M/F 50</t>
  </si>
  <si>
    <t>Te 45° F/F 50</t>
  </si>
  <si>
    <t>Manchon 50</t>
  </si>
  <si>
    <t>Coude 90° F/F 40</t>
  </si>
  <si>
    <t>Coude 90° M/F 40</t>
  </si>
  <si>
    <t>Coude 45° F/F 40</t>
  </si>
  <si>
    <t>Coude 45° M/F 40</t>
  </si>
  <si>
    <t>Te equerre F/F 40</t>
  </si>
  <si>
    <t>Te Equerre M/F 40</t>
  </si>
  <si>
    <t>Te 45° M/F 40</t>
  </si>
  <si>
    <t>Te 45° F/F 40</t>
  </si>
  <si>
    <t>Manchon 40</t>
  </si>
  <si>
    <t>Coude 90° F/F 32</t>
  </si>
  <si>
    <t>Coude 90° M/F 32</t>
  </si>
  <si>
    <t>Coude 45° F/F 32</t>
  </si>
  <si>
    <t>Coude 45° M/F 32</t>
  </si>
  <si>
    <t>Te equerre F/F 32</t>
  </si>
  <si>
    <t>Te Equerre M/F 32</t>
  </si>
  <si>
    <t>Te 45° M/F 32</t>
  </si>
  <si>
    <t>Te 45° F/F 32</t>
  </si>
  <si>
    <t>Manchon 32</t>
  </si>
  <si>
    <t>Reduction 100/40</t>
  </si>
  <si>
    <t>Reduction 100/32</t>
  </si>
  <si>
    <t>Reduction 75/50</t>
  </si>
  <si>
    <t>Reduction 75/40</t>
  </si>
  <si>
    <t>Reduction 50/40</t>
  </si>
  <si>
    <t>Reduction 50/32</t>
  </si>
  <si>
    <t>Reduction 40/32</t>
  </si>
  <si>
    <t>Collecteur a vanne 2</t>
  </si>
  <si>
    <t>Collecteur a vanne 3</t>
  </si>
  <si>
    <t>Collecteur a vanne 4</t>
  </si>
  <si>
    <t>Collecteur a vanne 5</t>
  </si>
  <si>
    <t>Collecteur a vanne 6</t>
  </si>
  <si>
    <t>Collecteur sans vanne 2</t>
  </si>
  <si>
    <t>Collecteur sans vanne 3</t>
  </si>
  <si>
    <t>Collecteur sans vanne 4</t>
  </si>
  <si>
    <t>Collecteur sans vanne 5</t>
  </si>
  <si>
    <t>Collecteur sans vanne 6</t>
  </si>
  <si>
    <t>Vanne dado 3/4 M/F</t>
  </si>
  <si>
    <t>Vanne Dado 3/4 F/F</t>
  </si>
  <si>
    <t>Vanne dado 1/2 M/F</t>
  </si>
  <si>
    <t>Vanne dado 1/2 F/F</t>
  </si>
  <si>
    <t>Robinet Schell 1/2-3/8</t>
  </si>
  <si>
    <t>Plaque 150mm 16x2</t>
  </si>
  <si>
    <t>Couronne 50m Bleu 16x2</t>
  </si>
  <si>
    <t>Couronne 50m rouge 16x2</t>
  </si>
  <si>
    <t>Couronne 100m 16x2</t>
  </si>
  <si>
    <t>Couronne 200m 16x2</t>
  </si>
  <si>
    <t>Couronne 50m Bleu 20x2</t>
  </si>
  <si>
    <t>Couronne 50m rouge 20x2</t>
  </si>
  <si>
    <t>Couronne 100m 20x2</t>
  </si>
  <si>
    <t>Couronne 200m 20x2</t>
  </si>
  <si>
    <t>Couronne 50m rouge 26x3</t>
  </si>
  <si>
    <t>Couronne 100m 26x3</t>
  </si>
  <si>
    <t>Couronne 200m 26x3</t>
  </si>
  <si>
    <t>Couronne 50m Bleu 26x3</t>
  </si>
  <si>
    <t>Collecteur et vanne + accessoire</t>
  </si>
  <si>
    <t>Colle PVC</t>
  </si>
  <si>
    <t>GEB</t>
  </si>
  <si>
    <t>Filasse</t>
  </si>
  <si>
    <t>Joint CNK 3/8</t>
  </si>
  <si>
    <t>Joint CNK 1/2</t>
  </si>
  <si>
    <t>Joint CNK 3/4</t>
  </si>
  <si>
    <t>Joint CNK 1</t>
  </si>
  <si>
    <t>Vannette 3/8</t>
  </si>
  <si>
    <t>Couronne 100m rouge 16</t>
  </si>
  <si>
    <t>Couronne 100m bleu 16</t>
  </si>
  <si>
    <t>Couronne 100m bleu 20</t>
  </si>
  <si>
    <t>Couronne 100m rouge 20</t>
  </si>
  <si>
    <t>Raccord PE glissement</t>
  </si>
  <si>
    <t>Raccord PE Sertir</t>
  </si>
  <si>
    <t>Selection</t>
  </si>
  <si>
    <t>Type</t>
  </si>
  <si>
    <t>Collecteur</t>
  </si>
  <si>
    <t>Avec Vanne</t>
  </si>
  <si>
    <t>Sans Vanne</t>
  </si>
  <si>
    <t>Type de Tube</t>
  </si>
  <si>
    <t>Multicouche</t>
  </si>
  <si>
    <t>PER</t>
  </si>
  <si>
    <t>Diametre Alimentation CE/Collecteur</t>
  </si>
  <si>
    <t>Type de pose appareil sanitaire</t>
  </si>
  <si>
    <t>Applique</t>
  </si>
  <si>
    <t>Données de saisie</t>
  </si>
  <si>
    <t>Type Chauffe eau</t>
  </si>
  <si>
    <t>Blindé</t>
  </si>
  <si>
    <t>Steatite</t>
  </si>
  <si>
    <t>ACI</t>
  </si>
  <si>
    <t>Thermodynamique</t>
  </si>
  <si>
    <t>Mecanique</t>
  </si>
  <si>
    <t>Mecanique Micro Watt</t>
  </si>
  <si>
    <t>Hygro</t>
  </si>
  <si>
    <t>Hygro Micro Watt</t>
  </si>
  <si>
    <t>Type Ventilation VMC</t>
  </si>
  <si>
    <t>VMC simple</t>
  </si>
  <si>
    <t>VMC Simple micro watt</t>
  </si>
  <si>
    <t>VMC Hyro</t>
  </si>
  <si>
    <t>VMC Hygro Micro watt</t>
  </si>
  <si>
    <t>Algaine 80</t>
  </si>
  <si>
    <t>Algaine 125</t>
  </si>
  <si>
    <t>Algaine 160</t>
  </si>
  <si>
    <t>Entrée d'air Hygro</t>
  </si>
  <si>
    <t>Chauffeo 100L Blindé</t>
  </si>
  <si>
    <t>Chauffeo 150L Blindé</t>
  </si>
  <si>
    <t>Chauffeo 200L Blindé</t>
  </si>
  <si>
    <t>Chauffeo 300L Blindé</t>
  </si>
  <si>
    <t>Chauffeo plus 100L</t>
  </si>
  <si>
    <t xml:space="preserve">Chauffeo plus 150L </t>
  </si>
  <si>
    <t xml:space="preserve">Chauffeo plus 200L </t>
  </si>
  <si>
    <t xml:space="preserve">Chauffeo plus 300L </t>
  </si>
  <si>
    <t>Zeneo 100L</t>
  </si>
  <si>
    <t>Zeneo 150L</t>
  </si>
  <si>
    <t>Zeneo 200L</t>
  </si>
  <si>
    <t>Zeneo 300L</t>
  </si>
  <si>
    <t>Nombre d'occupant</t>
  </si>
  <si>
    <t>Nombre de Chambre et sejour</t>
  </si>
  <si>
    <t>Type de Renovation</t>
  </si>
  <si>
    <t>Lourde</t>
  </si>
  <si>
    <t>Moyenne</t>
  </si>
  <si>
    <t>Edel Air 270L</t>
  </si>
  <si>
    <t>Edel Air 200L</t>
  </si>
  <si>
    <t>Gaine isolée 160 CE</t>
  </si>
  <si>
    <t>Coude Isolé 90° CE</t>
  </si>
  <si>
    <t>Groupe de securité</t>
  </si>
  <si>
    <t>Siphon de groupe</t>
  </si>
  <si>
    <t>Clapet aerateur en 100</t>
  </si>
  <si>
    <t>Tuile sortie VMC 160</t>
  </si>
  <si>
    <t>Coude 16x2 1/2 F Fixe</t>
  </si>
  <si>
    <t>Raccord Droit 20x2 1/2 M</t>
  </si>
  <si>
    <t>Raccord droit 16x2 1/2 M</t>
  </si>
  <si>
    <t>Raccord droit 16x2 3/8 M</t>
  </si>
  <si>
    <t>Raccord CB 16x2 1/2 F</t>
  </si>
  <si>
    <t>Raccord CB 16x2 3/4 F</t>
  </si>
  <si>
    <t>Raccord Droit 16x2 3/4 M</t>
  </si>
  <si>
    <t>Raccord droit 20x2 3/4M</t>
  </si>
  <si>
    <t>Raccord CB 20x2 1/2 F</t>
  </si>
  <si>
    <t>Raccord CB 20x2 3/4 F</t>
  </si>
  <si>
    <t>Te egal 20x2</t>
  </si>
  <si>
    <t>Coude Egal 20x2</t>
  </si>
  <si>
    <t>Reduction 20x2/16x2</t>
  </si>
  <si>
    <t>Raccord droit 16 1/2 M</t>
  </si>
  <si>
    <t>Raccord droit 16 3/8 M</t>
  </si>
  <si>
    <t>Raccord CB 16 3/4 F</t>
  </si>
  <si>
    <t>Te Egal 16</t>
  </si>
  <si>
    <t>Coude Egal 16</t>
  </si>
  <si>
    <t>Plaque 150mm 16</t>
  </si>
  <si>
    <t>Coude 16 1/2 F Fixe</t>
  </si>
  <si>
    <t>Raccord Droit 16 3/4 M</t>
  </si>
  <si>
    <t>Raccord Droit 20 1/2 M</t>
  </si>
  <si>
    <t>Raccord droit 20 3/4M</t>
  </si>
  <si>
    <t>Raccord CB 20 1/2 F</t>
  </si>
  <si>
    <t>Raccord CB 20 3/4 F</t>
  </si>
  <si>
    <t>Te egal 20</t>
  </si>
  <si>
    <t>Coude Egal 20</t>
  </si>
  <si>
    <t>Reduction 20/16</t>
  </si>
  <si>
    <t>Raccord CB 16 1/2 F</t>
  </si>
  <si>
    <t>Nombre de depart collecteur</t>
  </si>
  <si>
    <t>Nombre Lavabo SDB</t>
  </si>
  <si>
    <t>Encastré</t>
  </si>
  <si>
    <t>Sortie cloison 16x2 1/2 F</t>
  </si>
  <si>
    <t>Sortie cloison 16 1/2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</si>
</sst>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left" vertical="center"/>
    </xf>
    <xf numFmtId="1" fontId="0" fillId="0" borderId="1" xfId="0" applyNumberForma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workbookViewId="0">
      <selection activeCell="E14" sqref="E14"/>
    </sheetView>
  </sheetViews>
  <sheetFormatPr baseColWidth="10" defaultRowHeight="15" x14ac:dyDescent="0.25"/>
  <cols>
    <col min="1" max="1" width="43" customWidth="1"/>
    <col min="2" max="2" width="22.5703125" customWidth="1"/>
  </cols>
  <sheetData>
    <row r="1" spans="1:5" x14ac:dyDescent="0.25">
      <c r="A1" s="6" t="s">
        <v>119</v>
      </c>
      <c r="B1" s="6" t="s">
        <v>118</v>
      </c>
    </row>
    <row r="2" spans="1:5" x14ac:dyDescent="0.25">
      <c r="A2" s="6" t="s">
        <v>162</v>
      </c>
      <c r="B2" s="6"/>
    </row>
    <row r="3" spans="1:5" x14ac:dyDescent="0.25">
      <c r="A3" s="6" t="s">
        <v>160</v>
      </c>
      <c r="B3" s="6"/>
    </row>
    <row r="4" spans="1:5" x14ac:dyDescent="0.25">
      <c r="A4" s="6" t="s">
        <v>0</v>
      </c>
      <c r="B4" s="7">
        <v>128.85</v>
      </c>
    </row>
    <row r="5" spans="1:5" x14ac:dyDescent="0.25">
      <c r="A5" s="6" t="s">
        <v>161</v>
      </c>
      <c r="B5" s="7"/>
    </row>
    <row r="6" spans="1:5" x14ac:dyDescent="0.25">
      <c r="A6" s="6" t="s">
        <v>1</v>
      </c>
      <c r="B6" s="6">
        <v>0</v>
      </c>
    </row>
    <row r="7" spans="1:5" x14ac:dyDescent="0.25">
      <c r="A7" s="6" t="s">
        <v>203</v>
      </c>
      <c r="B7" s="6">
        <v>0</v>
      </c>
    </row>
    <row r="8" spans="1:5" x14ac:dyDescent="0.25">
      <c r="A8" s="6" t="s">
        <v>2</v>
      </c>
      <c r="B8" s="6">
        <v>0</v>
      </c>
    </row>
    <row r="9" spans="1:5" x14ac:dyDescent="0.25">
      <c r="A9" s="6" t="s">
        <v>3</v>
      </c>
      <c r="B9" s="6"/>
    </row>
    <row r="10" spans="1:5" x14ac:dyDescent="0.25">
      <c r="A10" s="6" t="s">
        <v>7</v>
      </c>
      <c r="B10" s="6">
        <v>6</v>
      </c>
    </row>
    <row r="11" spans="1:5" x14ac:dyDescent="0.25">
      <c r="A11" s="6" t="s">
        <v>5</v>
      </c>
      <c r="B11" s="6">
        <v>1</v>
      </c>
    </row>
    <row r="12" spans="1:5" x14ac:dyDescent="0.25">
      <c r="A12" s="6" t="s">
        <v>6</v>
      </c>
      <c r="B12" s="6">
        <v>5</v>
      </c>
      <c r="E12" t="e">
        <f>SUMIFS(B10:B12,B16:B16,"Multicouche",B18:B18,"Applique")</f>
        <v>#VALUE!</v>
      </c>
    </row>
    <row r="13" spans="1:5" x14ac:dyDescent="0.25">
      <c r="A13" s="6" t="s">
        <v>4</v>
      </c>
      <c r="B13" s="6">
        <v>0</v>
      </c>
    </row>
    <row r="14" spans="1:5" x14ac:dyDescent="0.25">
      <c r="A14" s="6" t="s">
        <v>120</v>
      </c>
      <c r="B14" s="6"/>
      <c r="E14">
        <f>IF(AND(B16="Multicouche",B18="Applique"),SUM(B10:B12),0)</f>
        <v>12</v>
      </c>
    </row>
    <row r="15" spans="1:5" x14ac:dyDescent="0.25">
      <c r="A15" s="6" t="s">
        <v>202</v>
      </c>
      <c r="B15" s="7">
        <f>B6+B7+B8+B9+B12+B13</f>
        <v>5</v>
      </c>
    </row>
    <row r="16" spans="1:5" x14ac:dyDescent="0.25">
      <c r="A16" s="6" t="s">
        <v>123</v>
      </c>
      <c r="B16" s="6" t="s">
        <v>124</v>
      </c>
    </row>
    <row r="17" spans="1:2" x14ac:dyDescent="0.25">
      <c r="A17" s="6" t="s">
        <v>126</v>
      </c>
      <c r="B17" s="6"/>
    </row>
    <row r="18" spans="1:2" x14ac:dyDescent="0.25">
      <c r="A18" s="6" t="s">
        <v>127</v>
      </c>
      <c r="B18" s="6" t="s">
        <v>128</v>
      </c>
    </row>
    <row r="19" spans="1:2" x14ac:dyDescent="0.25">
      <c r="A19" s="8" t="s">
        <v>130</v>
      </c>
      <c r="B19" s="6"/>
    </row>
    <row r="20" spans="1:2" x14ac:dyDescent="0.25">
      <c r="A20" s="8" t="s">
        <v>139</v>
      </c>
      <c r="B20" s="6"/>
    </row>
    <row r="21" spans="1:2" x14ac:dyDescent="0.25">
      <c r="A21" s="5"/>
      <c r="B21" s="5"/>
    </row>
    <row r="22" spans="1:2" x14ac:dyDescent="0.25">
      <c r="A22" s="5"/>
      <c r="B22" s="5"/>
    </row>
    <row r="23" spans="1:2" x14ac:dyDescent="0.25">
      <c r="A23" s="5"/>
      <c r="B23" s="5"/>
    </row>
    <row r="24" spans="1:2" x14ac:dyDescent="0.25">
      <c r="A24" s="5"/>
      <c r="B24" s="5"/>
    </row>
    <row r="25" spans="1:2" x14ac:dyDescent="0.25">
      <c r="A25" s="5"/>
      <c r="B25" s="5"/>
    </row>
    <row r="26" spans="1:2" x14ac:dyDescent="0.25">
      <c r="A26" s="5"/>
      <c r="B26" s="5"/>
    </row>
    <row r="27" spans="1:2" x14ac:dyDescent="0.25">
      <c r="A27" s="5"/>
      <c r="B27" s="5"/>
    </row>
    <row r="31" spans="1:2" x14ac:dyDescent="0.25">
      <c r="A31" s="4" t="s">
        <v>129</v>
      </c>
    </row>
    <row r="32" spans="1:2" x14ac:dyDescent="0.25">
      <c r="A32" s="4" t="s">
        <v>121</v>
      </c>
    </row>
    <row r="33" spans="1:1" x14ac:dyDescent="0.25">
      <c r="A33" s="4" t="s">
        <v>122</v>
      </c>
    </row>
    <row r="34" spans="1:1" x14ac:dyDescent="0.25">
      <c r="A34" s="4" t="s">
        <v>124</v>
      </c>
    </row>
    <row r="35" spans="1:1" x14ac:dyDescent="0.25">
      <c r="A35" s="4" t="s">
        <v>125</v>
      </c>
    </row>
    <row r="36" spans="1:1" x14ac:dyDescent="0.25">
      <c r="A36" s="4">
        <v>16</v>
      </c>
    </row>
    <row r="37" spans="1:1" x14ac:dyDescent="0.25">
      <c r="A37" s="4">
        <v>20</v>
      </c>
    </row>
    <row r="38" spans="1:1" x14ac:dyDescent="0.25">
      <c r="A38" s="4" t="s">
        <v>128</v>
      </c>
    </row>
    <row r="39" spans="1:1" x14ac:dyDescent="0.25">
      <c r="A39" s="4" t="s">
        <v>204</v>
      </c>
    </row>
    <row r="40" spans="1:1" x14ac:dyDescent="0.25">
      <c r="A40" s="4">
        <v>0</v>
      </c>
    </row>
    <row r="41" spans="1:1" x14ac:dyDescent="0.25">
      <c r="A41" s="4">
        <v>1</v>
      </c>
    </row>
    <row r="42" spans="1:1" x14ac:dyDescent="0.25">
      <c r="A42" s="4">
        <v>2</v>
      </c>
    </row>
    <row r="43" spans="1:1" x14ac:dyDescent="0.25">
      <c r="A43" s="4">
        <v>3</v>
      </c>
    </row>
    <row r="44" spans="1:1" x14ac:dyDescent="0.25">
      <c r="A44" s="4">
        <v>4</v>
      </c>
    </row>
    <row r="45" spans="1:1" x14ac:dyDescent="0.25">
      <c r="A45" s="4">
        <v>5</v>
      </c>
    </row>
    <row r="46" spans="1:1" x14ac:dyDescent="0.25">
      <c r="A46" s="4">
        <v>6</v>
      </c>
    </row>
    <row r="47" spans="1:1" x14ac:dyDescent="0.25">
      <c r="A47" s="4" t="s">
        <v>131</v>
      </c>
    </row>
    <row r="48" spans="1:1" x14ac:dyDescent="0.25">
      <c r="A48" s="4" t="s">
        <v>132</v>
      </c>
    </row>
    <row r="49" spans="1:1" x14ac:dyDescent="0.25">
      <c r="A49" s="4" t="s">
        <v>133</v>
      </c>
    </row>
    <row r="50" spans="1:1" x14ac:dyDescent="0.25">
      <c r="A50" s="4" t="s">
        <v>134</v>
      </c>
    </row>
    <row r="51" spans="1:1" x14ac:dyDescent="0.25">
      <c r="A51" s="4" t="s">
        <v>135</v>
      </c>
    </row>
    <row r="52" spans="1:1" x14ac:dyDescent="0.25">
      <c r="A52" s="4" t="s">
        <v>136</v>
      </c>
    </row>
    <row r="53" spans="1:1" x14ac:dyDescent="0.25">
      <c r="A53" s="4" t="s">
        <v>137</v>
      </c>
    </row>
    <row r="54" spans="1:1" x14ac:dyDescent="0.25">
      <c r="A54" s="4" t="s">
        <v>138</v>
      </c>
    </row>
    <row r="55" spans="1:1" x14ac:dyDescent="0.25">
      <c r="A55" s="4" t="s">
        <v>163</v>
      </c>
    </row>
    <row r="56" spans="1:1" x14ac:dyDescent="0.25">
      <c r="A56" s="4" t="s">
        <v>164</v>
      </c>
    </row>
  </sheetData>
  <dataValidations count="9">
    <dataValidation type="list" allowBlank="1" showInputMessage="1" showErrorMessage="1" sqref="B14">
      <formula1>$A$32:$A$33</formula1>
    </dataValidation>
    <dataValidation type="list" allowBlank="1" showInputMessage="1" showErrorMessage="1" sqref="B16">
      <formula1>$A$34:$A$35</formula1>
    </dataValidation>
    <dataValidation type="list" allowBlank="1" showInputMessage="1" showErrorMessage="1" sqref="B17">
      <formula1>$A$36:$A$37</formula1>
    </dataValidation>
    <dataValidation type="list" allowBlank="1" showInputMessage="1" showErrorMessage="1" sqref="B18 B21:B27">
      <formula1>$A$38:$A$39</formula1>
    </dataValidation>
    <dataValidation type="list" allowBlank="1" showInputMessage="1" showErrorMessage="1" sqref="B5:B13 B3">
      <formula1>$A$40:$A$46</formula1>
    </dataValidation>
    <dataValidation type="decimal" allowBlank="1" showInputMessage="1" showErrorMessage="1" sqref="B4">
      <formula1>40</formula1>
      <formula2>250</formula2>
    </dataValidation>
    <dataValidation type="list" allowBlank="1" showInputMessage="1" showErrorMessage="1" sqref="B19">
      <formula1>$A$47:$A$50</formula1>
    </dataValidation>
    <dataValidation type="list" allowBlank="1" showInputMessage="1" showErrorMessage="1" sqref="B20">
      <formula1>$A$51:$A$54</formula1>
    </dataValidation>
    <dataValidation type="list" allowBlank="1" showInputMessage="1" showErrorMessage="1" sqref="B2">
      <formula1>$A$55:$A$56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60"/>
  <sheetViews>
    <sheetView tabSelected="1" zoomScale="70" zoomScaleNormal="70" workbookViewId="0">
      <selection activeCell="C21" sqref="C21"/>
    </sheetView>
  </sheetViews>
  <sheetFormatPr baseColWidth="10" defaultRowHeight="15" x14ac:dyDescent="0.25"/>
  <cols>
    <col min="1" max="1" width="27" customWidth="1"/>
    <col min="4" max="4" width="22.85546875" customWidth="1"/>
    <col min="6" max="6" width="11.5703125" customWidth="1"/>
    <col min="7" max="7" width="28.7109375" customWidth="1"/>
    <col min="10" max="10" width="25.42578125" customWidth="1"/>
    <col min="13" max="13" width="27" customWidth="1"/>
    <col min="14" max="14" width="13.28515625" customWidth="1"/>
    <col min="15" max="15" width="12.85546875" customWidth="1"/>
    <col min="16" max="16" width="28.7109375" customWidth="1"/>
    <col min="19" max="19" width="22.85546875" customWidth="1"/>
  </cols>
  <sheetData>
    <row r="1" spans="1:21" x14ac:dyDescent="0.25">
      <c r="A1" s="3"/>
      <c r="B1" s="3" t="s">
        <v>9</v>
      </c>
      <c r="C1" s="3"/>
      <c r="D1" s="9" t="s">
        <v>8</v>
      </c>
      <c r="E1" s="9"/>
      <c r="F1" s="9"/>
      <c r="G1" s="9" t="s">
        <v>103</v>
      </c>
      <c r="H1" s="9"/>
      <c r="I1" s="9"/>
      <c r="J1" s="3"/>
      <c r="K1" s="3" t="s">
        <v>10</v>
      </c>
      <c r="L1" s="3"/>
      <c r="M1" s="9" t="s">
        <v>11</v>
      </c>
      <c r="N1" s="9"/>
      <c r="O1" s="9"/>
      <c r="P1" s="9" t="s">
        <v>116</v>
      </c>
      <c r="Q1" s="9"/>
      <c r="R1" s="9"/>
      <c r="S1" s="10" t="s">
        <v>117</v>
      </c>
      <c r="T1" s="10"/>
      <c r="U1" s="10"/>
    </row>
    <row r="2" spans="1:21" x14ac:dyDescent="0.25">
      <c r="A2" s="3" t="s">
        <v>12</v>
      </c>
      <c r="B2" s="3" t="s">
        <v>13</v>
      </c>
      <c r="C2" s="3" t="s">
        <v>14</v>
      </c>
      <c r="D2" s="3" t="s">
        <v>12</v>
      </c>
      <c r="E2" s="3" t="s">
        <v>13</v>
      </c>
      <c r="F2" s="3" t="s">
        <v>14</v>
      </c>
      <c r="G2" s="3" t="s">
        <v>12</v>
      </c>
      <c r="H2" s="3" t="s">
        <v>13</v>
      </c>
      <c r="I2" s="3" t="s">
        <v>14</v>
      </c>
      <c r="J2" s="3" t="s">
        <v>12</v>
      </c>
      <c r="K2" s="3" t="s">
        <v>13</v>
      </c>
      <c r="L2" s="3" t="s">
        <v>14</v>
      </c>
      <c r="M2" s="3" t="s">
        <v>12</v>
      </c>
      <c r="N2" s="3" t="s">
        <v>13</v>
      </c>
      <c r="O2" s="3" t="s">
        <v>14</v>
      </c>
      <c r="P2" s="3" t="s">
        <v>12</v>
      </c>
      <c r="Q2" s="3" t="s">
        <v>13</v>
      </c>
      <c r="R2" s="3" t="s">
        <v>14</v>
      </c>
      <c r="S2" s="2" t="s">
        <v>12</v>
      </c>
      <c r="T2" s="2" t="s">
        <v>13</v>
      </c>
      <c r="U2" s="2" t="s">
        <v>14</v>
      </c>
    </row>
    <row r="3" spans="1:21" x14ac:dyDescent="0.25">
      <c r="A3" s="3" t="s">
        <v>175</v>
      </c>
      <c r="B3" s="3"/>
      <c r="C3" s="3"/>
      <c r="D3" s="3" t="s">
        <v>17</v>
      </c>
      <c r="E3" s="3"/>
      <c r="F3" s="3"/>
      <c r="G3" s="3" t="s">
        <v>75</v>
      </c>
      <c r="H3" s="3"/>
      <c r="I3" s="3"/>
      <c r="J3" s="3" t="s">
        <v>91</v>
      </c>
      <c r="K3" s="3"/>
      <c r="L3" s="3"/>
      <c r="M3" s="3" t="s">
        <v>113</v>
      </c>
      <c r="N3" s="3"/>
      <c r="O3" s="3"/>
      <c r="P3" s="4" t="s">
        <v>186</v>
      </c>
      <c r="Q3" s="3"/>
      <c r="R3" s="3"/>
      <c r="S3" s="4" t="s">
        <v>186</v>
      </c>
      <c r="T3" s="1"/>
      <c r="U3" s="1"/>
    </row>
    <row r="4" spans="1:21" x14ac:dyDescent="0.25">
      <c r="A4" s="3" t="s">
        <v>176</v>
      </c>
      <c r="B4" s="3"/>
      <c r="C4" s="3"/>
      <c r="D4" s="3" t="s">
        <v>18</v>
      </c>
      <c r="E4" s="3"/>
      <c r="F4" s="3"/>
      <c r="G4" s="3" t="s">
        <v>76</v>
      </c>
      <c r="H4" s="3"/>
      <c r="I4" s="3"/>
      <c r="J4" s="3" t="s">
        <v>92</v>
      </c>
      <c r="K4" s="3"/>
      <c r="L4" s="3"/>
      <c r="M4" s="3" t="s">
        <v>112</v>
      </c>
      <c r="N4" s="3"/>
      <c r="O4" s="3"/>
      <c r="P4" s="4" t="s">
        <v>187</v>
      </c>
      <c r="Q4" s="3"/>
      <c r="R4" s="3"/>
      <c r="S4" s="4" t="s">
        <v>187</v>
      </c>
      <c r="T4" s="1"/>
      <c r="U4" s="1"/>
    </row>
    <row r="5" spans="1:21" x14ac:dyDescent="0.25">
      <c r="A5" s="3" t="s">
        <v>177</v>
      </c>
      <c r="B5" s="3"/>
      <c r="C5" s="3">
        <f>SUMIF(Estimatif!B16:B16,"Multicouche",Estimatif!B15:B15)*2</f>
        <v>10</v>
      </c>
      <c r="D5" s="3" t="s">
        <v>19</v>
      </c>
      <c r="E5" s="3"/>
      <c r="F5" s="3"/>
      <c r="G5" s="3" t="s">
        <v>77</v>
      </c>
      <c r="H5" s="3"/>
      <c r="I5" s="3"/>
      <c r="J5" s="3" t="s">
        <v>93</v>
      </c>
      <c r="K5" s="3"/>
      <c r="L5" s="3"/>
      <c r="M5" s="3" t="s">
        <v>114</v>
      </c>
      <c r="N5" s="3"/>
      <c r="O5" s="3"/>
      <c r="P5" s="4" t="s">
        <v>201</v>
      </c>
      <c r="Q5" s="3"/>
      <c r="R5" s="3"/>
      <c r="S5" s="4" t="s">
        <v>201</v>
      </c>
      <c r="T5" s="1"/>
      <c r="U5" s="1"/>
    </row>
    <row r="6" spans="1:21" x14ac:dyDescent="0.25">
      <c r="A6" s="3" t="s">
        <v>178</v>
      </c>
      <c r="B6" s="3"/>
      <c r="C6" s="3"/>
      <c r="D6" s="3" t="s">
        <v>20</v>
      </c>
      <c r="E6" s="3"/>
      <c r="F6" s="3"/>
      <c r="G6" s="3" t="s">
        <v>78</v>
      </c>
      <c r="H6" s="3"/>
      <c r="I6" s="3"/>
      <c r="J6" s="3" t="s">
        <v>94</v>
      </c>
      <c r="K6" s="3"/>
      <c r="L6" s="3"/>
      <c r="M6" s="3" t="s">
        <v>115</v>
      </c>
      <c r="N6" s="3"/>
      <c r="O6" s="3"/>
      <c r="P6" s="4" t="s">
        <v>188</v>
      </c>
      <c r="Q6" s="3"/>
      <c r="R6" s="3"/>
      <c r="S6" s="4" t="s">
        <v>188</v>
      </c>
      <c r="T6" s="1"/>
      <c r="U6" s="1"/>
    </row>
    <row r="7" spans="1:21" x14ac:dyDescent="0.25">
      <c r="A7" s="3" t="s">
        <v>16</v>
      </c>
      <c r="B7" s="3"/>
      <c r="C7" s="3"/>
      <c r="D7" s="3" t="s">
        <v>21</v>
      </c>
      <c r="E7" s="3"/>
      <c r="F7" s="3"/>
      <c r="G7" s="3" t="s">
        <v>79</v>
      </c>
      <c r="H7" s="3"/>
      <c r="I7" s="3"/>
      <c r="J7" s="3" t="s">
        <v>95</v>
      </c>
      <c r="K7" s="3"/>
      <c r="L7" s="3"/>
      <c r="M7" s="3"/>
      <c r="N7" s="3"/>
      <c r="O7" s="3"/>
      <c r="P7" s="4" t="s">
        <v>189</v>
      </c>
      <c r="Q7" s="3"/>
      <c r="R7" s="3"/>
      <c r="S7" s="4" t="s">
        <v>189</v>
      </c>
      <c r="T7" s="1"/>
      <c r="U7" s="1"/>
    </row>
    <row r="8" spans="1:21" x14ac:dyDescent="0.25">
      <c r="A8" s="3" t="s">
        <v>15</v>
      </c>
      <c r="B8" s="3"/>
      <c r="C8" s="3"/>
      <c r="D8" s="3" t="s">
        <v>22</v>
      </c>
      <c r="E8" s="3"/>
      <c r="F8" s="3"/>
      <c r="G8" s="3" t="s">
        <v>80</v>
      </c>
      <c r="H8" s="3"/>
      <c r="I8" s="3"/>
      <c r="J8" s="3" t="s">
        <v>96</v>
      </c>
      <c r="K8" s="3"/>
      <c r="L8" s="3"/>
      <c r="M8" s="3"/>
      <c r="N8" s="3"/>
      <c r="O8" s="3"/>
      <c r="P8" s="4" t="s">
        <v>190</v>
      </c>
      <c r="Q8" s="3"/>
      <c r="R8" s="3"/>
      <c r="S8" s="4" t="s">
        <v>190</v>
      </c>
      <c r="T8" s="1"/>
      <c r="U8" s="1"/>
    </row>
    <row r="9" spans="1:21" x14ac:dyDescent="0.25">
      <c r="A9" s="3" t="s">
        <v>90</v>
      </c>
      <c r="B9" s="3"/>
      <c r="C9" s="3"/>
      <c r="D9" s="3" t="s">
        <v>23</v>
      </c>
      <c r="E9" s="3"/>
      <c r="F9" s="3"/>
      <c r="G9" s="3" t="s">
        <v>81</v>
      </c>
      <c r="H9" s="3"/>
      <c r="I9" s="3"/>
      <c r="J9" s="3" t="s">
        <v>97</v>
      </c>
      <c r="K9" s="3"/>
      <c r="L9" s="3"/>
      <c r="M9" s="3"/>
      <c r="N9" s="3"/>
      <c r="O9" s="3"/>
      <c r="P9" s="4" t="s">
        <v>191</v>
      </c>
      <c r="Q9" s="3"/>
      <c r="R9" s="3"/>
      <c r="S9" s="4" t="s">
        <v>191</v>
      </c>
      <c r="T9" s="1"/>
      <c r="U9" s="1"/>
    </row>
    <row r="10" spans="1:21" x14ac:dyDescent="0.25">
      <c r="A10" s="3" t="s">
        <v>173</v>
      </c>
      <c r="B10" s="3">
        <v>4</v>
      </c>
      <c r="C10" s="3"/>
      <c r="D10" s="3" t="s">
        <v>24</v>
      </c>
      <c r="E10" s="3"/>
      <c r="F10" s="3"/>
      <c r="G10" s="3" t="s">
        <v>82</v>
      </c>
      <c r="H10" s="3"/>
      <c r="I10" s="3"/>
      <c r="J10" s="3" t="s">
        <v>98</v>
      </c>
      <c r="K10" s="3"/>
      <c r="L10" s="3"/>
      <c r="M10" s="3"/>
      <c r="N10" s="3"/>
      <c r="O10" s="3"/>
      <c r="P10" s="4" t="s">
        <v>192</v>
      </c>
      <c r="Q10" s="3"/>
      <c r="R10" s="3"/>
      <c r="S10" s="4" t="s">
        <v>192</v>
      </c>
      <c r="T10" s="1"/>
      <c r="U10" s="1"/>
    </row>
    <row r="11" spans="1:21" x14ac:dyDescent="0.25">
      <c r="A11" s="3" t="s">
        <v>179</v>
      </c>
      <c r="B11" s="3">
        <v>3</v>
      </c>
      <c r="C11" s="3"/>
      <c r="D11" s="3" t="s">
        <v>25</v>
      </c>
      <c r="E11" s="3"/>
      <c r="F11" s="3"/>
      <c r="G11" s="3" t="s">
        <v>83</v>
      </c>
      <c r="H11" s="3"/>
      <c r="I11" s="3"/>
      <c r="J11" s="3" t="s">
        <v>102</v>
      </c>
      <c r="K11" s="3"/>
      <c r="L11" s="3"/>
      <c r="M11" s="3"/>
      <c r="N11" s="3"/>
      <c r="O11" s="3"/>
      <c r="P11" s="4" t="s">
        <v>193</v>
      </c>
      <c r="Q11" s="3"/>
      <c r="R11" s="3"/>
      <c r="S11" s="4" t="s">
        <v>193</v>
      </c>
      <c r="T11" s="1"/>
      <c r="U11" s="1"/>
    </row>
    <row r="12" spans="1:21" x14ac:dyDescent="0.25">
      <c r="A12" s="3" t="s">
        <v>174</v>
      </c>
      <c r="B12" s="3">
        <v>2</v>
      </c>
      <c r="C12" s="3"/>
      <c r="D12" s="3" t="s">
        <v>26</v>
      </c>
      <c r="E12" s="3"/>
      <c r="F12" s="3"/>
      <c r="G12" s="3" t="s">
        <v>84</v>
      </c>
      <c r="H12" s="3"/>
      <c r="I12" s="3"/>
      <c r="J12" s="3" t="s">
        <v>99</v>
      </c>
      <c r="K12" s="3"/>
      <c r="L12" s="3"/>
      <c r="M12" s="3"/>
      <c r="N12" s="3"/>
      <c r="O12" s="3"/>
      <c r="P12" s="4" t="s">
        <v>194</v>
      </c>
      <c r="Q12" s="3"/>
      <c r="R12" s="3"/>
      <c r="S12" s="4" t="s">
        <v>194</v>
      </c>
      <c r="T12" s="1"/>
      <c r="U12" s="1"/>
    </row>
    <row r="13" spans="1:21" x14ac:dyDescent="0.25">
      <c r="A13" s="3" t="s">
        <v>180</v>
      </c>
      <c r="B13" s="3"/>
      <c r="C13" s="3"/>
      <c r="D13" s="3" t="s">
        <v>27</v>
      </c>
      <c r="E13" s="3"/>
      <c r="F13" s="3"/>
      <c r="G13" s="3" t="s">
        <v>85</v>
      </c>
      <c r="H13" s="3"/>
      <c r="I13" s="3"/>
      <c r="J13" s="3" t="s">
        <v>100</v>
      </c>
      <c r="K13" s="3"/>
      <c r="L13" s="3"/>
      <c r="M13" s="3"/>
      <c r="N13" s="3"/>
      <c r="O13" s="3"/>
      <c r="P13" s="4" t="s">
        <v>195</v>
      </c>
      <c r="Q13" s="3"/>
      <c r="R13" s="3"/>
      <c r="S13" s="4" t="s">
        <v>195</v>
      </c>
      <c r="T13" s="1"/>
      <c r="U13" s="1"/>
    </row>
    <row r="14" spans="1:21" x14ac:dyDescent="0.25">
      <c r="A14" s="3" t="s">
        <v>181</v>
      </c>
      <c r="B14" s="3"/>
      <c r="C14" s="3"/>
      <c r="D14" s="3" t="s">
        <v>28</v>
      </c>
      <c r="E14" s="3"/>
      <c r="F14" s="3"/>
      <c r="G14" s="3" t="s">
        <v>86</v>
      </c>
      <c r="H14" s="3"/>
      <c r="I14" s="3"/>
      <c r="J14" s="3" t="s">
        <v>101</v>
      </c>
      <c r="K14" s="3"/>
      <c r="L14" s="3"/>
      <c r="M14" s="3"/>
      <c r="N14" s="3"/>
      <c r="O14" s="3"/>
      <c r="P14" s="4" t="s">
        <v>196</v>
      </c>
      <c r="Q14" s="3"/>
      <c r="R14" s="3"/>
      <c r="S14" s="4" t="s">
        <v>196</v>
      </c>
      <c r="T14" s="1"/>
      <c r="U14" s="1"/>
    </row>
    <row r="15" spans="1:21" x14ac:dyDescent="0.25">
      <c r="A15" s="3" t="s">
        <v>182</v>
      </c>
      <c r="B15" s="3"/>
      <c r="C15" s="3"/>
      <c r="D15" s="3" t="s">
        <v>29</v>
      </c>
      <c r="E15" s="3"/>
      <c r="F15" s="3"/>
      <c r="G15" s="3" t="s">
        <v>87</v>
      </c>
      <c r="H15" s="3"/>
      <c r="I15" s="3"/>
      <c r="J15" s="3"/>
      <c r="K15" s="3"/>
      <c r="L15" s="3"/>
      <c r="M15" s="3"/>
      <c r="N15" s="3"/>
      <c r="O15" s="3"/>
      <c r="P15" s="4" t="s">
        <v>197</v>
      </c>
      <c r="Q15" s="3"/>
      <c r="R15" s="3"/>
      <c r="S15" s="4" t="s">
        <v>197</v>
      </c>
      <c r="T15" s="1"/>
      <c r="U15" s="1"/>
    </row>
    <row r="16" spans="1:21" x14ac:dyDescent="0.25">
      <c r="A16" s="3" t="s">
        <v>183</v>
      </c>
      <c r="B16" s="3" t="s">
        <v>124</v>
      </c>
      <c r="C16" s="3"/>
      <c r="D16" s="3" t="s">
        <v>39</v>
      </c>
      <c r="E16" s="3"/>
      <c r="F16" s="3"/>
      <c r="G16" s="3" t="s">
        <v>88</v>
      </c>
      <c r="H16" s="3"/>
      <c r="I16" s="3"/>
      <c r="J16" s="3"/>
      <c r="K16" s="3"/>
      <c r="L16" s="3"/>
      <c r="M16" s="3"/>
      <c r="N16" s="3"/>
      <c r="O16" s="3"/>
      <c r="P16" s="4" t="s">
        <v>198</v>
      </c>
      <c r="Q16" s="3"/>
      <c r="R16" s="3"/>
      <c r="S16" s="4" t="s">
        <v>198</v>
      </c>
      <c r="T16" s="1"/>
      <c r="U16" s="1"/>
    </row>
    <row r="17" spans="1:22" x14ac:dyDescent="0.25">
      <c r="A17" s="3" t="s">
        <v>184</v>
      </c>
      <c r="B17" s="3"/>
      <c r="C17" s="3"/>
      <c r="D17" s="3" t="s">
        <v>31</v>
      </c>
      <c r="E17" s="3"/>
      <c r="F17" s="3"/>
      <c r="G17" s="3" t="s">
        <v>89</v>
      </c>
      <c r="H17" s="3"/>
      <c r="I17" s="3"/>
      <c r="J17" s="3"/>
      <c r="K17" s="3"/>
      <c r="L17" s="3"/>
      <c r="M17" s="3"/>
      <c r="N17" s="3"/>
      <c r="O17" s="3"/>
      <c r="P17" s="4" t="s">
        <v>199</v>
      </c>
      <c r="Q17" s="3"/>
      <c r="R17" s="3"/>
      <c r="S17" s="4" t="s">
        <v>199</v>
      </c>
      <c r="T17" s="1"/>
      <c r="U17" s="1"/>
    </row>
    <row r="18" spans="1:22" x14ac:dyDescent="0.25">
      <c r="A18" s="3" t="s">
        <v>185</v>
      </c>
      <c r="B18" s="3" t="s">
        <v>128</v>
      </c>
      <c r="C18" s="3"/>
      <c r="D18" s="3" t="s">
        <v>32</v>
      </c>
      <c r="E18" s="3"/>
      <c r="F18" s="3"/>
      <c r="G18" s="3" t="s">
        <v>104</v>
      </c>
      <c r="H18" s="3"/>
      <c r="I18" s="3"/>
      <c r="J18" s="3"/>
      <c r="K18" s="3"/>
      <c r="L18" s="3"/>
      <c r="M18" s="3"/>
      <c r="N18" s="3"/>
      <c r="O18" s="3"/>
      <c r="P18" s="4" t="s">
        <v>200</v>
      </c>
      <c r="Q18" s="3"/>
      <c r="R18" s="3"/>
      <c r="S18" s="4" t="s">
        <v>200</v>
      </c>
      <c r="T18" s="1"/>
      <c r="U18" s="1"/>
    </row>
    <row r="19" spans="1:22" x14ac:dyDescent="0.25">
      <c r="A19" s="3" t="s">
        <v>205</v>
      </c>
      <c r="B19" s="3"/>
      <c r="C19" s="3">
        <f>IF(AND(B16="Multicouche",B18="Applique"),SUM(B10:B12),0)</f>
        <v>9</v>
      </c>
      <c r="D19" s="3" t="s">
        <v>33</v>
      </c>
      <c r="E19" s="3"/>
      <c r="F19" s="3"/>
      <c r="G19" s="3" t="s">
        <v>105</v>
      </c>
      <c r="H19" s="3"/>
      <c r="I19" s="3"/>
      <c r="J19" s="3"/>
      <c r="K19" s="3"/>
      <c r="L19" s="3"/>
      <c r="M19" s="3"/>
      <c r="N19" s="3"/>
      <c r="O19" s="3"/>
      <c r="P19" s="3" t="s">
        <v>206</v>
      </c>
      <c r="Q19" s="3"/>
      <c r="R19" s="3"/>
      <c r="S19" s="1" t="s">
        <v>206</v>
      </c>
      <c r="T19" s="1"/>
      <c r="U19" s="1"/>
    </row>
    <row r="20" spans="1:22" x14ac:dyDescent="0.25">
      <c r="A20" s="3"/>
      <c r="B20" s="3"/>
      <c r="C20" s="3"/>
      <c r="D20" s="3" t="s">
        <v>34</v>
      </c>
      <c r="E20" s="3"/>
      <c r="F20" s="3"/>
      <c r="G20" s="3" t="s">
        <v>106</v>
      </c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1"/>
      <c r="T20" s="1"/>
      <c r="U20" s="1"/>
    </row>
    <row r="21" spans="1:22" x14ac:dyDescent="0.25">
      <c r="A21" s="3"/>
      <c r="B21" s="3"/>
      <c r="C21" s="3"/>
      <c r="D21" s="3" t="s">
        <v>35</v>
      </c>
      <c r="E21" s="3"/>
      <c r="F21" s="3"/>
      <c r="G21" s="3" t="s">
        <v>107</v>
      </c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1"/>
      <c r="T21" s="1"/>
      <c r="U21" s="1"/>
    </row>
    <row r="22" spans="1:22" x14ac:dyDescent="0.25">
      <c r="A22" s="3"/>
      <c r="B22" s="3"/>
      <c r="C22" s="3"/>
      <c r="D22" s="3" t="s">
        <v>36</v>
      </c>
      <c r="E22" s="3"/>
      <c r="F22" s="3"/>
      <c r="G22" s="3" t="s">
        <v>108</v>
      </c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1"/>
      <c r="T22" s="1"/>
      <c r="U22" s="1"/>
    </row>
    <row r="23" spans="1:22" x14ac:dyDescent="0.25">
      <c r="A23" s="3"/>
      <c r="B23" s="3"/>
      <c r="C23" s="3"/>
      <c r="D23" s="3" t="s">
        <v>37</v>
      </c>
      <c r="E23" s="3"/>
      <c r="F23" s="3"/>
      <c r="G23" s="3" t="s">
        <v>109</v>
      </c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1"/>
      <c r="T23" s="1"/>
      <c r="U23" s="1"/>
    </row>
    <row r="24" spans="1:22" x14ac:dyDescent="0.25">
      <c r="A24" s="3"/>
      <c r="B24" s="3"/>
      <c r="C24" s="3"/>
      <c r="D24" s="3" t="s">
        <v>38</v>
      </c>
      <c r="E24" s="3"/>
      <c r="F24" s="3"/>
      <c r="G24" s="3" t="s">
        <v>110</v>
      </c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1"/>
      <c r="T24" s="1"/>
      <c r="U24" s="1"/>
    </row>
    <row r="25" spans="1:22" x14ac:dyDescent="0.25">
      <c r="A25" s="3"/>
      <c r="B25" s="3"/>
      <c r="C25" s="3"/>
      <c r="D25" s="3" t="s">
        <v>40</v>
      </c>
      <c r="E25" s="3"/>
      <c r="F25" s="3"/>
      <c r="G25" s="3" t="s">
        <v>111</v>
      </c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1"/>
      <c r="T25" s="1"/>
      <c r="U25" s="1"/>
    </row>
    <row r="26" spans="1:22" x14ac:dyDescent="0.25">
      <c r="A26" s="1"/>
      <c r="B26" s="1"/>
      <c r="C26" s="1"/>
      <c r="D26" s="3" t="s">
        <v>41</v>
      </c>
      <c r="E26" s="1"/>
      <c r="F26" s="1"/>
      <c r="G26" s="1" t="s">
        <v>140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2" x14ac:dyDescent="0.25">
      <c r="A27" s="1"/>
      <c r="B27" s="1"/>
      <c r="C27" s="1"/>
      <c r="D27" s="3" t="s">
        <v>42</v>
      </c>
      <c r="E27" s="1"/>
      <c r="F27" s="1"/>
      <c r="G27" s="1" t="s">
        <v>141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2" x14ac:dyDescent="0.25">
      <c r="A28" s="1"/>
      <c r="B28" s="1"/>
      <c r="C28" s="1"/>
      <c r="D28" s="3" t="s">
        <v>43</v>
      </c>
      <c r="E28" s="1"/>
      <c r="F28" s="1"/>
      <c r="G28" s="1" t="s">
        <v>142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>
        <f>SUM(Estimatif!B10:B12)</f>
        <v>12</v>
      </c>
    </row>
    <row r="29" spans="1:22" x14ac:dyDescent="0.25">
      <c r="A29" s="1"/>
      <c r="B29" s="1"/>
      <c r="C29" s="1"/>
      <c r="D29" s="3" t="s">
        <v>44</v>
      </c>
      <c r="E29" s="1"/>
      <c r="F29" s="1"/>
      <c r="G29" s="1" t="s">
        <v>143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2" x14ac:dyDescent="0.25">
      <c r="A30" s="1"/>
      <c r="B30" s="1"/>
      <c r="C30" s="1"/>
      <c r="D30" s="3" t="s">
        <v>45</v>
      </c>
      <c r="E30" s="1"/>
      <c r="F30" s="1"/>
      <c r="G30" s="1" t="s">
        <v>144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2" x14ac:dyDescent="0.25">
      <c r="A31" s="1"/>
      <c r="B31" s="1"/>
      <c r="C31" s="1"/>
      <c r="D31" s="3" t="s">
        <v>46</v>
      </c>
      <c r="E31" s="1"/>
      <c r="F31" s="1"/>
      <c r="G31" s="1" t="s">
        <v>145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2" x14ac:dyDescent="0.25">
      <c r="A32" s="1"/>
      <c r="B32" s="1"/>
      <c r="C32" s="1"/>
      <c r="D32" s="3" t="s">
        <v>47</v>
      </c>
      <c r="E32" s="1"/>
      <c r="F32" s="1"/>
      <c r="G32" s="1" t="s">
        <v>146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25">
      <c r="A33" s="1"/>
      <c r="B33" s="1"/>
      <c r="C33" s="1"/>
      <c r="D33" s="3" t="s">
        <v>48</v>
      </c>
      <c r="E33" s="1"/>
      <c r="F33" s="1"/>
      <c r="G33" s="1" t="s">
        <v>147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1:21" x14ac:dyDescent="0.25">
      <c r="A34" s="1"/>
      <c r="B34" s="1"/>
      <c r="C34" s="1"/>
      <c r="D34" s="3" t="s">
        <v>49</v>
      </c>
      <c r="E34" s="1"/>
      <c r="F34" s="1"/>
      <c r="G34" s="1" t="s">
        <v>148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</row>
    <row r="35" spans="1:21" x14ac:dyDescent="0.25">
      <c r="A35" s="1"/>
      <c r="B35" s="1"/>
      <c r="C35" s="1"/>
      <c r="D35" s="3" t="s">
        <v>50</v>
      </c>
      <c r="E35" s="1"/>
      <c r="F35" s="1"/>
      <c r="G35" s="1" t="s">
        <v>149</v>
      </c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1:21" x14ac:dyDescent="0.25">
      <c r="A36" s="1"/>
      <c r="B36" s="1"/>
      <c r="C36" s="1"/>
      <c r="D36" s="3" t="s">
        <v>51</v>
      </c>
      <c r="E36" s="1"/>
      <c r="F36" s="1"/>
      <c r="G36" s="1" t="s">
        <v>150</v>
      </c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</row>
    <row r="37" spans="1:21" x14ac:dyDescent="0.25">
      <c r="A37" s="1"/>
      <c r="B37" s="1"/>
      <c r="C37" s="1"/>
      <c r="D37" s="3" t="s">
        <v>52</v>
      </c>
      <c r="E37" s="1"/>
      <c r="F37" s="1"/>
      <c r="G37" s="1" t="s">
        <v>151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</row>
    <row r="38" spans="1:21" x14ac:dyDescent="0.25">
      <c r="A38" s="1"/>
      <c r="B38" s="1"/>
      <c r="C38" s="1"/>
      <c r="D38" s="3" t="s">
        <v>53</v>
      </c>
      <c r="E38" s="1"/>
      <c r="F38" s="1"/>
      <c r="G38" s="1" t="s">
        <v>152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</row>
    <row r="39" spans="1:21" x14ac:dyDescent="0.25">
      <c r="A39" s="1"/>
      <c r="B39" s="1"/>
      <c r="C39" s="1"/>
      <c r="D39" s="3" t="s">
        <v>54</v>
      </c>
      <c r="E39" s="1"/>
      <c r="F39" s="1"/>
      <c r="G39" s="1" t="s">
        <v>153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</row>
    <row r="40" spans="1:21" x14ac:dyDescent="0.25">
      <c r="A40" s="1"/>
      <c r="B40" s="1"/>
      <c r="C40" s="1"/>
      <c r="D40" s="3" t="s">
        <v>55</v>
      </c>
      <c r="E40" s="1"/>
      <c r="F40" s="1"/>
      <c r="G40" s="1" t="s">
        <v>154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</row>
    <row r="41" spans="1:21" x14ac:dyDescent="0.25">
      <c r="A41" s="1"/>
      <c r="B41" s="1"/>
      <c r="C41" s="1"/>
      <c r="D41" s="3" t="s">
        <v>56</v>
      </c>
      <c r="E41" s="1"/>
      <c r="F41" s="1"/>
      <c r="G41" s="1" t="s">
        <v>155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</row>
    <row r="42" spans="1:21" x14ac:dyDescent="0.25">
      <c r="A42" s="1"/>
      <c r="B42" s="1"/>
      <c r="C42" s="1"/>
      <c r="D42" s="3" t="s">
        <v>57</v>
      </c>
      <c r="E42" s="1"/>
      <c r="F42" s="1"/>
      <c r="G42" s="1" t="s">
        <v>156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</row>
    <row r="43" spans="1:21" x14ac:dyDescent="0.25">
      <c r="A43" s="1"/>
      <c r="B43" s="1"/>
      <c r="C43" s="1"/>
      <c r="D43" s="3" t="s">
        <v>58</v>
      </c>
      <c r="E43" s="1"/>
      <c r="F43" s="1"/>
      <c r="G43" s="1" t="s">
        <v>157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</row>
    <row r="44" spans="1:21" x14ac:dyDescent="0.25">
      <c r="A44" s="1"/>
      <c r="B44" s="1"/>
      <c r="C44" s="1"/>
      <c r="D44" s="3" t="s">
        <v>59</v>
      </c>
      <c r="E44" s="1"/>
      <c r="F44" s="1"/>
      <c r="G44" s="1" t="s">
        <v>158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</row>
    <row r="45" spans="1:21" x14ac:dyDescent="0.25">
      <c r="A45" s="1"/>
      <c r="B45" s="1"/>
      <c r="C45" s="1"/>
      <c r="D45" s="3" t="s">
        <v>60</v>
      </c>
      <c r="E45" s="1"/>
      <c r="F45" s="1"/>
      <c r="G45" s="1" t="s">
        <v>159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  <row r="46" spans="1:21" x14ac:dyDescent="0.25">
      <c r="A46" s="1"/>
      <c r="B46" s="1"/>
      <c r="C46" s="1"/>
      <c r="D46" s="3" t="s">
        <v>61</v>
      </c>
      <c r="E46" s="1"/>
      <c r="F46" s="1"/>
      <c r="G46" s="1" t="s">
        <v>165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</row>
    <row r="47" spans="1:21" x14ac:dyDescent="0.25">
      <c r="A47" s="1"/>
      <c r="B47" s="1"/>
      <c r="C47" s="1"/>
      <c r="D47" s="3" t="s">
        <v>62</v>
      </c>
      <c r="E47" s="1"/>
      <c r="F47" s="1"/>
      <c r="G47" s="1" t="s">
        <v>166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</row>
    <row r="48" spans="1:21" x14ac:dyDescent="0.25">
      <c r="A48" s="1"/>
      <c r="B48" s="1"/>
      <c r="C48" s="1"/>
      <c r="D48" s="3" t="s">
        <v>63</v>
      </c>
      <c r="E48" s="1"/>
      <c r="F48" s="1"/>
      <c r="G48" s="1" t="s">
        <v>167</v>
      </c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</row>
    <row r="49" spans="1:21" x14ac:dyDescent="0.25">
      <c r="A49" s="1"/>
      <c r="B49" s="1"/>
      <c r="C49" s="1"/>
      <c r="D49" s="3" t="s">
        <v>64</v>
      </c>
      <c r="E49" s="1"/>
      <c r="F49" s="1"/>
      <c r="G49" s="1" t="s">
        <v>168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</row>
    <row r="50" spans="1:21" x14ac:dyDescent="0.25">
      <c r="A50" s="1"/>
      <c r="B50" s="1"/>
      <c r="C50" s="1"/>
      <c r="D50" s="3" t="s">
        <v>65</v>
      </c>
      <c r="E50" s="1"/>
      <c r="F50" s="1"/>
      <c r="G50" s="1" t="s">
        <v>169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</row>
    <row r="51" spans="1:21" x14ac:dyDescent="0.25">
      <c r="A51" s="1"/>
      <c r="B51" s="1"/>
      <c r="C51" s="1"/>
      <c r="D51" s="3" t="s">
        <v>66</v>
      </c>
      <c r="E51" s="1"/>
      <c r="F51" s="1"/>
      <c r="G51" s="1" t="s">
        <v>170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</row>
    <row r="52" spans="1:21" x14ac:dyDescent="0.25">
      <c r="A52" s="1"/>
      <c r="B52" s="1"/>
      <c r="C52" s="1"/>
      <c r="D52" s="3" t="s">
        <v>67</v>
      </c>
      <c r="E52" s="1"/>
      <c r="F52" s="1"/>
      <c r="G52" s="1" t="s">
        <v>171</v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</row>
    <row r="53" spans="1:21" x14ac:dyDescent="0.25">
      <c r="A53" s="1"/>
      <c r="B53" s="1"/>
      <c r="C53" s="1"/>
      <c r="D53" s="2" t="s">
        <v>30</v>
      </c>
      <c r="E53" s="1"/>
      <c r="F53" s="1"/>
      <c r="G53" s="1" t="s">
        <v>172</v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</row>
    <row r="54" spans="1:21" x14ac:dyDescent="0.25">
      <c r="A54" s="1"/>
      <c r="B54" s="1"/>
      <c r="C54" s="1"/>
      <c r="D54" s="2" t="s">
        <v>68</v>
      </c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</row>
    <row r="55" spans="1:21" x14ac:dyDescent="0.25">
      <c r="A55" s="1"/>
      <c r="B55" s="1"/>
      <c r="C55" s="1"/>
      <c r="D55" s="2" t="s">
        <v>69</v>
      </c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</row>
    <row r="56" spans="1:21" x14ac:dyDescent="0.25">
      <c r="A56" s="1"/>
      <c r="B56" s="1"/>
      <c r="C56" s="1"/>
      <c r="D56" s="2" t="s">
        <v>70</v>
      </c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</row>
    <row r="57" spans="1:21" x14ac:dyDescent="0.25">
      <c r="A57" s="1"/>
      <c r="B57" s="1"/>
      <c r="C57" s="1"/>
      <c r="D57" s="2" t="s">
        <v>71</v>
      </c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</row>
    <row r="58" spans="1:21" x14ac:dyDescent="0.25">
      <c r="A58" s="1"/>
      <c r="B58" s="1"/>
      <c r="C58" s="1"/>
      <c r="D58" s="2" t="s">
        <v>72</v>
      </c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</row>
    <row r="59" spans="1:21" x14ac:dyDescent="0.25">
      <c r="A59" s="1"/>
      <c r="B59" s="1"/>
      <c r="C59" s="1"/>
      <c r="D59" s="2" t="s">
        <v>73</v>
      </c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</row>
    <row r="60" spans="1:21" x14ac:dyDescent="0.25">
      <c r="A60" s="1"/>
      <c r="B60" s="1"/>
      <c r="C60" s="1"/>
      <c r="D60" s="2" t="s">
        <v>74</v>
      </c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</row>
  </sheetData>
  <mergeCells count="5">
    <mergeCell ref="D1:F1"/>
    <mergeCell ref="G1:I1"/>
    <mergeCell ref="P1:R1"/>
    <mergeCell ref="M1:O1"/>
    <mergeCell ref="S1:U1"/>
  </mergeCells>
  <phoneticPr fontId="1" type="noConversion"/>
  <dataValidations count="2">
    <dataValidation type="list" allowBlank="1" showInputMessage="1" showErrorMessage="1" sqref="B16">
      <formula1>"po,Multicouche,oo"</formula1>
    </dataValidation>
    <dataValidation type="list" allowBlank="1" showInputMessage="1" showErrorMessage="1" sqref="B18">
      <formula1>"uu,Applique,tt"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58C922BBA259F4D9579D1EA27481F93" ma:contentTypeVersion="2" ma:contentTypeDescription="Create a new document." ma:contentTypeScope="" ma:versionID="07cad632f2a3ced40205ed1990cd6ab6">
  <xsd:schema xmlns:xsd="http://www.w3.org/2001/XMLSchema" xmlns:xs="http://www.w3.org/2001/XMLSchema" xmlns:p="http://schemas.microsoft.com/office/2006/metadata/properties" xmlns:ns3="6e2d65fd-bfef-4952-9622-359ba991c904" targetNamespace="http://schemas.microsoft.com/office/2006/metadata/properties" ma:root="true" ma:fieldsID="14e0f9853049a7ae23b0e7af3772a394" ns3:_="">
    <xsd:import namespace="6e2d65fd-bfef-4952-9622-359ba991c90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2d65fd-bfef-4952-9622-359ba991c9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719AD19-BD85-43A9-8BFA-38244E6876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e2d65fd-bfef-4952-9622-359ba991c90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DF27638-0D72-42F2-8B48-CF9574C165D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B302CA8-8AFA-4D22-8394-92CA8BF8EBD1}">
  <ds:schemaRefs>
    <ds:schemaRef ds:uri="http://www.w3.org/XML/1998/namespace"/>
    <ds:schemaRef ds:uri="http://schemas.microsoft.com/office/2006/documentManagement/types"/>
    <ds:schemaRef ds:uri="6e2d65fd-bfef-4952-9622-359ba991c904"/>
    <ds:schemaRef ds:uri="http://purl.org/dc/terms/"/>
    <ds:schemaRef ds:uri="http://purl.org/dc/dcmitype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Estimatif</vt:lpstr>
      <vt:lpstr>Fourniture</vt:lpstr>
      <vt:lpstr>Liste Evolubat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ZOLLINGER Emmanuel</dc:creator>
  <cp:lastModifiedBy>Wolfenstein</cp:lastModifiedBy>
  <dcterms:created xsi:type="dcterms:W3CDTF">2022-03-31T07:42:17Z</dcterms:created>
  <dcterms:modified xsi:type="dcterms:W3CDTF">2022-04-02T17:53:18Z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0x010100A58C922BBA259F4D9579D1EA27481F93</vt:lpwstr>
  </property>
</Properties>
</file>