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\Desktop\"/>
    </mc:Choice>
  </mc:AlternateContent>
  <xr:revisionPtr revIDLastSave="0" documentId="8_{85B910CA-FE3C-4DA5-A12F-28A2F98B780E}" xr6:coauthVersionLast="47" xr6:coauthVersionMax="47" xr10:uidLastSave="{00000000-0000-0000-0000-000000000000}"/>
  <bookViews>
    <workbookView xWindow="0" yWindow="5910" windowWidth="24000" windowHeight="6990" activeTab="2" xr2:uid="{536D9C6C-2A48-4507-B8FA-672847C320A4}"/>
  </bookViews>
  <sheets>
    <sheet name="Planning" sheetId="1" r:id="rId1"/>
    <sheet name="Paramètres" sheetId="3" r:id="rId2"/>
    <sheet name="Date" sheetId="5" r:id="rId3"/>
  </sheets>
  <definedNames>
    <definedName name="_Annee">Planning!$A$2</definedName>
    <definedName name="_Feries">t_Jours_fériés[Dates]</definedName>
    <definedName name="Annivairsere">Tableau6[]</definedName>
    <definedName name="CaB">Date!$K$2</definedName>
    <definedName name="CaBDl">Tableau8[Début L]</definedName>
    <definedName name="CaBDml">Tableau8[Début ML]</definedName>
    <definedName name="CaBFl">Tableau8[Fin L]</definedName>
    <definedName name="CaBFml">Tableau8[Fin ML]</definedName>
    <definedName name="CaDTl">Tableau9[Début L]</definedName>
    <definedName name="CaDTml">Tableau9[Début ML]</definedName>
    <definedName name="CaFTml">Tableau9[Fin ML]</definedName>
    <definedName name="CaT">Date!$P$2</definedName>
    <definedName name="CaTFl">Tableau9[Fin L]</definedName>
    <definedName name="Dl">Tableau4[Début L]</definedName>
    <definedName name="Dml">Tableau4[Début ML]</definedName>
    <definedName name="DVacA">t_Vacances_Scolaires[Début ( A )]</definedName>
    <definedName name="DVacB">t_Vacances_Scolaires[Début ( B )]</definedName>
    <definedName name="DVacC">t_Vacances_Scolaires[Début( C )]</definedName>
    <definedName name="Fl">Tableau4[Fin L]</definedName>
    <definedName name="Fml">Tableau4[Fin ML]</definedName>
    <definedName name="FVacA">t_Vacances_Scolaires[Fin ( A )]</definedName>
    <definedName name="FVacB">t_Vacances_Scolaires[Fin ( B )]</definedName>
    <definedName name="FVacC">t_Vacances_Scolaires[Fin( C )]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58" i="1" l="1" a="1"/>
  <c r="R58" i="1"/>
  <c r="R59" i="1" a="1"/>
  <c r="R59" i="1"/>
  <c r="C2" i="1"/>
  <c r="A92" i="1"/>
  <c r="A84" i="1"/>
  <c r="A76" i="1"/>
  <c r="A68" i="1"/>
  <c r="A60" i="1"/>
  <c r="A52" i="1"/>
  <c r="A44" i="1"/>
  <c r="A36" i="1"/>
  <c r="A28" i="1"/>
  <c r="A20" i="1"/>
  <c r="A12" i="1"/>
  <c r="A4" i="1"/>
  <c r="C5" i="3" l="1"/>
  <c r="C9" i="3" s="1"/>
  <c r="C16" i="3"/>
  <c r="C15" i="3"/>
  <c r="C14" i="3"/>
  <c r="C13" i="3"/>
  <c r="C12" i="3"/>
  <c r="C8" i="3"/>
  <c r="C7" i="3"/>
  <c r="C4" i="3"/>
  <c r="C6" i="3" l="1"/>
  <c r="C10" i="3"/>
  <c r="C11" i="3"/>
  <c r="AC25" i="1" l="1"/>
  <c r="AC24" i="1" s="1"/>
  <c r="Y25" i="1"/>
  <c r="Y24" i="1" s="1"/>
  <c r="U25" i="1"/>
  <c r="U24" i="1" s="1"/>
  <c r="Q25" i="1"/>
  <c r="Q24" i="1" s="1"/>
  <c r="M25" i="1"/>
  <c r="M24" i="1" s="1"/>
  <c r="I25" i="1"/>
  <c r="I24" i="1" s="1"/>
  <c r="E25" i="1"/>
  <c r="E24" i="1" s="1"/>
  <c r="AB25" i="1"/>
  <c r="AB24" i="1" s="1"/>
  <c r="X25" i="1"/>
  <c r="X24" i="1" s="1"/>
  <c r="T25" i="1"/>
  <c r="T24" i="1" s="1"/>
  <c r="P25" i="1"/>
  <c r="P24" i="1" s="1"/>
  <c r="L25" i="1"/>
  <c r="L24" i="1" s="1"/>
  <c r="H25" i="1"/>
  <c r="H24" i="1" s="1"/>
  <c r="D25" i="1"/>
  <c r="D24" i="1" s="1"/>
  <c r="W25" i="1"/>
  <c r="W24" i="1" s="1"/>
  <c r="O25" i="1"/>
  <c r="O24" i="1" s="1"/>
  <c r="G25" i="1"/>
  <c r="G24" i="1" s="1"/>
  <c r="AD25" i="1"/>
  <c r="N25" i="1"/>
  <c r="N24" i="1" s="1"/>
  <c r="S25" i="1"/>
  <c r="S24" i="1" s="1"/>
  <c r="C25" i="1"/>
  <c r="C24" i="1" s="1"/>
  <c r="V25" i="1"/>
  <c r="V24" i="1" s="1"/>
  <c r="F25" i="1"/>
  <c r="F24" i="1" s="1"/>
  <c r="AA25" i="1"/>
  <c r="AA24" i="1" s="1"/>
  <c r="K25" i="1"/>
  <c r="K24" i="1" s="1"/>
  <c r="Z25" i="1"/>
  <c r="Z24" i="1" s="1"/>
  <c r="R25" i="1"/>
  <c r="R24" i="1" s="1"/>
  <c r="J25" i="1"/>
  <c r="J24" i="1" s="1"/>
  <c r="AD97" i="1"/>
  <c r="Z97" i="1"/>
  <c r="Z96" i="1" s="1"/>
  <c r="V97" i="1"/>
  <c r="V96" i="1" s="1"/>
  <c r="AC97" i="1"/>
  <c r="AC96" i="1" s="1"/>
  <c r="Y97" i="1"/>
  <c r="Y96" i="1" s="1"/>
  <c r="U97" i="1"/>
  <c r="U96" i="1" s="1"/>
  <c r="Q97" i="1"/>
  <c r="Q96" i="1" s="1"/>
  <c r="M97" i="1"/>
  <c r="M96" i="1" s="1"/>
  <c r="I97" i="1"/>
  <c r="I96" i="1" s="1"/>
  <c r="E97" i="1"/>
  <c r="E96" i="1" s="1"/>
  <c r="AB97" i="1"/>
  <c r="AB96" i="1" s="1"/>
  <c r="X97" i="1"/>
  <c r="X96" i="1" s="1"/>
  <c r="T97" i="1"/>
  <c r="T96" i="1" s="1"/>
  <c r="P97" i="1"/>
  <c r="P96" i="1" s="1"/>
  <c r="L97" i="1"/>
  <c r="L96" i="1" s="1"/>
  <c r="H97" i="1"/>
  <c r="H96" i="1" s="1"/>
  <c r="D97" i="1"/>
  <c r="D96" i="1" s="1"/>
  <c r="AA97" i="1"/>
  <c r="AA96" i="1" s="1"/>
  <c r="S97" i="1"/>
  <c r="S96" i="1" s="1"/>
  <c r="K97" i="1"/>
  <c r="C97" i="1"/>
  <c r="C96" i="1" s="1"/>
  <c r="O97" i="1"/>
  <c r="O96" i="1" s="1"/>
  <c r="N97" i="1"/>
  <c r="N96" i="1" s="1"/>
  <c r="R97" i="1"/>
  <c r="R96" i="1" s="1"/>
  <c r="J97" i="1"/>
  <c r="J96" i="1" s="1"/>
  <c r="G97" i="1"/>
  <c r="G96" i="1" s="1"/>
  <c r="W97" i="1"/>
  <c r="W96" i="1" s="1"/>
  <c r="F97" i="1"/>
  <c r="F96" i="1" s="1"/>
  <c r="AC41" i="1"/>
  <c r="AC40" i="1" s="1"/>
  <c r="Y41" i="1"/>
  <c r="Y40" i="1" s="1"/>
  <c r="U41" i="1"/>
  <c r="U40" i="1" s="1"/>
  <c r="Q41" i="1"/>
  <c r="Q40" i="1" s="1"/>
  <c r="M41" i="1"/>
  <c r="M40" i="1" s="1"/>
  <c r="I41" i="1"/>
  <c r="I40" i="1" s="1"/>
  <c r="E41" i="1"/>
  <c r="E40" i="1" s="1"/>
  <c r="AB41" i="1"/>
  <c r="AB40" i="1" s="1"/>
  <c r="X41" i="1"/>
  <c r="X40" i="1" s="1"/>
  <c r="T41" i="1"/>
  <c r="T40" i="1" s="1"/>
  <c r="P41" i="1"/>
  <c r="P40" i="1" s="1"/>
  <c r="L41" i="1"/>
  <c r="L40" i="1" s="1"/>
  <c r="H41" i="1"/>
  <c r="H40" i="1" s="1"/>
  <c r="D41" i="1"/>
  <c r="D40" i="1" s="1"/>
  <c r="W41" i="1"/>
  <c r="W40" i="1" s="1"/>
  <c r="O41" i="1"/>
  <c r="O40" i="1" s="1"/>
  <c r="G41" i="1"/>
  <c r="G40" i="1" s="1"/>
  <c r="AA41" i="1"/>
  <c r="AA40" i="1" s="1"/>
  <c r="S41" i="1"/>
  <c r="S40" i="1" s="1"/>
  <c r="C41" i="1"/>
  <c r="C40" i="1" s="1"/>
  <c r="R41" i="1"/>
  <c r="R40" i="1" s="1"/>
  <c r="AD41" i="1"/>
  <c r="V41" i="1"/>
  <c r="V40" i="1" s="1"/>
  <c r="N41" i="1"/>
  <c r="N40" i="1" s="1"/>
  <c r="F41" i="1"/>
  <c r="F40" i="1" s="1"/>
  <c r="K41" i="1"/>
  <c r="K40" i="1" s="1"/>
  <c r="Z41" i="1"/>
  <c r="Z40" i="1" s="1"/>
  <c r="J41" i="1"/>
  <c r="J40" i="1" s="1"/>
  <c r="AC73" i="1"/>
  <c r="AC72" i="1" s="1"/>
  <c r="Y73" i="1"/>
  <c r="Y72" i="1" s="1"/>
  <c r="U73" i="1"/>
  <c r="U72" i="1" s="1"/>
  <c r="Q73" i="1"/>
  <c r="Q72" i="1" s="1"/>
  <c r="M73" i="1"/>
  <c r="M72" i="1" s="1"/>
  <c r="I73" i="1"/>
  <c r="I72" i="1" s="1"/>
  <c r="E73" i="1"/>
  <c r="E72" i="1" s="1"/>
  <c r="AB73" i="1"/>
  <c r="AB72" i="1" s="1"/>
  <c r="X73" i="1"/>
  <c r="X72" i="1" s="1"/>
  <c r="T73" i="1"/>
  <c r="T72" i="1" s="1"/>
  <c r="P73" i="1"/>
  <c r="P72" i="1" s="1"/>
  <c r="L73" i="1"/>
  <c r="L72" i="1" s="1"/>
  <c r="H73" i="1"/>
  <c r="H72" i="1" s="1"/>
  <c r="D73" i="1"/>
  <c r="D72" i="1" s="1"/>
  <c r="W73" i="1"/>
  <c r="W72" i="1" s="1"/>
  <c r="O73" i="1"/>
  <c r="O72" i="1" s="1"/>
  <c r="G73" i="1"/>
  <c r="G72" i="1" s="1"/>
  <c r="AA73" i="1"/>
  <c r="AA72" i="1" s="1"/>
  <c r="K73" i="1"/>
  <c r="K72" i="1" s="1"/>
  <c r="Z73" i="1"/>
  <c r="Z72" i="1" s="1"/>
  <c r="J73" i="1"/>
  <c r="J72" i="1" s="1"/>
  <c r="AD73" i="1"/>
  <c r="V73" i="1"/>
  <c r="V72" i="1" s="1"/>
  <c r="N73" i="1"/>
  <c r="N72" i="1" s="1"/>
  <c r="F73" i="1"/>
  <c r="F72" i="1" s="1"/>
  <c r="S73" i="1"/>
  <c r="S72" i="1" s="1"/>
  <c r="C73" i="1"/>
  <c r="R73" i="1"/>
  <c r="R72" i="1" s="1"/>
  <c r="AC9" i="1"/>
  <c r="AC8" i="1" s="1"/>
  <c r="Y9" i="1"/>
  <c r="Y8" i="1" s="1"/>
  <c r="U9" i="1"/>
  <c r="U8" i="1" s="1"/>
  <c r="Q9" i="1"/>
  <c r="Q8" i="1" s="1"/>
  <c r="M9" i="1"/>
  <c r="M8" i="1" s="1"/>
  <c r="I9" i="1"/>
  <c r="I8" i="1" s="1"/>
  <c r="E9" i="1"/>
  <c r="E8" i="1" s="1"/>
  <c r="AB9" i="1"/>
  <c r="AB8" i="1" s="1"/>
  <c r="X9" i="1"/>
  <c r="X8" i="1" s="1"/>
  <c r="T9" i="1"/>
  <c r="T8" i="1" s="1"/>
  <c r="P9" i="1"/>
  <c r="P8" i="1" s="1"/>
  <c r="L9" i="1"/>
  <c r="L8" i="1" s="1"/>
  <c r="H9" i="1"/>
  <c r="H8" i="1" s="1"/>
  <c r="D9" i="1"/>
  <c r="D8" i="1" s="1"/>
  <c r="W9" i="1"/>
  <c r="W8" i="1" s="1"/>
  <c r="O9" i="1"/>
  <c r="O8" i="1" s="1"/>
  <c r="G9" i="1"/>
  <c r="G8" i="1" s="1"/>
  <c r="AD9" i="1"/>
  <c r="V9" i="1"/>
  <c r="N9" i="1"/>
  <c r="N8" i="1" s="1"/>
  <c r="F9" i="1"/>
  <c r="F8" i="1" s="1"/>
  <c r="S9" i="1"/>
  <c r="S8" i="1" s="1"/>
  <c r="C9" i="1"/>
  <c r="AA9" i="1"/>
  <c r="AA8" i="1" s="1"/>
  <c r="K9" i="1"/>
  <c r="K8" i="1" s="1"/>
  <c r="R9" i="1"/>
  <c r="R8" i="1" s="1"/>
  <c r="J9" i="1"/>
  <c r="J8" i="1" s="1"/>
  <c r="Z9" i="1"/>
  <c r="Z8" i="1" s="1"/>
  <c r="AC33" i="1"/>
  <c r="AC32" i="1" s="1"/>
  <c r="Y33" i="1"/>
  <c r="Y32" i="1" s="1"/>
  <c r="U33" i="1"/>
  <c r="U32" i="1" s="1"/>
  <c r="Q33" i="1"/>
  <c r="Q32" i="1" s="1"/>
  <c r="M33" i="1"/>
  <c r="M32" i="1" s="1"/>
  <c r="I33" i="1"/>
  <c r="I32" i="1" s="1"/>
  <c r="E33" i="1"/>
  <c r="E32" i="1" s="1"/>
  <c r="AB33" i="1"/>
  <c r="AB32" i="1" s="1"/>
  <c r="X33" i="1"/>
  <c r="X32" i="1" s="1"/>
  <c r="T33" i="1"/>
  <c r="T32" i="1" s="1"/>
  <c r="P33" i="1"/>
  <c r="P32" i="1" s="1"/>
  <c r="L33" i="1"/>
  <c r="L32" i="1" s="1"/>
  <c r="H33" i="1"/>
  <c r="H32" i="1" s="1"/>
  <c r="D33" i="1"/>
  <c r="D32" i="1" s="1"/>
  <c r="AA33" i="1"/>
  <c r="AA32" i="1" s="1"/>
  <c r="S33" i="1"/>
  <c r="S32" i="1" s="1"/>
  <c r="K33" i="1"/>
  <c r="K32" i="1" s="1"/>
  <c r="C33" i="1"/>
  <c r="Z33" i="1"/>
  <c r="Z32" i="1" s="1"/>
  <c r="J33" i="1"/>
  <c r="J32" i="1" s="1"/>
  <c r="O33" i="1"/>
  <c r="O32" i="1" s="1"/>
  <c r="G33" i="1"/>
  <c r="R33" i="1"/>
  <c r="R32" i="1" s="1"/>
  <c r="W33" i="1"/>
  <c r="W32" i="1" s="1"/>
  <c r="AD33" i="1"/>
  <c r="V33" i="1"/>
  <c r="V32" i="1" s="1"/>
  <c r="N33" i="1"/>
  <c r="N32" i="1" s="1"/>
  <c r="F33" i="1"/>
  <c r="F32" i="1" s="1"/>
  <c r="AC65" i="1"/>
  <c r="AC64" i="1" s="1"/>
  <c r="Y65" i="1"/>
  <c r="Y64" i="1" s="1"/>
  <c r="U65" i="1"/>
  <c r="U64" i="1" s="1"/>
  <c r="Q65" i="1"/>
  <c r="Q64" i="1" s="1"/>
  <c r="M65" i="1"/>
  <c r="M64" i="1" s="1"/>
  <c r="I65" i="1"/>
  <c r="I64" i="1" s="1"/>
  <c r="E65" i="1"/>
  <c r="E64" i="1" s="1"/>
  <c r="AB65" i="1"/>
  <c r="AB64" i="1" s="1"/>
  <c r="X65" i="1"/>
  <c r="X64" i="1" s="1"/>
  <c r="T65" i="1"/>
  <c r="T64" i="1" s="1"/>
  <c r="P65" i="1"/>
  <c r="P64" i="1" s="1"/>
  <c r="L65" i="1"/>
  <c r="L64" i="1" s="1"/>
  <c r="H65" i="1"/>
  <c r="H64" i="1" s="1"/>
  <c r="D65" i="1"/>
  <c r="D64" i="1" s="1"/>
  <c r="AA65" i="1"/>
  <c r="AA64" i="1" s="1"/>
  <c r="S65" i="1"/>
  <c r="S64" i="1" s="1"/>
  <c r="K65" i="1"/>
  <c r="K64" i="1" s="1"/>
  <c r="C65" i="1"/>
  <c r="W65" i="1"/>
  <c r="W64" i="1" s="1"/>
  <c r="G65" i="1"/>
  <c r="G64" i="1" s="1"/>
  <c r="V65" i="1"/>
  <c r="V64" i="1" s="1"/>
  <c r="F65" i="1"/>
  <c r="F64" i="1" s="1"/>
  <c r="Z65" i="1"/>
  <c r="Z64" i="1" s="1"/>
  <c r="R65" i="1"/>
  <c r="R64" i="1" s="1"/>
  <c r="J65" i="1"/>
  <c r="J64" i="1" s="1"/>
  <c r="O65" i="1"/>
  <c r="O64" i="1" s="1"/>
  <c r="AD65" i="1"/>
  <c r="N65" i="1"/>
  <c r="N64" i="1" s="1"/>
  <c r="AC17" i="1"/>
  <c r="AC16" i="1" s="1"/>
  <c r="Y17" i="1"/>
  <c r="Y16" i="1" s="1"/>
  <c r="U17" i="1"/>
  <c r="U16" i="1" s="1"/>
  <c r="Q17" i="1"/>
  <c r="Q16" i="1" s="1"/>
  <c r="M17" i="1"/>
  <c r="M16" i="1" s="1"/>
  <c r="I17" i="1"/>
  <c r="I16" i="1" s="1"/>
  <c r="E17" i="1"/>
  <c r="E16" i="1" s="1"/>
  <c r="AB17" i="1"/>
  <c r="AB16" i="1" s="1"/>
  <c r="X17" i="1"/>
  <c r="X16" i="1" s="1"/>
  <c r="T17" i="1"/>
  <c r="T16" i="1" s="1"/>
  <c r="P17" i="1"/>
  <c r="P16" i="1" s="1"/>
  <c r="L17" i="1"/>
  <c r="L16" i="1" s="1"/>
  <c r="H17" i="1"/>
  <c r="H16" i="1" s="1"/>
  <c r="D17" i="1"/>
  <c r="D16" i="1" s="1"/>
  <c r="AA17" i="1"/>
  <c r="AA16" i="1" s="1"/>
  <c r="S17" i="1"/>
  <c r="S16" i="1" s="1"/>
  <c r="K17" i="1"/>
  <c r="K16" i="1" s="1"/>
  <c r="C17" i="1"/>
  <c r="Z17" i="1"/>
  <c r="Z16" i="1" s="1"/>
  <c r="J17" i="1"/>
  <c r="J16" i="1" s="1"/>
  <c r="G17" i="1"/>
  <c r="G16" i="1" s="1"/>
  <c r="R17" i="1"/>
  <c r="R16" i="1" s="1"/>
  <c r="W17" i="1"/>
  <c r="W16" i="1" s="1"/>
  <c r="O17" i="1"/>
  <c r="O16" i="1" s="1"/>
  <c r="V17" i="1"/>
  <c r="V16" i="1" s="1"/>
  <c r="N17" i="1"/>
  <c r="N16" i="1" s="1"/>
  <c r="F17" i="1"/>
  <c r="F16" i="1" s="1"/>
  <c r="AD17" i="1"/>
  <c r="AC49" i="1"/>
  <c r="AC48" i="1" s="1"/>
  <c r="Y49" i="1"/>
  <c r="Y48" i="1" s="1"/>
  <c r="U49" i="1"/>
  <c r="U48" i="1" s="1"/>
  <c r="Q49" i="1"/>
  <c r="Q48" i="1" s="1"/>
  <c r="M49" i="1"/>
  <c r="M48" i="1" s="1"/>
  <c r="I49" i="1"/>
  <c r="I48" i="1" s="1"/>
  <c r="E49" i="1"/>
  <c r="E48" i="1" s="1"/>
  <c r="AB49" i="1"/>
  <c r="AB48" i="1" s="1"/>
  <c r="X49" i="1"/>
  <c r="X48" i="1" s="1"/>
  <c r="T49" i="1"/>
  <c r="T48" i="1" s="1"/>
  <c r="P49" i="1"/>
  <c r="P48" i="1" s="1"/>
  <c r="L49" i="1"/>
  <c r="L48" i="1" s="1"/>
  <c r="H49" i="1"/>
  <c r="H48" i="1" s="1"/>
  <c r="D49" i="1"/>
  <c r="D48" i="1" s="1"/>
  <c r="AA49" i="1"/>
  <c r="AA48" i="1" s="1"/>
  <c r="S49" i="1"/>
  <c r="S48" i="1" s="1"/>
  <c r="K49" i="1"/>
  <c r="K48" i="1" s="1"/>
  <c r="C49" i="1"/>
  <c r="O49" i="1"/>
  <c r="O48" i="1" s="1"/>
  <c r="V49" i="1"/>
  <c r="V48" i="1" s="1"/>
  <c r="F49" i="1"/>
  <c r="F48" i="1" s="1"/>
  <c r="Z49" i="1"/>
  <c r="Z48" i="1" s="1"/>
  <c r="R49" i="1"/>
  <c r="R48" i="1" s="1"/>
  <c r="J49" i="1"/>
  <c r="J48" i="1" s="1"/>
  <c r="W49" i="1"/>
  <c r="W48" i="1" s="1"/>
  <c r="G49" i="1"/>
  <c r="G48" i="1" s="1"/>
  <c r="AD49" i="1"/>
  <c r="N49" i="1"/>
  <c r="N48" i="1" s="1"/>
  <c r="AC81" i="1"/>
  <c r="AC80" i="1" s="1"/>
  <c r="Y81" i="1"/>
  <c r="Y80" i="1" s="1"/>
  <c r="U81" i="1"/>
  <c r="U80" i="1" s="1"/>
  <c r="Q81" i="1"/>
  <c r="Q80" i="1" s="1"/>
  <c r="M81" i="1"/>
  <c r="M80" i="1" s="1"/>
  <c r="I81" i="1"/>
  <c r="I80" i="1" s="1"/>
  <c r="E81" i="1"/>
  <c r="E80" i="1" s="1"/>
  <c r="AB81" i="1"/>
  <c r="AB80" i="1" s="1"/>
  <c r="X81" i="1"/>
  <c r="X80" i="1" s="1"/>
  <c r="T81" i="1"/>
  <c r="T80" i="1" s="1"/>
  <c r="P81" i="1"/>
  <c r="P80" i="1" s="1"/>
  <c r="L81" i="1"/>
  <c r="L80" i="1" s="1"/>
  <c r="H81" i="1"/>
  <c r="H80" i="1" s="1"/>
  <c r="D81" i="1"/>
  <c r="D80" i="1" s="1"/>
  <c r="AA81" i="1"/>
  <c r="AA80" i="1" s="1"/>
  <c r="S81" i="1"/>
  <c r="S80" i="1" s="1"/>
  <c r="K81" i="1"/>
  <c r="K80" i="1" s="1"/>
  <c r="C81" i="1"/>
  <c r="O81" i="1"/>
  <c r="O80" i="1" s="1"/>
  <c r="AD81" i="1"/>
  <c r="N81" i="1"/>
  <c r="N80" i="1" s="1"/>
  <c r="Z81" i="1"/>
  <c r="Z80" i="1" s="1"/>
  <c r="R81" i="1"/>
  <c r="R80" i="1" s="1"/>
  <c r="J81" i="1"/>
  <c r="J80" i="1" s="1"/>
  <c r="W81" i="1"/>
  <c r="W80" i="1" s="1"/>
  <c r="G81" i="1"/>
  <c r="G80" i="1" s="1"/>
  <c r="V81" i="1"/>
  <c r="V80" i="1" s="1"/>
  <c r="F81" i="1"/>
  <c r="F80" i="1" s="1"/>
  <c r="AC57" i="1"/>
  <c r="AC56" i="1" s="1"/>
  <c r="Y57" i="1"/>
  <c r="Y56" i="1" s="1"/>
  <c r="U57" i="1"/>
  <c r="U56" i="1" s="1"/>
  <c r="Q57" i="1"/>
  <c r="Q56" i="1" s="1"/>
  <c r="M57" i="1"/>
  <c r="M56" i="1" s="1"/>
  <c r="I57" i="1"/>
  <c r="I56" i="1" s="1"/>
  <c r="E57" i="1"/>
  <c r="E56" i="1" s="1"/>
  <c r="AB57" i="1"/>
  <c r="AB56" i="1" s="1"/>
  <c r="X57" i="1"/>
  <c r="X56" i="1" s="1"/>
  <c r="T57" i="1"/>
  <c r="T56" i="1" s="1"/>
  <c r="P57" i="1"/>
  <c r="P56" i="1" s="1"/>
  <c r="L57" i="1"/>
  <c r="L56" i="1" s="1"/>
  <c r="H57" i="1"/>
  <c r="H56" i="1" s="1"/>
  <c r="D57" i="1"/>
  <c r="D56" i="1" s="1"/>
  <c r="W57" i="1"/>
  <c r="W56" i="1" s="1"/>
  <c r="O57" i="1"/>
  <c r="O56" i="1" s="1"/>
  <c r="G57" i="1"/>
  <c r="G56" i="1" s="1"/>
  <c r="S57" i="1"/>
  <c r="S56" i="1" s="1"/>
  <c r="C57" i="1"/>
  <c r="J57" i="1"/>
  <c r="J56" i="1" s="1"/>
  <c r="AD57" i="1"/>
  <c r="V57" i="1"/>
  <c r="V56" i="1" s="1"/>
  <c r="N57" i="1"/>
  <c r="N56" i="1" s="1"/>
  <c r="F57" i="1"/>
  <c r="F56" i="1" s="1"/>
  <c r="AA57" i="1"/>
  <c r="AA56" i="1" s="1"/>
  <c r="K57" i="1"/>
  <c r="K56" i="1" s="1"/>
  <c r="Z57" i="1"/>
  <c r="Z56" i="1" s="1"/>
  <c r="R57" i="1"/>
  <c r="AC89" i="1"/>
  <c r="AC88" i="1" s="1"/>
  <c r="Y89" i="1"/>
  <c r="Y88" i="1" s="1"/>
  <c r="U89" i="1"/>
  <c r="U88" i="1" s="1"/>
  <c r="Q89" i="1"/>
  <c r="Q88" i="1" s="1"/>
  <c r="M89" i="1"/>
  <c r="M88" i="1" s="1"/>
  <c r="I89" i="1"/>
  <c r="I88" i="1" s="1"/>
  <c r="E89" i="1"/>
  <c r="E88" i="1" s="1"/>
  <c r="AB89" i="1"/>
  <c r="AB88" i="1" s="1"/>
  <c r="X89" i="1"/>
  <c r="X88" i="1" s="1"/>
  <c r="T89" i="1"/>
  <c r="T88" i="1" s="1"/>
  <c r="P89" i="1"/>
  <c r="P88" i="1" s="1"/>
  <c r="L89" i="1"/>
  <c r="L88" i="1" s="1"/>
  <c r="H89" i="1"/>
  <c r="H88" i="1" s="1"/>
  <c r="D89" i="1"/>
  <c r="D88" i="1" s="1"/>
  <c r="W89" i="1"/>
  <c r="W88" i="1" s="1"/>
  <c r="O89" i="1"/>
  <c r="O88" i="1" s="1"/>
  <c r="G89" i="1"/>
  <c r="G88" i="1" s="1"/>
  <c r="S89" i="1"/>
  <c r="S88" i="1" s="1"/>
  <c r="C89" i="1"/>
  <c r="Z89" i="1"/>
  <c r="Z88" i="1" s="1"/>
  <c r="J89" i="1"/>
  <c r="J88" i="1" s="1"/>
  <c r="AD89" i="1"/>
  <c r="V89" i="1"/>
  <c r="V88" i="1" s="1"/>
  <c r="N89" i="1"/>
  <c r="N88" i="1" s="1"/>
  <c r="F89" i="1"/>
  <c r="F88" i="1" s="1"/>
  <c r="AA89" i="1"/>
  <c r="AA88" i="1" s="1"/>
  <c r="K89" i="1"/>
  <c r="K88" i="1" s="1"/>
  <c r="R89" i="1"/>
  <c r="R88" i="1" s="1"/>
  <c r="C92" i="1"/>
  <c r="P92" i="1"/>
  <c r="C20" i="1"/>
  <c r="U20" i="1"/>
  <c r="Z20" i="1"/>
  <c r="D92" i="1"/>
  <c r="H12" i="1" l="1"/>
  <c r="P28" i="1"/>
  <c r="X20" i="1"/>
  <c r="F4" i="1"/>
  <c r="L92" i="1"/>
  <c r="K96" i="1"/>
  <c r="AE81" i="1"/>
  <c r="AD80" i="1"/>
  <c r="AE17" i="1"/>
  <c r="AE12" i="1" s="1"/>
  <c r="AD16" i="1"/>
  <c r="C84" i="1"/>
  <c r="C88" i="1"/>
  <c r="C52" i="1"/>
  <c r="C56" i="1"/>
  <c r="AE49" i="1"/>
  <c r="AD48" i="1"/>
  <c r="AE65" i="1"/>
  <c r="AD64" i="1"/>
  <c r="C4" i="1"/>
  <c r="C8" i="1"/>
  <c r="V4" i="1"/>
  <c r="V8" i="1"/>
  <c r="C68" i="1"/>
  <c r="C72" i="1"/>
  <c r="R52" i="1"/>
  <c r="R56" i="1"/>
  <c r="AE89" i="1"/>
  <c r="AD88" i="1"/>
  <c r="C76" i="1"/>
  <c r="C80" i="1"/>
  <c r="C44" i="1"/>
  <c r="C48" i="1"/>
  <c r="C12" i="1"/>
  <c r="C16" i="1"/>
  <c r="C60" i="1"/>
  <c r="C64" i="1"/>
  <c r="H28" i="1"/>
  <c r="G32" i="1"/>
  <c r="C28" i="1"/>
  <c r="C32" i="1"/>
  <c r="AE9" i="1"/>
  <c r="AE8" i="1" s="1"/>
  <c r="AD8" i="1"/>
  <c r="AE73" i="1"/>
  <c r="AD72" i="1"/>
  <c r="AE41" i="1"/>
  <c r="AD40" i="1"/>
  <c r="AE25" i="1"/>
  <c r="AD24" i="1"/>
  <c r="AE57" i="1"/>
  <c r="AD56" i="1"/>
  <c r="AE33" i="1"/>
  <c r="AD32" i="1"/>
  <c r="AE97" i="1"/>
  <c r="AD96" i="1"/>
  <c r="X12" i="1"/>
  <c r="I28" i="1"/>
  <c r="I4" i="1"/>
  <c r="W20" i="1"/>
  <c r="X76" i="1"/>
  <c r="T92" i="1"/>
  <c r="H76" i="1"/>
  <c r="J60" i="1"/>
  <c r="Y60" i="1"/>
  <c r="Y28" i="1"/>
  <c r="Y12" i="1"/>
  <c r="I44" i="1"/>
  <c r="Y44" i="1"/>
  <c r="U84" i="1"/>
  <c r="D76" i="1"/>
  <c r="U12" i="1"/>
  <c r="V28" i="1"/>
  <c r="E4" i="1"/>
  <c r="P76" i="1"/>
  <c r="D60" i="1"/>
  <c r="P4" i="1"/>
  <c r="U52" i="1"/>
  <c r="Z60" i="1"/>
  <c r="X84" i="1"/>
  <c r="AB44" i="1"/>
  <c r="P12" i="1"/>
  <c r="AB28" i="1"/>
  <c r="Q4" i="1"/>
  <c r="T84" i="1"/>
  <c r="T52" i="1"/>
  <c r="M84" i="1"/>
  <c r="AC84" i="1"/>
  <c r="L52" i="1"/>
  <c r="AB52" i="1"/>
  <c r="T76" i="1"/>
  <c r="T44" i="1"/>
  <c r="L12" i="1"/>
  <c r="AB12" i="1"/>
  <c r="H60" i="1"/>
  <c r="T60" i="1"/>
  <c r="X28" i="1"/>
  <c r="L28" i="1"/>
  <c r="L4" i="1"/>
  <c r="M68" i="1"/>
  <c r="AC68" i="1"/>
  <c r="L36" i="1"/>
  <c r="AB36" i="1"/>
  <c r="H92" i="1"/>
  <c r="X92" i="1"/>
  <c r="N92" i="1"/>
  <c r="X52" i="1"/>
  <c r="E52" i="1"/>
  <c r="E12" i="1"/>
  <c r="P60" i="1"/>
  <c r="K4" i="1"/>
  <c r="U68" i="1"/>
  <c r="AB4" i="1"/>
  <c r="AC44" i="1"/>
  <c r="M4" i="1"/>
  <c r="D4" i="1"/>
  <c r="R20" i="1"/>
  <c r="Q84" i="1"/>
  <c r="AB76" i="1"/>
  <c r="AA4" i="1"/>
  <c r="N76" i="1"/>
  <c r="P68" i="1"/>
  <c r="E84" i="1"/>
  <c r="G20" i="1"/>
  <c r="M44" i="1"/>
  <c r="P20" i="1"/>
  <c r="S4" i="1"/>
  <c r="Q12" i="1"/>
  <c r="L76" i="1"/>
  <c r="P52" i="1"/>
  <c r="T28" i="1"/>
  <c r="AB68" i="1"/>
  <c r="Y4" i="1"/>
  <c r="I60" i="1"/>
  <c r="X4" i="1"/>
  <c r="F12" i="1"/>
  <c r="AC4" i="1"/>
  <c r="T4" i="1"/>
  <c r="AB60" i="1"/>
  <c r="M20" i="1"/>
  <c r="AC12" i="1"/>
  <c r="M12" i="1"/>
  <c r="AB92" i="1"/>
  <c r="L60" i="1"/>
  <c r="AC20" i="1"/>
  <c r="D28" i="1"/>
  <c r="U4" i="1"/>
  <c r="H4" i="1"/>
  <c r="H84" i="1"/>
  <c r="R12" i="1"/>
  <c r="J84" i="1"/>
  <c r="Z84" i="1"/>
  <c r="R44" i="1"/>
  <c r="X68" i="1"/>
  <c r="J68" i="1"/>
  <c r="Z68" i="1"/>
  <c r="D84" i="1"/>
  <c r="D20" i="1"/>
  <c r="K20" i="1"/>
  <c r="AA20" i="1"/>
  <c r="Y84" i="1"/>
  <c r="N84" i="1"/>
  <c r="P44" i="1"/>
  <c r="Q44" i="1"/>
  <c r="V44" i="1"/>
  <c r="N68" i="1"/>
  <c r="R84" i="1"/>
  <c r="J44" i="1"/>
  <c r="Z44" i="1"/>
  <c r="J92" i="1"/>
  <c r="Z92" i="1"/>
  <c r="Q60" i="1"/>
  <c r="V60" i="1"/>
  <c r="R28" i="1"/>
  <c r="N52" i="1"/>
  <c r="J76" i="1"/>
  <c r="Z76" i="1"/>
  <c r="E20" i="1"/>
  <c r="F60" i="1"/>
  <c r="E68" i="1"/>
  <c r="H68" i="1"/>
  <c r="H20" i="1"/>
  <c r="R4" i="1"/>
  <c r="I12" i="1"/>
  <c r="N4" i="1"/>
  <c r="H52" i="1"/>
  <c r="Z4" i="1"/>
  <c r="J4" i="1"/>
  <c r="F28" i="1"/>
  <c r="F44" i="1"/>
  <c r="K84" i="1"/>
  <c r="D44" i="1"/>
  <c r="N12" i="1"/>
  <c r="W44" i="1"/>
  <c r="F36" i="1"/>
  <c r="P36" i="1"/>
  <c r="Z12" i="1"/>
  <c r="J12" i="1"/>
  <c r="V12" i="1"/>
  <c r="F84" i="1"/>
  <c r="V84" i="1"/>
  <c r="G84" i="1"/>
  <c r="W84" i="1"/>
  <c r="V20" i="1"/>
  <c r="N44" i="1"/>
  <c r="AD44" i="1"/>
  <c r="O44" i="1"/>
  <c r="X36" i="1"/>
  <c r="R68" i="1"/>
  <c r="S68" i="1"/>
  <c r="I36" i="1"/>
  <c r="Y36" i="1"/>
  <c r="N36" i="1"/>
  <c r="AD36" i="1"/>
  <c r="O36" i="1"/>
  <c r="S20" i="1"/>
  <c r="L84" i="1"/>
  <c r="H44" i="1"/>
  <c r="T20" i="1"/>
  <c r="AA12" i="1"/>
  <c r="K12" i="1"/>
  <c r="M92" i="1"/>
  <c r="AC92" i="1"/>
  <c r="R92" i="1"/>
  <c r="S92" i="1"/>
  <c r="N60" i="1"/>
  <c r="AD60" i="1"/>
  <c r="O60" i="1"/>
  <c r="E28" i="1"/>
  <c r="U28" i="1"/>
  <c r="J28" i="1"/>
  <c r="Z28" i="1"/>
  <c r="K28" i="1"/>
  <c r="AA28" i="1"/>
  <c r="Q52" i="1"/>
  <c r="F52" i="1"/>
  <c r="V52" i="1"/>
  <c r="G52" i="1"/>
  <c r="W52" i="1"/>
  <c r="O4" i="1"/>
  <c r="M76" i="1"/>
  <c r="AC76" i="1"/>
  <c r="R76" i="1"/>
  <c r="S76" i="1"/>
  <c r="AD20" i="1"/>
  <c r="T68" i="1"/>
  <c r="S44" i="1"/>
  <c r="H36" i="1"/>
  <c r="Q68" i="1"/>
  <c r="F68" i="1"/>
  <c r="V68" i="1"/>
  <c r="G68" i="1"/>
  <c r="W68" i="1"/>
  <c r="M36" i="1"/>
  <c r="AC36" i="1"/>
  <c r="R36" i="1"/>
  <c r="C36" i="1"/>
  <c r="S36" i="1"/>
  <c r="D36" i="1"/>
  <c r="N20" i="1"/>
  <c r="W12" i="1"/>
  <c r="G12" i="1"/>
  <c r="Q92" i="1"/>
  <c r="F92" i="1"/>
  <c r="V92" i="1"/>
  <c r="G92" i="1"/>
  <c r="W92" i="1"/>
  <c r="M60" i="1"/>
  <c r="AC60" i="1"/>
  <c r="R60" i="1"/>
  <c r="S60" i="1"/>
  <c r="N28" i="1"/>
  <c r="AD28" i="1"/>
  <c r="O28" i="1"/>
  <c r="J52" i="1"/>
  <c r="Z52" i="1"/>
  <c r="K52" i="1"/>
  <c r="AA52" i="1"/>
  <c r="Q20" i="1"/>
  <c r="G4" i="1"/>
  <c r="Q76" i="1"/>
  <c r="F76" i="1"/>
  <c r="V76" i="1"/>
  <c r="G76" i="1"/>
  <c r="W76" i="1"/>
  <c r="AE20" i="1"/>
  <c r="L20" i="1"/>
  <c r="I84" i="1"/>
  <c r="O84" i="1"/>
  <c r="K68" i="1"/>
  <c r="AA68" i="1"/>
  <c r="Q36" i="1"/>
  <c r="V36" i="1"/>
  <c r="G36" i="1"/>
  <c r="W36" i="1"/>
  <c r="I20" i="1"/>
  <c r="S12" i="1"/>
  <c r="E92" i="1"/>
  <c r="U92" i="1"/>
  <c r="K92" i="1"/>
  <c r="AA92" i="1"/>
  <c r="G60" i="1"/>
  <c r="W60" i="1"/>
  <c r="M28" i="1"/>
  <c r="AC28" i="1"/>
  <c r="S28" i="1"/>
  <c r="I52" i="1"/>
  <c r="Y52" i="1"/>
  <c r="AD52" i="1"/>
  <c r="O52" i="1"/>
  <c r="L68" i="1"/>
  <c r="F20" i="1"/>
  <c r="E76" i="1"/>
  <c r="U76" i="1"/>
  <c r="K76" i="1"/>
  <c r="AA76" i="1"/>
  <c r="T36" i="1"/>
  <c r="AD12" i="1"/>
  <c r="AE4" i="1"/>
  <c r="AA84" i="1"/>
  <c r="AD84" i="1"/>
  <c r="G44" i="1"/>
  <c r="S84" i="1"/>
  <c r="E44" i="1"/>
  <c r="U44" i="1"/>
  <c r="K44" i="1"/>
  <c r="AA44" i="1"/>
  <c r="P84" i="1"/>
  <c r="L44" i="1"/>
  <c r="J20" i="1"/>
  <c r="T12" i="1"/>
  <c r="D12" i="1"/>
  <c r="I68" i="1"/>
  <c r="Y68" i="1"/>
  <c r="AD68" i="1"/>
  <c r="O68" i="1"/>
  <c r="E36" i="1"/>
  <c r="U36" i="1"/>
  <c r="J36" i="1"/>
  <c r="Z36" i="1"/>
  <c r="K36" i="1"/>
  <c r="AA36" i="1"/>
  <c r="O20" i="1"/>
  <c r="X60" i="1"/>
  <c r="AB84" i="1"/>
  <c r="D68" i="1"/>
  <c r="X44" i="1"/>
  <c r="Y20" i="1"/>
  <c r="O12" i="1"/>
  <c r="I92" i="1"/>
  <c r="Y92" i="1"/>
  <c r="AD92" i="1"/>
  <c r="O92" i="1"/>
  <c r="E60" i="1"/>
  <c r="U60" i="1"/>
  <c r="K60" i="1"/>
  <c r="AA60" i="1"/>
  <c r="Q28" i="1"/>
  <c r="G28" i="1"/>
  <c r="W28" i="1"/>
  <c r="M52" i="1"/>
  <c r="AC52" i="1"/>
  <c r="S52" i="1"/>
  <c r="D52" i="1"/>
  <c r="W4" i="1"/>
  <c r="I76" i="1"/>
  <c r="Y76" i="1"/>
  <c r="AD76" i="1"/>
  <c r="O76" i="1"/>
  <c r="AB20" i="1"/>
  <c r="AD4" i="1"/>
  <c r="AF9" i="1" l="1"/>
  <c r="AF8" i="1" s="1"/>
  <c r="AF33" i="1"/>
  <c r="AE32" i="1"/>
  <c r="AF25" i="1"/>
  <c r="AF20" i="1" s="1"/>
  <c r="AE24" i="1"/>
  <c r="AF73" i="1"/>
  <c r="AE72" i="1"/>
  <c r="AF89" i="1"/>
  <c r="AE88" i="1"/>
  <c r="AF49" i="1"/>
  <c r="AE48" i="1"/>
  <c r="AF81" i="1"/>
  <c r="AE80" i="1"/>
  <c r="AF97" i="1"/>
  <c r="AE96" i="1"/>
  <c r="AF57" i="1"/>
  <c r="AE56" i="1"/>
  <c r="AF41" i="1"/>
  <c r="AE40" i="1"/>
  <c r="AF65" i="1"/>
  <c r="AE64" i="1"/>
  <c r="AF17" i="1"/>
  <c r="AE16" i="1"/>
  <c r="AE92" i="1"/>
  <c r="AE68" i="1"/>
  <c r="AG9" i="1"/>
  <c r="AE52" i="1"/>
  <c r="AE60" i="1"/>
  <c r="AE36" i="1"/>
  <c r="AE44" i="1"/>
  <c r="AE76" i="1"/>
  <c r="AE84" i="1"/>
  <c r="AE28" i="1"/>
  <c r="AF4" i="1" l="1"/>
  <c r="AG17" i="1"/>
  <c r="AF16" i="1"/>
  <c r="AG73" i="1"/>
  <c r="AG72" i="1" s="1"/>
  <c r="AF72" i="1"/>
  <c r="AG33" i="1"/>
  <c r="AG32" i="1" s="1"/>
  <c r="AF32" i="1"/>
  <c r="AG97" i="1"/>
  <c r="AG96" i="1" s="1"/>
  <c r="AF96" i="1"/>
  <c r="AG57" i="1"/>
  <c r="AG56" i="1" s="1"/>
  <c r="AF56" i="1"/>
  <c r="AG81" i="1"/>
  <c r="AG80" i="1" s="1"/>
  <c r="AF80" i="1"/>
  <c r="AG25" i="1"/>
  <c r="AF24" i="1"/>
  <c r="AG4" i="1"/>
  <c r="AG8" i="1"/>
  <c r="AG49" i="1"/>
  <c r="AG48" i="1" s="1"/>
  <c r="AF48" i="1"/>
  <c r="AG65" i="1"/>
  <c r="AG64" i="1" s="1"/>
  <c r="AF64" i="1"/>
  <c r="AG89" i="1"/>
  <c r="AG88" i="1" s="1"/>
  <c r="AF88" i="1"/>
  <c r="AF12" i="1"/>
  <c r="AG41" i="1"/>
  <c r="AG40" i="1" s="1"/>
  <c r="AF40" i="1"/>
  <c r="AF76" i="1"/>
  <c r="AF44" i="1"/>
  <c r="AF28" i="1"/>
  <c r="AF60" i="1"/>
  <c r="AF52" i="1"/>
  <c r="AG68" i="1"/>
  <c r="AF68" i="1"/>
  <c r="AF84" i="1"/>
  <c r="AF36" i="1"/>
  <c r="AG92" i="1"/>
  <c r="AF92" i="1"/>
  <c r="AG60" i="1" l="1"/>
  <c r="AG44" i="1"/>
  <c r="AG24" i="1"/>
  <c r="AG20" i="1"/>
  <c r="AG84" i="1"/>
  <c r="AG52" i="1"/>
  <c r="AG28" i="1"/>
  <c r="AG76" i="1"/>
  <c r="AG16" i="1"/>
  <c r="AG12" i="1"/>
  <c r="AG3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<sst xmlns="http://schemas.openxmlformats.org/spreadsheetml/2006/main" count="137" uniqueCount="60">
  <si>
    <t>PLANING ENFANTS</t>
  </si>
  <si>
    <t>ANNEE</t>
  </si>
  <si>
    <t>S</t>
  </si>
  <si>
    <t>ML</t>
  </si>
  <si>
    <t>L</t>
  </si>
  <si>
    <t>Toussaint</t>
  </si>
  <si>
    <t>Assomption</t>
  </si>
  <si>
    <t>Lundi de Pentecôte</t>
  </si>
  <si>
    <t>Ascension</t>
  </si>
  <si>
    <t>Lundi de Pâques</t>
  </si>
  <si>
    <t>Vacances de Noël</t>
  </si>
  <si>
    <t>Vacances d'hiver</t>
  </si>
  <si>
    <t>Vacances de printemps</t>
  </si>
  <si>
    <t>Vacances d'été</t>
  </si>
  <si>
    <t>DATES GARDE ENFANTS</t>
  </si>
  <si>
    <t>SEMAINE</t>
  </si>
  <si>
    <t>Jour férié</t>
  </si>
  <si>
    <t>Dates</t>
  </si>
  <si>
    <t>Jour de l'an</t>
  </si>
  <si>
    <t>Pâques</t>
  </si>
  <si>
    <t>Fête du travail</t>
  </si>
  <si>
    <t>Victoire 39/45</t>
  </si>
  <si>
    <t>Pentecôte</t>
  </si>
  <si>
    <t>Fête Nationale</t>
  </si>
  <si>
    <t>Armistice 14/18</t>
  </si>
  <si>
    <t>Noël </t>
  </si>
  <si>
    <t>Vacances</t>
  </si>
  <si>
    <t>A</t>
  </si>
  <si>
    <t>B</t>
  </si>
  <si>
    <t>C</t>
  </si>
  <si>
    <t>Début ( A )</t>
  </si>
  <si>
    <t>Fin ( A )</t>
  </si>
  <si>
    <t>Début ( B )</t>
  </si>
  <si>
    <t>Fin ( B )</t>
  </si>
  <si>
    <t>Début( C )</t>
  </si>
  <si>
    <t>Fin( C )</t>
  </si>
  <si>
    <t>Vacances de Toussaint</t>
  </si>
  <si>
    <t>Pont de l'Ascension</t>
  </si>
  <si>
    <t>Besançon, Bordeaux, Clermont-Ferrand, Dijon, Grenoble, Limoges, Lyon, Poitiers</t>
  </si>
  <si>
    <t>http://vacances-scolaires.education/</t>
  </si>
  <si>
    <t>http://joursferies-fr.fr/</t>
  </si>
  <si>
    <t>Aix-Marseille, Amiens, Caen, Lille, Nancy-Metz, Nantes, Nice, Orléans-Tours, Reims, Rennes, Rouen, Strasbourg</t>
  </si>
  <si>
    <t>Créteil, Montpellier, Paris, Toulouse, Versailles</t>
  </si>
  <si>
    <t>Début ML</t>
  </si>
  <si>
    <t>Fin ML</t>
  </si>
  <si>
    <t>Début L</t>
  </si>
  <si>
    <t>Fin L</t>
  </si>
  <si>
    <t>Jours fériés</t>
  </si>
  <si>
    <t>Annivairsere</t>
  </si>
  <si>
    <t>Anniversaire</t>
  </si>
  <si>
    <t>Qui</t>
  </si>
  <si>
    <t>Marie-Lucie</t>
  </si>
  <si>
    <t>Louis</t>
  </si>
  <si>
    <t>Guillaume</t>
  </si>
  <si>
    <t>Marilyne</t>
  </si>
  <si>
    <t>Robert</t>
  </si>
  <si>
    <t>Centre aéré B</t>
  </si>
  <si>
    <t>CaB</t>
  </si>
  <si>
    <t>CaT</t>
  </si>
  <si>
    <t>Centre aéré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</si>
</sst>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-yy;@"/>
    <numFmt numFmtId="165" formatCode="d"/>
    <numFmt numFmtId="166" formatCode="ddd"/>
    <numFmt numFmtId="168" formatCode="dd/mm/yy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Segoe UI"/>
      <family val="2"/>
    </font>
    <font>
      <sz val="9"/>
      <color theme="1"/>
      <name val="Segoe UI"/>
      <family val="2"/>
    </font>
    <font>
      <u/>
      <sz val="12"/>
      <color theme="10"/>
      <name val="Segoe UI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Segoe UI"/>
      <family val="2"/>
    </font>
    <font>
      <b/>
      <sz val="10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Segoe U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7" tint="0.39997558519241921"/>
        <bgColor rgb="FF000000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theme="9" tint="0.5999938962981048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9" tint="0.59999389629810485"/>
      </left>
      <right/>
      <top/>
      <bottom/>
      <diagonal/>
    </border>
    <border>
      <left/>
      <right style="thin">
        <color theme="9" tint="0.59999389629810485"/>
      </right>
      <top/>
      <bottom/>
      <diagonal/>
    </border>
    <border>
      <left style="thin">
        <color theme="9" tint="0.59999389629810485"/>
      </left>
      <right style="thin">
        <color indexed="64"/>
      </right>
      <top style="thin">
        <color theme="9" tint="0.59999389629810485"/>
      </top>
      <bottom style="thin">
        <color theme="9" tint="0.59999389629810485"/>
      </bottom>
      <diagonal/>
    </border>
    <border>
      <left style="thin">
        <color indexed="64"/>
      </left>
      <right style="thin">
        <color theme="9" tint="0.59999389629810485"/>
      </right>
      <top style="thin">
        <color theme="9" tint="0.59999389629810485"/>
      </top>
      <bottom style="thin">
        <color theme="9" tint="0.59999389629810485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0" fontId="0" fillId="0" borderId="0" xfId="0" applyFont="1"/>
    <xf numFmtId="0" fontId="6" fillId="0" borderId="0" xfId="0" applyFont="1" applyAlignment="1">
      <alignment vertical="center" wrapText="1"/>
    </xf>
    <xf numFmtId="0" fontId="7" fillId="0" borderId="9" xfId="0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11" fillId="0" borderId="5" xfId="0" applyNumberFormat="1" applyFont="1" applyBorder="1" applyAlignment="1">
      <alignment horizontal="center" vertical="center" textRotation="45"/>
    </xf>
    <xf numFmtId="164" fontId="11" fillId="0" borderId="6" xfId="0" applyNumberFormat="1" applyFont="1" applyBorder="1" applyAlignment="1">
      <alignment horizontal="center" vertical="center" textRotation="45"/>
    </xf>
    <xf numFmtId="164" fontId="11" fillId="0" borderId="7" xfId="0" applyNumberFormat="1" applyFont="1" applyBorder="1" applyAlignment="1">
      <alignment horizontal="center" vertical="center" textRotation="45"/>
    </xf>
    <xf numFmtId="0" fontId="1" fillId="0" borderId="0" xfId="0" applyFont="1" applyAlignment="1">
      <alignment vertical="center"/>
    </xf>
    <xf numFmtId="164" fontId="2" fillId="0" borderId="16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14" fontId="2" fillId="0" borderId="32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14" fontId="2" fillId="0" borderId="15" xfId="0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4" fontId="2" fillId="0" borderId="35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12" fillId="4" borderId="0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left" vertical="center"/>
    </xf>
    <xf numFmtId="0" fontId="9" fillId="5" borderId="0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7" fillId="6" borderId="8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14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left" vertical="center"/>
    </xf>
    <xf numFmtId="0" fontId="9" fillId="5" borderId="1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left" vertical="center"/>
    </xf>
    <xf numFmtId="0" fontId="9" fillId="4" borderId="14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left" vertical="center"/>
    </xf>
    <xf numFmtId="0" fontId="1" fillId="0" borderId="3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166" fontId="11" fillId="0" borderId="15" xfId="0" applyNumberFormat="1" applyFont="1" applyBorder="1" applyAlignment="1">
      <alignment horizontal="center" vertical="center"/>
    </xf>
    <xf numFmtId="165" fontId="2" fillId="0" borderId="15" xfId="0" applyNumberFormat="1" applyFont="1" applyBorder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" fontId="0" fillId="0" borderId="0" xfId="0" applyNumberForma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" fillId="0" borderId="38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6" fontId="14" fillId="0" borderId="37" xfId="0" applyNumberFormat="1" applyFont="1" applyBorder="1" applyAlignment="1">
      <alignment horizontal="center" vertical="center"/>
    </xf>
    <xf numFmtId="166" fontId="14" fillId="0" borderId="18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/>
    </xf>
    <xf numFmtId="166" fontId="14" fillId="0" borderId="19" xfId="0" applyNumberFormat="1" applyFont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166" fontId="15" fillId="0" borderId="37" xfId="0" applyNumberFormat="1" applyFont="1" applyBorder="1" applyAlignment="1">
      <alignment horizontal="center" vertical="center"/>
    </xf>
    <xf numFmtId="166" fontId="15" fillId="0" borderId="18" xfId="0" applyNumberFormat="1" applyFont="1" applyBorder="1" applyAlignment="1">
      <alignment horizontal="center" vertical="center"/>
    </xf>
    <xf numFmtId="166" fontId="15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0" borderId="0" xfId="1" applyFont="1" applyAlignment="1">
      <alignment vertical="center"/>
    </xf>
    <xf numFmtId="0" fontId="0" fillId="0" borderId="46" xfId="0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168" fontId="0" fillId="4" borderId="12" xfId="0" applyNumberFormat="1" applyFont="1" applyFill="1" applyBorder="1" applyAlignment="1">
      <alignment horizontal="center" vertical="center"/>
    </xf>
    <xf numFmtId="168" fontId="0" fillId="4" borderId="13" xfId="0" applyNumberFormat="1" applyFont="1" applyFill="1" applyBorder="1" applyAlignment="1">
      <alignment horizontal="center" vertical="center"/>
    </xf>
    <xf numFmtId="168" fontId="0" fillId="5" borderId="12" xfId="0" applyNumberFormat="1" applyFont="1" applyFill="1" applyBorder="1" applyAlignment="1">
      <alignment horizontal="center" vertical="center"/>
    </xf>
    <xf numFmtId="168" fontId="0" fillId="5" borderId="13" xfId="0" applyNumberFormat="1" applyFont="1" applyFill="1" applyBorder="1" applyAlignment="1">
      <alignment horizontal="center" vertical="center"/>
    </xf>
    <xf numFmtId="168" fontId="0" fillId="3" borderId="12" xfId="0" applyNumberFormat="1" applyFont="1" applyFill="1" applyBorder="1" applyAlignment="1">
      <alignment horizontal="center" vertical="center"/>
    </xf>
    <xf numFmtId="168" fontId="0" fillId="3" borderId="13" xfId="0" applyNumberFormat="1" applyFont="1" applyFill="1" applyBorder="1" applyAlignment="1">
      <alignment horizontal="center" vertical="center"/>
    </xf>
    <xf numFmtId="168" fontId="0" fillId="5" borderId="45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47" xfId="0" applyFont="1" applyFill="1" applyBorder="1" applyAlignment="1">
      <alignment horizontal="center" vertical="center"/>
    </xf>
    <xf numFmtId="0" fontId="19" fillId="0" borderId="46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dd/mm/yy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dd/mm/yy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dd/mm/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dd/mm/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dd/mm/yy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dd/mm/yy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8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numFmt numFmtId="168" formatCode="dd/mm/yy"/>
      <alignment horizontal="center" vertical="center" textRotation="0" wrapText="0" indent="0" justifyLastLine="0" shrinkToFit="0" readingOrder="0"/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3" tint="0.79998168889431442"/>
        </patternFill>
      </fill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  <border>
        <vertical/>
        <horizontal/>
      </border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  <border>
        <vertical/>
        <horizontal/>
      </border>
    </dxf>
    <dxf>
      <font>
        <color theme="0"/>
      </font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vertical/>
        <horizontal/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6" fmlaLink="$A$2" max="2050" min="2020" page="10" val="202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161925</xdr:rowOff>
        </xdr:from>
        <xdr:to>
          <xdr:col>1</xdr:col>
          <xdr:colOff>171450</xdr:colOff>
          <xdr:row>2</xdr:row>
          <xdr:rowOff>9525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E9DCECC-92A9-4965-8728-D0D55817908E}" name="t_Jours_fériés" displayName="t_Jours_fériés" ref="B3:C16" totalsRowShown="0" headerRowDxfId="159" dataDxfId="158">
  <autoFilter ref="B3:C16" xr:uid="{6E9DCECC-92A9-4965-8728-D0D55817908E}">
    <filterColumn colId="0" hiddenButton="1"/>
    <filterColumn colId="1" hiddenButton="1"/>
  </autoFilter>
  <tableColumns count="2">
    <tableColumn id="1" xr3:uid="{553310F7-DE1F-40DA-9DC3-02AB78D4553E}" name="Jour férié" dataDxfId="11"/>
    <tableColumn id="3" xr3:uid="{AE899638-3CF4-4151-AC6E-0D4D26A54ED4}" name="Dates" dataDxfId="1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5D9E27-F4A0-477E-B803-98CFDC3F9105}" name="t_Vacances_Scolaires" displayName="t_Vacances_Scolaires" ref="E3:K43" totalsRowShown="0" headerRowDxfId="157" dataDxfId="155" headerRowBorderDxfId="156">
  <autoFilter ref="E3:K43" xr:uid="{2D5D9E27-F4A0-477E-B803-98CFDC3F910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56DF8CA-97BC-4873-89F4-47C8F53E0E28}" name="Vacances" dataDxfId="154"/>
    <tableColumn id="2" xr3:uid="{6EE9A3FB-8F5F-4DA1-BFEA-ACFB680E8BD6}" name="Début ( A )" dataDxfId="9"/>
    <tableColumn id="3" xr3:uid="{93C70904-223D-4770-A33C-1C41028A867F}" name="Fin ( A )" dataDxfId="8"/>
    <tableColumn id="4" xr3:uid="{7BF3A1BA-4C16-4026-B93D-EEB2375CA856}" name="Début ( B )" dataDxfId="7"/>
    <tableColumn id="5" xr3:uid="{814109BC-B644-46D4-A88E-D2561CF85AFE}" name="Fin ( B )" dataDxfId="6"/>
    <tableColumn id="6" xr3:uid="{B70F52BA-F29B-4F56-978D-8592B65F568A}" name="Début( C )" dataDxfId="5"/>
    <tableColumn id="7" xr3:uid="{EADBCD13-4711-4EF7-AF78-B01720E4252C}" name="Fin( C )" dataDxfId="4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4561130-17B2-4B13-A87C-AA502234FF75}" name="Tableau4" displayName="Tableau4" ref="B4:E151" totalsRowShown="0" headerRowDxfId="3" dataDxfId="22">
  <autoFilter ref="B4:E151" xr:uid="{24561130-17B2-4B13-A87C-AA502234FF75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B5:E26">
    <sortCondition ref="B5:B26"/>
  </sortState>
  <tableColumns count="4">
    <tableColumn id="1" xr3:uid="{426FB4CE-BAB4-46FB-B8FE-C74AD64C5FB2}" name="Début ML" dataDxfId="26"/>
    <tableColumn id="2" xr3:uid="{E2CB87E3-F652-47F9-9557-0B7BEF6ED5F0}" name="Fin ML" dataDxfId="25"/>
    <tableColumn id="3" xr3:uid="{8703D5E9-2966-4BD2-A69E-A8229BE062C3}" name="Début L" dataDxfId="24"/>
    <tableColumn id="4" xr3:uid="{12C073CB-5837-4EE2-A9C2-90C351F08AA8}" name="Fin L" dataDxfId="2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5BE5FD3-EA94-4A94-A917-9E625D4C3716}" name="Tableau6" displayName="Tableau6" ref="G4:H10" totalsRowShown="0" headerRowDxfId="2" dataDxfId="153">
  <autoFilter ref="G4:H10" xr:uid="{55BE5FD3-EA94-4A94-A917-9E625D4C3716}">
    <filterColumn colId="0" hiddenButton="1"/>
    <filterColumn colId="1" hiddenButton="1"/>
  </autoFilter>
  <tableColumns count="2">
    <tableColumn id="1" xr3:uid="{BF04A320-43C3-4DBA-BD7B-A0084CEB0661}" name="Qui" dataDxfId="151"/>
    <tableColumn id="2" xr3:uid="{89B5EA29-CD6E-4FE0-99BE-0ABB43D3252B}" name="Dates" dataDxfId="152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FE62842-622D-4DF6-BB54-0C35CFA85592}" name="Tableau8" displayName="Tableau8" ref="J4:M14" totalsRowShown="0" headerRowDxfId="1" dataDxfId="17" headerRowBorderDxfId="29" tableBorderDxfId="30">
  <autoFilter ref="J4:M14" xr:uid="{8FE62842-622D-4DF6-BB54-0C35CFA85592}">
    <filterColumn colId="0" hiddenButton="1"/>
    <filterColumn colId="1" hiddenButton="1"/>
    <filterColumn colId="2" hiddenButton="1"/>
    <filterColumn colId="3" hiddenButton="1"/>
  </autoFilter>
  <tableColumns count="4">
    <tableColumn id="1" xr3:uid="{2E18AD1D-1CAE-4C3E-A990-BBE74FE2EF04}" name="Début ML" dataDxfId="21"/>
    <tableColumn id="2" xr3:uid="{13A7504D-36B5-421D-841C-41E0714E0707}" name="Fin ML" dataDxfId="20"/>
    <tableColumn id="3" xr3:uid="{A45542ED-18F9-4E7E-A091-3C2AF9505368}" name="Début L" dataDxfId="19"/>
    <tableColumn id="4" xr3:uid="{24866739-F6B7-46A6-B50D-4F1DD541D8B6}" name="Fin L" dataDxfId="18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FEE3B25-04F2-4098-B239-6D8AAE632FC8}" name="Tableau9" displayName="Tableau9" ref="O4:R14" totalsRowShown="0" headerRowDxfId="0" dataDxfId="12" headerRowBorderDxfId="27" tableBorderDxfId="28">
  <autoFilter ref="O4:R14" xr:uid="{2FEE3B25-04F2-4098-B239-6D8AAE632FC8}">
    <filterColumn colId="0" hiddenButton="1"/>
    <filterColumn colId="1" hiddenButton="1"/>
    <filterColumn colId="2" hiddenButton="1"/>
    <filterColumn colId="3" hiddenButton="1"/>
  </autoFilter>
  <tableColumns count="4">
    <tableColumn id="1" xr3:uid="{85C3EE42-B37A-47F0-AC30-11062BB34B65}" name="Début ML" dataDxfId="16"/>
    <tableColumn id="2" xr3:uid="{62BCB382-84A5-42E8-A126-CB1B66ED5A4F}" name="Fin ML" dataDxfId="15"/>
    <tableColumn id="3" xr3:uid="{7B1FC4D8-2BF2-433F-9B62-016E19B364C6}" name="Début L" dataDxfId="14"/>
    <tableColumn id="4" xr3:uid="{CED8A1E5-E55F-4C5A-87AC-9F8B3369A1BB}" name="Fin L" dataDxfId="13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://joursferies-fr.fr/" TargetMode="External"/><Relationship Id="rId1" Type="http://schemas.openxmlformats.org/officeDocument/2006/relationships/hyperlink" Target="http://vacances-scolaires.education/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0205A-E003-4BB5-8719-08356E1E9558}">
  <dimension ref="A1:AK113"/>
  <sheetViews>
    <sheetView showGridLines="0" topLeftCell="A52" zoomScale="120" zoomScaleNormal="120" workbookViewId="0">
      <selection activeCell="R59" sqref="R59"/>
    </sheetView>
  </sheetViews>
  <sheetFormatPr baseColWidth="10" defaultColWidth="11.42578125" defaultRowHeight="12.75" x14ac:dyDescent="0.25"/>
  <cols>
    <col min="1" max="1" width="8.28515625" style="2" bestFit="1" customWidth="1"/>
    <col min="2" max="2" width="3.42578125" style="2" bestFit="1" customWidth="1"/>
    <col min="3" max="33" width="4.28515625" style="2" customWidth="1"/>
    <col min="34" max="16384" width="11.42578125" style="2"/>
  </cols>
  <sheetData>
    <row r="1" spans="1:36" ht="13.9" customHeight="1" x14ac:dyDescent="0.25">
      <c r="A1" s="12" t="s">
        <v>1</v>
      </c>
      <c r="B1" s="3"/>
      <c r="C1" s="16" t="s">
        <v>15</v>
      </c>
      <c r="D1" s="16"/>
      <c r="E1" s="16"/>
      <c r="F1" s="14" t="s">
        <v>0</v>
      </c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</row>
    <row r="2" spans="1:36" ht="13.9" customHeight="1" x14ac:dyDescent="0.25">
      <c r="A2" s="12">
        <v>2022</v>
      </c>
      <c r="B2" s="3"/>
      <c r="C2" s="16">
        <f ca="1">_xlfn.ISOWEEKNUM(TODAY())</f>
        <v>20</v>
      </c>
      <c r="D2" s="16"/>
      <c r="E2" s="16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</row>
    <row r="3" spans="1:36" ht="12.75" customHeight="1" thickBot="1" x14ac:dyDescent="0.3">
      <c r="A3" s="3"/>
      <c r="B3" s="4"/>
      <c r="C3" s="4"/>
      <c r="D3" s="4"/>
      <c r="E3" s="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6" x14ac:dyDescent="0.25">
      <c r="A4" s="27" t="str">
        <f>IF($A$2&lt;&gt;"",PROPER(TEXT(DATE($A$2,1,1),"mmmm")),"")</f>
        <v>Janvier</v>
      </c>
      <c r="B4" s="40" t="s">
        <v>2</v>
      </c>
      <c r="C4" s="42">
        <f>IFERROR(_xlfn.ISOWEEKNUM(C9),"")</f>
        <v>52</v>
      </c>
      <c r="D4" s="32" t="str">
        <f>IFERROR(IF(_xlfn.ISOWEEKNUM(D9)=_xlfn.ISOWEEKNUM(C9),"",_xlfn.ISOWEEKNUM(D9)),"")</f>
        <v/>
      </c>
      <c r="E4" s="32">
        <f t="shared" ref="E4:AG4" si="0">IFERROR(IF(_xlfn.ISOWEEKNUM(E9)=_xlfn.ISOWEEKNUM(D9),"",_xlfn.ISOWEEKNUM(E9)),"")</f>
        <v>1</v>
      </c>
      <c r="F4" s="32" t="str">
        <f t="shared" si="0"/>
        <v/>
      </c>
      <c r="G4" s="32" t="str">
        <f t="shared" si="0"/>
        <v/>
      </c>
      <c r="H4" s="32" t="str">
        <f t="shared" si="0"/>
        <v/>
      </c>
      <c r="I4" s="32" t="str">
        <f t="shared" si="0"/>
        <v/>
      </c>
      <c r="J4" s="32" t="str">
        <f t="shared" si="0"/>
        <v/>
      </c>
      <c r="K4" s="32" t="str">
        <f t="shared" si="0"/>
        <v/>
      </c>
      <c r="L4" s="32">
        <f t="shared" si="0"/>
        <v>2</v>
      </c>
      <c r="M4" s="32" t="str">
        <f t="shared" si="0"/>
        <v/>
      </c>
      <c r="N4" s="32" t="str">
        <f t="shared" si="0"/>
        <v/>
      </c>
      <c r="O4" s="32" t="str">
        <f t="shared" si="0"/>
        <v/>
      </c>
      <c r="P4" s="32" t="str">
        <f t="shared" si="0"/>
        <v/>
      </c>
      <c r="Q4" s="32" t="str">
        <f t="shared" si="0"/>
        <v/>
      </c>
      <c r="R4" s="32" t="str">
        <f t="shared" si="0"/>
        <v/>
      </c>
      <c r="S4" s="32">
        <f t="shared" si="0"/>
        <v>3</v>
      </c>
      <c r="T4" s="32" t="str">
        <f t="shared" si="0"/>
        <v/>
      </c>
      <c r="U4" s="32" t="str">
        <f t="shared" si="0"/>
        <v/>
      </c>
      <c r="V4" s="32" t="str">
        <f t="shared" si="0"/>
        <v/>
      </c>
      <c r="W4" s="32" t="str">
        <f t="shared" si="0"/>
        <v/>
      </c>
      <c r="X4" s="32" t="str">
        <f t="shared" si="0"/>
        <v/>
      </c>
      <c r="Y4" s="32" t="str">
        <f t="shared" si="0"/>
        <v/>
      </c>
      <c r="Z4" s="32">
        <f t="shared" si="0"/>
        <v>4</v>
      </c>
      <c r="AA4" s="32" t="str">
        <f t="shared" si="0"/>
        <v/>
      </c>
      <c r="AB4" s="32" t="str">
        <f t="shared" si="0"/>
        <v/>
      </c>
      <c r="AC4" s="32" t="str">
        <f t="shared" si="0"/>
        <v/>
      </c>
      <c r="AD4" s="32" t="str">
        <f t="shared" si="0"/>
        <v/>
      </c>
      <c r="AE4" s="32" t="str">
        <f t="shared" si="0"/>
        <v/>
      </c>
      <c r="AF4" s="32" t="str">
        <f t="shared" si="0"/>
        <v/>
      </c>
      <c r="AG4" s="33">
        <f t="shared" si="0"/>
        <v>5</v>
      </c>
      <c r="AI4" s="5"/>
      <c r="AJ4" s="5"/>
    </row>
    <row r="5" spans="1:36" ht="4.1500000000000004" customHeight="1" x14ac:dyDescent="0.25">
      <c r="A5" s="28"/>
      <c r="B5" s="31"/>
      <c r="C5" s="49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50"/>
      <c r="AI5" s="5"/>
      <c r="AJ5" s="5"/>
    </row>
    <row r="6" spans="1:36" ht="4.1500000000000004" customHeight="1" x14ac:dyDescent="0.25">
      <c r="A6" s="28"/>
      <c r="B6" s="31"/>
      <c r="C6" s="51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52"/>
      <c r="AI6" s="5"/>
      <c r="AJ6" s="5"/>
    </row>
    <row r="7" spans="1:36" ht="4.1500000000000004" customHeight="1" x14ac:dyDescent="0.25">
      <c r="A7" s="28"/>
      <c r="B7" s="31"/>
      <c r="C7" s="53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54"/>
      <c r="AI7" s="5"/>
      <c r="AJ7" s="5"/>
    </row>
    <row r="8" spans="1:36" ht="13.9" customHeight="1" x14ac:dyDescent="0.25">
      <c r="A8" s="28"/>
      <c r="B8" s="31"/>
      <c r="C8" s="111">
        <f>C9</f>
        <v>44562</v>
      </c>
      <c r="D8" s="112">
        <f t="shared" ref="D8:AG8" si="1">D9</f>
        <v>44563</v>
      </c>
      <c r="E8" s="112">
        <f t="shared" si="1"/>
        <v>44564</v>
      </c>
      <c r="F8" s="112">
        <f t="shared" si="1"/>
        <v>44565</v>
      </c>
      <c r="G8" s="112">
        <f t="shared" si="1"/>
        <v>44566</v>
      </c>
      <c r="H8" s="112">
        <f t="shared" si="1"/>
        <v>44567</v>
      </c>
      <c r="I8" s="112">
        <f t="shared" si="1"/>
        <v>44568</v>
      </c>
      <c r="J8" s="112">
        <f t="shared" si="1"/>
        <v>44569</v>
      </c>
      <c r="K8" s="112">
        <f t="shared" si="1"/>
        <v>44570</v>
      </c>
      <c r="L8" s="112">
        <f t="shared" si="1"/>
        <v>44571</v>
      </c>
      <c r="M8" s="112">
        <f t="shared" si="1"/>
        <v>44572</v>
      </c>
      <c r="N8" s="112">
        <f t="shared" si="1"/>
        <v>44573</v>
      </c>
      <c r="O8" s="112">
        <f t="shared" si="1"/>
        <v>44574</v>
      </c>
      <c r="P8" s="112">
        <f t="shared" si="1"/>
        <v>44575</v>
      </c>
      <c r="Q8" s="112">
        <f t="shared" si="1"/>
        <v>44576</v>
      </c>
      <c r="R8" s="112">
        <f t="shared" si="1"/>
        <v>44577</v>
      </c>
      <c r="S8" s="112">
        <f t="shared" si="1"/>
        <v>44578</v>
      </c>
      <c r="T8" s="112">
        <f t="shared" si="1"/>
        <v>44579</v>
      </c>
      <c r="U8" s="112">
        <f t="shared" si="1"/>
        <v>44580</v>
      </c>
      <c r="V8" s="112">
        <f t="shared" si="1"/>
        <v>44581</v>
      </c>
      <c r="W8" s="112">
        <f t="shared" si="1"/>
        <v>44582</v>
      </c>
      <c r="X8" s="112">
        <f t="shared" si="1"/>
        <v>44583</v>
      </c>
      <c r="Y8" s="112">
        <f t="shared" si="1"/>
        <v>44584</v>
      </c>
      <c r="Z8" s="112">
        <f t="shared" si="1"/>
        <v>44585</v>
      </c>
      <c r="AA8" s="112">
        <f t="shared" si="1"/>
        <v>44586</v>
      </c>
      <c r="AB8" s="112">
        <f t="shared" si="1"/>
        <v>44587</v>
      </c>
      <c r="AC8" s="112">
        <f t="shared" si="1"/>
        <v>44588</v>
      </c>
      <c r="AD8" s="112">
        <f t="shared" si="1"/>
        <v>44589</v>
      </c>
      <c r="AE8" s="112">
        <f t="shared" si="1"/>
        <v>44590</v>
      </c>
      <c r="AF8" s="112">
        <f t="shared" si="1"/>
        <v>44591</v>
      </c>
      <c r="AG8" s="113">
        <f t="shared" si="1"/>
        <v>44592</v>
      </c>
      <c r="AI8" s="5"/>
      <c r="AJ8" s="5"/>
    </row>
    <row r="9" spans="1:36" x14ac:dyDescent="0.25">
      <c r="A9" s="28"/>
      <c r="B9" s="31"/>
      <c r="C9" s="104">
        <f t="shared" ref="C9:AD9" si="2">IFERROR(DATE($A$2,MONTH($A4&amp;1),COLUMN(A$1)),"")</f>
        <v>44562</v>
      </c>
      <c r="D9" s="102">
        <f t="shared" si="2"/>
        <v>44563</v>
      </c>
      <c r="E9" s="102">
        <f t="shared" si="2"/>
        <v>44564</v>
      </c>
      <c r="F9" s="102">
        <f t="shared" si="2"/>
        <v>44565</v>
      </c>
      <c r="G9" s="102">
        <f t="shared" si="2"/>
        <v>44566</v>
      </c>
      <c r="H9" s="102">
        <f t="shared" si="2"/>
        <v>44567</v>
      </c>
      <c r="I9" s="102">
        <f t="shared" si="2"/>
        <v>44568</v>
      </c>
      <c r="J9" s="102">
        <f t="shared" si="2"/>
        <v>44569</v>
      </c>
      <c r="K9" s="102">
        <f t="shared" si="2"/>
        <v>44570</v>
      </c>
      <c r="L9" s="102">
        <f t="shared" si="2"/>
        <v>44571</v>
      </c>
      <c r="M9" s="102">
        <f t="shared" si="2"/>
        <v>44572</v>
      </c>
      <c r="N9" s="102">
        <f t="shared" si="2"/>
        <v>44573</v>
      </c>
      <c r="O9" s="102">
        <f t="shared" si="2"/>
        <v>44574</v>
      </c>
      <c r="P9" s="102">
        <f t="shared" si="2"/>
        <v>44575</v>
      </c>
      <c r="Q9" s="102">
        <f t="shared" si="2"/>
        <v>44576</v>
      </c>
      <c r="R9" s="102">
        <f t="shared" si="2"/>
        <v>44577</v>
      </c>
      <c r="S9" s="102">
        <f t="shared" si="2"/>
        <v>44578</v>
      </c>
      <c r="T9" s="102">
        <f t="shared" si="2"/>
        <v>44579</v>
      </c>
      <c r="U9" s="102">
        <f t="shared" si="2"/>
        <v>44580</v>
      </c>
      <c r="V9" s="102">
        <f t="shared" si="2"/>
        <v>44581</v>
      </c>
      <c r="W9" s="102">
        <f t="shared" si="2"/>
        <v>44582</v>
      </c>
      <c r="X9" s="102">
        <f t="shared" si="2"/>
        <v>44583</v>
      </c>
      <c r="Y9" s="102">
        <f t="shared" si="2"/>
        <v>44584</v>
      </c>
      <c r="Z9" s="102">
        <f t="shared" si="2"/>
        <v>44585</v>
      </c>
      <c r="AA9" s="102">
        <f t="shared" si="2"/>
        <v>44586</v>
      </c>
      <c r="AB9" s="102">
        <f t="shared" si="2"/>
        <v>44587</v>
      </c>
      <c r="AC9" s="102">
        <f t="shared" si="2"/>
        <v>44588</v>
      </c>
      <c r="AD9" s="102">
        <f t="shared" si="2"/>
        <v>44589</v>
      </c>
      <c r="AE9" s="102">
        <f>IFERROR(IF(MONTH(AD9)=MONTH(DATE($A$2,MONTH($A4&amp;1),COLUMN(AC$1))),DATE($A$2,MONTH($A4&amp;1),COLUMN(AC$1)),""),"")</f>
        <v>44590</v>
      </c>
      <c r="AF9" s="102">
        <f>IFERROR(IF(MONTH(AE9)=MONTH(DATE($A$2,MONTH($A4&amp;1),COLUMN(AD$1))),DATE($A$2,MONTH($A4&amp;1),COLUMN(AD$1)),""),"")</f>
        <v>44591</v>
      </c>
      <c r="AG9" s="105">
        <f>IFERROR(IF(MONTH(AF9)=MONTH(DATE($A$2,MONTH($A4&amp;1),COLUMN(AE$1))),DATE($A$2,MONTH($A4&amp;1),COLUMN(AE$1)),""),"")</f>
        <v>44592</v>
      </c>
      <c r="AI9" s="5"/>
      <c r="AJ9" s="11"/>
    </row>
    <row r="10" spans="1:36" x14ac:dyDescent="0.25">
      <c r="A10" s="28"/>
      <c r="B10" s="31" t="s">
        <v>3</v>
      </c>
      <c r="C10" s="88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90"/>
    </row>
    <row r="11" spans="1:36" ht="13.5" thickBot="1" x14ac:dyDescent="0.3">
      <c r="A11" s="29"/>
      <c r="B11" s="41" t="s">
        <v>4</v>
      </c>
      <c r="C11" s="91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3"/>
    </row>
    <row r="12" spans="1:36" x14ac:dyDescent="0.25">
      <c r="A12" s="28" t="str">
        <f>IF($A$2&lt;&gt;"",PROPER(TEXT(DATE($A$2,2,1),"mmmm")),"")</f>
        <v>Février</v>
      </c>
      <c r="B12" s="31" t="s">
        <v>2</v>
      </c>
      <c r="C12" s="98">
        <f>IFERROR(_xlfn.ISOWEEKNUM(C17),"")</f>
        <v>5</v>
      </c>
      <c r="D12" s="34" t="str">
        <f>IFERROR(IF(_xlfn.ISOWEEKNUM(D17)=_xlfn.ISOWEEKNUM(C17),"",_xlfn.ISOWEEKNUM(D17)),"")</f>
        <v/>
      </c>
      <c r="E12" s="34" t="str">
        <f t="shared" ref="E12:AG12" si="3">IFERROR(IF(_xlfn.ISOWEEKNUM(E17)=_xlfn.ISOWEEKNUM(D17),"",_xlfn.ISOWEEKNUM(E17)),"")</f>
        <v/>
      </c>
      <c r="F12" s="34" t="str">
        <f t="shared" si="3"/>
        <v/>
      </c>
      <c r="G12" s="34" t="str">
        <f t="shared" si="3"/>
        <v/>
      </c>
      <c r="H12" s="34" t="str">
        <f t="shared" si="3"/>
        <v/>
      </c>
      <c r="I12" s="34">
        <f t="shared" si="3"/>
        <v>6</v>
      </c>
      <c r="J12" s="34" t="str">
        <f t="shared" si="3"/>
        <v/>
      </c>
      <c r="K12" s="34" t="str">
        <f t="shared" si="3"/>
        <v/>
      </c>
      <c r="L12" s="34" t="str">
        <f t="shared" si="3"/>
        <v/>
      </c>
      <c r="M12" s="34" t="str">
        <f t="shared" si="3"/>
        <v/>
      </c>
      <c r="N12" s="34" t="str">
        <f t="shared" si="3"/>
        <v/>
      </c>
      <c r="O12" s="34" t="str">
        <f t="shared" si="3"/>
        <v/>
      </c>
      <c r="P12" s="34">
        <f t="shared" si="3"/>
        <v>7</v>
      </c>
      <c r="Q12" s="34" t="str">
        <f t="shared" si="3"/>
        <v/>
      </c>
      <c r="R12" s="34" t="str">
        <f t="shared" si="3"/>
        <v/>
      </c>
      <c r="S12" s="34" t="str">
        <f t="shared" si="3"/>
        <v/>
      </c>
      <c r="T12" s="34" t="str">
        <f t="shared" si="3"/>
        <v/>
      </c>
      <c r="U12" s="34" t="str">
        <f t="shared" si="3"/>
        <v/>
      </c>
      <c r="V12" s="34" t="str">
        <f t="shared" si="3"/>
        <v/>
      </c>
      <c r="W12" s="34">
        <f t="shared" si="3"/>
        <v>8</v>
      </c>
      <c r="X12" s="34" t="str">
        <f t="shared" si="3"/>
        <v/>
      </c>
      <c r="Y12" s="34" t="str">
        <f t="shared" si="3"/>
        <v/>
      </c>
      <c r="Z12" s="34" t="str">
        <f t="shared" si="3"/>
        <v/>
      </c>
      <c r="AA12" s="34" t="str">
        <f t="shared" si="3"/>
        <v/>
      </c>
      <c r="AB12" s="34" t="str">
        <f t="shared" si="3"/>
        <v/>
      </c>
      <c r="AC12" s="34" t="str">
        <f t="shared" si="3"/>
        <v/>
      </c>
      <c r="AD12" s="34">
        <f t="shared" si="3"/>
        <v>9</v>
      </c>
      <c r="AE12" s="34" t="str">
        <f t="shared" si="3"/>
        <v/>
      </c>
      <c r="AF12" s="98" t="str">
        <f t="shared" si="3"/>
        <v/>
      </c>
      <c r="AG12" s="34" t="str">
        <f t="shared" si="3"/>
        <v/>
      </c>
    </row>
    <row r="13" spans="1:36" ht="4.1500000000000004" customHeight="1" x14ac:dyDescent="0.25">
      <c r="A13" s="28"/>
      <c r="B13" s="31"/>
      <c r="C13" s="43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45"/>
      <c r="AG13" s="37"/>
    </row>
    <row r="14" spans="1:36" ht="4.1500000000000004" customHeight="1" x14ac:dyDescent="0.25">
      <c r="A14" s="28"/>
      <c r="B14" s="31"/>
      <c r="C14" s="45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45"/>
      <c r="AG14" s="37"/>
    </row>
    <row r="15" spans="1:36" ht="4.1500000000000004" customHeight="1" x14ac:dyDescent="0.25">
      <c r="A15" s="28"/>
      <c r="B15" s="31"/>
      <c r="C15" s="47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45"/>
      <c r="AG15" s="37"/>
    </row>
    <row r="16" spans="1:36" ht="13.9" customHeight="1" x14ac:dyDescent="0.25">
      <c r="A16" s="28"/>
      <c r="B16" s="31"/>
      <c r="C16" s="106">
        <f>C17</f>
        <v>44593</v>
      </c>
      <c r="D16" s="107">
        <f t="shared" ref="D16" si="4">D17</f>
        <v>44594</v>
      </c>
      <c r="E16" s="107">
        <f t="shared" ref="E16" si="5">E17</f>
        <v>44595</v>
      </c>
      <c r="F16" s="107">
        <f t="shared" ref="F16" si="6">F17</f>
        <v>44596</v>
      </c>
      <c r="G16" s="107">
        <f t="shared" ref="G16" si="7">G17</f>
        <v>44597</v>
      </c>
      <c r="H16" s="107">
        <f t="shared" ref="H16" si="8">H17</f>
        <v>44598</v>
      </c>
      <c r="I16" s="107">
        <f t="shared" ref="I16" si="9">I17</f>
        <v>44599</v>
      </c>
      <c r="J16" s="107">
        <f t="shared" ref="J16" si="10">J17</f>
        <v>44600</v>
      </c>
      <c r="K16" s="107">
        <f t="shared" ref="K16" si="11">K17</f>
        <v>44601</v>
      </c>
      <c r="L16" s="107">
        <f t="shared" ref="L16" si="12">L17</f>
        <v>44602</v>
      </c>
      <c r="M16" s="107">
        <f t="shared" ref="M16" si="13">M17</f>
        <v>44603</v>
      </c>
      <c r="N16" s="107">
        <f t="shared" ref="N16" si="14">N17</f>
        <v>44604</v>
      </c>
      <c r="O16" s="107">
        <f t="shared" ref="O16" si="15">O17</f>
        <v>44605</v>
      </c>
      <c r="P16" s="107">
        <f t="shared" ref="P16" si="16">P17</f>
        <v>44606</v>
      </c>
      <c r="Q16" s="107">
        <f t="shared" ref="Q16" si="17">Q17</f>
        <v>44607</v>
      </c>
      <c r="R16" s="107">
        <f t="shared" ref="R16" si="18">R17</f>
        <v>44608</v>
      </c>
      <c r="S16" s="107">
        <f t="shared" ref="S16" si="19">S17</f>
        <v>44609</v>
      </c>
      <c r="T16" s="107">
        <f t="shared" ref="T16" si="20">T17</f>
        <v>44610</v>
      </c>
      <c r="U16" s="107">
        <f t="shared" ref="U16" si="21">U17</f>
        <v>44611</v>
      </c>
      <c r="V16" s="107">
        <f t="shared" ref="V16" si="22">V17</f>
        <v>44612</v>
      </c>
      <c r="W16" s="107">
        <f t="shared" ref="W16" si="23">W17</f>
        <v>44613</v>
      </c>
      <c r="X16" s="107">
        <f t="shared" ref="X16" si="24">X17</f>
        <v>44614</v>
      </c>
      <c r="Y16" s="107">
        <f t="shared" ref="Y16" si="25">Y17</f>
        <v>44615</v>
      </c>
      <c r="Z16" s="107">
        <f t="shared" ref="Z16" si="26">Z17</f>
        <v>44616</v>
      </c>
      <c r="AA16" s="107">
        <f t="shared" ref="AA16" si="27">AA17</f>
        <v>44617</v>
      </c>
      <c r="AB16" s="107">
        <f t="shared" ref="AB16" si="28">AB17</f>
        <v>44618</v>
      </c>
      <c r="AC16" s="107">
        <f t="shared" ref="AC16" si="29">AC17</f>
        <v>44619</v>
      </c>
      <c r="AD16" s="107">
        <f t="shared" ref="AD16" si="30">AD17</f>
        <v>44620</v>
      </c>
      <c r="AE16" s="109" t="str">
        <f t="shared" ref="AE16" si="31">AE17</f>
        <v/>
      </c>
      <c r="AF16" s="94" t="str">
        <f t="shared" ref="AF16" si="32">AF17</f>
        <v/>
      </c>
      <c r="AG16" s="96" t="str">
        <f t="shared" ref="AG16" si="33">AG17</f>
        <v/>
      </c>
    </row>
    <row r="17" spans="1:33" x14ac:dyDescent="0.25">
      <c r="A17" s="28"/>
      <c r="B17" s="31"/>
      <c r="C17" s="104">
        <f t="shared" ref="C17:AD17" si="34">IFERROR(DATE($A$2,MONTH($A12&amp;1),COLUMN(A$1)),"")</f>
        <v>44593</v>
      </c>
      <c r="D17" s="102">
        <f t="shared" si="34"/>
        <v>44594</v>
      </c>
      <c r="E17" s="102">
        <f t="shared" si="34"/>
        <v>44595</v>
      </c>
      <c r="F17" s="102">
        <f t="shared" si="34"/>
        <v>44596</v>
      </c>
      <c r="G17" s="102">
        <f t="shared" si="34"/>
        <v>44597</v>
      </c>
      <c r="H17" s="102">
        <f t="shared" si="34"/>
        <v>44598</v>
      </c>
      <c r="I17" s="102">
        <f t="shared" si="34"/>
        <v>44599</v>
      </c>
      <c r="J17" s="102">
        <f t="shared" si="34"/>
        <v>44600</v>
      </c>
      <c r="K17" s="102">
        <f t="shared" si="34"/>
        <v>44601</v>
      </c>
      <c r="L17" s="102">
        <f t="shared" si="34"/>
        <v>44602</v>
      </c>
      <c r="M17" s="102">
        <f t="shared" si="34"/>
        <v>44603</v>
      </c>
      <c r="N17" s="102">
        <f t="shared" si="34"/>
        <v>44604</v>
      </c>
      <c r="O17" s="102">
        <f t="shared" si="34"/>
        <v>44605</v>
      </c>
      <c r="P17" s="102">
        <f t="shared" si="34"/>
        <v>44606</v>
      </c>
      <c r="Q17" s="102">
        <f t="shared" si="34"/>
        <v>44607</v>
      </c>
      <c r="R17" s="102">
        <f t="shared" si="34"/>
        <v>44608</v>
      </c>
      <c r="S17" s="102">
        <f t="shared" si="34"/>
        <v>44609</v>
      </c>
      <c r="T17" s="102">
        <f t="shared" si="34"/>
        <v>44610</v>
      </c>
      <c r="U17" s="102">
        <f t="shared" si="34"/>
        <v>44611</v>
      </c>
      <c r="V17" s="102">
        <f t="shared" si="34"/>
        <v>44612</v>
      </c>
      <c r="W17" s="102">
        <f t="shared" si="34"/>
        <v>44613</v>
      </c>
      <c r="X17" s="102">
        <f t="shared" si="34"/>
        <v>44614</v>
      </c>
      <c r="Y17" s="102">
        <f t="shared" si="34"/>
        <v>44615</v>
      </c>
      <c r="Z17" s="102">
        <f t="shared" si="34"/>
        <v>44616</v>
      </c>
      <c r="AA17" s="102">
        <f t="shared" si="34"/>
        <v>44617</v>
      </c>
      <c r="AB17" s="102">
        <f t="shared" si="34"/>
        <v>44618</v>
      </c>
      <c r="AC17" s="102">
        <f t="shared" si="34"/>
        <v>44619</v>
      </c>
      <c r="AD17" s="102">
        <f t="shared" si="34"/>
        <v>44620</v>
      </c>
      <c r="AE17" s="110" t="str">
        <f>IFERROR(IF(MONTH(AD17)=MONTH(DATE($A$2,MONTH($A12&amp;1),COLUMN(AC$1))),DATE($A$2,MONTH($A12&amp;1),COLUMN(AC$1)),""),"")</f>
        <v/>
      </c>
      <c r="AF17" s="95" t="str">
        <f>IFERROR(IF(MONTH(AE17)=MONTH(DATE($A$2,MONTH($A12&amp;1),COLUMN(AD$1))),DATE($A$2,MONTH($A12&amp;1),COLUMN(AD$1)),""),"")</f>
        <v/>
      </c>
      <c r="AG17" s="97" t="str">
        <f>IFERROR(IF(MONTH(AF17)=MONTH(DATE($A$2,MONTH($A12&amp;1),COLUMN(AE$1))),DATE($A$2,MONTH($A12&amp;1),COLUMN(AE$1)),""),"")</f>
        <v/>
      </c>
    </row>
    <row r="18" spans="1:33" x14ac:dyDescent="0.25">
      <c r="A18" s="28"/>
      <c r="B18" s="31" t="s">
        <v>3</v>
      </c>
      <c r="C18" s="88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45"/>
      <c r="AG18" s="37"/>
    </row>
    <row r="19" spans="1:33" ht="13.5" thickBot="1" x14ac:dyDescent="0.3">
      <c r="A19" s="28"/>
      <c r="B19" s="31" t="s">
        <v>4</v>
      </c>
      <c r="C19" s="91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86"/>
      <c r="AG19" s="87"/>
    </row>
    <row r="20" spans="1:33" x14ac:dyDescent="0.25">
      <c r="A20" s="27" t="str">
        <f>IF($A$2&lt;&gt;"",PROPER(TEXT(DATE($A$2,3,1),"mmmm")),"")</f>
        <v>Mars</v>
      </c>
      <c r="B20" s="40" t="s">
        <v>2</v>
      </c>
      <c r="C20" s="42">
        <f>IFERROR(_xlfn.ISOWEEKNUM(C25),"")</f>
        <v>9</v>
      </c>
      <c r="D20" s="32" t="str">
        <f>IFERROR(IF(_xlfn.ISOWEEKNUM(D25)=_xlfn.ISOWEEKNUM(C25),"",_xlfn.ISOWEEKNUM(D25)),"")</f>
        <v/>
      </c>
      <c r="E20" s="32" t="str">
        <f t="shared" ref="E20:AG20" si="35">IFERROR(IF(_xlfn.ISOWEEKNUM(E25)=_xlfn.ISOWEEKNUM(D25),"",_xlfn.ISOWEEKNUM(E25)),"")</f>
        <v/>
      </c>
      <c r="F20" s="32" t="str">
        <f t="shared" si="35"/>
        <v/>
      </c>
      <c r="G20" s="32" t="str">
        <f t="shared" si="35"/>
        <v/>
      </c>
      <c r="H20" s="32" t="str">
        <f t="shared" si="35"/>
        <v/>
      </c>
      <c r="I20" s="32">
        <f t="shared" si="35"/>
        <v>10</v>
      </c>
      <c r="J20" s="32" t="str">
        <f t="shared" si="35"/>
        <v/>
      </c>
      <c r="K20" s="32" t="str">
        <f t="shared" si="35"/>
        <v/>
      </c>
      <c r="L20" s="32" t="str">
        <f t="shared" si="35"/>
        <v/>
      </c>
      <c r="M20" s="32" t="str">
        <f t="shared" si="35"/>
        <v/>
      </c>
      <c r="N20" s="32" t="str">
        <f t="shared" si="35"/>
        <v/>
      </c>
      <c r="O20" s="32" t="str">
        <f t="shared" si="35"/>
        <v/>
      </c>
      <c r="P20" s="32">
        <f t="shared" si="35"/>
        <v>11</v>
      </c>
      <c r="Q20" s="32" t="str">
        <f t="shared" si="35"/>
        <v/>
      </c>
      <c r="R20" s="32" t="str">
        <f t="shared" si="35"/>
        <v/>
      </c>
      <c r="S20" s="32" t="str">
        <f t="shared" si="35"/>
        <v/>
      </c>
      <c r="T20" s="32" t="str">
        <f t="shared" si="35"/>
        <v/>
      </c>
      <c r="U20" s="32" t="str">
        <f t="shared" si="35"/>
        <v/>
      </c>
      <c r="V20" s="32" t="str">
        <f t="shared" si="35"/>
        <v/>
      </c>
      <c r="W20" s="32">
        <f t="shared" si="35"/>
        <v>12</v>
      </c>
      <c r="X20" s="32" t="str">
        <f t="shared" si="35"/>
        <v/>
      </c>
      <c r="Y20" s="32" t="str">
        <f t="shared" si="35"/>
        <v/>
      </c>
      <c r="Z20" s="32" t="str">
        <f t="shared" si="35"/>
        <v/>
      </c>
      <c r="AA20" s="32" t="str">
        <f t="shared" si="35"/>
        <v/>
      </c>
      <c r="AB20" s="32" t="str">
        <f t="shared" si="35"/>
        <v/>
      </c>
      <c r="AC20" s="32" t="str">
        <f t="shared" si="35"/>
        <v/>
      </c>
      <c r="AD20" s="32">
        <f t="shared" si="35"/>
        <v>13</v>
      </c>
      <c r="AE20" s="32" t="str">
        <f t="shared" si="35"/>
        <v/>
      </c>
      <c r="AF20" s="32" t="str">
        <f t="shared" si="35"/>
        <v/>
      </c>
      <c r="AG20" s="33" t="str">
        <f t="shared" si="35"/>
        <v/>
      </c>
    </row>
    <row r="21" spans="1:33" ht="4.1500000000000004" customHeight="1" x14ac:dyDescent="0.25">
      <c r="A21" s="28"/>
      <c r="B21" s="31"/>
      <c r="C21" s="43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44"/>
    </row>
    <row r="22" spans="1:33" ht="4.1500000000000004" customHeight="1" x14ac:dyDescent="0.25">
      <c r="A22" s="28"/>
      <c r="B22" s="31"/>
      <c r="C22" s="45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46"/>
    </row>
    <row r="23" spans="1:33" ht="4.1500000000000004" customHeight="1" x14ac:dyDescent="0.25">
      <c r="A23" s="28"/>
      <c r="B23" s="31"/>
      <c r="C23" s="47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48"/>
    </row>
    <row r="24" spans="1:33" ht="13.9" customHeight="1" x14ac:dyDescent="0.25">
      <c r="A24" s="28"/>
      <c r="B24" s="31"/>
      <c r="C24" s="106">
        <f>C25</f>
        <v>44621</v>
      </c>
      <c r="D24" s="107">
        <f t="shared" ref="D24" si="36">D25</f>
        <v>44622</v>
      </c>
      <c r="E24" s="107">
        <f t="shared" ref="E24" si="37">E25</f>
        <v>44623</v>
      </c>
      <c r="F24" s="107">
        <f t="shared" ref="F24" si="38">F25</f>
        <v>44624</v>
      </c>
      <c r="G24" s="107">
        <f t="shared" ref="G24" si="39">G25</f>
        <v>44625</v>
      </c>
      <c r="H24" s="107">
        <f t="shared" ref="H24" si="40">H25</f>
        <v>44626</v>
      </c>
      <c r="I24" s="107">
        <f t="shared" ref="I24" si="41">I25</f>
        <v>44627</v>
      </c>
      <c r="J24" s="107">
        <f t="shared" ref="J24" si="42">J25</f>
        <v>44628</v>
      </c>
      <c r="K24" s="107">
        <f t="shared" ref="K24" si="43">K25</f>
        <v>44629</v>
      </c>
      <c r="L24" s="107">
        <f t="shared" ref="L24" si="44">L25</f>
        <v>44630</v>
      </c>
      <c r="M24" s="107">
        <f t="shared" ref="M24" si="45">M25</f>
        <v>44631</v>
      </c>
      <c r="N24" s="107">
        <f t="shared" ref="N24" si="46">N25</f>
        <v>44632</v>
      </c>
      <c r="O24" s="107">
        <f t="shared" ref="O24" si="47">O25</f>
        <v>44633</v>
      </c>
      <c r="P24" s="107">
        <f t="shared" ref="P24" si="48">P25</f>
        <v>44634</v>
      </c>
      <c r="Q24" s="107">
        <f t="shared" ref="Q24" si="49">Q25</f>
        <v>44635</v>
      </c>
      <c r="R24" s="107">
        <f t="shared" ref="R24" si="50">R25</f>
        <v>44636</v>
      </c>
      <c r="S24" s="107">
        <f t="shared" ref="S24" si="51">S25</f>
        <v>44637</v>
      </c>
      <c r="T24" s="107">
        <f t="shared" ref="T24" si="52">T25</f>
        <v>44638</v>
      </c>
      <c r="U24" s="107">
        <f t="shared" ref="U24" si="53">U25</f>
        <v>44639</v>
      </c>
      <c r="V24" s="107">
        <f t="shared" ref="V24" si="54">V25</f>
        <v>44640</v>
      </c>
      <c r="W24" s="107">
        <f t="shared" ref="W24" si="55">W25</f>
        <v>44641</v>
      </c>
      <c r="X24" s="107">
        <f t="shared" ref="X24" si="56">X25</f>
        <v>44642</v>
      </c>
      <c r="Y24" s="107">
        <f t="shared" ref="Y24" si="57">Y25</f>
        <v>44643</v>
      </c>
      <c r="Z24" s="107">
        <f t="shared" ref="Z24" si="58">Z25</f>
        <v>44644</v>
      </c>
      <c r="AA24" s="107">
        <f t="shared" ref="AA24" si="59">AA25</f>
        <v>44645</v>
      </c>
      <c r="AB24" s="107">
        <f t="shared" ref="AB24" si="60">AB25</f>
        <v>44646</v>
      </c>
      <c r="AC24" s="107">
        <f t="shared" ref="AC24" si="61">AC25</f>
        <v>44647</v>
      </c>
      <c r="AD24" s="107">
        <f t="shared" ref="AD24" si="62">AD25</f>
        <v>44648</v>
      </c>
      <c r="AE24" s="107">
        <f t="shared" ref="AE24" si="63">AE25</f>
        <v>44649</v>
      </c>
      <c r="AF24" s="107">
        <f t="shared" ref="AF24" si="64">AF25</f>
        <v>44650</v>
      </c>
      <c r="AG24" s="108">
        <f t="shared" ref="AG24" si="65">AG25</f>
        <v>44651</v>
      </c>
    </row>
    <row r="25" spans="1:33" x14ac:dyDescent="0.25">
      <c r="A25" s="28"/>
      <c r="B25" s="31"/>
      <c r="C25" s="104">
        <f t="shared" ref="C25:AD25" si="66">IFERROR(DATE($A$2,MONTH($A20&amp;1),COLUMN(A$1)),"")</f>
        <v>44621</v>
      </c>
      <c r="D25" s="102">
        <f t="shared" si="66"/>
        <v>44622</v>
      </c>
      <c r="E25" s="102">
        <f t="shared" si="66"/>
        <v>44623</v>
      </c>
      <c r="F25" s="102">
        <f t="shared" si="66"/>
        <v>44624</v>
      </c>
      <c r="G25" s="102">
        <f t="shared" si="66"/>
        <v>44625</v>
      </c>
      <c r="H25" s="102">
        <f t="shared" si="66"/>
        <v>44626</v>
      </c>
      <c r="I25" s="102">
        <f t="shared" si="66"/>
        <v>44627</v>
      </c>
      <c r="J25" s="102">
        <f t="shared" si="66"/>
        <v>44628</v>
      </c>
      <c r="K25" s="102">
        <f t="shared" si="66"/>
        <v>44629</v>
      </c>
      <c r="L25" s="102">
        <f t="shared" si="66"/>
        <v>44630</v>
      </c>
      <c r="M25" s="102">
        <f t="shared" si="66"/>
        <v>44631</v>
      </c>
      <c r="N25" s="102">
        <f t="shared" si="66"/>
        <v>44632</v>
      </c>
      <c r="O25" s="102">
        <f t="shared" si="66"/>
        <v>44633</v>
      </c>
      <c r="P25" s="102">
        <f t="shared" si="66"/>
        <v>44634</v>
      </c>
      <c r="Q25" s="102">
        <f t="shared" si="66"/>
        <v>44635</v>
      </c>
      <c r="R25" s="102">
        <f t="shared" si="66"/>
        <v>44636</v>
      </c>
      <c r="S25" s="102">
        <f t="shared" si="66"/>
        <v>44637</v>
      </c>
      <c r="T25" s="102">
        <f t="shared" si="66"/>
        <v>44638</v>
      </c>
      <c r="U25" s="102">
        <f t="shared" si="66"/>
        <v>44639</v>
      </c>
      <c r="V25" s="102">
        <f t="shared" si="66"/>
        <v>44640</v>
      </c>
      <c r="W25" s="102">
        <f t="shared" si="66"/>
        <v>44641</v>
      </c>
      <c r="X25" s="102">
        <f t="shared" si="66"/>
        <v>44642</v>
      </c>
      <c r="Y25" s="102">
        <f t="shared" si="66"/>
        <v>44643</v>
      </c>
      <c r="Z25" s="102">
        <f t="shared" si="66"/>
        <v>44644</v>
      </c>
      <c r="AA25" s="102">
        <f t="shared" si="66"/>
        <v>44645</v>
      </c>
      <c r="AB25" s="102">
        <f t="shared" si="66"/>
        <v>44646</v>
      </c>
      <c r="AC25" s="102">
        <f t="shared" si="66"/>
        <v>44647</v>
      </c>
      <c r="AD25" s="102">
        <f t="shared" si="66"/>
        <v>44648</v>
      </c>
      <c r="AE25" s="102">
        <f>IFERROR(IF(MONTH(AD25)=MONTH(DATE($A$2,MONTH($A20&amp;1),COLUMN(AC$1))),DATE($A$2,MONTH($A20&amp;1),COLUMN(AC$1)),""),"")</f>
        <v>44649</v>
      </c>
      <c r="AF25" s="102">
        <f>IFERROR(IF(MONTH(AE25)=MONTH(DATE($A$2,MONTH($A20&amp;1),COLUMN(AD$1))),DATE($A$2,MONTH($A20&amp;1),COLUMN(AD$1)),""),"")</f>
        <v>44650</v>
      </c>
      <c r="AG25" s="105">
        <f>IFERROR(IF(MONTH(AF25)=MONTH(DATE($A$2,MONTH($A20&amp;1),COLUMN(AE$1))),DATE($A$2,MONTH($A20&amp;1),COLUMN(AE$1)),""),"")</f>
        <v>44651</v>
      </c>
    </row>
    <row r="26" spans="1:33" x14ac:dyDescent="0.25">
      <c r="A26" s="28"/>
      <c r="B26" s="31" t="s">
        <v>3</v>
      </c>
      <c r="C26" s="88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90"/>
    </row>
    <row r="27" spans="1:33" ht="13.5" thickBot="1" x14ac:dyDescent="0.3">
      <c r="A27" s="28"/>
      <c r="B27" s="31" t="s">
        <v>4</v>
      </c>
      <c r="C27" s="91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3"/>
    </row>
    <row r="28" spans="1:33" x14ac:dyDescent="0.25">
      <c r="A28" s="27" t="str">
        <f>IF($A$2&lt;&gt;"",PROPER(TEXT(DATE($A$2,4,1),"mmmm")),"")</f>
        <v>Avril</v>
      </c>
      <c r="B28" s="40" t="s">
        <v>2</v>
      </c>
      <c r="C28" s="42">
        <f>IFERROR(_xlfn.ISOWEEKNUM(C33),"")</f>
        <v>13</v>
      </c>
      <c r="D28" s="32" t="str">
        <f>IFERROR(IF(_xlfn.ISOWEEKNUM(D33)=_xlfn.ISOWEEKNUM(C33),"",_xlfn.ISOWEEKNUM(D33)),"")</f>
        <v/>
      </c>
      <c r="E28" s="32" t="str">
        <f t="shared" ref="E28:AG28" si="67">IFERROR(IF(_xlfn.ISOWEEKNUM(E33)=_xlfn.ISOWEEKNUM(D33),"",_xlfn.ISOWEEKNUM(E33)),"")</f>
        <v/>
      </c>
      <c r="F28" s="32">
        <f t="shared" si="67"/>
        <v>14</v>
      </c>
      <c r="G28" s="32" t="str">
        <f t="shared" si="67"/>
        <v/>
      </c>
      <c r="H28" s="32" t="str">
        <f t="shared" si="67"/>
        <v/>
      </c>
      <c r="I28" s="32" t="str">
        <f t="shared" si="67"/>
        <v/>
      </c>
      <c r="J28" s="32" t="str">
        <f t="shared" si="67"/>
        <v/>
      </c>
      <c r="K28" s="32" t="str">
        <f t="shared" si="67"/>
        <v/>
      </c>
      <c r="L28" s="32" t="str">
        <f t="shared" si="67"/>
        <v/>
      </c>
      <c r="M28" s="32">
        <f t="shared" si="67"/>
        <v>15</v>
      </c>
      <c r="N28" s="32" t="str">
        <f t="shared" si="67"/>
        <v/>
      </c>
      <c r="O28" s="32" t="str">
        <f t="shared" si="67"/>
        <v/>
      </c>
      <c r="P28" s="32" t="str">
        <f t="shared" si="67"/>
        <v/>
      </c>
      <c r="Q28" s="32" t="str">
        <f t="shared" si="67"/>
        <v/>
      </c>
      <c r="R28" s="32" t="str">
        <f t="shared" si="67"/>
        <v/>
      </c>
      <c r="S28" s="32" t="str">
        <f t="shared" si="67"/>
        <v/>
      </c>
      <c r="T28" s="32">
        <f t="shared" si="67"/>
        <v>16</v>
      </c>
      <c r="U28" s="32" t="str">
        <f t="shared" si="67"/>
        <v/>
      </c>
      <c r="V28" s="32" t="str">
        <f t="shared" si="67"/>
        <v/>
      </c>
      <c r="W28" s="32" t="str">
        <f t="shared" si="67"/>
        <v/>
      </c>
      <c r="X28" s="32" t="str">
        <f t="shared" si="67"/>
        <v/>
      </c>
      <c r="Y28" s="32" t="str">
        <f t="shared" si="67"/>
        <v/>
      </c>
      <c r="Z28" s="32" t="str">
        <f t="shared" si="67"/>
        <v/>
      </c>
      <c r="AA28" s="32">
        <f t="shared" si="67"/>
        <v>17</v>
      </c>
      <c r="AB28" s="32" t="str">
        <f t="shared" si="67"/>
        <v/>
      </c>
      <c r="AC28" s="32" t="str">
        <f t="shared" si="67"/>
        <v/>
      </c>
      <c r="AD28" s="32" t="str">
        <f t="shared" si="67"/>
        <v/>
      </c>
      <c r="AE28" s="32" t="str">
        <f t="shared" si="67"/>
        <v/>
      </c>
      <c r="AF28" s="32" t="str">
        <f t="shared" si="67"/>
        <v/>
      </c>
      <c r="AG28" s="42" t="str">
        <f t="shared" si="67"/>
        <v/>
      </c>
    </row>
    <row r="29" spans="1:33" ht="4.1500000000000004" customHeight="1" x14ac:dyDescent="0.25">
      <c r="A29" s="28"/>
      <c r="B29" s="31"/>
      <c r="C29" s="43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45"/>
    </row>
    <row r="30" spans="1:33" ht="4.1500000000000004" customHeight="1" x14ac:dyDescent="0.25">
      <c r="A30" s="28"/>
      <c r="B30" s="31"/>
      <c r="C30" s="45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45"/>
    </row>
    <row r="31" spans="1:33" ht="4.1500000000000004" customHeight="1" x14ac:dyDescent="0.25">
      <c r="A31" s="28"/>
      <c r="B31" s="31"/>
      <c r="C31" s="47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45"/>
    </row>
    <row r="32" spans="1:33" ht="13.9" customHeight="1" x14ac:dyDescent="0.25">
      <c r="A32" s="28"/>
      <c r="B32" s="31"/>
      <c r="C32" s="106">
        <f>C33</f>
        <v>44652</v>
      </c>
      <c r="D32" s="107">
        <f t="shared" ref="D32" si="68">D33</f>
        <v>44653</v>
      </c>
      <c r="E32" s="107">
        <f t="shared" ref="E32" si="69">E33</f>
        <v>44654</v>
      </c>
      <c r="F32" s="107">
        <f t="shared" ref="F32" si="70">F33</f>
        <v>44655</v>
      </c>
      <c r="G32" s="107">
        <f t="shared" ref="G32" si="71">G33</f>
        <v>44656</v>
      </c>
      <c r="H32" s="107">
        <f t="shared" ref="H32" si="72">H33</f>
        <v>44657</v>
      </c>
      <c r="I32" s="107">
        <f t="shared" ref="I32" si="73">I33</f>
        <v>44658</v>
      </c>
      <c r="J32" s="107">
        <f t="shared" ref="J32" si="74">J33</f>
        <v>44659</v>
      </c>
      <c r="K32" s="107">
        <f t="shared" ref="K32" si="75">K33</f>
        <v>44660</v>
      </c>
      <c r="L32" s="107">
        <f t="shared" ref="L32" si="76">L33</f>
        <v>44661</v>
      </c>
      <c r="M32" s="107">
        <f t="shared" ref="M32" si="77">M33</f>
        <v>44662</v>
      </c>
      <c r="N32" s="107">
        <f t="shared" ref="N32" si="78">N33</f>
        <v>44663</v>
      </c>
      <c r="O32" s="107">
        <f t="shared" ref="O32" si="79">O33</f>
        <v>44664</v>
      </c>
      <c r="P32" s="107">
        <f t="shared" ref="P32" si="80">P33</f>
        <v>44665</v>
      </c>
      <c r="Q32" s="107">
        <f t="shared" ref="Q32" si="81">Q33</f>
        <v>44666</v>
      </c>
      <c r="R32" s="107">
        <f t="shared" ref="R32" si="82">R33</f>
        <v>44667</v>
      </c>
      <c r="S32" s="107">
        <f t="shared" ref="S32" si="83">S33</f>
        <v>44668</v>
      </c>
      <c r="T32" s="107">
        <f t="shared" ref="T32" si="84">T33</f>
        <v>44669</v>
      </c>
      <c r="U32" s="107">
        <f t="shared" ref="U32" si="85">U33</f>
        <v>44670</v>
      </c>
      <c r="V32" s="107">
        <f t="shared" ref="V32" si="86">V33</f>
        <v>44671</v>
      </c>
      <c r="W32" s="107">
        <f t="shared" ref="W32" si="87">W33</f>
        <v>44672</v>
      </c>
      <c r="X32" s="107">
        <f t="shared" ref="X32" si="88">X33</f>
        <v>44673</v>
      </c>
      <c r="Y32" s="107">
        <f t="shared" ref="Y32" si="89">Y33</f>
        <v>44674</v>
      </c>
      <c r="Z32" s="107">
        <f t="shared" ref="Z32" si="90">Z33</f>
        <v>44675</v>
      </c>
      <c r="AA32" s="107">
        <f t="shared" ref="AA32" si="91">AA33</f>
        <v>44676</v>
      </c>
      <c r="AB32" s="107">
        <f t="shared" ref="AB32" si="92">AB33</f>
        <v>44677</v>
      </c>
      <c r="AC32" s="107">
        <f t="shared" ref="AC32" si="93">AC33</f>
        <v>44678</v>
      </c>
      <c r="AD32" s="107">
        <f t="shared" ref="AD32" si="94">AD33</f>
        <v>44679</v>
      </c>
      <c r="AE32" s="107">
        <f t="shared" ref="AE32" si="95">AE33</f>
        <v>44680</v>
      </c>
      <c r="AF32" s="109">
        <f t="shared" ref="AF32" si="96">AF33</f>
        <v>44681</v>
      </c>
      <c r="AG32" s="94" t="str">
        <f t="shared" ref="AG32" si="97">AG33</f>
        <v/>
      </c>
    </row>
    <row r="33" spans="1:33" x14ac:dyDescent="0.25">
      <c r="A33" s="28"/>
      <c r="B33" s="31"/>
      <c r="C33" s="104">
        <f t="shared" ref="C33:AD33" si="98">IFERROR(DATE($A$2,MONTH($A28&amp;1),COLUMN(A$1)),"")</f>
        <v>44652</v>
      </c>
      <c r="D33" s="102">
        <f t="shared" si="98"/>
        <v>44653</v>
      </c>
      <c r="E33" s="102">
        <f t="shared" si="98"/>
        <v>44654</v>
      </c>
      <c r="F33" s="102">
        <f t="shared" si="98"/>
        <v>44655</v>
      </c>
      <c r="G33" s="102">
        <f t="shared" si="98"/>
        <v>44656</v>
      </c>
      <c r="H33" s="102">
        <f t="shared" si="98"/>
        <v>44657</v>
      </c>
      <c r="I33" s="102">
        <f t="shared" si="98"/>
        <v>44658</v>
      </c>
      <c r="J33" s="102">
        <f t="shared" si="98"/>
        <v>44659</v>
      </c>
      <c r="K33" s="102">
        <f t="shared" si="98"/>
        <v>44660</v>
      </c>
      <c r="L33" s="102">
        <f t="shared" si="98"/>
        <v>44661</v>
      </c>
      <c r="M33" s="102">
        <f t="shared" si="98"/>
        <v>44662</v>
      </c>
      <c r="N33" s="102">
        <f t="shared" si="98"/>
        <v>44663</v>
      </c>
      <c r="O33" s="102">
        <f t="shared" si="98"/>
        <v>44664</v>
      </c>
      <c r="P33" s="102">
        <f t="shared" si="98"/>
        <v>44665</v>
      </c>
      <c r="Q33" s="102">
        <f t="shared" si="98"/>
        <v>44666</v>
      </c>
      <c r="R33" s="102">
        <f t="shared" si="98"/>
        <v>44667</v>
      </c>
      <c r="S33" s="102">
        <f t="shared" si="98"/>
        <v>44668</v>
      </c>
      <c r="T33" s="102">
        <f t="shared" si="98"/>
        <v>44669</v>
      </c>
      <c r="U33" s="102">
        <f t="shared" si="98"/>
        <v>44670</v>
      </c>
      <c r="V33" s="102">
        <f t="shared" si="98"/>
        <v>44671</v>
      </c>
      <c r="W33" s="102">
        <f t="shared" si="98"/>
        <v>44672</v>
      </c>
      <c r="X33" s="102">
        <f t="shared" si="98"/>
        <v>44673</v>
      </c>
      <c r="Y33" s="102">
        <f t="shared" si="98"/>
        <v>44674</v>
      </c>
      <c r="Z33" s="102">
        <f t="shared" si="98"/>
        <v>44675</v>
      </c>
      <c r="AA33" s="102">
        <f t="shared" si="98"/>
        <v>44676</v>
      </c>
      <c r="AB33" s="102">
        <f t="shared" si="98"/>
        <v>44677</v>
      </c>
      <c r="AC33" s="102">
        <f t="shared" si="98"/>
        <v>44678</v>
      </c>
      <c r="AD33" s="102">
        <f t="shared" si="98"/>
        <v>44679</v>
      </c>
      <c r="AE33" s="102">
        <f>IFERROR(IF(MONTH(AD33)=MONTH(DATE($A$2,MONTH($A28&amp;1),COLUMN(AC$1))),DATE($A$2,MONTH($A28&amp;1),COLUMN(AC$1)),""),"")</f>
        <v>44680</v>
      </c>
      <c r="AF33" s="110">
        <f>IFERROR(IF(MONTH(AE33)=MONTH(DATE($A$2,MONTH($A28&amp;1),COLUMN(AD$1))),DATE($A$2,MONTH($A28&amp;1),COLUMN(AD$1)),""),"")</f>
        <v>44681</v>
      </c>
      <c r="AG33" s="95" t="str">
        <f>IFERROR(IF(MONTH(AF33)=MONTH(DATE($A$2,MONTH($A28&amp;1),COLUMN(AE$1))),DATE($A$2,MONTH($A28&amp;1),COLUMN(AE$1)),""),"")</f>
        <v/>
      </c>
    </row>
    <row r="34" spans="1:33" x14ac:dyDescent="0.25">
      <c r="A34" s="28"/>
      <c r="B34" s="31" t="s">
        <v>3</v>
      </c>
      <c r="C34" s="88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45"/>
    </row>
    <row r="35" spans="1:33" ht="13.5" thickBot="1" x14ac:dyDescent="0.3">
      <c r="A35" s="28"/>
      <c r="B35" s="31" t="s">
        <v>4</v>
      </c>
      <c r="C35" s="91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86"/>
    </row>
    <row r="36" spans="1:33" x14ac:dyDescent="0.25">
      <c r="A36" s="27" t="str">
        <f>IF($A$2&lt;&gt;"",PROPER(TEXT(DATE($A$2,5,1),"mmmm")),"")</f>
        <v>Mai</v>
      </c>
      <c r="B36" s="40" t="s">
        <v>2</v>
      </c>
      <c r="C36" s="42">
        <f>IFERROR(_xlfn.ISOWEEKNUM(C41),"")</f>
        <v>17</v>
      </c>
      <c r="D36" s="32">
        <f>IFERROR(IF(_xlfn.ISOWEEKNUM(D41)=_xlfn.ISOWEEKNUM(C41),"",_xlfn.ISOWEEKNUM(D41)),"")</f>
        <v>18</v>
      </c>
      <c r="E36" s="32" t="str">
        <f t="shared" ref="E36:AG36" si="99">IFERROR(IF(_xlfn.ISOWEEKNUM(E41)=_xlfn.ISOWEEKNUM(D41),"",_xlfn.ISOWEEKNUM(E41)),"")</f>
        <v/>
      </c>
      <c r="F36" s="32" t="str">
        <f t="shared" si="99"/>
        <v/>
      </c>
      <c r="G36" s="32" t="str">
        <f t="shared" si="99"/>
        <v/>
      </c>
      <c r="H36" s="32" t="str">
        <f t="shared" si="99"/>
        <v/>
      </c>
      <c r="I36" s="32" t="str">
        <f t="shared" si="99"/>
        <v/>
      </c>
      <c r="J36" s="32" t="str">
        <f t="shared" si="99"/>
        <v/>
      </c>
      <c r="K36" s="32">
        <f t="shared" si="99"/>
        <v>19</v>
      </c>
      <c r="L36" s="32" t="str">
        <f t="shared" si="99"/>
        <v/>
      </c>
      <c r="M36" s="32" t="str">
        <f t="shared" si="99"/>
        <v/>
      </c>
      <c r="N36" s="32" t="str">
        <f t="shared" si="99"/>
        <v/>
      </c>
      <c r="O36" s="32" t="str">
        <f t="shared" si="99"/>
        <v/>
      </c>
      <c r="P36" s="32" t="str">
        <f t="shared" si="99"/>
        <v/>
      </c>
      <c r="Q36" s="32" t="str">
        <f t="shared" si="99"/>
        <v/>
      </c>
      <c r="R36" s="32">
        <f t="shared" si="99"/>
        <v>20</v>
      </c>
      <c r="S36" s="32" t="str">
        <f t="shared" si="99"/>
        <v/>
      </c>
      <c r="T36" s="32" t="str">
        <f t="shared" si="99"/>
        <v/>
      </c>
      <c r="U36" s="32" t="str">
        <f t="shared" si="99"/>
        <v/>
      </c>
      <c r="V36" s="32" t="str">
        <f t="shared" si="99"/>
        <v/>
      </c>
      <c r="W36" s="32" t="str">
        <f t="shared" si="99"/>
        <v/>
      </c>
      <c r="X36" s="32" t="str">
        <f t="shared" si="99"/>
        <v/>
      </c>
      <c r="Y36" s="32">
        <f t="shared" si="99"/>
        <v>21</v>
      </c>
      <c r="Z36" s="32" t="str">
        <f t="shared" si="99"/>
        <v/>
      </c>
      <c r="AA36" s="32" t="str">
        <f t="shared" si="99"/>
        <v/>
      </c>
      <c r="AB36" s="32" t="str">
        <f t="shared" si="99"/>
        <v/>
      </c>
      <c r="AC36" s="32" t="str">
        <f t="shared" si="99"/>
        <v/>
      </c>
      <c r="AD36" s="32" t="str">
        <f t="shared" si="99"/>
        <v/>
      </c>
      <c r="AE36" s="32" t="str">
        <f t="shared" si="99"/>
        <v/>
      </c>
      <c r="AF36" s="32">
        <f t="shared" si="99"/>
        <v>22</v>
      </c>
      <c r="AG36" s="33" t="str">
        <f t="shared" si="99"/>
        <v/>
      </c>
    </row>
    <row r="37" spans="1:33" ht="4.1500000000000004" customHeight="1" x14ac:dyDescent="0.25">
      <c r="A37" s="28"/>
      <c r="B37" s="31"/>
      <c r="C37" s="43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44"/>
    </row>
    <row r="38" spans="1:33" ht="4.1500000000000004" customHeight="1" x14ac:dyDescent="0.25">
      <c r="A38" s="28"/>
      <c r="B38" s="31"/>
      <c r="C38" s="45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46"/>
    </row>
    <row r="39" spans="1:33" ht="4.1500000000000004" customHeight="1" x14ac:dyDescent="0.25">
      <c r="A39" s="28"/>
      <c r="B39" s="31"/>
      <c r="C39" s="47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48"/>
    </row>
    <row r="40" spans="1:33" ht="13.9" customHeight="1" x14ac:dyDescent="0.25">
      <c r="A40" s="28"/>
      <c r="B40" s="31"/>
      <c r="C40" s="106">
        <f>C41</f>
        <v>44682</v>
      </c>
      <c r="D40" s="107">
        <f t="shared" ref="D40" si="100">D41</f>
        <v>44683</v>
      </c>
      <c r="E40" s="107">
        <f t="shared" ref="E40" si="101">E41</f>
        <v>44684</v>
      </c>
      <c r="F40" s="107">
        <f t="shared" ref="F40" si="102">F41</f>
        <v>44685</v>
      </c>
      <c r="G40" s="107">
        <f t="shared" ref="G40" si="103">G41</f>
        <v>44686</v>
      </c>
      <c r="H40" s="107">
        <f t="shared" ref="H40" si="104">H41</f>
        <v>44687</v>
      </c>
      <c r="I40" s="107">
        <f t="shared" ref="I40" si="105">I41</f>
        <v>44688</v>
      </c>
      <c r="J40" s="107">
        <f t="shared" ref="J40" si="106">J41</f>
        <v>44689</v>
      </c>
      <c r="K40" s="107">
        <f t="shared" ref="K40" si="107">K41</f>
        <v>44690</v>
      </c>
      <c r="L40" s="107">
        <f t="shared" ref="L40" si="108">L41</f>
        <v>44691</v>
      </c>
      <c r="M40" s="107">
        <f t="shared" ref="M40" si="109">M41</f>
        <v>44692</v>
      </c>
      <c r="N40" s="107">
        <f t="shared" ref="N40" si="110">N41</f>
        <v>44693</v>
      </c>
      <c r="O40" s="107">
        <f t="shared" ref="O40" si="111">O41</f>
        <v>44694</v>
      </c>
      <c r="P40" s="107">
        <f t="shared" ref="P40" si="112">P41</f>
        <v>44695</v>
      </c>
      <c r="Q40" s="107">
        <f t="shared" ref="Q40" si="113">Q41</f>
        <v>44696</v>
      </c>
      <c r="R40" s="107">
        <f t="shared" ref="R40" si="114">R41</f>
        <v>44697</v>
      </c>
      <c r="S40" s="107">
        <f t="shared" ref="S40" si="115">S41</f>
        <v>44698</v>
      </c>
      <c r="T40" s="107">
        <f t="shared" ref="T40" si="116">T41</f>
        <v>44699</v>
      </c>
      <c r="U40" s="107">
        <f t="shared" ref="U40" si="117">U41</f>
        <v>44700</v>
      </c>
      <c r="V40" s="107">
        <f t="shared" ref="V40" si="118">V41</f>
        <v>44701</v>
      </c>
      <c r="W40" s="107">
        <f t="shared" ref="W40" si="119">W41</f>
        <v>44702</v>
      </c>
      <c r="X40" s="107">
        <f t="shared" ref="X40" si="120">X41</f>
        <v>44703</v>
      </c>
      <c r="Y40" s="107">
        <f t="shared" ref="Y40" si="121">Y41</f>
        <v>44704</v>
      </c>
      <c r="Z40" s="107">
        <f t="shared" ref="Z40" si="122">Z41</f>
        <v>44705</v>
      </c>
      <c r="AA40" s="107">
        <f t="shared" ref="AA40" si="123">AA41</f>
        <v>44706</v>
      </c>
      <c r="AB40" s="107">
        <f t="shared" ref="AB40" si="124">AB41</f>
        <v>44707</v>
      </c>
      <c r="AC40" s="107">
        <f t="shared" ref="AC40" si="125">AC41</f>
        <v>44708</v>
      </c>
      <c r="AD40" s="107">
        <f t="shared" ref="AD40" si="126">AD41</f>
        <v>44709</v>
      </c>
      <c r="AE40" s="107">
        <f t="shared" ref="AE40" si="127">AE41</f>
        <v>44710</v>
      </c>
      <c r="AF40" s="107">
        <f t="shared" ref="AF40" si="128">AF41</f>
        <v>44711</v>
      </c>
      <c r="AG40" s="108">
        <f t="shared" ref="AG40" si="129">AG41</f>
        <v>44712</v>
      </c>
    </row>
    <row r="41" spans="1:33" x14ac:dyDescent="0.25">
      <c r="A41" s="28"/>
      <c r="B41" s="31"/>
      <c r="C41" s="104">
        <f t="shared" ref="C41:AD41" si="130">IFERROR(DATE($A$2,MONTH($A36&amp;1),COLUMN(A$1)),"")</f>
        <v>44682</v>
      </c>
      <c r="D41" s="102">
        <f t="shared" si="130"/>
        <v>44683</v>
      </c>
      <c r="E41" s="102">
        <f t="shared" si="130"/>
        <v>44684</v>
      </c>
      <c r="F41" s="102">
        <f t="shared" si="130"/>
        <v>44685</v>
      </c>
      <c r="G41" s="102">
        <f t="shared" si="130"/>
        <v>44686</v>
      </c>
      <c r="H41" s="102">
        <f t="shared" si="130"/>
        <v>44687</v>
      </c>
      <c r="I41" s="102">
        <f t="shared" si="130"/>
        <v>44688</v>
      </c>
      <c r="J41" s="102">
        <f t="shared" si="130"/>
        <v>44689</v>
      </c>
      <c r="K41" s="102">
        <f t="shared" si="130"/>
        <v>44690</v>
      </c>
      <c r="L41" s="102">
        <f t="shared" si="130"/>
        <v>44691</v>
      </c>
      <c r="M41" s="103">
        <f t="shared" si="130"/>
        <v>44692</v>
      </c>
      <c r="N41" s="102">
        <f t="shared" si="130"/>
        <v>44693</v>
      </c>
      <c r="O41" s="102">
        <f t="shared" si="130"/>
        <v>44694</v>
      </c>
      <c r="P41" s="102">
        <f t="shared" si="130"/>
        <v>44695</v>
      </c>
      <c r="Q41" s="102">
        <f t="shared" si="130"/>
        <v>44696</v>
      </c>
      <c r="R41" s="102">
        <f t="shared" si="130"/>
        <v>44697</v>
      </c>
      <c r="S41" s="102">
        <f t="shared" si="130"/>
        <v>44698</v>
      </c>
      <c r="T41" s="102">
        <f t="shared" si="130"/>
        <v>44699</v>
      </c>
      <c r="U41" s="102">
        <f t="shared" si="130"/>
        <v>44700</v>
      </c>
      <c r="V41" s="102">
        <f t="shared" si="130"/>
        <v>44701</v>
      </c>
      <c r="W41" s="102">
        <f t="shared" si="130"/>
        <v>44702</v>
      </c>
      <c r="X41" s="102">
        <f t="shared" si="130"/>
        <v>44703</v>
      </c>
      <c r="Y41" s="102">
        <f t="shared" si="130"/>
        <v>44704</v>
      </c>
      <c r="Z41" s="102">
        <f t="shared" si="130"/>
        <v>44705</v>
      </c>
      <c r="AA41" s="102">
        <f t="shared" si="130"/>
        <v>44706</v>
      </c>
      <c r="AB41" s="102">
        <f t="shared" si="130"/>
        <v>44707</v>
      </c>
      <c r="AC41" s="102">
        <f t="shared" si="130"/>
        <v>44708</v>
      </c>
      <c r="AD41" s="102">
        <f t="shared" si="130"/>
        <v>44709</v>
      </c>
      <c r="AE41" s="102">
        <f>IFERROR(IF(MONTH(AD41)=MONTH(DATE($A$2,MONTH($A36&amp;1),COLUMN(AC$1))),DATE($A$2,MONTH($A36&amp;1),COLUMN(AC$1)),""),"")</f>
        <v>44710</v>
      </c>
      <c r="AF41" s="102">
        <f>IFERROR(IF(MONTH(AE41)=MONTH(DATE($A$2,MONTH($A36&amp;1),COLUMN(AD$1))),DATE($A$2,MONTH($A36&amp;1),COLUMN(AD$1)),""),"")</f>
        <v>44711</v>
      </c>
      <c r="AG41" s="105">
        <f>IFERROR(IF(MONTH(AF41)=MONTH(DATE($A$2,MONTH($A36&amp;1),COLUMN(AE$1))),DATE($A$2,MONTH($A36&amp;1),COLUMN(AE$1)),""),"")</f>
        <v>44712</v>
      </c>
    </row>
    <row r="42" spans="1:33" x14ac:dyDescent="0.25">
      <c r="A42" s="28"/>
      <c r="B42" s="31" t="s">
        <v>3</v>
      </c>
      <c r="C42" s="88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90"/>
    </row>
    <row r="43" spans="1:33" ht="13.5" thickBot="1" x14ac:dyDescent="0.3">
      <c r="A43" s="28"/>
      <c r="B43" s="31" t="s">
        <v>4</v>
      </c>
      <c r="C43" s="91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3"/>
    </row>
    <row r="44" spans="1:33" x14ac:dyDescent="0.25">
      <c r="A44" s="27" t="str">
        <f>IF($A$2&lt;&gt;"",PROPER(TEXT(DATE($A$2,6,1),"mmmm")),"")</f>
        <v>Juin</v>
      </c>
      <c r="B44" s="40" t="s">
        <v>2</v>
      </c>
      <c r="C44" s="42">
        <f>IFERROR(_xlfn.ISOWEEKNUM(C49),"")</f>
        <v>22</v>
      </c>
      <c r="D44" s="32" t="str">
        <f>IFERROR(IF(_xlfn.ISOWEEKNUM(D49)=_xlfn.ISOWEEKNUM(C49),"",_xlfn.ISOWEEKNUM(D49)),"")</f>
        <v/>
      </c>
      <c r="E44" s="32" t="str">
        <f t="shared" ref="E44:AG44" si="131">IFERROR(IF(_xlfn.ISOWEEKNUM(E49)=_xlfn.ISOWEEKNUM(D49),"",_xlfn.ISOWEEKNUM(E49)),"")</f>
        <v/>
      </c>
      <c r="F44" s="32" t="str">
        <f t="shared" si="131"/>
        <v/>
      </c>
      <c r="G44" s="32" t="str">
        <f t="shared" si="131"/>
        <v/>
      </c>
      <c r="H44" s="32">
        <f t="shared" si="131"/>
        <v>23</v>
      </c>
      <c r="I44" s="32" t="str">
        <f t="shared" si="131"/>
        <v/>
      </c>
      <c r="J44" s="32" t="str">
        <f t="shared" si="131"/>
        <v/>
      </c>
      <c r="K44" s="32" t="str">
        <f t="shared" si="131"/>
        <v/>
      </c>
      <c r="L44" s="32" t="str">
        <f t="shared" si="131"/>
        <v/>
      </c>
      <c r="M44" s="32" t="str">
        <f t="shared" si="131"/>
        <v/>
      </c>
      <c r="N44" s="32" t="str">
        <f t="shared" si="131"/>
        <v/>
      </c>
      <c r="O44" s="32">
        <f t="shared" si="131"/>
        <v>24</v>
      </c>
      <c r="P44" s="32" t="str">
        <f t="shared" si="131"/>
        <v/>
      </c>
      <c r="Q44" s="32" t="str">
        <f t="shared" si="131"/>
        <v/>
      </c>
      <c r="R44" s="32" t="str">
        <f t="shared" si="131"/>
        <v/>
      </c>
      <c r="S44" s="32" t="str">
        <f t="shared" si="131"/>
        <v/>
      </c>
      <c r="T44" s="32" t="str">
        <f t="shared" si="131"/>
        <v/>
      </c>
      <c r="U44" s="32" t="str">
        <f t="shared" si="131"/>
        <v/>
      </c>
      <c r="V44" s="32">
        <f t="shared" si="131"/>
        <v>25</v>
      </c>
      <c r="W44" s="32" t="str">
        <f t="shared" si="131"/>
        <v/>
      </c>
      <c r="X44" s="32" t="str">
        <f t="shared" si="131"/>
        <v/>
      </c>
      <c r="Y44" s="32" t="str">
        <f t="shared" si="131"/>
        <v/>
      </c>
      <c r="Z44" s="32" t="str">
        <f t="shared" si="131"/>
        <v/>
      </c>
      <c r="AA44" s="32" t="str">
        <f t="shared" si="131"/>
        <v/>
      </c>
      <c r="AB44" s="32" t="str">
        <f t="shared" si="131"/>
        <v/>
      </c>
      <c r="AC44" s="32">
        <f t="shared" si="131"/>
        <v>26</v>
      </c>
      <c r="AD44" s="32" t="str">
        <f t="shared" si="131"/>
        <v/>
      </c>
      <c r="AE44" s="32" t="str">
        <f t="shared" si="131"/>
        <v/>
      </c>
      <c r="AF44" s="32" t="str">
        <f t="shared" si="131"/>
        <v/>
      </c>
      <c r="AG44" s="42" t="str">
        <f t="shared" si="131"/>
        <v/>
      </c>
    </row>
    <row r="45" spans="1:33" ht="4.1500000000000004" customHeight="1" x14ac:dyDescent="0.25">
      <c r="A45" s="28"/>
      <c r="B45" s="31"/>
      <c r="C45" s="43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45"/>
    </row>
    <row r="46" spans="1:33" ht="4.1500000000000004" customHeight="1" x14ac:dyDescent="0.25">
      <c r="A46" s="28"/>
      <c r="B46" s="31"/>
      <c r="C46" s="45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45"/>
    </row>
    <row r="47" spans="1:33" ht="4.1500000000000004" customHeight="1" x14ac:dyDescent="0.25">
      <c r="A47" s="28"/>
      <c r="B47" s="31"/>
      <c r="C47" s="47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45"/>
    </row>
    <row r="48" spans="1:33" ht="13.9" customHeight="1" x14ac:dyDescent="0.25">
      <c r="A48" s="28"/>
      <c r="B48" s="31"/>
      <c r="C48" s="106">
        <f>C49</f>
        <v>44713</v>
      </c>
      <c r="D48" s="107">
        <f t="shared" ref="D48" si="132">D49</f>
        <v>44714</v>
      </c>
      <c r="E48" s="107">
        <f t="shared" ref="E48" si="133">E49</f>
        <v>44715</v>
      </c>
      <c r="F48" s="107">
        <f t="shared" ref="F48" si="134">F49</f>
        <v>44716</v>
      </c>
      <c r="G48" s="107">
        <f t="shared" ref="G48" si="135">G49</f>
        <v>44717</v>
      </c>
      <c r="H48" s="107">
        <f t="shared" ref="H48" si="136">H49</f>
        <v>44718</v>
      </c>
      <c r="I48" s="107">
        <f t="shared" ref="I48" si="137">I49</f>
        <v>44719</v>
      </c>
      <c r="J48" s="107">
        <f t="shared" ref="J48" si="138">J49</f>
        <v>44720</v>
      </c>
      <c r="K48" s="107">
        <f t="shared" ref="K48" si="139">K49</f>
        <v>44721</v>
      </c>
      <c r="L48" s="107">
        <f t="shared" ref="L48" si="140">L49</f>
        <v>44722</v>
      </c>
      <c r="M48" s="107">
        <f t="shared" ref="M48" si="141">M49</f>
        <v>44723</v>
      </c>
      <c r="N48" s="107">
        <f t="shared" ref="N48" si="142">N49</f>
        <v>44724</v>
      </c>
      <c r="O48" s="107">
        <f t="shared" ref="O48" si="143">O49</f>
        <v>44725</v>
      </c>
      <c r="P48" s="107">
        <f t="shared" ref="P48" si="144">P49</f>
        <v>44726</v>
      </c>
      <c r="Q48" s="107">
        <f t="shared" ref="Q48" si="145">Q49</f>
        <v>44727</v>
      </c>
      <c r="R48" s="107">
        <f t="shared" ref="R48" si="146">R49</f>
        <v>44728</v>
      </c>
      <c r="S48" s="107">
        <f t="shared" ref="S48" si="147">S49</f>
        <v>44729</v>
      </c>
      <c r="T48" s="107">
        <f t="shared" ref="T48" si="148">T49</f>
        <v>44730</v>
      </c>
      <c r="U48" s="107">
        <f t="shared" ref="U48" si="149">U49</f>
        <v>44731</v>
      </c>
      <c r="V48" s="107">
        <f t="shared" ref="V48" si="150">V49</f>
        <v>44732</v>
      </c>
      <c r="W48" s="107">
        <f t="shared" ref="W48" si="151">W49</f>
        <v>44733</v>
      </c>
      <c r="X48" s="107">
        <f t="shared" ref="X48" si="152">X49</f>
        <v>44734</v>
      </c>
      <c r="Y48" s="107">
        <f t="shared" ref="Y48" si="153">Y49</f>
        <v>44735</v>
      </c>
      <c r="Z48" s="107">
        <f t="shared" ref="Z48" si="154">Z49</f>
        <v>44736</v>
      </c>
      <c r="AA48" s="107">
        <f t="shared" ref="AA48" si="155">AA49</f>
        <v>44737</v>
      </c>
      <c r="AB48" s="107">
        <f t="shared" ref="AB48" si="156">AB49</f>
        <v>44738</v>
      </c>
      <c r="AC48" s="107">
        <f t="shared" ref="AC48" si="157">AC49</f>
        <v>44739</v>
      </c>
      <c r="AD48" s="107">
        <f t="shared" ref="AD48" si="158">AD49</f>
        <v>44740</v>
      </c>
      <c r="AE48" s="107">
        <f t="shared" ref="AE48" si="159">AE49</f>
        <v>44741</v>
      </c>
      <c r="AF48" s="109">
        <f t="shared" ref="AF48" si="160">AF49</f>
        <v>44742</v>
      </c>
      <c r="AG48" s="94" t="str">
        <f t="shared" ref="AG48" si="161">AG49</f>
        <v/>
      </c>
    </row>
    <row r="49" spans="1:33" x14ac:dyDescent="0.25">
      <c r="A49" s="28"/>
      <c r="B49" s="31"/>
      <c r="C49" s="104">
        <f t="shared" ref="C49:AD49" si="162">IFERROR(DATE($A$2,MONTH($A44&amp;1),COLUMN(A$1)),"")</f>
        <v>44713</v>
      </c>
      <c r="D49" s="102">
        <f t="shared" si="162"/>
        <v>44714</v>
      </c>
      <c r="E49" s="102">
        <f t="shared" si="162"/>
        <v>44715</v>
      </c>
      <c r="F49" s="102">
        <f t="shared" si="162"/>
        <v>44716</v>
      </c>
      <c r="G49" s="102">
        <f t="shared" si="162"/>
        <v>44717</v>
      </c>
      <c r="H49" s="102">
        <f t="shared" si="162"/>
        <v>44718</v>
      </c>
      <c r="I49" s="102">
        <f t="shared" si="162"/>
        <v>44719</v>
      </c>
      <c r="J49" s="102">
        <f t="shared" si="162"/>
        <v>44720</v>
      </c>
      <c r="K49" s="102">
        <f t="shared" si="162"/>
        <v>44721</v>
      </c>
      <c r="L49" s="102">
        <f t="shared" si="162"/>
        <v>44722</v>
      </c>
      <c r="M49" s="102">
        <f t="shared" si="162"/>
        <v>44723</v>
      </c>
      <c r="N49" s="102">
        <f t="shared" si="162"/>
        <v>44724</v>
      </c>
      <c r="O49" s="102">
        <f t="shared" si="162"/>
        <v>44725</v>
      </c>
      <c r="P49" s="102">
        <f t="shared" si="162"/>
        <v>44726</v>
      </c>
      <c r="Q49" s="102">
        <f t="shared" si="162"/>
        <v>44727</v>
      </c>
      <c r="R49" s="102">
        <f t="shared" si="162"/>
        <v>44728</v>
      </c>
      <c r="S49" s="102">
        <f t="shared" si="162"/>
        <v>44729</v>
      </c>
      <c r="T49" s="102">
        <f t="shared" si="162"/>
        <v>44730</v>
      </c>
      <c r="U49" s="102">
        <f t="shared" si="162"/>
        <v>44731</v>
      </c>
      <c r="V49" s="102">
        <f t="shared" si="162"/>
        <v>44732</v>
      </c>
      <c r="W49" s="102">
        <f t="shared" si="162"/>
        <v>44733</v>
      </c>
      <c r="X49" s="102">
        <f t="shared" si="162"/>
        <v>44734</v>
      </c>
      <c r="Y49" s="102">
        <f t="shared" si="162"/>
        <v>44735</v>
      </c>
      <c r="Z49" s="102">
        <f t="shared" si="162"/>
        <v>44736</v>
      </c>
      <c r="AA49" s="102">
        <f t="shared" si="162"/>
        <v>44737</v>
      </c>
      <c r="AB49" s="102">
        <f t="shared" si="162"/>
        <v>44738</v>
      </c>
      <c r="AC49" s="102">
        <f t="shared" si="162"/>
        <v>44739</v>
      </c>
      <c r="AD49" s="102">
        <f t="shared" si="162"/>
        <v>44740</v>
      </c>
      <c r="AE49" s="102">
        <f>IFERROR(IF(MONTH(AD49)=MONTH(DATE($A$2,MONTH($A44&amp;1),COLUMN(AC$1))),DATE($A$2,MONTH($A44&amp;1),COLUMN(AC$1)),""),"")</f>
        <v>44741</v>
      </c>
      <c r="AF49" s="110">
        <f>IFERROR(IF(MONTH(AE49)=MONTH(DATE($A$2,MONTH($A44&amp;1),COLUMN(AD$1))),DATE($A$2,MONTH($A44&amp;1),COLUMN(AD$1)),""),"")</f>
        <v>44742</v>
      </c>
      <c r="AG49" s="95" t="str">
        <f>IFERROR(IF(MONTH(AF49)=MONTH(DATE($A$2,MONTH($A44&amp;1),COLUMN(AE$1))),DATE($A$2,MONTH($A44&amp;1),COLUMN(AE$1)),""),"")</f>
        <v/>
      </c>
    </row>
    <row r="50" spans="1:33" x14ac:dyDescent="0.25">
      <c r="A50" s="28"/>
      <c r="B50" s="31" t="s">
        <v>3</v>
      </c>
      <c r="C50" s="88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45"/>
    </row>
    <row r="51" spans="1:33" ht="13.5" thickBot="1" x14ac:dyDescent="0.3">
      <c r="A51" s="28"/>
      <c r="B51" s="31" t="s">
        <v>4</v>
      </c>
      <c r="C51" s="91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86"/>
    </row>
    <row r="52" spans="1:33" x14ac:dyDescent="0.25">
      <c r="A52" s="27" t="str">
        <f>IF($A$2&lt;&gt;"",PROPER(TEXT(DATE($A$2,7,1),"mmmm")),"")</f>
        <v>Juillet</v>
      </c>
      <c r="B52" s="40" t="s">
        <v>2</v>
      </c>
      <c r="C52" s="42">
        <f>IFERROR(_xlfn.ISOWEEKNUM(C57),"")</f>
        <v>26</v>
      </c>
      <c r="D52" s="32" t="str">
        <f>IFERROR(IF(_xlfn.ISOWEEKNUM(D57)=_xlfn.ISOWEEKNUM(C57),"",_xlfn.ISOWEEKNUM(D57)),"")</f>
        <v/>
      </c>
      <c r="E52" s="32" t="str">
        <f t="shared" ref="E52:AG52" si="163">IFERROR(IF(_xlfn.ISOWEEKNUM(E57)=_xlfn.ISOWEEKNUM(D57),"",_xlfn.ISOWEEKNUM(E57)),"")</f>
        <v/>
      </c>
      <c r="F52" s="32">
        <f t="shared" si="163"/>
        <v>27</v>
      </c>
      <c r="G52" s="32" t="str">
        <f t="shared" si="163"/>
        <v/>
      </c>
      <c r="H52" s="32" t="str">
        <f t="shared" si="163"/>
        <v/>
      </c>
      <c r="I52" s="32" t="str">
        <f t="shared" si="163"/>
        <v/>
      </c>
      <c r="J52" s="32" t="str">
        <f t="shared" si="163"/>
        <v/>
      </c>
      <c r="K52" s="32" t="str">
        <f t="shared" si="163"/>
        <v/>
      </c>
      <c r="L52" s="32" t="str">
        <f t="shared" si="163"/>
        <v/>
      </c>
      <c r="M52" s="32">
        <f t="shared" si="163"/>
        <v>28</v>
      </c>
      <c r="N52" s="32" t="str">
        <f t="shared" si="163"/>
        <v/>
      </c>
      <c r="O52" s="32" t="str">
        <f t="shared" si="163"/>
        <v/>
      </c>
      <c r="P52" s="32" t="str">
        <f t="shared" si="163"/>
        <v/>
      </c>
      <c r="Q52" s="32" t="str">
        <f t="shared" si="163"/>
        <v/>
      </c>
      <c r="R52" s="32" t="str">
        <f t="shared" si="163"/>
        <v/>
      </c>
      <c r="S52" s="32" t="str">
        <f t="shared" si="163"/>
        <v/>
      </c>
      <c r="T52" s="32">
        <f t="shared" si="163"/>
        <v>29</v>
      </c>
      <c r="U52" s="32" t="str">
        <f t="shared" si="163"/>
        <v/>
      </c>
      <c r="V52" s="32" t="str">
        <f t="shared" si="163"/>
        <v/>
      </c>
      <c r="W52" s="32" t="str">
        <f t="shared" si="163"/>
        <v/>
      </c>
      <c r="X52" s="32" t="str">
        <f t="shared" si="163"/>
        <v/>
      </c>
      <c r="Y52" s="32" t="str">
        <f t="shared" si="163"/>
        <v/>
      </c>
      <c r="Z52" s="32" t="str">
        <f t="shared" si="163"/>
        <v/>
      </c>
      <c r="AA52" s="32">
        <f t="shared" si="163"/>
        <v>30</v>
      </c>
      <c r="AB52" s="32" t="str">
        <f t="shared" si="163"/>
        <v/>
      </c>
      <c r="AC52" s="32" t="str">
        <f t="shared" si="163"/>
        <v/>
      </c>
      <c r="AD52" s="32" t="str">
        <f t="shared" si="163"/>
        <v/>
      </c>
      <c r="AE52" s="32" t="str">
        <f t="shared" si="163"/>
        <v/>
      </c>
      <c r="AF52" s="32" t="str">
        <f t="shared" si="163"/>
        <v/>
      </c>
      <c r="AG52" s="33" t="str">
        <f t="shared" si="163"/>
        <v/>
      </c>
    </row>
    <row r="53" spans="1:33" ht="4.1500000000000004" customHeight="1" x14ac:dyDescent="0.25">
      <c r="A53" s="28"/>
      <c r="B53" s="31"/>
      <c r="C53" s="43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44"/>
    </row>
    <row r="54" spans="1:33" ht="4.1500000000000004" customHeight="1" x14ac:dyDescent="0.25">
      <c r="A54" s="28"/>
      <c r="B54" s="31"/>
      <c r="C54" s="45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46"/>
    </row>
    <row r="55" spans="1:33" ht="4.1500000000000004" customHeight="1" x14ac:dyDescent="0.25">
      <c r="A55" s="28"/>
      <c r="B55" s="31"/>
      <c r="C55" s="47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48"/>
    </row>
    <row r="56" spans="1:33" ht="13.9" customHeight="1" x14ac:dyDescent="0.25">
      <c r="A56" s="28"/>
      <c r="B56" s="31"/>
      <c r="C56" s="106">
        <f>C57</f>
        <v>44743</v>
      </c>
      <c r="D56" s="107">
        <f t="shared" ref="D56" si="164">D57</f>
        <v>44744</v>
      </c>
      <c r="E56" s="107">
        <f t="shared" ref="E56" si="165">E57</f>
        <v>44745</v>
      </c>
      <c r="F56" s="107">
        <f t="shared" ref="F56" si="166">F57</f>
        <v>44746</v>
      </c>
      <c r="G56" s="107">
        <f t="shared" ref="G56" si="167">G57</f>
        <v>44747</v>
      </c>
      <c r="H56" s="107">
        <f t="shared" ref="H56" si="168">H57</f>
        <v>44748</v>
      </c>
      <c r="I56" s="107">
        <f t="shared" ref="I56" si="169">I57</f>
        <v>44749</v>
      </c>
      <c r="J56" s="107">
        <f t="shared" ref="J56" si="170">J57</f>
        <v>44750</v>
      </c>
      <c r="K56" s="107">
        <f t="shared" ref="K56" si="171">K57</f>
        <v>44751</v>
      </c>
      <c r="L56" s="107">
        <f t="shared" ref="L56" si="172">L57</f>
        <v>44752</v>
      </c>
      <c r="M56" s="107">
        <f t="shared" ref="M56" si="173">M57</f>
        <v>44753</v>
      </c>
      <c r="N56" s="107">
        <f t="shared" ref="N56" si="174">N57</f>
        <v>44754</v>
      </c>
      <c r="O56" s="107">
        <f t="shared" ref="O56" si="175">O57</f>
        <v>44755</v>
      </c>
      <c r="P56" s="107">
        <f t="shared" ref="P56" si="176">P57</f>
        <v>44756</v>
      </c>
      <c r="Q56" s="107">
        <f t="shared" ref="Q56" si="177">Q57</f>
        <v>44757</v>
      </c>
      <c r="R56" s="107">
        <f t="shared" ref="R56" si="178">R57</f>
        <v>44758</v>
      </c>
      <c r="S56" s="107">
        <f t="shared" ref="S56" si="179">S57</f>
        <v>44759</v>
      </c>
      <c r="T56" s="107">
        <f t="shared" ref="T56" si="180">T57</f>
        <v>44760</v>
      </c>
      <c r="U56" s="107">
        <f t="shared" ref="U56" si="181">U57</f>
        <v>44761</v>
      </c>
      <c r="V56" s="107">
        <f t="shared" ref="V56" si="182">V57</f>
        <v>44762</v>
      </c>
      <c r="W56" s="107">
        <f t="shared" ref="W56" si="183">W57</f>
        <v>44763</v>
      </c>
      <c r="X56" s="107">
        <f t="shared" ref="X56" si="184">X57</f>
        <v>44764</v>
      </c>
      <c r="Y56" s="107">
        <f t="shared" ref="Y56" si="185">Y57</f>
        <v>44765</v>
      </c>
      <c r="Z56" s="107">
        <f t="shared" ref="Z56" si="186">Z57</f>
        <v>44766</v>
      </c>
      <c r="AA56" s="107">
        <f t="shared" ref="AA56" si="187">AA57</f>
        <v>44767</v>
      </c>
      <c r="AB56" s="107">
        <f t="shared" ref="AB56" si="188">AB57</f>
        <v>44768</v>
      </c>
      <c r="AC56" s="107">
        <f t="shared" ref="AC56" si="189">AC57</f>
        <v>44769</v>
      </c>
      <c r="AD56" s="107">
        <f t="shared" ref="AD56" si="190">AD57</f>
        <v>44770</v>
      </c>
      <c r="AE56" s="107">
        <f t="shared" ref="AE56" si="191">AE57</f>
        <v>44771</v>
      </c>
      <c r="AF56" s="107">
        <f t="shared" ref="AF56" si="192">AF57</f>
        <v>44772</v>
      </c>
      <c r="AG56" s="108">
        <f t="shared" ref="AG56" si="193">AG57</f>
        <v>44773</v>
      </c>
    </row>
    <row r="57" spans="1:33" x14ac:dyDescent="0.25">
      <c r="A57" s="28"/>
      <c r="B57" s="31"/>
      <c r="C57" s="104">
        <f t="shared" ref="C57:AD57" si="194">IFERROR(DATE($A$2,MONTH($A52&amp;1),COLUMN(A$1)),"")</f>
        <v>44743</v>
      </c>
      <c r="D57" s="102">
        <f t="shared" si="194"/>
        <v>44744</v>
      </c>
      <c r="E57" s="102">
        <f t="shared" si="194"/>
        <v>44745</v>
      </c>
      <c r="F57" s="102">
        <f t="shared" si="194"/>
        <v>44746</v>
      </c>
      <c r="G57" s="102">
        <f t="shared" si="194"/>
        <v>44747</v>
      </c>
      <c r="H57" s="102">
        <f t="shared" si="194"/>
        <v>44748</v>
      </c>
      <c r="I57" s="102">
        <f t="shared" si="194"/>
        <v>44749</v>
      </c>
      <c r="J57" s="102">
        <f t="shared" si="194"/>
        <v>44750</v>
      </c>
      <c r="K57" s="102">
        <f t="shared" si="194"/>
        <v>44751</v>
      </c>
      <c r="L57" s="102">
        <f t="shared" si="194"/>
        <v>44752</v>
      </c>
      <c r="M57" s="102">
        <f t="shared" si="194"/>
        <v>44753</v>
      </c>
      <c r="N57" s="102">
        <f t="shared" si="194"/>
        <v>44754</v>
      </c>
      <c r="O57" s="102">
        <f t="shared" si="194"/>
        <v>44755</v>
      </c>
      <c r="P57" s="102">
        <f t="shared" si="194"/>
        <v>44756</v>
      </c>
      <c r="Q57" s="102">
        <f t="shared" si="194"/>
        <v>44757</v>
      </c>
      <c r="R57" s="102">
        <f t="shared" si="194"/>
        <v>44758</v>
      </c>
      <c r="S57" s="102">
        <f t="shared" si="194"/>
        <v>44759</v>
      </c>
      <c r="T57" s="102">
        <f t="shared" si="194"/>
        <v>44760</v>
      </c>
      <c r="U57" s="102">
        <f t="shared" si="194"/>
        <v>44761</v>
      </c>
      <c r="V57" s="102">
        <f t="shared" si="194"/>
        <v>44762</v>
      </c>
      <c r="W57" s="102">
        <f t="shared" si="194"/>
        <v>44763</v>
      </c>
      <c r="X57" s="102">
        <f t="shared" si="194"/>
        <v>44764</v>
      </c>
      <c r="Y57" s="102">
        <f t="shared" si="194"/>
        <v>44765</v>
      </c>
      <c r="Z57" s="102">
        <f t="shared" si="194"/>
        <v>44766</v>
      </c>
      <c r="AA57" s="102">
        <f t="shared" si="194"/>
        <v>44767</v>
      </c>
      <c r="AB57" s="102">
        <f t="shared" si="194"/>
        <v>44768</v>
      </c>
      <c r="AC57" s="102">
        <f t="shared" si="194"/>
        <v>44769</v>
      </c>
      <c r="AD57" s="102">
        <f t="shared" si="194"/>
        <v>44770</v>
      </c>
      <c r="AE57" s="102">
        <f>IFERROR(IF(MONTH(AD57)=MONTH(DATE($A$2,MONTH($A52&amp;1),COLUMN(AC$1))),DATE($A$2,MONTH($A52&amp;1),COLUMN(AC$1)),""),"")</f>
        <v>44771</v>
      </c>
      <c r="AF57" s="102">
        <f>IFERROR(IF(MONTH(AE57)=MONTH(DATE($A$2,MONTH($A52&amp;1),COLUMN(AD$1))),DATE($A$2,MONTH($A52&amp;1),COLUMN(AD$1)),""),"")</f>
        <v>44772</v>
      </c>
      <c r="AG57" s="105">
        <f>IFERROR(IF(MONTH(AF57)=MONTH(DATE($A$2,MONTH($A52&amp;1),COLUMN(AE$1))),DATE($A$2,MONTH($A52&amp;1),COLUMN(AE$1)),""),"")</f>
        <v>44773</v>
      </c>
    </row>
    <row r="58" spans="1:33" x14ac:dyDescent="0.25">
      <c r="A58" s="28"/>
      <c r="B58" s="31" t="s">
        <v>3</v>
      </c>
      <c r="C58" s="88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131" t="e" cm="1">
        <f t="array" ref="R58">IF(AND(R57&gt;=DATEVALUE(CaBDml),R57&lt;=DATEVALUE(CaBFml)),"CaB",IF(AND(R57&gt;=DATEVALUE(CaDTml),R57&lt;=DATEVALUE(CaFTml)),"CaT"))</f>
        <v>#VALUE!</v>
      </c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90"/>
    </row>
    <row r="59" spans="1:33" ht="13.5" thickBot="1" x14ac:dyDescent="0.3">
      <c r="A59" s="29"/>
      <c r="B59" s="41" t="s">
        <v>4</v>
      </c>
      <c r="C59" s="91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 t="e" cm="1">
        <f t="array" ref="R59">IF(AND(R57&gt;=DATEVALUE(CaBDl),R57&lt;=DATEVALUE(CaBFl)),"CaB",IF(AND(R57&gt;=DATEVALUE(CaDTl),R57&lt;=DATEVALUE(CaFTl)),"CaT"))</f>
        <v>#VALUE!</v>
      </c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3"/>
    </row>
    <row r="60" spans="1:33" x14ac:dyDescent="0.25">
      <c r="A60" s="27" t="str">
        <f>IF($A$2&lt;&gt;"",PROPER(TEXT(DATE($A$2,8,1),"mmmm")),"")</f>
        <v>Août</v>
      </c>
      <c r="B60" s="40" t="s">
        <v>2</v>
      </c>
      <c r="C60" s="42">
        <f>IFERROR(_xlfn.ISOWEEKNUM(C65),"")</f>
        <v>31</v>
      </c>
      <c r="D60" s="32" t="str">
        <f>IFERROR(IF(_xlfn.ISOWEEKNUM(D65)=_xlfn.ISOWEEKNUM(C65),"",_xlfn.ISOWEEKNUM(D65)),"")</f>
        <v/>
      </c>
      <c r="E60" s="32" t="str">
        <f t="shared" ref="E60:AG60" si="195">IFERROR(IF(_xlfn.ISOWEEKNUM(E65)=_xlfn.ISOWEEKNUM(D65),"",_xlfn.ISOWEEKNUM(E65)),"")</f>
        <v/>
      </c>
      <c r="F60" s="32" t="str">
        <f t="shared" si="195"/>
        <v/>
      </c>
      <c r="G60" s="32" t="str">
        <f t="shared" si="195"/>
        <v/>
      </c>
      <c r="H60" s="32" t="str">
        <f t="shared" si="195"/>
        <v/>
      </c>
      <c r="I60" s="32" t="str">
        <f t="shared" si="195"/>
        <v/>
      </c>
      <c r="J60" s="32">
        <f t="shared" si="195"/>
        <v>32</v>
      </c>
      <c r="K60" s="32" t="str">
        <f t="shared" si="195"/>
        <v/>
      </c>
      <c r="L60" s="32" t="str">
        <f t="shared" si="195"/>
        <v/>
      </c>
      <c r="M60" s="32" t="str">
        <f t="shared" si="195"/>
        <v/>
      </c>
      <c r="N60" s="32" t="str">
        <f t="shared" si="195"/>
        <v/>
      </c>
      <c r="O60" s="32" t="str">
        <f t="shared" si="195"/>
        <v/>
      </c>
      <c r="P60" s="32" t="str">
        <f t="shared" si="195"/>
        <v/>
      </c>
      <c r="Q60" s="32">
        <f t="shared" si="195"/>
        <v>33</v>
      </c>
      <c r="R60" s="32" t="str">
        <f t="shared" si="195"/>
        <v/>
      </c>
      <c r="S60" s="32" t="str">
        <f t="shared" si="195"/>
        <v/>
      </c>
      <c r="T60" s="32" t="str">
        <f t="shared" si="195"/>
        <v/>
      </c>
      <c r="U60" s="32" t="str">
        <f t="shared" si="195"/>
        <v/>
      </c>
      <c r="V60" s="32" t="str">
        <f t="shared" si="195"/>
        <v/>
      </c>
      <c r="W60" s="32" t="str">
        <f t="shared" si="195"/>
        <v/>
      </c>
      <c r="X60" s="32">
        <f t="shared" si="195"/>
        <v>34</v>
      </c>
      <c r="Y60" s="32" t="str">
        <f t="shared" si="195"/>
        <v/>
      </c>
      <c r="Z60" s="32" t="str">
        <f t="shared" si="195"/>
        <v/>
      </c>
      <c r="AA60" s="32" t="str">
        <f t="shared" si="195"/>
        <v/>
      </c>
      <c r="AB60" s="32" t="str">
        <f t="shared" si="195"/>
        <v/>
      </c>
      <c r="AC60" s="32" t="str">
        <f t="shared" si="195"/>
        <v/>
      </c>
      <c r="AD60" s="32" t="str">
        <f t="shared" si="195"/>
        <v/>
      </c>
      <c r="AE60" s="32">
        <f t="shared" si="195"/>
        <v>35</v>
      </c>
      <c r="AF60" s="32" t="str">
        <f t="shared" si="195"/>
        <v/>
      </c>
      <c r="AG60" s="33" t="str">
        <f t="shared" si="195"/>
        <v/>
      </c>
    </row>
    <row r="61" spans="1:33" ht="4.1500000000000004" customHeight="1" x14ac:dyDescent="0.25">
      <c r="A61" s="28"/>
      <c r="B61" s="31"/>
      <c r="C61" s="43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44"/>
    </row>
    <row r="62" spans="1:33" ht="4.1500000000000004" customHeight="1" x14ac:dyDescent="0.25">
      <c r="A62" s="28"/>
      <c r="B62" s="31"/>
      <c r="C62" s="45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46"/>
    </row>
    <row r="63" spans="1:33" ht="4.1500000000000004" customHeight="1" x14ac:dyDescent="0.25">
      <c r="A63" s="28"/>
      <c r="B63" s="31"/>
      <c r="C63" s="47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48"/>
    </row>
    <row r="64" spans="1:33" ht="13.9" customHeight="1" x14ac:dyDescent="0.25">
      <c r="A64" s="28"/>
      <c r="B64" s="31"/>
      <c r="C64" s="106">
        <f>C65</f>
        <v>44774</v>
      </c>
      <c r="D64" s="107">
        <f t="shared" ref="D64" si="196">D65</f>
        <v>44775</v>
      </c>
      <c r="E64" s="107">
        <f t="shared" ref="E64" si="197">E65</f>
        <v>44776</v>
      </c>
      <c r="F64" s="107">
        <f t="shared" ref="F64" si="198">F65</f>
        <v>44777</v>
      </c>
      <c r="G64" s="107">
        <f t="shared" ref="G64" si="199">G65</f>
        <v>44778</v>
      </c>
      <c r="H64" s="107">
        <f t="shared" ref="H64" si="200">H65</f>
        <v>44779</v>
      </c>
      <c r="I64" s="107">
        <f t="shared" ref="I64" si="201">I65</f>
        <v>44780</v>
      </c>
      <c r="J64" s="107">
        <f t="shared" ref="J64" si="202">J65</f>
        <v>44781</v>
      </c>
      <c r="K64" s="107">
        <f t="shared" ref="K64" si="203">K65</f>
        <v>44782</v>
      </c>
      <c r="L64" s="107">
        <f t="shared" ref="L64" si="204">L65</f>
        <v>44783</v>
      </c>
      <c r="M64" s="107">
        <f t="shared" ref="M64" si="205">M65</f>
        <v>44784</v>
      </c>
      <c r="N64" s="107">
        <f t="shared" ref="N64" si="206">N65</f>
        <v>44785</v>
      </c>
      <c r="O64" s="107">
        <f t="shared" ref="O64" si="207">O65</f>
        <v>44786</v>
      </c>
      <c r="P64" s="107">
        <f t="shared" ref="P64" si="208">P65</f>
        <v>44787</v>
      </c>
      <c r="Q64" s="107">
        <f t="shared" ref="Q64" si="209">Q65</f>
        <v>44788</v>
      </c>
      <c r="R64" s="107">
        <f t="shared" ref="R64" si="210">R65</f>
        <v>44789</v>
      </c>
      <c r="S64" s="107">
        <f t="shared" ref="S64" si="211">S65</f>
        <v>44790</v>
      </c>
      <c r="T64" s="107">
        <f t="shared" ref="T64" si="212">T65</f>
        <v>44791</v>
      </c>
      <c r="U64" s="107">
        <f t="shared" ref="U64" si="213">U65</f>
        <v>44792</v>
      </c>
      <c r="V64" s="107">
        <f t="shared" ref="V64" si="214">V65</f>
        <v>44793</v>
      </c>
      <c r="W64" s="107">
        <f t="shared" ref="W64" si="215">W65</f>
        <v>44794</v>
      </c>
      <c r="X64" s="107">
        <f t="shared" ref="X64" si="216">X65</f>
        <v>44795</v>
      </c>
      <c r="Y64" s="107">
        <f t="shared" ref="Y64" si="217">Y65</f>
        <v>44796</v>
      </c>
      <c r="Z64" s="107">
        <f t="shared" ref="Z64" si="218">Z65</f>
        <v>44797</v>
      </c>
      <c r="AA64" s="107">
        <f t="shared" ref="AA64" si="219">AA65</f>
        <v>44798</v>
      </c>
      <c r="AB64" s="107">
        <f t="shared" ref="AB64" si="220">AB65</f>
        <v>44799</v>
      </c>
      <c r="AC64" s="107">
        <f t="shared" ref="AC64" si="221">AC65</f>
        <v>44800</v>
      </c>
      <c r="AD64" s="107">
        <f t="shared" ref="AD64" si="222">AD65</f>
        <v>44801</v>
      </c>
      <c r="AE64" s="107">
        <f t="shared" ref="AE64" si="223">AE65</f>
        <v>44802</v>
      </c>
      <c r="AF64" s="107">
        <f t="shared" ref="AF64" si="224">AF65</f>
        <v>44803</v>
      </c>
      <c r="AG64" s="108">
        <f t="shared" ref="AG64" si="225">AG65</f>
        <v>44804</v>
      </c>
    </row>
    <row r="65" spans="1:37" x14ac:dyDescent="0.25">
      <c r="A65" s="28"/>
      <c r="B65" s="31"/>
      <c r="C65" s="104">
        <f t="shared" ref="C65:AD65" si="226">IFERROR(DATE($A$2,MONTH($A60&amp;1),COLUMN(A$1)),"")</f>
        <v>44774</v>
      </c>
      <c r="D65" s="102">
        <f t="shared" si="226"/>
        <v>44775</v>
      </c>
      <c r="E65" s="102">
        <f t="shared" si="226"/>
        <v>44776</v>
      </c>
      <c r="F65" s="102">
        <f t="shared" si="226"/>
        <v>44777</v>
      </c>
      <c r="G65" s="102">
        <f t="shared" si="226"/>
        <v>44778</v>
      </c>
      <c r="H65" s="102">
        <f t="shared" si="226"/>
        <v>44779</v>
      </c>
      <c r="I65" s="102">
        <f t="shared" si="226"/>
        <v>44780</v>
      </c>
      <c r="J65" s="102">
        <f t="shared" si="226"/>
        <v>44781</v>
      </c>
      <c r="K65" s="102">
        <f t="shared" si="226"/>
        <v>44782</v>
      </c>
      <c r="L65" s="102">
        <f t="shared" si="226"/>
        <v>44783</v>
      </c>
      <c r="M65" s="102">
        <f t="shared" si="226"/>
        <v>44784</v>
      </c>
      <c r="N65" s="102">
        <f t="shared" si="226"/>
        <v>44785</v>
      </c>
      <c r="O65" s="102">
        <f t="shared" si="226"/>
        <v>44786</v>
      </c>
      <c r="P65" s="102">
        <f t="shared" si="226"/>
        <v>44787</v>
      </c>
      <c r="Q65" s="102">
        <f t="shared" si="226"/>
        <v>44788</v>
      </c>
      <c r="R65" s="102">
        <f t="shared" si="226"/>
        <v>44789</v>
      </c>
      <c r="S65" s="102">
        <f t="shared" si="226"/>
        <v>44790</v>
      </c>
      <c r="T65" s="102">
        <f t="shared" si="226"/>
        <v>44791</v>
      </c>
      <c r="U65" s="102">
        <f t="shared" si="226"/>
        <v>44792</v>
      </c>
      <c r="V65" s="102">
        <f t="shared" si="226"/>
        <v>44793</v>
      </c>
      <c r="W65" s="102">
        <f t="shared" si="226"/>
        <v>44794</v>
      </c>
      <c r="X65" s="102">
        <f t="shared" si="226"/>
        <v>44795</v>
      </c>
      <c r="Y65" s="102">
        <f t="shared" si="226"/>
        <v>44796</v>
      </c>
      <c r="Z65" s="102">
        <f t="shared" si="226"/>
        <v>44797</v>
      </c>
      <c r="AA65" s="102">
        <f t="shared" si="226"/>
        <v>44798</v>
      </c>
      <c r="AB65" s="102">
        <f t="shared" si="226"/>
        <v>44799</v>
      </c>
      <c r="AC65" s="102">
        <f t="shared" si="226"/>
        <v>44800</v>
      </c>
      <c r="AD65" s="102">
        <f t="shared" si="226"/>
        <v>44801</v>
      </c>
      <c r="AE65" s="102">
        <f>IFERROR(IF(MONTH(AD65)=MONTH(DATE($A$2,MONTH($A60&amp;1),COLUMN(AC$1))),DATE($A$2,MONTH($A60&amp;1),COLUMN(AC$1)),""),"")</f>
        <v>44802</v>
      </c>
      <c r="AF65" s="102">
        <f>IFERROR(IF(MONTH(AE65)=MONTH(DATE($A$2,MONTH($A60&amp;1),COLUMN(AD$1))),DATE($A$2,MONTH($A60&amp;1),COLUMN(AD$1)),""),"")</f>
        <v>44803</v>
      </c>
      <c r="AG65" s="105">
        <f>IFERROR(IF(MONTH(AF65)=MONTH(DATE($A$2,MONTH($A60&amp;1),COLUMN(AE$1))),DATE($A$2,MONTH($A60&amp;1),COLUMN(AE$1)),""),"")</f>
        <v>44804</v>
      </c>
    </row>
    <row r="66" spans="1:37" x14ac:dyDescent="0.25">
      <c r="A66" s="28"/>
      <c r="B66" s="31" t="s">
        <v>3</v>
      </c>
      <c r="C66" s="88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90"/>
    </row>
    <row r="67" spans="1:37" ht="13.5" thickBot="1" x14ac:dyDescent="0.3">
      <c r="A67" s="29"/>
      <c r="B67" s="41" t="s">
        <v>4</v>
      </c>
      <c r="C67" s="91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3"/>
    </row>
    <row r="68" spans="1:37" x14ac:dyDescent="0.25">
      <c r="A68" s="27" t="str">
        <f>IF($A$2&lt;&gt;"",PROPER(TEXT(DATE($A$2,9,1),"mmmm")),"")</f>
        <v>Septembre</v>
      </c>
      <c r="B68" s="40" t="s">
        <v>2</v>
      </c>
      <c r="C68" s="42">
        <f>IFERROR(_xlfn.ISOWEEKNUM(C73),"")</f>
        <v>35</v>
      </c>
      <c r="D68" s="32" t="str">
        <f>IFERROR(IF(_xlfn.ISOWEEKNUM(D73)=_xlfn.ISOWEEKNUM(C73),"",_xlfn.ISOWEEKNUM(D73)),"")</f>
        <v/>
      </c>
      <c r="E68" s="32" t="str">
        <f t="shared" ref="E68:AG68" si="227">IFERROR(IF(_xlfn.ISOWEEKNUM(E73)=_xlfn.ISOWEEKNUM(D73),"",_xlfn.ISOWEEKNUM(E73)),"")</f>
        <v/>
      </c>
      <c r="F68" s="32" t="str">
        <f t="shared" si="227"/>
        <v/>
      </c>
      <c r="G68" s="32">
        <f t="shared" si="227"/>
        <v>36</v>
      </c>
      <c r="H68" s="32" t="str">
        <f t="shared" si="227"/>
        <v/>
      </c>
      <c r="I68" s="32" t="str">
        <f t="shared" si="227"/>
        <v/>
      </c>
      <c r="J68" s="32" t="str">
        <f t="shared" si="227"/>
        <v/>
      </c>
      <c r="K68" s="32" t="str">
        <f t="shared" si="227"/>
        <v/>
      </c>
      <c r="L68" s="32" t="str">
        <f t="shared" si="227"/>
        <v/>
      </c>
      <c r="M68" s="32" t="str">
        <f t="shared" si="227"/>
        <v/>
      </c>
      <c r="N68" s="32">
        <f t="shared" si="227"/>
        <v>37</v>
      </c>
      <c r="O68" s="32" t="str">
        <f t="shared" si="227"/>
        <v/>
      </c>
      <c r="P68" s="32" t="str">
        <f t="shared" si="227"/>
        <v/>
      </c>
      <c r="Q68" s="32" t="str">
        <f t="shared" si="227"/>
        <v/>
      </c>
      <c r="R68" s="32" t="str">
        <f t="shared" si="227"/>
        <v/>
      </c>
      <c r="S68" s="32" t="str">
        <f t="shared" si="227"/>
        <v/>
      </c>
      <c r="T68" s="32" t="str">
        <f t="shared" si="227"/>
        <v/>
      </c>
      <c r="U68" s="32">
        <f t="shared" si="227"/>
        <v>38</v>
      </c>
      <c r="V68" s="32" t="str">
        <f t="shared" si="227"/>
        <v/>
      </c>
      <c r="W68" s="32" t="str">
        <f t="shared" si="227"/>
        <v/>
      </c>
      <c r="X68" s="32" t="str">
        <f t="shared" si="227"/>
        <v/>
      </c>
      <c r="Y68" s="32" t="str">
        <f t="shared" si="227"/>
        <v/>
      </c>
      <c r="Z68" s="32" t="str">
        <f t="shared" si="227"/>
        <v/>
      </c>
      <c r="AA68" s="32" t="str">
        <f t="shared" si="227"/>
        <v/>
      </c>
      <c r="AB68" s="32">
        <f t="shared" si="227"/>
        <v>39</v>
      </c>
      <c r="AC68" s="32" t="str">
        <f t="shared" si="227"/>
        <v/>
      </c>
      <c r="AD68" s="32" t="str">
        <f t="shared" si="227"/>
        <v/>
      </c>
      <c r="AE68" s="32" t="str">
        <f t="shared" si="227"/>
        <v/>
      </c>
      <c r="AF68" s="32" t="str">
        <f t="shared" si="227"/>
        <v/>
      </c>
      <c r="AG68" s="42" t="str">
        <f t="shared" si="227"/>
        <v/>
      </c>
      <c r="AH68" s="37"/>
    </row>
    <row r="69" spans="1:37" ht="4.1500000000000004" customHeight="1" x14ac:dyDescent="0.25">
      <c r="A69" s="28"/>
      <c r="B69" s="31"/>
      <c r="C69" s="43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45"/>
    </row>
    <row r="70" spans="1:37" ht="4.1500000000000004" customHeight="1" x14ac:dyDescent="0.25">
      <c r="A70" s="28"/>
      <c r="B70" s="31"/>
      <c r="C70" s="45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45"/>
    </row>
    <row r="71" spans="1:37" ht="4.1500000000000004" customHeight="1" x14ac:dyDescent="0.25">
      <c r="A71" s="28"/>
      <c r="B71" s="31"/>
      <c r="C71" s="47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45"/>
    </row>
    <row r="72" spans="1:37" ht="13.9" customHeight="1" x14ac:dyDescent="0.25">
      <c r="A72" s="28"/>
      <c r="B72" s="31"/>
      <c r="C72" s="106">
        <f>C73</f>
        <v>44805</v>
      </c>
      <c r="D72" s="107">
        <f t="shared" ref="D72" si="228">D73</f>
        <v>44806</v>
      </c>
      <c r="E72" s="107">
        <f t="shared" ref="E72" si="229">E73</f>
        <v>44807</v>
      </c>
      <c r="F72" s="107">
        <f t="shared" ref="F72" si="230">F73</f>
        <v>44808</v>
      </c>
      <c r="G72" s="107">
        <f t="shared" ref="G72" si="231">G73</f>
        <v>44809</v>
      </c>
      <c r="H72" s="107">
        <f t="shared" ref="H72" si="232">H73</f>
        <v>44810</v>
      </c>
      <c r="I72" s="107">
        <f t="shared" ref="I72" si="233">I73</f>
        <v>44811</v>
      </c>
      <c r="J72" s="107">
        <f t="shared" ref="J72" si="234">J73</f>
        <v>44812</v>
      </c>
      <c r="K72" s="107">
        <f t="shared" ref="K72" si="235">K73</f>
        <v>44813</v>
      </c>
      <c r="L72" s="107">
        <f t="shared" ref="L72" si="236">L73</f>
        <v>44814</v>
      </c>
      <c r="M72" s="107">
        <f t="shared" ref="M72" si="237">M73</f>
        <v>44815</v>
      </c>
      <c r="N72" s="107">
        <f t="shared" ref="N72" si="238">N73</f>
        <v>44816</v>
      </c>
      <c r="O72" s="107">
        <f t="shared" ref="O72" si="239">O73</f>
        <v>44817</v>
      </c>
      <c r="P72" s="107">
        <f t="shared" ref="P72" si="240">P73</f>
        <v>44818</v>
      </c>
      <c r="Q72" s="107">
        <f t="shared" ref="Q72" si="241">Q73</f>
        <v>44819</v>
      </c>
      <c r="R72" s="107">
        <f t="shared" ref="R72" si="242">R73</f>
        <v>44820</v>
      </c>
      <c r="S72" s="107">
        <f t="shared" ref="S72" si="243">S73</f>
        <v>44821</v>
      </c>
      <c r="T72" s="107">
        <f t="shared" ref="T72" si="244">T73</f>
        <v>44822</v>
      </c>
      <c r="U72" s="107">
        <f t="shared" ref="U72" si="245">U73</f>
        <v>44823</v>
      </c>
      <c r="V72" s="107">
        <f t="shared" ref="V72" si="246">V73</f>
        <v>44824</v>
      </c>
      <c r="W72" s="107">
        <f t="shared" ref="W72" si="247">W73</f>
        <v>44825</v>
      </c>
      <c r="X72" s="107">
        <f t="shared" ref="X72" si="248">X73</f>
        <v>44826</v>
      </c>
      <c r="Y72" s="107">
        <f t="shared" ref="Y72" si="249">Y73</f>
        <v>44827</v>
      </c>
      <c r="Z72" s="107">
        <f t="shared" ref="Z72" si="250">Z73</f>
        <v>44828</v>
      </c>
      <c r="AA72" s="107">
        <f t="shared" ref="AA72" si="251">AA73</f>
        <v>44829</v>
      </c>
      <c r="AB72" s="107">
        <f t="shared" ref="AB72" si="252">AB73</f>
        <v>44830</v>
      </c>
      <c r="AC72" s="107">
        <f t="shared" ref="AC72" si="253">AC73</f>
        <v>44831</v>
      </c>
      <c r="AD72" s="107">
        <f t="shared" ref="AD72" si="254">AD73</f>
        <v>44832</v>
      </c>
      <c r="AE72" s="107">
        <f t="shared" ref="AE72" si="255">AE73</f>
        <v>44833</v>
      </c>
      <c r="AF72" s="109">
        <f t="shared" ref="AF72" si="256">AF73</f>
        <v>44834</v>
      </c>
      <c r="AG72" s="94" t="str">
        <f t="shared" ref="AG72" si="257">AG73</f>
        <v/>
      </c>
    </row>
    <row r="73" spans="1:37" x14ac:dyDescent="0.25">
      <c r="A73" s="28"/>
      <c r="B73" s="31"/>
      <c r="C73" s="104">
        <f t="shared" ref="C73:AD73" si="258">IFERROR(DATE($A$2,MONTH($A68&amp;1),COLUMN(A$1)),"")</f>
        <v>44805</v>
      </c>
      <c r="D73" s="102">
        <f t="shared" si="258"/>
        <v>44806</v>
      </c>
      <c r="E73" s="102">
        <f t="shared" si="258"/>
        <v>44807</v>
      </c>
      <c r="F73" s="102">
        <f t="shared" si="258"/>
        <v>44808</v>
      </c>
      <c r="G73" s="102">
        <f t="shared" si="258"/>
        <v>44809</v>
      </c>
      <c r="H73" s="102">
        <f t="shared" si="258"/>
        <v>44810</v>
      </c>
      <c r="I73" s="102">
        <f t="shared" si="258"/>
        <v>44811</v>
      </c>
      <c r="J73" s="102">
        <f t="shared" si="258"/>
        <v>44812</v>
      </c>
      <c r="K73" s="102">
        <f t="shared" si="258"/>
        <v>44813</v>
      </c>
      <c r="L73" s="102">
        <f t="shared" si="258"/>
        <v>44814</v>
      </c>
      <c r="M73" s="103">
        <f t="shared" si="258"/>
        <v>44815</v>
      </c>
      <c r="N73" s="102">
        <f t="shared" si="258"/>
        <v>44816</v>
      </c>
      <c r="O73" s="102">
        <f t="shared" si="258"/>
        <v>44817</v>
      </c>
      <c r="P73" s="102">
        <f t="shared" si="258"/>
        <v>44818</v>
      </c>
      <c r="Q73" s="102">
        <f t="shared" si="258"/>
        <v>44819</v>
      </c>
      <c r="R73" s="102">
        <f t="shared" si="258"/>
        <v>44820</v>
      </c>
      <c r="S73" s="102">
        <f t="shared" si="258"/>
        <v>44821</v>
      </c>
      <c r="T73" s="102">
        <f t="shared" si="258"/>
        <v>44822</v>
      </c>
      <c r="U73" s="102">
        <f t="shared" si="258"/>
        <v>44823</v>
      </c>
      <c r="V73" s="102">
        <f t="shared" si="258"/>
        <v>44824</v>
      </c>
      <c r="W73" s="102">
        <f t="shared" si="258"/>
        <v>44825</v>
      </c>
      <c r="X73" s="103">
        <f t="shared" si="258"/>
        <v>44826</v>
      </c>
      <c r="Y73" s="102">
        <f t="shared" si="258"/>
        <v>44827</v>
      </c>
      <c r="Z73" s="102">
        <f t="shared" si="258"/>
        <v>44828</v>
      </c>
      <c r="AA73" s="102">
        <f t="shared" si="258"/>
        <v>44829</v>
      </c>
      <c r="AB73" s="102">
        <f t="shared" si="258"/>
        <v>44830</v>
      </c>
      <c r="AC73" s="102">
        <f t="shared" si="258"/>
        <v>44831</v>
      </c>
      <c r="AD73" s="102">
        <f t="shared" si="258"/>
        <v>44832</v>
      </c>
      <c r="AE73" s="102">
        <f>IFERROR(IF(MONTH(AD73)=MONTH(DATE($A$2,MONTH($A68&amp;1),COLUMN(AC$1))),DATE($A$2,MONTH($A68&amp;1),COLUMN(AC$1)),""),"")</f>
        <v>44833</v>
      </c>
      <c r="AF73" s="110">
        <f>IFERROR(IF(MONTH(AE73)=MONTH(DATE($A$2,MONTH($A68&amp;1),COLUMN(AD$1))),DATE($A$2,MONTH($A68&amp;1),COLUMN(AD$1)),""),"")</f>
        <v>44834</v>
      </c>
      <c r="AG73" s="95" t="str">
        <f>IFERROR(IF(MONTH(AF73)=MONTH(DATE($A$2,MONTH($A68&amp;1),COLUMN(AE$1))),DATE($A$2,MONTH($A68&amp;1),COLUMN(AE$1)),""),"")</f>
        <v/>
      </c>
    </row>
    <row r="74" spans="1:37" x14ac:dyDescent="0.25">
      <c r="A74" s="28"/>
      <c r="B74" s="31" t="s">
        <v>3</v>
      </c>
      <c r="C74" s="88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45"/>
    </row>
    <row r="75" spans="1:37" ht="13.5" thickBot="1" x14ac:dyDescent="0.3">
      <c r="A75" s="28"/>
      <c r="B75" s="31" t="s">
        <v>4</v>
      </c>
      <c r="C75" s="91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86"/>
    </row>
    <row r="76" spans="1:37" x14ac:dyDescent="0.25">
      <c r="A76" s="27" t="str">
        <f>IF($A$2&lt;&gt;"",PROPER(TEXT(DATE($A$2,10,1),"mmmm")),"")</f>
        <v>Octobre</v>
      </c>
      <c r="B76" s="40" t="s">
        <v>2</v>
      </c>
      <c r="C76" s="42">
        <f>IFERROR(_xlfn.ISOWEEKNUM(C81),"")</f>
        <v>39</v>
      </c>
      <c r="D76" s="32" t="str">
        <f>IFERROR(IF(_xlfn.ISOWEEKNUM(D81)=_xlfn.ISOWEEKNUM(C81),"",_xlfn.ISOWEEKNUM(D81)),"")</f>
        <v/>
      </c>
      <c r="E76" s="32">
        <f t="shared" ref="E76:AG76" si="259">IFERROR(IF(_xlfn.ISOWEEKNUM(E81)=_xlfn.ISOWEEKNUM(D81),"",_xlfn.ISOWEEKNUM(E81)),"")</f>
        <v>40</v>
      </c>
      <c r="F76" s="32" t="str">
        <f t="shared" si="259"/>
        <v/>
      </c>
      <c r="G76" s="32" t="str">
        <f t="shared" si="259"/>
        <v/>
      </c>
      <c r="H76" s="32" t="str">
        <f t="shared" si="259"/>
        <v/>
      </c>
      <c r="I76" s="32" t="str">
        <f t="shared" si="259"/>
        <v/>
      </c>
      <c r="J76" s="32" t="str">
        <f t="shared" si="259"/>
        <v/>
      </c>
      <c r="K76" s="32" t="str">
        <f t="shared" si="259"/>
        <v/>
      </c>
      <c r="L76" s="32">
        <f t="shared" si="259"/>
        <v>41</v>
      </c>
      <c r="M76" s="32" t="str">
        <f t="shared" si="259"/>
        <v/>
      </c>
      <c r="N76" s="32" t="str">
        <f t="shared" si="259"/>
        <v/>
      </c>
      <c r="O76" s="32" t="str">
        <f t="shared" si="259"/>
        <v/>
      </c>
      <c r="P76" s="32" t="str">
        <f t="shared" si="259"/>
        <v/>
      </c>
      <c r="Q76" s="32" t="str">
        <f t="shared" si="259"/>
        <v/>
      </c>
      <c r="R76" s="32" t="str">
        <f t="shared" si="259"/>
        <v/>
      </c>
      <c r="S76" s="32">
        <f t="shared" si="259"/>
        <v>42</v>
      </c>
      <c r="T76" s="32" t="str">
        <f t="shared" si="259"/>
        <v/>
      </c>
      <c r="U76" s="32" t="str">
        <f t="shared" si="259"/>
        <v/>
      </c>
      <c r="V76" s="32" t="str">
        <f t="shared" si="259"/>
        <v/>
      </c>
      <c r="W76" s="32" t="str">
        <f t="shared" si="259"/>
        <v/>
      </c>
      <c r="X76" s="32" t="str">
        <f t="shared" si="259"/>
        <v/>
      </c>
      <c r="Y76" s="32" t="str">
        <f t="shared" si="259"/>
        <v/>
      </c>
      <c r="Z76" s="32">
        <f t="shared" si="259"/>
        <v>43</v>
      </c>
      <c r="AA76" s="32" t="str">
        <f t="shared" si="259"/>
        <v/>
      </c>
      <c r="AB76" s="32" t="str">
        <f t="shared" si="259"/>
        <v/>
      </c>
      <c r="AC76" s="32" t="str">
        <f t="shared" si="259"/>
        <v/>
      </c>
      <c r="AD76" s="32" t="str">
        <f t="shared" si="259"/>
        <v/>
      </c>
      <c r="AE76" s="32" t="str">
        <f t="shared" si="259"/>
        <v/>
      </c>
      <c r="AF76" s="32" t="str">
        <f t="shared" si="259"/>
        <v/>
      </c>
      <c r="AG76" s="33">
        <f t="shared" si="259"/>
        <v>44</v>
      </c>
      <c r="AH76" s="99"/>
      <c r="AI76" s="30"/>
      <c r="AJ76" s="30"/>
      <c r="AK76" s="30"/>
    </row>
    <row r="77" spans="1:37" ht="4.1500000000000004" customHeight="1" x14ac:dyDescent="0.25">
      <c r="A77" s="28"/>
      <c r="B77" s="31"/>
      <c r="C77" s="43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44"/>
    </row>
    <row r="78" spans="1:37" ht="4.1500000000000004" customHeight="1" x14ac:dyDescent="0.25">
      <c r="A78" s="28"/>
      <c r="B78" s="31"/>
      <c r="C78" s="45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46"/>
    </row>
    <row r="79" spans="1:37" ht="4.1500000000000004" customHeight="1" x14ac:dyDescent="0.25">
      <c r="A79" s="28"/>
      <c r="B79" s="31"/>
      <c r="C79" s="47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48"/>
    </row>
    <row r="80" spans="1:37" ht="13.9" customHeight="1" x14ac:dyDescent="0.25">
      <c r="A80" s="28"/>
      <c r="B80" s="31"/>
      <c r="C80" s="106">
        <f>C81</f>
        <v>44835</v>
      </c>
      <c r="D80" s="107">
        <f t="shared" ref="D80" si="260">D81</f>
        <v>44836</v>
      </c>
      <c r="E80" s="107">
        <f t="shared" ref="E80" si="261">E81</f>
        <v>44837</v>
      </c>
      <c r="F80" s="107">
        <f t="shared" ref="F80" si="262">F81</f>
        <v>44838</v>
      </c>
      <c r="G80" s="107">
        <f t="shared" ref="G80" si="263">G81</f>
        <v>44839</v>
      </c>
      <c r="H80" s="107">
        <f t="shared" ref="H80" si="264">H81</f>
        <v>44840</v>
      </c>
      <c r="I80" s="107">
        <f t="shared" ref="I80" si="265">I81</f>
        <v>44841</v>
      </c>
      <c r="J80" s="107">
        <f t="shared" ref="J80" si="266">J81</f>
        <v>44842</v>
      </c>
      <c r="K80" s="107">
        <f t="shared" ref="K80" si="267">K81</f>
        <v>44843</v>
      </c>
      <c r="L80" s="107">
        <f t="shared" ref="L80" si="268">L81</f>
        <v>44844</v>
      </c>
      <c r="M80" s="107">
        <f t="shared" ref="M80" si="269">M81</f>
        <v>44845</v>
      </c>
      <c r="N80" s="107">
        <f t="shared" ref="N80" si="270">N81</f>
        <v>44846</v>
      </c>
      <c r="O80" s="107">
        <f t="shared" ref="O80" si="271">O81</f>
        <v>44847</v>
      </c>
      <c r="P80" s="107">
        <f t="shared" ref="P80" si="272">P81</f>
        <v>44848</v>
      </c>
      <c r="Q80" s="107">
        <f t="shared" ref="Q80" si="273">Q81</f>
        <v>44849</v>
      </c>
      <c r="R80" s="107">
        <f t="shared" ref="R80" si="274">R81</f>
        <v>44850</v>
      </c>
      <c r="S80" s="107">
        <f t="shared" ref="S80" si="275">S81</f>
        <v>44851</v>
      </c>
      <c r="T80" s="107">
        <f t="shared" ref="T80" si="276">T81</f>
        <v>44852</v>
      </c>
      <c r="U80" s="107">
        <f t="shared" ref="U80" si="277">U81</f>
        <v>44853</v>
      </c>
      <c r="V80" s="107">
        <f t="shared" ref="V80" si="278">V81</f>
        <v>44854</v>
      </c>
      <c r="W80" s="107">
        <f t="shared" ref="W80" si="279">W81</f>
        <v>44855</v>
      </c>
      <c r="X80" s="107">
        <f t="shared" ref="X80" si="280">X81</f>
        <v>44856</v>
      </c>
      <c r="Y80" s="107">
        <f t="shared" ref="Y80" si="281">Y81</f>
        <v>44857</v>
      </c>
      <c r="Z80" s="107">
        <f t="shared" ref="Z80" si="282">Z81</f>
        <v>44858</v>
      </c>
      <c r="AA80" s="107">
        <f t="shared" ref="AA80" si="283">AA81</f>
        <v>44859</v>
      </c>
      <c r="AB80" s="107">
        <f t="shared" ref="AB80" si="284">AB81</f>
        <v>44860</v>
      </c>
      <c r="AC80" s="107">
        <f t="shared" ref="AC80" si="285">AC81</f>
        <v>44861</v>
      </c>
      <c r="AD80" s="107">
        <f t="shared" ref="AD80" si="286">AD81</f>
        <v>44862</v>
      </c>
      <c r="AE80" s="107">
        <f t="shared" ref="AE80" si="287">AE81</f>
        <v>44863</v>
      </c>
      <c r="AF80" s="107">
        <f t="shared" ref="AF80" si="288">AF81</f>
        <v>44864</v>
      </c>
      <c r="AG80" s="108">
        <f t="shared" ref="AG80" si="289">AG81</f>
        <v>44865</v>
      </c>
    </row>
    <row r="81" spans="1:33" x14ac:dyDescent="0.25">
      <c r="A81" s="28"/>
      <c r="B81" s="31"/>
      <c r="C81" s="104">
        <f t="shared" ref="C81:AD81" si="290">IFERROR(DATE($A$2,MONTH($A76&amp;1),COLUMN(A$1)),"")</f>
        <v>44835</v>
      </c>
      <c r="D81" s="102">
        <f t="shared" si="290"/>
        <v>44836</v>
      </c>
      <c r="E81" s="102">
        <f t="shared" si="290"/>
        <v>44837</v>
      </c>
      <c r="F81" s="102">
        <f t="shared" si="290"/>
        <v>44838</v>
      </c>
      <c r="G81" s="102">
        <f t="shared" si="290"/>
        <v>44839</v>
      </c>
      <c r="H81" s="102">
        <f t="shared" si="290"/>
        <v>44840</v>
      </c>
      <c r="I81" s="102">
        <f t="shared" si="290"/>
        <v>44841</v>
      </c>
      <c r="J81" s="102">
        <f t="shared" si="290"/>
        <v>44842</v>
      </c>
      <c r="K81" s="102">
        <f t="shared" si="290"/>
        <v>44843</v>
      </c>
      <c r="L81" s="102">
        <f t="shared" si="290"/>
        <v>44844</v>
      </c>
      <c r="M81" s="102">
        <f t="shared" si="290"/>
        <v>44845</v>
      </c>
      <c r="N81" s="102">
        <f t="shared" si="290"/>
        <v>44846</v>
      </c>
      <c r="O81" s="102">
        <f t="shared" si="290"/>
        <v>44847</v>
      </c>
      <c r="P81" s="102">
        <f t="shared" si="290"/>
        <v>44848</v>
      </c>
      <c r="Q81" s="102">
        <f t="shared" si="290"/>
        <v>44849</v>
      </c>
      <c r="R81" s="102">
        <f t="shared" si="290"/>
        <v>44850</v>
      </c>
      <c r="S81" s="102">
        <f t="shared" si="290"/>
        <v>44851</v>
      </c>
      <c r="T81" s="102">
        <f t="shared" si="290"/>
        <v>44852</v>
      </c>
      <c r="U81" s="102">
        <f t="shared" si="290"/>
        <v>44853</v>
      </c>
      <c r="V81" s="102">
        <f t="shared" si="290"/>
        <v>44854</v>
      </c>
      <c r="W81" s="102">
        <f t="shared" si="290"/>
        <v>44855</v>
      </c>
      <c r="X81" s="102">
        <f t="shared" si="290"/>
        <v>44856</v>
      </c>
      <c r="Y81" s="102">
        <f t="shared" si="290"/>
        <v>44857</v>
      </c>
      <c r="Z81" s="102">
        <f t="shared" si="290"/>
        <v>44858</v>
      </c>
      <c r="AA81" s="102">
        <f t="shared" si="290"/>
        <v>44859</v>
      </c>
      <c r="AB81" s="102">
        <f t="shared" si="290"/>
        <v>44860</v>
      </c>
      <c r="AC81" s="103">
        <f t="shared" si="290"/>
        <v>44861</v>
      </c>
      <c r="AD81" s="102">
        <f t="shared" si="290"/>
        <v>44862</v>
      </c>
      <c r="AE81" s="102">
        <f>IFERROR(IF(MONTH(AD81)=MONTH(DATE($A$2,MONTH($A76&amp;1),COLUMN(AC$1))),DATE($A$2,MONTH($A76&amp;1),COLUMN(AC$1)),""),"")</f>
        <v>44863</v>
      </c>
      <c r="AF81" s="102">
        <f>IFERROR(IF(MONTH(AE81)=MONTH(DATE($A$2,MONTH($A76&amp;1),COLUMN(AD$1))),DATE($A$2,MONTH($A76&amp;1),COLUMN(AD$1)),""),"")</f>
        <v>44864</v>
      </c>
      <c r="AG81" s="105">
        <f>IFERROR(IF(MONTH(AF81)=MONTH(DATE($A$2,MONTH($A76&amp;1),COLUMN(AE$1))),DATE($A$2,MONTH($A76&amp;1),COLUMN(AE$1)),""),"")</f>
        <v>44865</v>
      </c>
    </row>
    <row r="82" spans="1:33" x14ac:dyDescent="0.25">
      <c r="A82" s="28"/>
      <c r="B82" s="31" t="s">
        <v>3</v>
      </c>
      <c r="C82" s="88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90"/>
    </row>
    <row r="83" spans="1:33" ht="13.5" thickBot="1" x14ac:dyDescent="0.3">
      <c r="A83" s="29"/>
      <c r="B83" s="41" t="s">
        <v>4</v>
      </c>
      <c r="C83" s="91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3"/>
    </row>
    <row r="84" spans="1:33" x14ac:dyDescent="0.25">
      <c r="A84" s="27" t="str">
        <f>IF($A$2&lt;&gt;"",PROPER(TEXT(DATE($A$2,11,1),"mmmm")),"")</f>
        <v>Novembre</v>
      </c>
      <c r="B84" s="40" t="s">
        <v>2</v>
      </c>
      <c r="C84" s="42">
        <f>IFERROR(_xlfn.ISOWEEKNUM(C89),"")</f>
        <v>44</v>
      </c>
      <c r="D84" s="32" t="str">
        <f>IFERROR(IF(_xlfn.ISOWEEKNUM(D89)=_xlfn.ISOWEEKNUM(C89),"",_xlfn.ISOWEEKNUM(D89)),"")</f>
        <v/>
      </c>
      <c r="E84" s="32" t="str">
        <f t="shared" ref="E84:AG84" si="291">IFERROR(IF(_xlfn.ISOWEEKNUM(E89)=_xlfn.ISOWEEKNUM(D89),"",_xlfn.ISOWEEKNUM(E89)),"")</f>
        <v/>
      </c>
      <c r="F84" s="32" t="str">
        <f t="shared" si="291"/>
        <v/>
      </c>
      <c r="G84" s="32" t="str">
        <f t="shared" si="291"/>
        <v/>
      </c>
      <c r="H84" s="32" t="str">
        <f t="shared" si="291"/>
        <v/>
      </c>
      <c r="I84" s="32">
        <f t="shared" si="291"/>
        <v>45</v>
      </c>
      <c r="J84" s="32" t="str">
        <f t="shared" si="291"/>
        <v/>
      </c>
      <c r="K84" s="32" t="str">
        <f t="shared" si="291"/>
        <v/>
      </c>
      <c r="L84" s="32" t="str">
        <f t="shared" si="291"/>
        <v/>
      </c>
      <c r="M84" s="32" t="str">
        <f t="shared" si="291"/>
        <v/>
      </c>
      <c r="N84" s="32" t="str">
        <f t="shared" si="291"/>
        <v/>
      </c>
      <c r="O84" s="32" t="str">
        <f t="shared" si="291"/>
        <v/>
      </c>
      <c r="P84" s="32">
        <f t="shared" si="291"/>
        <v>46</v>
      </c>
      <c r="Q84" s="32" t="str">
        <f t="shared" si="291"/>
        <v/>
      </c>
      <c r="R84" s="32" t="str">
        <f t="shared" si="291"/>
        <v/>
      </c>
      <c r="S84" s="32" t="str">
        <f t="shared" si="291"/>
        <v/>
      </c>
      <c r="T84" s="32" t="str">
        <f t="shared" si="291"/>
        <v/>
      </c>
      <c r="U84" s="32" t="str">
        <f t="shared" si="291"/>
        <v/>
      </c>
      <c r="V84" s="32" t="str">
        <f t="shared" si="291"/>
        <v/>
      </c>
      <c r="W84" s="32">
        <f t="shared" si="291"/>
        <v>47</v>
      </c>
      <c r="X84" s="32" t="str">
        <f t="shared" si="291"/>
        <v/>
      </c>
      <c r="Y84" s="32" t="str">
        <f t="shared" si="291"/>
        <v/>
      </c>
      <c r="Z84" s="32" t="str">
        <f t="shared" si="291"/>
        <v/>
      </c>
      <c r="AA84" s="32" t="str">
        <f t="shared" si="291"/>
        <v/>
      </c>
      <c r="AB84" s="32" t="str">
        <f t="shared" si="291"/>
        <v/>
      </c>
      <c r="AC84" s="32" t="str">
        <f t="shared" si="291"/>
        <v/>
      </c>
      <c r="AD84" s="32">
        <f t="shared" si="291"/>
        <v>48</v>
      </c>
      <c r="AE84" s="32" t="str">
        <f t="shared" si="291"/>
        <v/>
      </c>
      <c r="AF84" s="32" t="str">
        <f t="shared" si="291"/>
        <v/>
      </c>
      <c r="AG84" s="42" t="str">
        <f t="shared" si="291"/>
        <v/>
      </c>
    </row>
    <row r="85" spans="1:33" ht="4.1500000000000004" customHeight="1" x14ac:dyDescent="0.25">
      <c r="A85" s="28"/>
      <c r="B85" s="31"/>
      <c r="C85" s="43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45"/>
    </row>
    <row r="86" spans="1:33" ht="4.1500000000000004" customHeight="1" x14ac:dyDescent="0.25">
      <c r="A86" s="28"/>
      <c r="B86" s="31"/>
      <c r="C86" s="45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45"/>
    </row>
    <row r="87" spans="1:33" ht="4.1500000000000004" customHeight="1" x14ac:dyDescent="0.25">
      <c r="A87" s="28"/>
      <c r="B87" s="31"/>
      <c r="C87" s="47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45"/>
    </row>
    <row r="88" spans="1:33" ht="13.9" customHeight="1" x14ac:dyDescent="0.25">
      <c r="A88" s="28"/>
      <c r="B88" s="31"/>
      <c r="C88" s="106">
        <f>C89</f>
        <v>44866</v>
      </c>
      <c r="D88" s="107">
        <f t="shared" ref="D88" si="292">D89</f>
        <v>44867</v>
      </c>
      <c r="E88" s="107">
        <f t="shared" ref="E88" si="293">E89</f>
        <v>44868</v>
      </c>
      <c r="F88" s="107">
        <f t="shared" ref="F88" si="294">F89</f>
        <v>44869</v>
      </c>
      <c r="G88" s="107">
        <f t="shared" ref="G88" si="295">G89</f>
        <v>44870</v>
      </c>
      <c r="H88" s="107">
        <f t="shared" ref="H88" si="296">H89</f>
        <v>44871</v>
      </c>
      <c r="I88" s="107">
        <f t="shared" ref="I88" si="297">I89</f>
        <v>44872</v>
      </c>
      <c r="J88" s="107">
        <f t="shared" ref="J88" si="298">J89</f>
        <v>44873</v>
      </c>
      <c r="K88" s="107">
        <f t="shared" ref="K88" si="299">K89</f>
        <v>44874</v>
      </c>
      <c r="L88" s="107">
        <f t="shared" ref="L88" si="300">L89</f>
        <v>44875</v>
      </c>
      <c r="M88" s="107">
        <f t="shared" ref="M88" si="301">M89</f>
        <v>44876</v>
      </c>
      <c r="N88" s="107">
        <f t="shared" ref="N88" si="302">N89</f>
        <v>44877</v>
      </c>
      <c r="O88" s="107">
        <f t="shared" ref="O88" si="303">O89</f>
        <v>44878</v>
      </c>
      <c r="P88" s="107">
        <f t="shared" ref="P88" si="304">P89</f>
        <v>44879</v>
      </c>
      <c r="Q88" s="107">
        <f t="shared" ref="Q88" si="305">Q89</f>
        <v>44880</v>
      </c>
      <c r="R88" s="107">
        <f t="shared" ref="R88" si="306">R89</f>
        <v>44881</v>
      </c>
      <c r="S88" s="107">
        <f t="shared" ref="S88" si="307">S89</f>
        <v>44882</v>
      </c>
      <c r="T88" s="107">
        <f t="shared" ref="T88" si="308">T89</f>
        <v>44883</v>
      </c>
      <c r="U88" s="107">
        <f t="shared" ref="U88" si="309">U89</f>
        <v>44884</v>
      </c>
      <c r="V88" s="107">
        <f t="shared" ref="V88" si="310">V89</f>
        <v>44885</v>
      </c>
      <c r="W88" s="107">
        <f t="shared" ref="W88" si="311">W89</f>
        <v>44886</v>
      </c>
      <c r="X88" s="107">
        <f t="shared" ref="X88" si="312">X89</f>
        <v>44887</v>
      </c>
      <c r="Y88" s="107">
        <f t="shared" ref="Y88" si="313">Y89</f>
        <v>44888</v>
      </c>
      <c r="Z88" s="107">
        <f t="shared" ref="Z88" si="314">Z89</f>
        <v>44889</v>
      </c>
      <c r="AA88" s="107">
        <f t="shared" ref="AA88" si="315">AA89</f>
        <v>44890</v>
      </c>
      <c r="AB88" s="107">
        <f t="shared" ref="AB88" si="316">AB89</f>
        <v>44891</v>
      </c>
      <c r="AC88" s="107">
        <f t="shared" ref="AC88" si="317">AC89</f>
        <v>44892</v>
      </c>
      <c r="AD88" s="107">
        <f t="shared" ref="AD88" si="318">AD89</f>
        <v>44893</v>
      </c>
      <c r="AE88" s="107">
        <f t="shared" ref="AE88" si="319">AE89</f>
        <v>44894</v>
      </c>
      <c r="AF88" s="109">
        <f t="shared" ref="AF88" si="320">AF89</f>
        <v>44895</v>
      </c>
      <c r="AG88" s="94" t="str">
        <f t="shared" ref="AG88" si="321">AG89</f>
        <v/>
      </c>
    </row>
    <row r="89" spans="1:33" x14ac:dyDescent="0.25">
      <c r="A89" s="28"/>
      <c r="B89" s="31"/>
      <c r="C89" s="104">
        <f t="shared" ref="C89:AD89" si="322">IFERROR(DATE($A$2,MONTH($A84&amp;1),COLUMN(A$1)),"")</f>
        <v>44866</v>
      </c>
      <c r="D89" s="102">
        <f t="shared" si="322"/>
        <v>44867</v>
      </c>
      <c r="E89" s="102">
        <f t="shared" si="322"/>
        <v>44868</v>
      </c>
      <c r="F89" s="102">
        <f t="shared" si="322"/>
        <v>44869</v>
      </c>
      <c r="G89" s="102">
        <f t="shared" si="322"/>
        <v>44870</v>
      </c>
      <c r="H89" s="102">
        <f t="shared" si="322"/>
        <v>44871</v>
      </c>
      <c r="I89" s="102">
        <f t="shared" si="322"/>
        <v>44872</v>
      </c>
      <c r="J89" s="102">
        <f t="shared" si="322"/>
        <v>44873</v>
      </c>
      <c r="K89" s="102">
        <f t="shared" si="322"/>
        <v>44874</v>
      </c>
      <c r="L89" s="102">
        <f t="shared" si="322"/>
        <v>44875</v>
      </c>
      <c r="M89" s="102">
        <f t="shared" si="322"/>
        <v>44876</v>
      </c>
      <c r="N89" s="102">
        <f t="shared" si="322"/>
        <v>44877</v>
      </c>
      <c r="O89" s="102">
        <f t="shared" si="322"/>
        <v>44878</v>
      </c>
      <c r="P89" s="102">
        <f t="shared" si="322"/>
        <v>44879</v>
      </c>
      <c r="Q89" s="102">
        <f t="shared" si="322"/>
        <v>44880</v>
      </c>
      <c r="R89" s="102">
        <f t="shared" si="322"/>
        <v>44881</v>
      </c>
      <c r="S89" s="102">
        <f t="shared" si="322"/>
        <v>44882</v>
      </c>
      <c r="T89" s="102">
        <f t="shared" si="322"/>
        <v>44883</v>
      </c>
      <c r="U89" s="102">
        <f t="shared" si="322"/>
        <v>44884</v>
      </c>
      <c r="V89" s="102">
        <f t="shared" si="322"/>
        <v>44885</v>
      </c>
      <c r="W89" s="102">
        <f t="shared" si="322"/>
        <v>44886</v>
      </c>
      <c r="X89" s="102">
        <f t="shared" si="322"/>
        <v>44887</v>
      </c>
      <c r="Y89" s="102">
        <f t="shared" si="322"/>
        <v>44888</v>
      </c>
      <c r="Z89" s="102">
        <f t="shared" si="322"/>
        <v>44889</v>
      </c>
      <c r="AA89" s="102">
        <f t="shared" si="322"/>
        <v>44890</v>
      </c>
      <c r="AB89" s="102">
        <f t="shared" si="322"/>
        <v>44891</v>
      </c>
      <c r="AC89" s="102">
        <f t="shared" si="322"/>
        <v>44892</v>
      </c>
      <c r="AD89" s="102">
        <f t="shared" si="322"/>
        <v>44893</v>
      </c>
      <c r="AE89" s="102">
        <f>IFERROR(IF(MONTH(AD89)=MONTH(DATE($A$2,MONTH($A84&amp;1),COLUMN(AC$1))),DATE($A$2,MONTH($A84&amp;1),COLUMN(AC$1)),""),"")</f>
        <v>44894</v>
      </c>
      <c r="AF89" s="110">
        <f>IFERROR(IF(MONTH(AE89)=MONTH(DATE($A$2,MONTH($A84&amp;1),COLUMN(AD$1))),DATE($A$2,MONTH($A84&amp;1),COLUMN(AD$1)),""),"")</f>
        <v>44895</v>
      </c>
      <c r="AG89" s="95" t="str">
        <f>IFERROR(IF(MONTH(AF89)=MONTH(DATE($A$2,MONTH($A84&amp;1),COLUMN(AE$1))),DATE($A$2,MONTH($A84&amp;1),COLUMN(AE$1)),""),"")</f>
        <v/>
      </c>
    </row>
    <row r="90" spans="1:33" x14ac:dyDescent="0.25">
      <c r="A90" s="28"/>
      <c r="B90" s="31" t="s">
        <v>3</v>
      </c>
      <c r="C90" s="88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45"/>
    </row>
    <row r="91" spans="1:33" ht="13.5" thickBot="1" x14ac:dyDescent="0.3">
      <c r="A91" s="28"/>
      <c r="B91" s="31" t="s">
        <v>4</v>
      </c>
      <c r="C91" s="91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86"/>
    </row>
    <row r="92" spans="1:33" x14ac:dyDescent="0.25">
      <c r="A92" s="27" t="str">
        <f>IF($A$2&lt;&gt;"",PROPER(TEXT(DATE($A$2,12,1),"mmmm")),"")</f>
        <v>Décembre</v>
      </c>
      <c r="B92" s="40" t="s">
        <v>2</v>
      </c>
      <c r="C92" s="42">
        <f>IFERROR(_xlfn.ISOWEEKNUM(C97),"")</f>
        <v>48</v>
      </c>
      <c r="D92" s="32" t="str">
        <f>IFERROR(IF(_xlfn.ISOWEEKNUM(D97)=_xlfn.ISOWEEKNUM(C97),"",_xlfn.ISOWEEKNUM(D97)),"")</f>
        <v/>
      </c>
      <c r="E92" s="32" t="str">
        <f t="shared" ref="E92:AG92" si="323">IFERROR(IF(_xlfn.ISOWEEKNUM(E97)=_xlfn.ISOWEEKNUM(D97),"",_xlfn.ISOWEEKNUM(E97)),"")</f>
        <v/>
      </c>
      <c r="F92" s="32" t="str">
        <f t="shared" si="323"/>
        <v/>
      </c>
      <c r="G92" s="32">
        <f t="shared" si="323"/>
        <v>49</v>
      </c>
      <c r="H92" s="32" t="str">
        <f t="shared" si="323"/>
        <v/>
      </c>
      <c r="I92" s="32" t="str">
        <f t="shared" si="323"/>
        <v/>
      </c>
      <c r="J92" s="32" t="str">
        <f t="shared" si="323"/>
        <v/>
      </c>
      <c r="K92" s="32" t="str">
        <f t="shared" si="323"/>
        <v/>
      </c>
      <c r="L92" s="32" t="str">
        <f t="shared" si="323"/>
        <v/>
      </c>
      <c r="M92" s="32" t="str">
        <f t="shared" si="323"/>
        <v/>
      </c>
      <c r="N92" s="32">
        <f t="shared" si="323"/>
        <v>50</v>
      </c>
      <c r="O92" s="32" t="str">
        <f t="shared" si="323"/>
        <v/>
      </c>
      <c r="P92" s="32" t="str">
        <f t="shared" si="323"/>
        <v/>
      </c>
      <c r="Q92" s="32" t="str">
        <f t="shared" si="323"/>
        <v/>
      </c>
      <c r="R92" s="32" t="str">
        <f t="shared" si="323"/>
        <v/>
      </c>
      <c r="S92" s="32" t="str">
        <f t="shared" si="323"/>
        <v/>
      </c>
      <c r="T92" s="32" t="str">
        <f t="shared" si="323"/>
        <v/>
      </c>
      <c r="U92" s="32">
        <f t="shared" si="323"/>
        <v>51</v>
      </c>
      <c r="V92" s="32" t="str">
        <f t="shared" si="323"/>
        <v/>
      </c>
      <c r="W92" s="32" t="str">
        <f t="shared" si="323"/>
        <v/>
      </c>
      <c r="X92" s="32" t="str">
        <f t="shared" si="323"/>
        <v/>
      </c>
      <c r="Y92" s="32" t="str">
        <f t="shared" si="323"/>
        <v/>
      </c>
      <c r="Z92" s="32" t="str">
        <f t="shared" si="323"/>
        <v/>
      </c>
      <c r="AA92" s="32" t="str">
        <f t="shared" si="323"/>
        <v/>
      </c>
      <c r="AB92" s="32">
        <f t="shared" si="323"/>
        <v>52</v>
      </c>
      <c r="AC92" s="32" t="str">
        <f t="shared" si="323"/>
        <v/>
      </c>
      <c r="AD92" s="32" t="str">
        <f t="shared" si="323"/>
        <v/>
      </c>
      <c r="AE92" s="32" t="str">
        <f t="shared" si="323"/>
        <v/>
      </c>
      <c r="AF92" s="32" t="str">
        <f t="shared" si="323"/>
        <v/>
      </c>
      <c r="AG92" s="33" t="str">
        <f t="shared" si="323"/>
        <v/>
      </c>
    </row>
    <row r="93" spans="1:33" ht="4.1500000000000004" customHeight="1" x14ac:dyDescent="0.25">
      <c r="A93" s="28"/>
      <c r="B93" s="31"/>
      <c r="C93" s="43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44"/>
    </row>
    <row r="94" spans="1:33" ht="4.1500000000000004" customHeight="1" x14ac:dyDescent="0.25">
      <c r="A94" s="28"/>
      <c r="B94" s="31"/>
      <c r="C94" s="45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46"/>
    </row>
    <row r="95" spans="1:33" ht="4.1500000000000004" customHeight="1" x14ac:dyDescent="0.25">
      <c r="A95" s="28"/>
      <c r="B95" s="31"/>
      <c r="C95" s="47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48"/>
    </row>
    <row r="96" spans="1:33" ht="13.9" customHeight="1" x14ac:dyDescent="0.25">
      <c r="A96" s="28"/>
      <c r="B96" s="31"/>
      <c r="C96" s="106">
        <f>C97</f>
        <v>44896</v>
      </c>
      <c r="D96" s="107">
        <f t="shared" ref="D96" si="324">D97</f>
        <v>44897</v>
      </c>
      <c r="E96" s="107">
        <f t="shared" ref="E96" si="325">E97</f>
        <v>44898</v>
      </c>
      <c r="F96" s="107">
        <f t="shared" ref="F96" si="326">F97</f>
        <v>44899</v>
      </c>
      <c r="G96" s="107">
        <f t="shared" ref="G96" si="327">G97</f>
        <v>44900</v>
      </c>
      <c r="H96" s="107">
        <f t="shared" ref="H96" si="328">H97</f>
        <v>44901</v>
      </c>
      <c r="I96" s="107">
        <f t="shared" ref="I96" si="329">I97</f>
        <v>44902</v>
      </c>
      <c r="J96" s="107">
        <f t="shared" ref="J96" si="330">J97</f>
        <v>44903</v>
      </c>
      <c r="K96" s="107">
        <f t="shared" ref="K96" si="331">K97</f>
        <v>44904</v>
      </c>
      <c r="L96" s="107">
        <f t="shared" ref="L96" si="332">L97</f>
        <v>44905</v>
      </c>
      <c r="M96" s="107">
        <f t="shared" ref="M96" si="333">M97</f>
        <v>44906</v>
      </c>
      <c r="N96" s="107">
        <f t="shared" ref="N96" si="334">N97</f>
        <v>44907</v>
      </c>
      <c r="O96" s="107">
        <f t="shared" ref="O96" si="335">O97</f>
        <v>44908</v>
      </c>
      <c r="P96" s="107">
        <f t="shared" ref="P96" si="336">P97</f>
        <v>44909</v>
      </c>
      <c r="Q96" s="107">
        <f t="shared" ref="Q96" si="337">Q97</f>
        <v>44910</v>
      </c>
      <c r="R96" s="107">
        <f t="shared" ref="R96" si="338">R97</f>
        <v>44911</v>
      </c>
      <c r="S96" s="107">
        <f t="shared" ref="S96" si="339">S97</f>
        <v>44912</v>
      </c>
      <c r="T96" s="107">
        <f t="shared" ref="T96" si="340">T97</f>
        <v>44913</v>
      </c>
      <c r="U96" s="107">
        <f t="shared" ref="U96" si="341">U97</f>
        <v>44914</v>
      </c>
      <c r="V96" s="107">
        <f t="shared" ref="V96" si="342">V97</f>
        <v>44915</v>
      </c>
      <c r="W96" s="107">
        <f t="shared" ref="W96" si="343">W97</f>
        <v>44916</v>
      </c>
      <c r="X96" s="107">
        <f t="shared" ref="X96" si="344">X97</f>
        <v>44917</v>
      </c>
      <c r="Y96" s="107">
        <f t="shared" ref="Y96" si="345">Y97</f>
        <v>44918</v>
      </c>
      <c r="Z96" s="107">
        <f t="shared" ref="Z96" si="346">Z97</f>
        <v>44919</v>
      </c>
      <c r="AA96" s="107">
        <f t="shared" ref="AA96" si="347">AA97</f>
        <v>44920</v>
      </c>
      <c r="AB96" s="107">
        <f t="shared" ref="AB96" si="348">AB97</f>
        <v>44921</v>
      </c>
      <c r="AC96" s="107">
        <f t="shared" ref="AC96" si="349">AC97</f>
        <v>44922</v>
      </c>
      <c r="AD96" s="107">
        <f t="shared" ref="AD96" si="350">AD97</f>
        <v>44923</v>
      </c>
      <c r="AE96" s="107">
        <f t="shared" ref="AE96" si="351">AE97</f>
        <v>44924</v>
      </c>
      <c r="AF96" s="107">
        <f t="shared" ref="AF96" si="352">AF97</f>
        <v>44925</v>
      </c>
      <c r="AG96" s="108">
        <f t="shared" ref="AG96" si="353">AG97</f>
        <v>44926</v>
      </c>
    </row>
    <row r="97" spans="1:34" ht="13.9" customHeight="1" x14ac:dyDescent="0.25">
      <c r="A97" s="28"/>
      <c r="B97" s="31"/>
      <c r="C97" s="104">
        <f t="shared" ref="C97:AD97" si="354">IFERROR(DATE($A$2,MONTH($A92&amp;1),COLUMN(A$1)),"")</f>
        <v>44896</v>
      </c>
      <c r="D97" s="103">
        <f t="shared" si="354"/>
        <v>44897</v>
      </c>
      <c r="E97" s="102">
        <f t="shared" si="354"/>
        <v>44898</v>
      </c>
      <c r="F97" s="102">
        <f t="shared" si="354"/>
        <v>44899</v>
      </c>
      <c r="G97" s="102">
        <f t="shared" si="354"/>
        <v>44900</v>
      </c>
      <c r="H97" s="102">
        <f t="shared" si="354"/>
        <v>44901</v>
      </c>
      <c r="I97" s="102">
        <f t="shared" si="354"/>
        <v>44902</v>
      </c>
      <c r="J97" s="102">
        <f t="shared" si="354"/>
        <v>44903</v>
      </c>
      <c r="K97" s="102">
        <f t="shared" si="354"/>
        <v>44904</v>
      </c>
      <c r="L97" s="102">
        <f t="shared" si="354"/>
        <v>44905</v>
      </c>
      <c r="M97" s="102">
        <f t="shared" si="354"/>
        <v>44906</v>
      </c>
      <c r="N97" s="102">
        <f t="shared" si="354"/>
        <v>44907</v>
      </c>
      <c r="O97" s="102">
        <f t="shared" si="354"/>
        <v>44908</v>
      </c>
      <c r="P97" s="102">
        <f t="shared" si="354"/>
        <v>44909</v>
      </c>
      <c r="Q97" s="102">
        <f t="shared" si="354"/>
        <v>44910</v>
      </c>
      <c r="R97" s="102">
        <f t="shared" si="354"/>
        <v>44911</v>
      </c>
      <c r="S97" s="102">
        <f t="shared" si="354"/>
        <v>44912</v>
      </c>
      <c r="T97" s="102">
        <f t="shared" si="354"/>
        <v>44913</v>
      </c>
      <c r="U97" s="102">
        <f t="shared" si="354"/>
        <v>44914</v>
      </c>
      <c r="V97" s="102">
        <f t="shared" si="354"/>
        <v>44915</v>
      </c>
      <c r="W97" s="102">
        <f t="shared" si="354"/>
        <v>44916</v>
      </c>
      <c r="X97" s="102">
        <f t="shared" si="354"/>
        <v>44917</v>
      </c>
      <c r="Y97" s="102">
        <f t="shared" si="354"/>
        <v>44918</v>
      </c>
      <c r="Z97" s="102">
        <f t="shared" si="354"/>
        <v>44919</v>
      </c>
      <c r="AA97" s="102">
        <f t="shared" si="354"/>
        <v>44920</v>
      </c>
      <c r="AB97" s="102">
        <f t="shared" si="354"/>
        <v>44921</v>
      </c>
      <c r="AC97" s="102">
        <f t="shared" si="354"/>
        <v>44922</v>
      </c>
      <c r="AD97" s="102">
        <f t="shared" si="354"/>
        <v>44923</v>
      </c>
      <c r="AE97" s="102">
        <f>IFERROR(IF(MONTH(AD97)=MONTH(DATE($A$2,MONTH($A92&amp;1),COLUMN(AC$1))),DATE($A$2,MONTH($A92&amp;1),COLUMN(AC$1)),""),"")</f>
        <v>44924</v>
      </c>
      <c r="AF97" s="102">
        <f>IFERROR(IF(MONTH(AE97)=MONTH(DATE($A$2,MONTH($A92&amp;1),COLUMN(AD$1))),DATE($A$2,MONTH($A92&amp;1),COLUMN(AD$1)),""),"")</f>
        <v>44925</v>
      </c>
      <c r="AG97" s="105">
        <f>IFERROR(IF(MONTH(AF97)=MONTH(DATE($A$2,MONTH($A92&amp;1),COLUMN(AE$1))),DATE($A$2,MONTH($A92&amp;1),COLUMN(AE$1)),""),"")</f>
        <v>44926</v>
      </c>
    </row>
    <row r="98" spans="1:34" x14ac:dyDescent="0.25">
      <c r="A98" s="28"/>
      <c r="B98" s="31" t="s">
        <v>3</v>
      </c>
      <c r="C98" s="88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90"/>
    </row>
    <row r="99" spans="1:34" ht="13.5" thickBot="1" x14ac:dyDescent="0.3">
      <c r="A99" s="29"/>
      <c r="B99" s="41" t="s">
        <v>4</v>
      </c>
      <c r="C99" s="91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3"/>
    </row>
    <row r="100" spans="1:34" ht="13.5" customHeight="1" x14ac:dyDescent="0.25"/>
    <row r="101" spans="1:34" ht="13.5" customHeight="1" x14ac:dyDescent="0.25">
      <c r="Y101" s="24"/>
      <c r="Z101" s="24"/>
      <c r="AA101" s="24"/>
      <c r="AB101" s="24"/>
      <c r="AC101" s="24"/>
      <c r="AD101" s="24"/>
      <c r="AE101" s="24"/>
      <c r="AF101" s="24"/>
      <c r="AG101" s="24"/>
      <c r="AH101" s="25"/>
    </row>
    <row r="102" spans="1:34" ht="13.5" customHeight="1" x14ac:dyDescent="0.25">
      <c r="Y102" s="24"/>
      <c r="Z102" s="24"/>
      <c r="AA102" s="24"/>
      <c r="AB102" s="24"/>
      <c r="AC102" s="24"/>
      <c r="AD102" s="24"/>
      <c r="AE102" s="24"/>
      <c r="AF102" s="24"/>
      <c r="AG102" s="24"/>
      <c r="AH102" s="25"/>
    </row>
    <row r="103" spans="1:34" ht="13.5" customHeight="1" x14ac:dyDescent="0.25">
      <c r="Y103" s="24"/>
      <c r="Z103" s="24"/>
      <c r="AA103" s="24"/>
      <c r="AB103" s="24"/>
      <c r="AC103" s="24"/>
      <c r="AD103" s="24"/>
      <c r="AE103" s="24"/>
      <c r="AF103" s="24"/>
      <c r="AG103" s="24"/>
      <c r="AH103" s="25"/>
    </row>
    <row r="104" spans="1:34" ht="13.5" customHeight="1" x14ac:dyDescent="0.25"/>
    <row r="105" spans="1:34" ht="13.5" customHeight="1" x14ac:dyDescent="0.25"/>
    <row r="106" spans="1:34" ht="13.5" customHeight="1" x14ac:dyDescent="0.25"/>
    <row r="107" spans="1:34" ht="13.5" customHeight="1" x14ac:dyDescent="0.25"/>
    <row r="108" spans="1:34" ht="13.5" customHeight="1" x14ac:dyDescent="0.25"/>
    <row r="109" spans="1:34" ht="13.5" customHeight="1" x14ac:dyDescent="0.25"/>
    <row r="110" spans="1:34" ht="13.5" customHeight="1" x14ac:dyDescent="0.25"/>
    <row r="111" spans="1:34" ht="12.75" customHeight="1" x14ac:dyDescent="0.25">
      <c r="A111" s="58" t="s">
        <v>27</v>
      </c>
      <c r="B111" s="59" t="s">
        <v>38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</row>
    <row r="112" spans="1:34" ht="12.75" customHeight="1" x14ac:dyDescent="0.25">
      <c r="A112" s="61" t="s">
        <v>28</v>
      </c>
      <c r="B112" s="62" t="s">
        <v>41</v>
      </c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X112" s="101" t="s">
        <v>48</v>
      </c>
      <c r="Y112" s="101"/>
      <c r="Z112" s="101"/>
    </row>
    <row r="113" spans="1:32" ht="12.75" customHeight="1" x14ac:dyDescent="0.25">
      <c r="A113" s="55" t="s">
        <v>29</v>
      </c>
      <c r="B113" s="56" t="s">
        <v>42</v>
      </c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X113" s="64" t="s">
        <v>47</v>
      </c>
      <c r="Y113" s="64"/>
      <c r="Z113" s="64"/>
      <c r="AC113" s="26"/>
      <c r="AD113" s="26"/>
      <c r="AE113" s="26"/>
      <c r="AF113" s="26"/>
    </row>
  </sheetData>
  <mergeCells count="20">
    <mergeCell ref="X112:Z112"/>
    <mergeCell ref="F1:AG3"/>
    <mergeCell ref="C1:E1"/>
    <mergeCell ref="C2:E2"/>
    <mergeCell ref="B113:V113"/>
    <mergeCell ref="B112:V112"/>
    <mergeCell ref="B111:V111"/>
    <mergeCell ref="X113:Z113"/>
    <mergeCell ref="A68:A75"/>
    <mergeCell ref="A76:A83"/>
    <mergeCell ref="A84:A91"/>
    <mergeCell ref="A92:A99"/>
    <mergeCell ref="A4:A11"/>
    <mergeCell ref="A12:A19"/>
    <mergeCell ref="A20:A27"/>
    <mergeCell ref="A28:A35"/>
    <mergeCell ref="A36:A43"/>
    <mergeCell ref="A44:A51"/>
    <mergeCell ref="A52:A59"/>
    <mergeCell ref="A60:A67"/>
  </mergeCells>
  <conditionalFormatting sqref="D4:AG4">
    <cfRule type="expression" dxfId="150" priority="129">
      <formula>D4&lt;&gt;""</formula>
    </cfRule>
  </conditionalFormatting>
  <conditionalFormatting sqref="D12:AG12">
    <cfRule type="expression" dxfId="149" priority="128">
      <formula>D12&lt;&gt;""</formula>
    </cfRule>
  </conditionalFormatting>
  <conditionalFormatting sqref="D20:AG20">
    <cfRule type="expression" dxfId="148" priority="127">
      <formula>D20&lt;&gt;""</formula>
    </cfRule>
  </conditionalFormatting>
  <conditionalFormatting sqref="D28:AG28">
    <cfRule type="expression" dxfId="147" priority="126">
      <formula>D28&lt;&gt;""</formula>
    </cfRule>
  </conditionalFormatting>
  <conditionalFormatting sqref="D36:AG36">
    <cfRule type="expression" dxfId="146" priority="125">
      <formula>D36&lt;&gt;""</formula>
    </cfRule>
  </conditionalFormatting>
  <conditionalFormatting sqref="D44:AG44">
    <cfRule type="expression" dxfId="145" priority="124">
      <formula>D44&lt;&gt;""</formula>
    </cfRule>
  </conditionalFormatting>
  <conditionalFormatting sqref="D52:AG52">
    <cfRule type="expression" dxfId="144" priority="123">
      <formula>D52&lt;&gt;""</formula>
    </cfRule>
  </conditionalFormatting>
  <conditionalFormatting sqref="D60:AG60">
    <cfRule type="expression" dxfId="143" priority="122">
      <formula>D60&lt;&gt;""</formula>
    </cfRule>
  </conditionalFormatting>
  <conditionalFormatting sqref="D68:AG68">
    <cfRule type="expression" dxfId="142" priority="121">
      <formula>D68&lt;&gt;""</formula>
    </cfRule>
  </conditionalFormatting>
  <conditionalFormatting sqref="D76:AG76">
    <cfRule type="expression" dxfId="141" priority="120">
      <formula>D76&lt;&gt;""</formula>
    </cfRule>
  </conditionalFormatting>
  <conditionalFormatting sqref="D84:AG84">
    <cfRule type="expression" dxfId="140" priority="119">
      <formula>D84&lt;&gt;""</formula>
    </cfRule>
  </conditionalFormatting>
  <conditionalFormatting sqref="D92:AG92">
    <cfRule type="expression" dxfId="139" priority="118">
      <formula>D92&lt;&gt;""</formula>
    </cfRule>
  </conditionalFormatting>
  <conditionalFormatting sqref="C5:AG5">
    <cfRule type="expression" dxfId="138" priority="81">
      <formula>SUMPRODUCT((C9&gt;=DVacA)*(C9&lt;=FVacA-1))&gt;0</formula>
    </cfRule>
  </conditionalFormatting>
  <conditionalFormatting sqref="C6:AG6">
    <cfRule type="expression" dxfId="137" priority="80">
      <formula>SUMPRODUCT((C9&gt;=DVacB)*(C9&lt;=FVacB-1))&gt;0</formula>
    </cfRule>
  </conditionalFormatting>
  <conditionalFormatting sqref="C7:AG7">
    <cfRule type="expression" dxfId="136" priority="79">
      <formula>SUMPRODUCT((C9&gt;=DVacA)*(C9&lt;=FVacA-1))&gt;0</formula>
    </cfRule>
  </conditionalFormatting>
  <conditionalFormatting sqref="C13:AG13">
    <cfRule type="expression" dxfId="135" priority="78">
      <formula>SUMPRODUCT((C17&gt;=DVacA)*(C17&lt;=FVacA-1))&gt;0</formula>
    </cfRule>
  </conditionalFormatting>
  <conditionalFormatting sqref="C14:AG14">
    <cfRule type="expression" dxfId="134" priority="77">
      <formula>SUMPRODUCT((C17&gt;=DVacB)*(C17&lt;=FVacB-1))&gt;0</formula>
    </cfRule>
  </conditionalFormatting>
  <conditionalFormatting sqref="C15:AG15">
    <cfRule type="expression" dxfId="133" priority="76">
      <formula>SUMPRODUCT((C17&gt;=DVacC)*(C17&lt;=FVacC-1))&gt;0</formula>
    </cfRule>
  </conditionalFormatting>
  <conditionalFormatting sqref="C21:AG21">
    <cfRule type="expression" dxfId="132" priority="75">
      <formula>SUMPRODUCT((C25&gt;=DVacA)*(C25&lt;=FVacA-1))&gt;0</formula>
    </cfRule>
  </conditionalFormatting>
  <conditionalFormatting sqref="C22:AG22">
    <cfRule type="expression" dxfId="131" priority="74">
      <formula>SUMPRODUCT((C25&gt;=DVacB)*(C25&lt;=FVacB-1))&gt;0</formula>
    </cfRule>
  </conditionalFormatting>
  <conditionalFormatting sqref="C23:AG23">
    <cfRule type="expression" dxfId="130" priority="73">
      <formula>SUMPRODUCT((C25&gt;=DVacC)*(C25&lt;=FVacC-1))&gt;0</formula>
    </cfRule>
  </conditionalFormatting>
  <conditionalFormatting sqref="C29:AG29">
    <cfRule type="expression" dxfId="129" priority="72">
      <formula>SUMPRODUCT((C33&gt;=DVacA)*(C33&lt;=FVacA-1))&gt;0</formula>
    </cfRule>
  </conditionalFormatting>
  <conditionalFormatting sqref="C30:AG30">
    <cfRule type="expression" dxfId="128" priority="71">
      <formula>SUMPRODUCT((C33&gt;=DVacB)*(C33&lt;=FVacB-1))&gt;0</formula>
    </cfRule>
  </conditionalFormatting>
  <conditionalFormatting sqref="C31:AG31">
    <cfRule type="expression" dxfId="127" priority="70">
      <formula>SUMPRODUCT((C33&gt;=DVacC)*(C33&lt;=FVacC-1))&gt;0</formula>
    </cfRule>
  </conditionalFormatting>
  <conditionalFormatting sqref="C37:AG37">
    <cfRule type="expression" dxfId="126" priority="69">
      <formula>SUMPRODUCT((C41&gt;=DVacA)*(C41&lt;=FVacA-1))&gt;0</formula>
    </cfRule>
  </conditionalFormatting>
  <conditionalFormatting sqref="C38:AG38">
    <cfRule type="expression" dxfId="125" priority="68">
      <formula>SUMPRODUCT((C41&gt;=DVacB)*(C41&lt;=FVacB-1))&gt;0</formula>
    </cfRule>
  </conditionalFormatting>
  <conditionalFormatting sqref="C39:AG39">
    <cfRule type="expression" dxfId="124" priority="67">
      <formula>SUMPRODUCT((C41&gt;=DVacC)*(C41&lt;=FVacC-1))&gt;0</formula>
    </cfRule>
  </conditionalFormatting>
  <conditionalFormatting sqref="C45:AG45">
    <cfRule type="expression" dxfId="123" priority="66">
      <formula>SUMPRODUCT((C49&gt;=DVacA)*(C49&lt;=FVacA-1))&gt;0</formula>
    </cfRule>
  </conditionalFormatting>
  <conditionalFormatting sqref="C46:AG46">
    <cfRule type="expression" dxfId="122" priority="65">
      <formula>SUMPRODUCT((C49&gt;=DVacB)*(C49&lt;=FVacB-1))&gt;0</formula>
    </cfRule>
  </conditionalFormatting>
  <conditionalFormatting sqref="C47:AG47">
    <cfRule type="expression" dxfId="121" priority="64">
      <formula>SUMPRODUCT((C49&gt;=DVacC)*(C49&lt;=FVacC-1))&gt;0</formula>
    </cfRule>
  </conditionalFormatting>
  <conditionalFormatting sqref="C53:AG53">
    <cfRule type="expression" dxfId="120" priority="63">
      <formula>SUMPRODUCT((C57&gt;=DVacA)*(C57&lt;=FVacA-1))&gt;0</formula>
    </cfRule>
  </conditionalFormatting>
  <conditionalFormatting sqref="C54:AG54">
    <cfRule type="expression" dxfId="119" priority="62">
      <formula>SUMPRODUCT((C57&gt;=DVacB)*(C57&lt;=FVacB-1))&gt;0</formula>
    </cfRule>
  </conditionalFormatting>
  <conditionalFormatting sqref="C55:AG55">
    <cfRule type="expression" dxfId="118" priority="61">
      <formula>SUMPRODUCT((C57&gt;=DVacC)*(C57&lt;=FVacC-1))&gt;0</formula>
    </cfRule>
  </conditionalFormatting>
  <conditionalFormatting sqref="C61:AG61">
    <cfRule type="expression" dxfId="117" priority="60">
      <formula>SUMPRODUCT((C65&gt;=DVacA)*(C65&lt;=FVacA-1))&gt;0</formula>
    </cfRule>
  </conditionalFormatting>
  <conditionalFormatting sqref="C62:AG62">
    <cfRule type="expression" dxfId="116" priority="59">
      <formula>SUMPRODUCT((C65&gt;=DVacB)*(C65&lt;=FVacB-1))&gt;0</formula>
    </cfRule>
  </conditionalFormatting>
  <conditionalFormatting sqref="C63:AG63">
    <cfRule type="expression" dxfId="115" priority="58">
      <formula>SUMPRODUCT((C65&gt;=DVacC)*(C65&lt;=FVacC-1))&gt;0</formula>
    </cfRule>
  </conditionalFormatting>
  <conditionalFormatting sqref="C69:AG69">
    <cfRule type="expression" dxfId="114" priority="57">
      <formula>SUMPRODUCT((C73&gt;=DVacA)*(C73&lt;=FVacA-1))&gt;0</formula>
    </cfRule>
  </conditionalFormatting>
  <conditionalFormatting sqref="C70:AG70">
    <cfRule type="expression" dxfId="113" priority="56">
      <formula>SUMPRODUCT((C73&gt;=DVacB)*(C73&lt;=FVacB-1))&gt;0</formula>
    </cfRule>
  </conditionalFormatting>
  <conditionalFormatting sqref="C71:AG71">
    <cfRule type="expression" dxfId="112" priority="55">
      <formula>SUMPRODUCT((C73&gt;=DVacC)*(C73&lt;=FVacC-1))&gt;0</formula>
    </cfRule>
  </conditionalFormatting>
  <conditionalFormatting sqref="C77:AG77">
    <cfRule type="expression" dxfId="111" priority="54">
      <formula>SUMPRODUCT((C81&gt;=DVacA)*(C81&lt;=FVacA-1))&gt;0</formula>
    </cfRule>
  </conditionalFormatting>
  <conditionalFormatting sqref="C78:AG78">
    <cfRule type="expression" dxfId="110" priority="53">
      <formula>SUMPRODUCT((C81&gt;=DVacB)*(C81&lt;=FVacB-1))&gt;0</formula>
    </cfRule>
  </conditionalFormatting>
  <conditionalFormatting sqref="C79:AG79">
    <cfRule type="expression" dxfId="109" priority="52">
      <formula>SUMPRODUCT((C81&gt;=DVacC)*(C81&lt;=FVacC-1))&gt;0</formula>
    </cfRule>
  </conditionalFormatting>
  <conditionalFormatting sqref="C85:AG85">
    <cfRule type="expression" dxfId="108" priority="51">
      <formula>SUMPRODUCT((C89&gt;=DVacA)*(C89&lt;=FVacA-1))&gt;0</formula>
    </cfRule>
  </conditionalFormatting>
  <conditionalFormatting sqref="C86:AG86">
    <cfRule type="expression" dxfId="107" priority="50">
      <formula>SUMPRODUCT((C89&gt;=DVacB)*(C89&lt;=FVacB-1))&gt;0</formula>
    </cfRule>
  </conditionalFormatting>
  <conditionalFormatting sqref="C87:AG87">
    <cfRule type="expression" dxfId="106" priority="49">
      <formula>SUMPRODUCT((C89&gt;=DVacC)*(C89&lt;=FVacC-1))&gt;0</formula>
    </cfRule>
  </conditionalFormatting>
  <conditionalFormatting sqref="C93:AG93">
    <cfRule type="expression" dxfId="105" priority="48">
      <formula>SUMPRODUCT((C97&gt;=DVacA)*(C97&lt;=FVacA-1))&gt;0</formula>
    </cfRule>
  </conditionalFormatting>
  <conditionalFormatting sqref="C94:AG94">
    <cfRule type="expression" dxfId="104" priority="47">
      <formula>SUMPRODUCT((C97&gt;=DVacB)*(C97&lt;=FVacB-1))&gt;0</formula>
    </cfRule>
  </conditionalFormatting>
  <conditionalFormatting sqref="C95:AG95">
    <cfRule type="expression" dxfId="103" priority="46">
      <formula>SUMPRODUCT((C97&gt;=DVacC)*(C97&lt;=FVacC-1))&gt;0</formula>
    </cfRule>
  </conditionalFormatting>
  <conditionalFormatting sqref="C48:AG49">
    <cfRule type="expression" dxfId="102" priority="160">
      <formula>COUNTIF(_Feries,C$49)</formula>
    </cfRule>
    <cfRule type="expression" dxfId="101" priority="161">
      <formula>WEEKDAY(C$49,2)&gt;5</formula>
    </cfRule>
  </conditionalFormatting>
  <conditionalFormatting sqref="C4:AG4">
    <cfRule type="expression" dxfId="100" priority="45">
      <formula>ISEVEN(_xlfn.ISOWEEKNUM(C9))</formula>
    </cfRule>
    <cfRule type="expression" dxfId="99" priority="130">
      <formula>AND(C$9&gt;=TODAY()-WEEKDAY(TODAY(),2)+1,C$9&lt;=TODAY()-WEEKDAY(TODAY(),2)+7)</formula>
    </cfRule>
  </conditionalFormatting>
  <conditionalFormatting sqref="C12:AG12">
    <cfRule type="expression" dxfId="98" priority="44">
      <formula>ISEVEN(_xlfn.ISOWEEKNUM(C17))</formula>
    </cfRule>
    <cfRule type="expression" dxfId="97" priority="174">
      <formula>AND(C$17&gt;=TODAY()-WEEKDAY(TODAY(),2)+1,C$17&lt;=TODAY()-WEEKDAY(TODAY(),2)+7)</formula>
    </cfRule>
  </conditionalFormatting>
  <conditionalFormatting sqref="C20:AG20">
    <cfRule type="expression" dxfId="96" priority="43">
      <formula>ISEVEN(_xlfn.ISOWEEKNUM(C25))</formula>
    </cfRule>
    <cfRule type="expression" dxfId="95" priority="170">
      <formula>AND(C$25&gt;=TODAY()-WEEKDAY(TODAY(),2)+1,C$25&lt;=TODAY()-WEEKDAY(TODAY(),2)+7)</formula>
    </cfRule>
  </conditionalFormatting>
  <conditionalFormatting sqref="C28:AG28">
    <cfRule type="expression" dxfId="94" priority="42">
      <formula>ISEVEN(_xlfn.ISOWEEKNUM(C33))</formula>
    </cfRule>
    <cfRule type="expression" dxfId="93" priority="166">
      <formula>AND(C$33&gt;=TODAY()-WEEKDAY(TODAY(),2)+1,C$33&lt;=TODAY()-WEEKDAY(TODAY(),2)+7)</formula>
    </cfRule>
  </conditionalFormatting>
  <conditionalFormatting sqref="C36:AG36">
    <cfRule type="expression" dxfId="92" priority="41">
      <formula>ISEVEN(_xlfn.ISOWEEKNUM(C41))</formula>
    </cfRule>
    <cfRule type="expression" dxfId="91" priority="162">
      <formula>AND(C$41&gt;=TODAY()-WEEKDAY(TODAY(),2)+1,C$41&lt;=TODAY()-WEEKDAY(TODAY(),2)+7)</formula>
    </cfRule>
  </conditionalFormatting>
  <conditionalFormatting sqref="C44:AG44">
    <cfRule type="expression" dxfId="90" priority="40">
      <formula>ISEVEN(_xlfn.ISOWEEKNUM(C49))</formula>
    </cfRule>
    <cfRule type="expression" dxfId="89" priority="158">
      <formula>AND(C$57&gt;=TODAY()-WEEKDAY(TODAY(),2)+1,C$57&lt;=TODAY()-WEEKDAY(TODAY(),2)+7)</formula>
    </cfRule>
  </conditionalFormatting>
  <conditionalFormatting sqref="C52:AG52">
    <cfRule type="expression" dxfId="88" priority="39">
      <formula>ISEVEN(_xlfn.ISOWEEKNUM(C57))</formula>
    </cfRule>
    <cfRule type="expression" dxfId="87" priority="154">
      <formula>AND(C$65&gt;=TODAY()-WEEKDAY(TODAY(),2)+1,C$65&lt;=TODAY()-WEEKDAY(TODAY(),2)+7)</formula>
    </cfRule>
  </conditionalFormatting>
  <conditionalFormatting sqref="C60:AG60">
    <cfRule type="expression" dxfId="86" priority="38">
      <formula>ISEVEN(_xlfn.ISOWEEKNUM(C65))</formula>
    </cfRule>
    <cfRule type="expression" dxfId="85" priority="150">
      <formula>AND(C$73&gt;=TODAY()-WEEKDAY(TODAY(),2)+1,C$73&lt;=TODAY()-WEEKDAY(TODAY(),2)+7)</formula>
    </cfRule>
  </conditionalFormatting>
  <conditionalFormatting sqref="C68:AG68">
    <cfRule type="expression" dxfId="84" priority="37">
      <formula>ISEVEN(_xlfn.ISOWEEKNUM(C73))</formula>
    </cfRule>
    <cfRule type="expression" dxfId="83" priority="178">
      <formula>AND(C$81&gt;=TODAY()-WEEKDAY(TODAY(),2)+1,C$81&lt;=TODAY()-WEEKDAY(TODAY(),2)+7)</formula>
    </cfRule>
  </conditionalFormatting>
  <conditionalFormatting sqref="C76:AG76">
    <cfRule type="expression" dxfId="82" priority="2">
      <formula>AND(C$81&gt;=TODAY()-WEEKDAY(TODAY(),2)+1,C$81+$C$81&lt;=TODAY()-WEEKDAY(TODAY(),2)+7)</formula>
    </cfRule>
    <cfRule type="expression" dxfId="81" priority="36">
      <formula>ISEVEN(_xlfn.ISOWEEKNUM(C81))</formula>
    </cfRule>
  </conditionalFormatting>
  <conditionalFormatting sqref="C84:AG84">
    <cfRule type="expression" dxfId="80" priority="35">
      <formula>ISEVEN(_xlfn.ISOWEEKNUM(C89))</formula>
    </cfRule>
    <cfRule type="expression" dxfId="79" priority="138">
      <formula>AND(C$89&gt;=TODAY()-WEEKDAY(TODAY(),2)+1,C$89&lt;=TODAY()-WEEKDAY(TODAY(),2)+7)</formula>
    </cfRule>
  </conditionalFormatting>
  <conditionalFormatting sqref="C92:AG92">
    <cfRule type="expression" dxfId="78" priority="34">
      <formula>ISEVEN(_xlfn.ISOWEEKNUM(C97))</formula>
    </cfRule>
    <cfRule type="expression" dxfId="77" priority="134">
      <formula>AND(C$97&gt;=TODAY()-WEEKDAY(TODAY(),2)+1,C$97&lt;=TODAY()-WEEKDAY(TODAY(),2)+7)</formula>
    </cfRule>
  </conditionalFormatting>
  <conditionalFormatting sqref="C8:AG9">
    <cfRule type="expression" dxfId="76" priority="132">
      <formula>COUNTIF(_Feries,C$9)</formula>
    </cfRule>
    <cfRule type="expression" dxfId="75" priority="133">
      <formula>WEEKDAY(C$9,2)&gt;5</formula>
    </cfRule>
  </conditionalFormatting>
  <conditionalFormatting sqref="C24:AG25">
    <cfRule type="expression" dxfId="74" priority="172">
      <formula>COUNTIF(_Feries,C$25)</formula>
    </cfRule>
    <cfRule type="expression" dxfId="73" priority="173">
      <formula>WEEKDAY(C$25,2)&gt;5</formula>
    </cfRule>
  </conditionalFormatting>
  <conditionalFormatting sqref="C16:AG17">
    <cfRule type="expression" dxfId="72" priority="176">
      <formula>COUNTIF(_Feries,C$17)</formula>
    </cfRule>
    <cfRule type="expression" dxfId="71" priority="177">
      <formula>WEEKDAY(C$17,2)&gt;5</formula>
    </cfRule>
  </conditionalFormatting>
  <conditionalFormatting sqref="C32:AG33">
    <cfRule type="expression" dxfId="70" priority="168">
      <formula>COUNTIF(_Feries,C$33)</formula>
    </cfRule>
    <cfRule type="expression" dxfId="69" priority="169">
      <formula>WEEKDAY(C$33,2)&gt;5</formula>
    </cfRule>
  </conditionalFormatting>
  <conditionalFormatting sqref="C40:AG41">
    <cfRule type="expression" dxfId="68" priority="164">
      <formula>COUNTIF(_Feries,C$41)</formula>
    </cfRule>
    <cfRule type="expression" dxfId="67" priority="165">
      <formula>WEEKDAY(C$41,2)&gt;5</formula>
    </cfRule>
  </conditionalFormatting>
  <conditionalFormatting sqref="C56:AG57">
    <cfRule type="expression" dxfId="66" priority="156">
      <formula>COUNTIF(_Feries,C$57)</formula>
    </cfRule>
    <cfRule type="expression" dxfId="65" priority="157">
      <formula>WEEKDAY(C$57,2)&gt;5</formula>
    </cfRule>
  </conditionalFormatting>
  <conditionalFormatting sqref="C64:AG65">
    <cfRule type="expression" dxfId="64" priority="152">
      <formula>COUNTIF(_Feries,C$65)</formula>
    </cfRule>
    <cfRule type="expression" dxfId="63" priority="153">
      <formula>WEEKDAY(C$65,2)&gt;5</formula>
    </cfRule>
  </conditionalFormatting>
  <conditionalFormatting sqref="C72:AG73">
    <cfRule type="expression" dxfId="62" priority="148">
      <formula>COUNTIF(_Feries,C$73)</formula>
    </cfRule>
    <cfRule type="expression" dxfId="61" priority="149">
      <formula>WEEKDAY(C$73,2)&gt;5</formula>
    </cfRule>
  </conditionalFormatting>
  <conditionalFormatting sqref="C80:AG81">
    <cfRule type="expression" dxfId="60" priority="144">
      <formula>COUNTIF(_Feries,C$81)</formula>
    </cfRule>
    <cfRule type="expression" dxfId="59" priority="145">
      <formula>WEEKDAY(C$81,2)&gt;5</formula>
    </cfRule>
  </conditionalFormatting>
  <conditionalFormatting sqref="C88:AG89">
    <cfRule type="expression" dxfId="58" priority="140">
      <formula>COUNTIF(_Feries,C$89)</formula>
    </cfRule>
    <cfRule type="expression" dxfId="57" priority="141">
      <formula>WEEKDAY(C$89,2)&gt;5</formula>
    </cfRule>
  </conditionalFormatting>
  <conditionalFormatting sqref="C96:AG97">
    <cfRule type="expression" dxfId="56" priority="136">
      <formula>COUNTIF(_Feries,C$97)</formula>
    </cfRule>
    <cfRule type="expression" dxfId="55" priority="137">
      <formula>WEEKDAY(C$97,2)&gt;5</formula>
    </cfRule>
  </conditionalFormatting>
  <conditionalFormatting sqref="C10:AG10">
    <cfRule type="expression" dxfId="54" priority="32">
      <formula>SUMPRODUCT((C9&gt;=Dml)*(C9&lt;=Fml))&gt;0</formula>
    </cfRule>
  </conditionalFormatting>
  <conditionalFormatting sqref="C11:AG11">
    <cfRule type="expression" dxfId="53" priority="31">
      <formula>SUMPRODUCT((C9&gt;=Dl)*(C9&lt;=Fl))&gt;0</formula>
    </cfRule>
  </conditionalFormatting>
  <conditionalFormatting sqref="C26:AG26">
    <cfRule type="expression" dxfId="52" priority="29">
      <formula>SUMPRODUCT((C25&gt;=Dml)*(C25&lt;=Fml))&gt;0</formula>
    </cfRule>
  </conditionalFormatting>
  <conditionalFormatting sqref="C34:AF34">
    <cfRule type="expression" dxfId="51" priority="28">
      <formula>SUMPRODUCT((C33&gt;=Dml)*(C33&lt;=Fml))&gt;0</formula>
    </cfRule>
  </conditionalFormatting>
  <conditionalFormatting sqref="C42:AG42">
    <cfRule type="expression" dxfId="50" priority="27">
      <formula>SUMPRODUCT((C41&gt;=Dml)*(C41&lt;=Fml))&gt;0</formula>
    </cfRule>
  </conditionalFormatting>
  <conditionalFormatting sqref="C50:AF50">
    <cfRule type="expression" dxfId="49" priority="26">
      <formula>SUMPRODUCT((C49&gt;=Dml)*(C49&lt;=Fml))&gt;0</formula>
    </cfRule>
  </conditionalFormatting>
  <conditionalFormatting sqref="C58:AG58">
    <cfRule type="expression" dxfId="48" priority="25">
      <formula>SUMPRODUCT((C57&gt;=Dml)*(C57&lt;=Fml))&gt;0</formula>
    </cfRule>
  </conditionalFormatting>
  <conditionalFormatting sqref="C66:AG66">
    <cfRule type="expression" dxfId="47" priority="24">
      <formula>SUMPRODUCT((C65&gt;=Dml)*(C65&lt;=Fml))&gt;0</formula>
    </cfRule>
  </conditionalFormatting>
  <conditionalFormatting sqref="C82:AG82">
    <cfRule type="expression" dxfId="46" priority="22">
      <formula>SUMPRODUCT((C81&gt;=Dml)*(C81&lt;=Fml))&gt;0</formula>
    </cfRule>
  </conditionalFormatting>
  <conditionalFormatting sqref="C90:AF90">
    <cfRule type="expression" dxfId="45" priority="21">
      <formula>SUMPRODUCT((C89&gt;=Dml)*(C89&lt;=Fml))&gt;0</formula>
    </cfRule>
  </conditionalFormatting>
  <conditionalFormatting sqref="C98:AG98">
    <cfRule type="expression" dxfId="44" priority="20">
      <formula>SUMPRODUCT((C97&gt;=Dml)*(C97&lt;=Fml))&gt;0</formula>
    </cfRule>
  </conditionalFormatting>
  <conditionalFormatting sqref="C74:AF74">
    <cfRule type="expression" dxfId="43" priority="19">
      <formula>SUMPRODUCT((C73&gt;=Dml)*(C73&lt;=Fml))&gt;0</formula>
    </cfRule>
  </conditionalFormatting>
  <conditionalFormatting sqref="C27:AG27">
    <cfRule type="expression" dxfId="42" priority="14">
      <formula>SUMPRODUCT((C25&gt;=Dl)*(C25&lt;=Fl))&gt;0</formula>
    </cfRule>
  </conditionalFormatting>
  <conditionalFormatting sqref="C35:AF35">
    <cfRule type="expression" dxfId="41" priority="13">
      <formula>SUMPRODUCT((C33&gt;=Dl)*(C33&lt;=Fl))&gt;0</formula>
    </cfRule>
  </conditionalFormatting>
  <conditionalFormatting sqref="C43:AG43">
    <cfRule type="expression" dxfId="40" priority="12">
      <formula>SUMPRODUCT((C41&gt;=Dl)*(C41&lt;=Fl))&gt;0</formula>
    </cfRule>
  </conditionalFormatting>
  <conditionalFormatting sqref="C51:AF51">
    <cfRule type="expression" dxfId="39" priority="11">
      <formula>SUMPRODUCT((C49&gt;=Dl)*(C49&lt;=Fl))&gt;0</formula>
    </cfRule>
  </conditionalFormatting>
  <conditionalFormatting sqref="C59:AG59">
    <cfRule type="expression" dxfId="38" priority="10">
      <formula>SUMPRODUCT((C57&gt;=Dl)*(C57&lt;=Fl))&gt;0</formula>
    </cfRule>
  </conditionalFormatting>
  <conditionalFormatting sqref="C67:AG67">
    <cfRule type="expression" dxfId="37" priority="9">
      <formula>SUMPRODUCT((C65&gt;=Dl)*(C65&lt;=Fl))&gt;0</formula>
    </cfRule>
  </conditionalFormatting>
  <conditionalFormatting sqref="C75:AF75">
    <cfRule type="expression" dxfId="36" priority="8">
      <formula>SUMPRODUCT((C73&gt;=Dl)*(C73&lt;=Fl))&gt;0</formula>
    </cfRule>
  </conditionalFormatting>
  <conditionalFormatting sqref="C83:AG83">
    <cfRule type="expression" dxfId="35" priority="7">
      <formula>SUMPRODUCT((C81&gt;=Dl)*(C81&lt;=Fl))&gt;0</formula>
    </cfRule>
  </conditionalFormatting>
  <conditionalFormatting sqref="C91:AF91">
    <cfRule type="expression" dxfId="34" priority="6">
      <formula>SUMPRODUCT((C89&gt;=Dl)*(C89&lt;=Fl))&gt;0</formula>
    </cfRule>
  </conditionalFormatting>
  <conditionalFormatting sqref="C99:AG99">
    <cfRule type="expression" dxfId="33" priority="5">
      <formula>SUMPRODUCT((C97&gt;=Dl)*(C97&lt;=Fl))&gt;0</formula>
    </cfRule>
  </conditionalFormatting>
  <conditionalFormatting sqref="C19:AE19">
    <cfRule type="expression" dxfId="32" priority="4">
      <formula>SUMPRODUCT((C17&gt;=Dl)*(C17&lt;=Fl))&gt;0</formula>
    </cfRule>
  </conditionalFormatting>
  <conditionalFormatting sqref="C18:AE18">
    <cfRule type="expression" dxfId="31" priority="3">
      <formula>SUMPRODUCT((C17&gt;=Dml)*(C17&lt;=Fml))&gt;0</formula>
    </cfRule>
  </conditionalFormatting>
  <pageMargins left="0" right="0" top="0.19" bottom="0.19685039370078741" header="0.19685039370078741" footer="0.19685039370078741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Spinner 9">
              <controlPr defaultSize="0" autoPict="0">
                <anchor moveWithCells="1" sizeWithCells="1">
                  <from>
                    <xdr:col>1</xdr:col>
                    <xdr:colOff>19050</xdr:colOff>
                    <xdr:row>0</xdr:row>
                    <xdr:rowOff>161925</xdr:rowOff>
                  </from>
                  <to>
                    <xdr:col>1</xdr:col>
                    <xdr:colOff>171450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D6BD7-C7B0-4411-A075-0870311B0368}">
  <dimension ref="B2:S43"/>
  <sheetViews>
    <sheetView showGridLines="0" workbookViewId="0">
      <selection activeCell="H15" sqref="H15"/>
    </sheetView>
  </sheetViews>
  <sheetFormatPr baseColWidth="10" defaultColWidth="11.5703125" defaultRowHeight="15" x14ac:dyDescent="0.25"/>
  <cols>
    <col min="1" max="1" width="3.7109375" style="7" customWidth="1"/>
    <col min="2" max="2" width="18" style="7" bestFit="1" customWidth="1"/>
    <col min="3" max="3" width="11.5703125" style="7"/>
    <col min="4" max="4" width="3.7109375" style="7" customWidth="1"/>
    <col min="5" max="5" width="21.7109375" style="7" bestFit="1" customWidth="1"/>
    <col min="6" max="11" width="13.7109375" style="7" customWidth="1"/>
    <col min="12" max="12" width="3.140625" style="7" customWidth="1"/>
    <col min="13" max="16384" width="11.5703125" style="7"/>
  </cols>
  <sheetData>
    <row r="2" spans="2:19" x14ac:dyDescent="0.25">
      <c r="E2" s="8"/>
      <c r="F2" s="69" t="s">
        <v>27</v>
      </c>
      <c r="G2" s="69"/>
      <c r="H2" s="66" t="s">
        <v>28</v>
      </c>
      <c r="I2" s="66"/>
      <c r="J2" s="65" t="s">
        <v>29</v>
      </c>
      <c r="K2" s="65"/>
    </row>
    <row r="3" spans="2:19" ht="17.25" x14ac:dyDescent="0.25">
      <c r="B3" s="6" t="s">
        <v>16</v>
      </c>
      <c r="C3" s="7" t="s">
        <v>17</v>
      </c>
      <c r="E3" s="9" t="s">
        <v>26</v>
      </c>
      <c r="F3" s="70" t="s">
        <v>30</v>
      </c>
      <c r="G3" s="71" t="s">
        <v>31</v>
      </c>
      <c r="H3" s="67" t="s">
        <v>32</v>
      </c>
      <c r="I3" s="68" t="s">
        <v>33</v>
      </c>
      <c r="J3" s="72" t="s">
        <v>34</v>
      </c>
      <c r="K3" s="73" t="s">
        <v>35</v>
      </c>
      <c r="M3" s="82" t="s">
        <v>27</v>
      </c>
      <c r="N3" s="83" t="s">
        <v>38</v>
      </c>
      <c r="O3" s="84"/>
      <c r="P3" s="84"/>
      <c r="Q3" s="84"/>
      <c r="R3" s="84"/>
      <c r="S3" s="85"/>
    </row>
    <row r="4" spans="2:19" ht="17.25" x14ac:dyDescent="0.25">
      <c r="B4" s="6" t="s">
        <v>18</v>
      </c>
      <c r="C4" s="118">
        <f>DATE(_Annee,1,1)</f>
        <v>44562</v>
      </c>
      <c r="E4" s="7" t="s">
        <v>36</v>
      </c>
      <c r="F4" s="119">
        <v>43757</v>
      </c>
      <c r="G4" s="120">
        <v>43773</v>
      </c>
      <c r="H4" s="121">
        <v>43757</v>
      </c>
      <c r="I4" s="122">
        <v>43773</v>
      </c>
      <c r="J4" s="123">
        <v>43757</v>
      </c>
      <c r="K4" s="124">
        <v>43773</v>
      </c>
      <c r="M4" s="78" t="s">
        <v>28</v>
      </c>
      <c r="N4" s="79" t="s">
        <v>41</v>
      </c>
      <c r="O4" s="80"/>
      <c r="P4" s="80"/>
      <c r="Q4" s="80"/>
      <c r="R4" s="80"/>
      <c r="S4" s="81"/>
    </row>
    <row r="5" spans="2:19" ht="17.25" x14ac:dyDescent="0.25">
      <c r="B5" s="6" t="s">
        <v>19</v>
      </c>
      <c r="C5" s="118">
        <f>FLOOR(DAY(MINUTE(_Annee/38)/2+56)&amp;"/5/"&amp;_Annee,7)-34</f>
        <v>44668</v>
      </c>
      <c r="E5" s="7" t="s">
        <v>10</v>
      </c>
      <c r="F5" s="119">
        <v>43820</v>
      </c>
      <c r="G5" s="120">
        <v>43836</v>
      </c>
      <c r="H5" s="121">
        <v>43820</v>
      </c>
      <c r="I5" s="122">
        <v>43836</v>
      </c>
      <c r="J5" s="123">
        <v>43820</v>
      </c>
      <c r="K5" s="124">
        <v>43836</v>
      </c>
      <c r="M5" s="74" t="s">
        <v>29</v>
      </c>
      <c r="N5" s="75" t="s">
        <v>42</v>
      </c>
      <c r="O5" s="76"/>
      <c r="P5" s="76"/>
      <c r="Q5" s="76"/>
      <c r="R5" s="76"/>
      <c r="S5" s="77"/>
    </row>
    <row r="6" spans="2:19" x14ac:dyDescent="0.25">
      <c r="B6" s="6" t="s">
        <v>9</v>
      </c>
      <c r="C6" s="118">
        <f>C5+1</f>
        <v>44669</v>
      </c>
      <c r="E6" s="7" t="s">
        <v>11</v>
      </c>
      <c r="F6" s="119">
        <v>43883</v>
      </c>
      <c r="G6" s="120">
        <v>43899</v>
      </c>
      <c r="H6" s="121">
        <v>43876</v>
      </c>
      <c r="I6" s="122">
        <v>43892</v>
      </c>
      <c r="J6" s="123">
        <v>43869</v>
      </c>
      <c r="K6" s="124">
        <v>44067</v>
      </c>
    </row>
    <row r="7" spans="2:19" ht="16.5" customHeight="1" x14ac:dyDescent="0.25">
      <c r="B7" s="6" t="s">
        <v>20</v>
      </c>
      <c r="C7" s="118">
        <f>DATE(_Annee,5,1)</f>
        <v>44682</v>
      </c>
      <c r="E7" s="7" t="s">
        <v>12</v>
      </c>
      <c r="F7" s="119">
        <v>43939</v>
      </c>
      <c r="G7" s="120">
        <v>43955</v>
      </c>
      <c r="H7" s="121">
        <v>43932</v>
      </c>
      <c r="I7" s="122">
        <v>43948</v>
      </c>
      <c r="J7" s="123">
        <v>43925</v>
      </c>
      <c r="K7" s="124">
        <v>43941</v>
      </c>
      <c r="M7" s="115" t="s">
        <v>39</v>
      </c>
      <c r="N7" s="10"/>
    </row>
    <row r="8" spans="2:19" x14ac:dyDescent="0.25">
      <c r="B8" s="6" t="s">
        <v>21</v>
      </c>
      <c r="C8" s="118">
        <f>DATE(_Annee,5,8)</f>
        <v>44689</v>
      </c>
      <c r="E8" s="7" t="s">
        <v>37</v>
      </c>
      <c r="F8" s="119">
        <v>43971</v>
      </c>
      <c r="G8" s="120">
        <v>43976</v>
      </c>
      <c r="H8" s="121">
        <v>43971</v>
      </c>
      <c r="I8" s="122">
        <v>43976</v>
      </c>
      <c r="J8" s="123">
        <v>43971</v>
      </c>
      <c r="K8" s="124">
        <v>43976</v>
      </c>
    </row>
    <row r="9" spans="2:19" x14ac:dyDescent="0.25">
      <c r="B9" s="6" t="s">
        <v>8</v>
      </c>
      <c r="C9" s="118">
        <f>C5+39</f>
        <v>44707</v>
      </c>
      <c r="E9" s="7" t="s">
        <v>13</v>
      </c>
      <c r="F9" s="119">
        <v>44016</v>
      </c>
      <c r="G9" s="120">
        <v>44075</v>
      </c>
      <c r="H9" s="121">
        <v>44016</v>
      </c>
      <c r="I9" s="122">
        <v>44075</v>
      </c>
      <c r="J9" s="123">
        <v>44016</v>
      </c>
      <c r="K9" s="124">
        <v>44075</v>
      </c>
    </row>
    <row r="10" spans="2:19" x14ac:dyDescent="0.25">
      <c r="B10" s="6" t="s">
        <v>22</v>
      </c>
      <c r="C10" s="118">
        <f>C5+49</f>
        <v>44717</v>
      </c>
      <c r="E10" s="7" t="s">
        <v>36</v>
      </c>
      <c r="F10" s="119">
        <v>44121</v>
      </c>
      <c r="G10" s="120">
        <v>44137</v>
      </c>
      <c r="H10" s="121">
        <v>44121</v>
      </c>
      <c r="I10" s="122">
        <v>44137</v>
      </c>
      <c r="J10" s="123">
        <v>44121</v>
      </c>
      <c r="K10" s="124">
        <v>44137</v>
      </c>
    </row>
    <row r="11" spans="2:19" x14ac:dyDescent="0.25">
      <c r="B11" s="6" t="s">
        <v>7</v>
      </c>
      <c r="C11" s="118">
        <f>C5+50</f>
        <v>44718</v>
      </c>
      <c r="E11" s="7" t="s">
        <v>10</v>
      </c>
      <c r="F11" s="119">
        <v>44184</v>
      </c>
      <c r="G11" s="120">
        <v>44200</v>
      </c>
      <c r="H11" s="121">
        <v>44184</v>
      </c>
      <c r="I11" s="122">
        <v>44200</v>
      </c>
      <c r="J11" s="123">
        <v>44184</v>
      </c>
      <c r="K11" s="124">
        <v>44200</v>
      </c>
    </row>
    <row r="12" spans="2:19" x14ac:dyDescent="0.25">
      <c r="B12" s="6" t="s">
        <v>23</v>
      </c>
      <c r="C12" s="118">
        <f>DATE(_Annee,7,14)</f>
        <v>44756</v>
      </c>
      <c r="E12" s="7" t="s">
        <v>11</v>
      </c>
      <c r="F12" s="119">
        <v>44233</v>
      </c>
      <c r="G12" s="120">
        <v>44249</v>
      </c>
      <c r="H12" s="121">
        <v>44247</v>
      </c>
      <c r="I12" s="122">
        <v>44263</v>
      </c>
      <c r="J12" s="123">
        <v>44240</v>
      </c>
      <c r="K12" s="124">
        <v>44256</v>
      </c>
    </row>
    <row r="13" spans="2:19" x14ac:dyDescent="0.25">
      <c r="B13" s="6" t="s">
        <v>6</v>
      </c>
      <c r="C13" s="118">
        <f>DATE(_Annee,8,15)</f>
        <v>44788</v>
      </c>
      <c r="E13" s="7" t="s">
        <v>12</v>
      </c>
      <c r="F13" s="119">
        <v>44296</v>
      </c>
      <c r="G13" s="120">
        <v>44312</v>
      </c>
      <c r="H13" s="121">
        <v>44296</v>
      </c>
      <c r="I13" s="122">
        <v>44312</v>
      </c>
      <c r="J13" s="123">
        <v>44296</v>
      </c>
      <c r="K13" s="124">
        <v>44312</v>
      </c>
    </row>
    <row r="14" spans="2:19" x14ac:dyDescent="0.25">
      <c r="B14" s="6" t="s">
        <v>5</v>
      </c>
      <c r="C14" s="118">
        <f>DATE(_Annee,11,1)</f>
        <v>44866</v>
      </c>
      <c r="E14" s="7" t="s">
        <v>37</v>
      </c>
      <c r="F14" s="119">
        <v>44328</v>
      </c>
      <c r="G14" s="120">
        <v>44333</v>
      </c>
      <c r="H14" s="121">
        <v>44328</v>
      </c>
      <c r="I14" s="122">
        <v>44333</v>
      </c>
      <c r="J14" s="123">
        <v>44328</v>
      </c>
      <c r="K14" s="124">
        <v>44333</v>
      </c>
    </row>
    <row r="15" spans="2:19" x14ac:dyDescent="0.25">
      <c r="B15" s="6" t="s">
        <v>24</v>
      </c>
      <c r="C15" s="118">
        <f>DATE(_Annee,11,11)</f>
        <v>44876</v>
      </c>
      <c r="E15" s="7" t="s">
        <v>13</v>
      </c>
      <c r="F15" s="119">
        <v>44353</v>
      </c>
      <c r="G15" s="120">
        <v>44441</v>
      </c>
      <c r="H15" s="121">
        <v>44353</v>
      </c>
      <c r="I15" s="125">
        <v>44441</v>
      </c>
      <c r="J15" s="123">
        <v>44353</v>
      </c>
      <c r="K15" s="124">
        <v>44441</v>
      </c>
    </row>
    <row r="16" spans="2:19" x14ac:dyDescent="0.25">
      <c r="B16" s="6" t="s">
        <v>25</v>
      </c>
      <c r="C16" s="118">
        <f>DATE(_Annee,12,25)</f>
        <v>44920</v>
      </c>
      <c r="E16" s="7" t="s">
        <v>36</v>
      </c>
      <c r="F16" s="119">
        <v>44492</v>
      </c>
      <c r="G16" s="120">
        <v>44508</v>
      </c>
      <c r="H16" s="121">
        <v>44492</v>
      </c>
      <c r="I16" s="122">
        <v>44508</v>
      </c>
      <c r="J16" s="123">
        <v>44492</v>
      </c>
      <c r="K16" s="124">
        <v>44508</v>
      </c>
    </row>
    <row r="17" spans="2:11" x14ac:dyDescent="0.25">
      <c r="E17" s="7" t="s">
        <v>10</v>
      </c>
      <c r="F17" s="119">
        <v>44548</v>
      </c>
      <c r="G17" s="120">
        <v>44564</v>
      </c>
      <c r="H17" s="121">
        <v>44548</v>
      </c>
      <c r="I17" s="122">
        <v>44564</v>
      </c>
      <c r="J17" s="123">
        <v>44548</v>
      </c>
      <c r="K17" s="124">
        <v>44564</v>
      </c>
    </row>
    <row r="18" spans="2:11" x14ac:dyDescent="0.25">
      <c r="E18" s="7" t="s">
        <v>11</v>
      </c>
      <c r="F18" s="119">
        <v>44604</v>
      </c>
      <c r="G18" s="120">
        <v>44620</v>
      </c>
      <c r="H18" s="121">
        <v>44597</v>
      </c>
      <c r="I18" s="122">
        <v>44613</v>
      </c>
      <c r="J18" s="123">
        <v>44611</v>
      </c>
      <c r="K18" s="124">
        <v>44627</v>
      </c>
    </row>
    <row r="19" spans="2:11" x14ac:dyDescent="0.25">
      <c r="E19" s="7" t="s">
        <v>12</v>
      </c>
      <c r="F19" s="119">
        <v>44667</v>
      </c>
      <c r="G19" s="120">
        <v>44683</v>
      </c>
      <c r="H19" s="121">
        <v>44660</v>
      </c>
      <c r="I19" s="122">
        <v>44676</v>
      </c>
      <c r="J19" s="123">
        <v>44674</v>
      </c>
      <c r="K19" s="124">
        <v>44690</v>
      </c>
    </row>
    <row r="20" spans="2:11" x14ac:dyDescent="0.25">
      <c r="E20" s="7" t="s">
        <v>37</v>
      </c>
      <c r="F20" s="119">
        <v>44706</v>
      </c>
      <c r="G20" s="120">
        <v>44711</v>
      </c>
      <c r="H20" s="121">
        <v>44706</v>
      </c>
      <c r="I20" s="122">
        <v>44711</v>
      </c>
      <c r="J20" s="123">
        <v>44706</v>
      </c>
      <c r="K20" s="124">
        <v>44711</v>
      </c>
    </row>
    <row r="21" spans="2:11" ht="16.5" x14ac:dyDescent="0.25">
      <c r="B21" s="115" t="s">
        <v>40</v>
      </c>
      <c r="E21" s="7" t="s">
        <v>13</v>
      </c>
      <c r="F21" s="119">
        <v>44749</v>
      </c>
      <c r="G21" s="120">
        <v>44805</v>
      </c>
      <c r="H21" s="121">
        <v>44749</v>
      </c>
      <c r="I21" s="122">
        <v>44805</v>
      </c>
      <c r="J21" s="123">
        <v>44749</v>
      </c>
      <c r="K21" s="124">
        <v>44805</v>
      </c>
    </row>
    <row r="22" spans="2:11" x14ac:dyDescent="0.25">
      <c r="E22" s="7" t="s">
        <v>36</v>
      </c>
      <c r="F22" s="119">
        <v>44856</v>
      </c>
      <c r="G22" s="120">
        <v>44872</v>
      </c>
      <c r="H22" s="121">
        <v>44856</v>
      </c>
      <c r="I22" s="122">
        <v>44872</v>
      </c>
      <c r="J22" s="123">
        <v>44856</v>
      </c>
      <c r="K22" s="124">
        <v>44872</v>
      </c>
    </row>
    <row r="23" spans="2:11" x14ac:dyDescent="0.25">
      <c r="E23" s="7" t="s">
        <v>10</v>
      </c>
      <c r="F23" s="119">
        <v>44912</v>
      </c>
      <c r="G23" s="120">
        <v>44929</v>
      </c>
      <c r="H23" s="121">
        <v>44912</v>
      </c>
      <c r="I23" s="122">
        <v>44929</v>
      </c>
      <c r="J23" s="123">
        <v>44912</v>
      </c>
      <c r="K23" s="124">
        <v>44929</v>
      </c>
    </row>
    <row r="24" spans="2:11" x14ac:dyDescent="0.25">
      <c r="E24" s="7" t="s">
        <v>11</v>
      </c>
      <c r="F24" s="119">
        <v>44961</v>
      </c>
      <c r="G24" s="120">
        <v>44977</v>
      </c>
      <c r="H24" s="121">
        <v>44968</v>
      </c>
      <c r="I24" s="122">
        <v>44984</v>
      </c>
      <c r="J24" s="123">
        <v>44975</v>
      </c>
      <c r="K24" s="124">
        <v>44991</v>
      </c>
    </row>
    <row r="25" spans="2:11" x14ac:dyDescent="0.25">
      <c r="E25" s="7" t="s">
        <v>12</v>
      </c>
      <c r="F25" s="119">
        <v>45024</v>
      </c>
      <c r="G25" s="120">
        <v>45040</v>
      </c>
      <c r="H25" s="121">
        <v>45031</v>
      </c>
      <c r="I25" s="122">
        <v>45048</v>
      </c>
      <c r="J25" s="123">
        <v>45038</v>
      </c>
      <c r="K25" s="124">
        <v>45055</v>
      </c>
    </row>
    <row r="26" spans="2:11" x14ac:dyDescent="0.25">
      <c r="E26" s="7" t="s">
        <v>37</v>
      </c>
      <c r="F26" s="119">
        <v>45063</v>
      </c>
      <c r="G26" s="120">
        <v>45068</v>
      </c>
      <c r="H26" s="121">
        <v>45063</v>
      </c>
      <c r="I26" s="122">
        <v>45068</v>
      </c>
      <c r="J26" s="123">
        <v>45063</v>
      </c>
      <c r="K26" s="124">
        <v>45068</v>
      </c>
    </row>
    <row r="27" spans="2:11" x14ac:dyDescent="0.25">
      <c r="E27" s="7" t="s">
        <v>13</v>
      </c>
      <c r="F27" s="119">
        <v>45115</v>
      </c>
      <c r="G27" s="120"/>
      <c r="H27" s="121">
        <v>45115</v>
      </c>
      <c r="I27" s="122"/>
      <c r="J27" s="123">
        <v>45115</v>
      </c>
      <c r="K27" s="124"/>
    </row>
    <row r="28" spans="2:11" x14ac:dyDescent="0.25">
      <c r="E28" s="7" t="s">
        <v>36</v>
      </c>
      <c r="F28" s="119"/>
      <c r="G28" s="120"/>
      <c r="H28" s="121"/>
      <c r="I28" s="122"/>
      <c r="J28" s="123"/>
      <c r="K28" s="124"/>
    </row>
    <row r="29" spans="2:11" x14ac:dyDescent="0.25">
      <c r="E29" s="7" t="s">
        <v>10</v>
      </c>
      <c r="F29" s="119"/>
      <c r="G29" s="120"/>
      <c r="H29" s="121"/>
      <c r="I29" s="122"/>
      <c r="J29" s="123"/>
      <c r="K29" s="124"/>
    </row>
    <row r="30" spans="2:11" x14ac:dyDescent="0.25">
      <c r="E30" s="7" t="s">
        <v>11</v>
      </c>
      <c r="F30" s="119"/>
      <c r="G30" s="120"/>
      <c r="H30" s="121"/>
      <c r="I30" s="122"/>
      <c r="J30" s="123"/>
      <c r="K30" s="124"/>
    </row>
    <row r="31" spans="2:11" x14ac:dyDescent="0.25">
      <c r="E31" s="7" t="s">
        <v>12</v>
      </c>
      <c r="F31" s="119"/>
      <c r="G31" s="120"/>
      <c r="H31" s="121"/>
      <c r="I31" s="122"/>
      <c r="J31" s="123"/>
      <c r="K31" s="124"/>
    </row>
    <row r="32" spans="2:11" x14ac:dyDescent="0.25">
      <c r="E32" s="7" t="s">
        <v>37</v>
      </c>
      <c r="F32" s="119"/>
      <c r="G32" s="120"/>
      <c r="H32" s="121"/>
      <c r="I32" s="122"/>
      <c r="J32" s="123"/>
      <c r="K32" s="124"/>
    </row>
    <row r="33" spans="5:11" x14ac:dyDescent="0.25">
      <c r="E33" s="7" t="s">
        <v>13</v>
      </c>
      <c r="F33" s="119"/>
      <c r="G33" s="120"/>
      <c r="H33" s="121"/>
      <c r="I33" s="122"/>
      <c r="J33" s="123"/>
      <c r="K33" s="124"/>
    </row>
    <row r="34" spans="5:11" x14ac:dyDescent="0.25">
      <c r="F34" s="119"/>
      <c r="G34" s="120"/>
      <c r="H34" s="121"/>
      <c r="I34" s="122"/>
      <c r="J34" s="123"/>
      <c r="K34" s="124"/>
    </row>
    <row r="35" spans="5:11" x14ac:dyDescent="0.25">
      <c r="F35" s="119"/>
      <c r="G35" s="120"/>
      <c r="H35" s="121"/>
      <c r="I35" s="122"/>
      <c r="J35" s="123"/>
      <c r="K35" s="124"/>
    </row>
    <row r="36" spans="5:11" x14ac:dyDescent="0.25">
      <c r="F36" s="119"/>
      <c r="G36" s="120"/>
      <c r="H36" s="121"/>
      <c r="I36" s="122"/>
      <c r="J36" s="123"/>
      <c r="K36" s="124"/>
    </row>
    <row r="37" spans="5:11" x14ac:dyDescent="0.25">
      <c r="F37" s="119"/>
      <c r="G37" s="120"/>
      <c r="H37" s="121"/>
      <c r="I37" s="122"/>
      <c r="J37" s="123"/>
      <c r="K37" s="124"/>
    </row>
    <row r="38" spans="5:11" x14ac:dyDescent="0.25">
      <c r="F38" s="119"/>
      <c r="G38" s="120"/>
      <c r="H38" s="121"/>
      <c r="I38" s="122"/>
      <c r="J38" s="123"/>
      <c r="K38" s="124"/>
    </row>
    <row r="39" spans="5:11" x14ac:dyDescent="0.25">
      <c r="F39" s="119"/>
      <c r="G39" s="120"/>
      <c r="H39" s="121"/>
      <c r="I39" s="122"/>
      <c r="J39" s="123"/>
      <c r="K39" s="124"/>
    </row>
    <row r="40" spans="5:11" x14ac:dyDescent="0.25">
      <c r="F40" s="119"/>
      <c r="G40" s="120"/>
      <c r="H40" s="121"/>
      <c r="I40" s="122"/>
      <c r="J40" s="123"/>
      <c r="K40" s="124"/>
    </row>
    <row r="41" spans="5:11" x14ac:dyDescent="0.25">
      <c r="F41" s="119"/>
      <c r="G41" s="120"/>
      <c r="H41" s="121"/>
      <c r="I41" s="122"/>
      <c r="J41" s="123"/>
      <c r="K41" s="124"/>
    </row>
    <row r="42" spans="5:11" x14ac:dyDescent="0.25">
      <c r="F42" s="119"/>
      <c r="G42" s="120"/>
      <c r="H42" s="121"/>
      <c r="I42" s="122"/>
      <c r="J42" s="123"/>
      <c r="K42" s="124"/>
    </row>
    <row r="43" spans="5:11" x14ac:dyDescent="0.25">
      <c r="F43" s="119"/>
      <c r="G43" s="120"/>
      <c r="H43" s="121"/>
      <c r="I43" s="122"/>
      <c r="J43" s="123"/>
      <c r="K43" s="124"/>
    </row>
  </sheetData>
  <mergeCells count="6">
    <mergeCell ref="N5:S5"/>
    <mergeCell ref="F2:G2"/>
    <mergeCell ref="H2:I2"/>
    <mergeCell ref="J2:K2"/>
    <mergeCell ref="N3:S3"/>
    <mergeCell ref="N4:S4"/>
  </mergeCells>
  <hyperlinks>
    <hyperlink ref="M7" r:id="rId1" xr:uid="{5AD02090-7E57-4C16-A723-6174992A36D0}"/>
    <hyperlink ref="B21" r:id="rId2" xr:uid="{FF04AE81-C403-4592-B9A8-B579F6635680}"/>
  </hyperlinks>
  <pageMargins left="0.7" right="0.7" top="0.75" bottom="0.75" header="0.3" footer="0.3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080E4-063B-40D5-80E3-A5034DFCEE72}">
  <dimension ref="A2:R251"/>
  <sheetViews>
    <sheetView showGridLines="0" tabSelected="1" workbookViewId="0">
      <selection activeCell="T4" sqref="T4"/>
    </sheetView>
  </sheetViews>
  <sheetFormatPr baseColWidth="10" defaultColWidth="11.42578125" defaultRowHeight="15" x14ac:dyDescent="0.25"/>
  <cols>
    <col min="1" max="1" width="2.140625" style="1" customWidth="1"/>
    <col min="2" max="2" width="10.5703125" style="1" bestFit="1" customWidth="1"/>
    <col min="3" max="5" width="8.7109375" style="1" bestFit="1" customWidth="1"/>
    <col min="6" max="6" width="2.140625" style="1" customWidth="1"/>
    <col min="7" max="7" width="11.42578125" style="1"/>
    <col min="8" max="8" width="7.5703125" style="1" bestFit="1" customWidth="1"/>
    <col min="9" max="9" width="2.140625" style="1" customWidth="1"/>
    <col min="10" max="10" width="10.5703125" style="1" bestFit="1" customWidth="1"/>
    <col min="11" max="11" width="8.7109375" style="1" bestFit="1" customWidth="1"/>
    <col min="12" max="12" width="8.5703125" style="1" bestFit="1" customWidth="1"/>
    <col min="13" max="13" width="8.7109375" style="1" bestFit="1" customWidth="1"/>
    <col min="14" max="14" width="2.140625" style="1" customWidth="1"/>
    <col min="15" max="15" width="10.5703125" style="1" bestFit="1" customWidth="1"/>
    <col min="16" max="16" width="8.7109375" style="1" bestFit="1" customWidth="1"/>
    <col min="17" max="17" width="8.5703125" style="1" bestFit="1" customWidth="1"/>
    <col min="18" max="18" width="8.7109375" style="1" bestFit="1" customWidth="1"/>
    <col min="19" max="16384" width="11.42578125" style="1"/>
  </cols>
  <sheetData>
    <row r="2" spans="1:18" x14ac:dyDescent="0.25">
      <c r="B2" s="18" t="s">
        <v>14</v>
      </c>
      <c r="C2" s="18"/>
      <c r="D2" s="18"/>
      <c r="E2" s="18"/>
      <c r="K2" s="1" t="s">
        <v>57</v>
      </c>
      <c r="P2" s="1" t="s">
        <v>58</v>
      </c>
    </row>
    <row r="3" spans="1:18" x14ac:dyDescent="0.25">
      <c r="A3" s="20"/>
      <c r="B3" s="21" t="s">
        <v>3</v>
      </c>
      <c r="C3" s="22"/>
      <c r="D3" s="21" t="s">
        <v>4</v>
      </c>
      <c r="E3" s="22"/>
      <c r="F3" s="19"/>
      <c r="G3" s="17" t="s">
        <v>49</v>
      </c>
      <c r="H3" s="17"/>
      <c r="J3" s="116" t="s">
        <v>56</v>
      </c>
      <c r="K3" s="116"/>
      <c r="L3" s="116"/>
      <c r="M3" s="116"/>
      <c r="O3" s="116" t="s">
        <v>59</v>
      </c>
      <c r="P3" s="116"/>
      <c r="Q3" s="116"/>
      <c r="R3" s="116"/>
    </row>
    <row r="4" spans="1:18" ht="15.75" x14ac:dyDescent="0.25">
      <c r="B4" s="126" t="s">
        <v>43</v>
      </c>
      <c r="C4" s="126" t="s">
        <v>44</v>
      </c>
      <c r="D4" s="126" t="s">
        <v>45</v>
      </c>
      <c r="E4" s="126" t="s">
        <v>46</v>
      </c>
      <c r="F4" s="127"/>
      <c r="G4" s="127" t="s">
        <v>50</v>
      </c>
      <c r="H4" s="127" t="s">
        <v>17</v>
      </c>
      <c r="I4" s="127"/>
      <c r="J4" s="128" t="s">
        <v>43</v>
      </c>
      <c r="K4" s="129" t="s">
        <v>44</v>
      </c>
      <c r="L4" s="129" t="s">
        <v>45</v>
      </c>
      <c r="M4" s="130" t="s">
        <v>46</v>
      </c>
      <c r="N4" s="127"/>
      <c r="O4" s="128" t="s">
        <v>43</v>
      </c>
      <c r="P4" s="129" t="s">
        <v>44</v>
      </c>
      <c r="Q4" s="129" t="s">
        <v>45</v>
      </c>
      <c r="R4" s="130" t="s">
        <v>46</v>
      </c>
    </row>
    <row r="5" spans="1:18" x14ac:dyDescent="0.25">
      <c r="B5" s="117">
        <v>44449</v>
      </c>
      <c r="C5" s="117">
        <v>44456</v>
      </c>
      <c r="D5" s="117">
        <v>44449</v>
      </c>
      <c r="E5" s="117">
        <v>44456</v>
      </c>
      <c r="G5" s="114" t="s">
        <v>51</v>
      </c>
      <c r="H5" s="100">
        <v>44815</v>
      </c>
      <c r="J5" s="117">
        <v>44757</v>
      </c>
      <c r="K5" s="117">
        <v>44783</v>
      </c>
      <c r="L5" s="117">
        <v>44752</v>
      </c>
      <c r="M5" s="117">
        <v>44778</v>
      </c>
      <c r="O5" s="117">
        <v>44784</v>
      </c>
      <c r="P5" s="117">
        <v>44788</v>
      </c>
      <c r="Q5" s="117">
        <v>44779</v>
      </c>
      <c r="R5" s="117">
        <v>44783</v>
      </c>
    </row>
    <row r="6" spans="1:18" x14ac:dyDescent="0.25">
      <c r="B6" s="117">
        <v>44464</v>
      </c>
      <c r="C6" s="117">
        <v>44470</v>
      </c>
      <c r="D6" s="117">
        <v>44464</v>
      </c>
      <c r="E6" s="117">
        <v>44470</v>
      </c>
      <c r="G6" s="114" t="s">
        <v>52</v>
      </c>
      <c r="H6" s="100">
        <v>44826</v>
      </c>
      <c r="J6" s="117"/>
      <c r="K6" s="117"/>
      <c r="L6" s="117"/>
      <c r="M6" s="117"/>
      <c r="O6" s="117"/>
      <c r="P6" s="117"/>
      <c r="Q6" s="117"/>
      <c r="R6" s="117"/>
    </row>
    <row r="7" spans="1:18" x14ac:dyDescent="0.25">
      <c r="B7" s="117">
        <v>44478</v>
      </c>
      <c r="C7" s="117">
        <v>44484</v>
      </c>
      <c r="D7" s="117">
        <v>44478</v>
      </c>
      <c r="E7" s="117">
        <v>44484</v>
      </c>
      <c r="G7" s="114" t="s">
        <v>53</v>
      </c>
      <c r="H7" s="100">
        <v>44897</v>
      </c>
      <c r="J7" s="117"/>
      <c r="K7" s="117"/>
      <c r="L7" s="117"/>
      <c r="M7" s="117"/>
      <c r="O7" s="117"/>
      <c r="P7" s="117"/>
      <c r="Q7" s="117"/>
      <c r="R7" s="117"/>
    </row>
    <row r="8" spans="1:18" x14ac:dyDescent="0.25">
      <c r="B8" s="117">
        <v>44492</v>
      </c>
      <c r="C8" s="117">
        <v>44498</v>
      </c>
      <c r="D8" s="117">
        <v>44492</v>
      </c>
      <c r="E8" s="117">
        <v>44498</v>
      </c>
      <c r="G8" s="114" t="s">
        <v>54</v>
      </c>
      <c r="H8" s="100">
        <v>44861</v>
      </c>
      <c r="J8" s="117"/>
      <c r="K8" s="117"/>
      <c r="L8" s="117"/>
      <c r="M8" s="117"/>
      <c r="O8" s="117"/>
      <c r="P8" s="117"/>
      <c r="Q8" s="117"/>
      <c r="R8" s="117"/>
    </row>
    <row r="9" spans="1:18" x14ac:dyDescent="0.25">
      <c r="B9" s="117">
        <v>44506</v>
      </c>
      <c r="C9" s="117">
        <v>44512</v>
      </c>
      <c r="D9" s="117">
        <v>44506</v>
      </c>
      <c r="E9" s="117">
        <v>44512</v>
      </c>
      <c r="G9" s="114" t="s">
        <v>55</v>
      </c>
      <c r="H9" s="100">
        <v>44692</v>
      </c>
      <c r="J9" s="117"/>
      <c r="K9" s="117"/>
      <c r="L9" s="117"/>
      <c r="M9" s="117"/>
      <c r="O9" s="117"/>
      <c r="P9" s="117"/>
      <c r="Q9" s="117"/>
      <c r="R9" s="117"/>
    </row>
    <row r="10" spans="1:18" x14ac:dyDescent="0.25">
      <c r="B10" s="117">
        <v>44520</v>
      </c>
      <c r="C10" s="117">
        <v>44526</v>
      </c>
      <c r="D10" s="117">
        <v>44520</v>
      </c>
      <c r="E10" s="117">
        <v>44526</v>
      </c>
      <c r="G10" s="114"/>
      <c r="H10" s="13"/>
      <c r="J10" s="117"/>
      <c r="K10" s="117"/>
      <c r="L10" s="117"/>
      <c r="M10" s="117"/>
      <c r="O10" s="117"/>
      <c r="P10" s="117"/>
      <c r="Q10" s="117"/>
      <c r="R10" s="117"/>
    </row>
    <row r="11" spans="1:18" x14ac:dyDescent="0.25">
      <c r="B11" s="117">
        <v>44534</v>
      </c>
      <c r="C11" s="117">
        <v>44540</v>
      </c>
      <c r="D11" s="117">
        <v>44534</v>
      </c>
      <c r="E11" s="117">
        <v>44540</v>
      </c>
      <c r="G11" s="114"/>
      <c r="H11" s="13"/>
      <c r="J11" s="117"/>
      <c r="K11" s="117"/>
      <c r="L11" s="117"/>
      <c r="M11" s="117"/>
      <c r="O11" s="117"/>
      <c r="P11" s="117"/>
      <c r="Q11" s="117"/>
      <c r="R11" s="117"/>
    </row>
    <row r="12" spans="1:18" x14ac:dyDescent="0.25">
      <c r="B12" s="117">
        <v>44554</v>
      </c>
      <c r="C12" s="117">
        <v>44568</v>
      </c>
      <c r="D12" s="117">
        <v>44554</v>
      </c>
      <c r="E12" s="117">
        <v>44568</v>
      </c>
      <c r="G12" s="114"/>
      <c r="H12" s="13"/>
      <c r="J12" s="117"/>
      <c r="K12" s="117"/>
      <c r="L12" s="117"/>
      <c r="M12" s="117"/>
      <c r="O12" s="117"/>
      <c r="P12" s="117"/>
      <c r="Q12" s="117"/>
      <c r="R12" s="117"/>
    </row>
    <row r="13" spans="1:18" x14ac:dyDescent="0.25">
      <c r="B13" s="117">
        <v>44576</v>
      </c>
      <c r="C13" s="117">
        <v>44582</v>
      </c>
      <c r="D13" s="117">
        <v>44576</v>
      </c>
      <c r="E13" s="117">
        <v>44582</v>
      </c>
      <c r="G13" s="114"/>
      <c r="H13" s="13"/>
      <c r="J13" s="117"/>
      <c r="K13" s="117"/>
      <c r="L13" s="117"/>
      <c r="M13" s="117"/>
      <c r="O13" s="117"/>
      <c r="P13" s="117"/>
      <c r="Q13" s="117"/>
      <c r="R13" s="117"/>
    </row>
    <row r="14" spans="1:18" x14ac:dyDescent="0.25">
      <c r="B14" s="117">
        <v>44590</v>
      </c>
      <c r="C14" s="117">
        <v>44596</v>
      </c>
      <c r="D14" s="117">
        <v>44590</v>
      </c>
      <c r="E14" s="117">
        <v>44596</v>
      </c>
      <c r="G14" s="114"/>
      <c r="H14" s="13"/>
      <c r="J14" s="117"/>
      <c r="K14" s="117"/>
      <c r="L14" s="117"/>
      <c r="M14" s="117"/>
      <c r="O14" s="117"/>
      <c r="P14" s="117"/>
      <c r="Q14" s="117"/>
      <c r="R14" s="117"/>
    </row>
    <row r="15" spans="1:18" x14ac:dyDescent="0.25">
      <c r="B15" s="117">
        <v>44604</v>
      </c>
      <c r="C15" s="117">
        <v>44610</v>
      </c>
      <c r="D15" s="117">
        <v>44604</v>
      </c>
      <c r="E15" s="117">
        <v>44610</v>
      </c>
    </row>
    <row r="16" spans="1:18" x14ac:dyDescent="0.25">
      <c r="B16" s="117">
        <v>44618</v>
      </c>
      <c r="C16" s="117">
        <v>44624</v>
      </c>
      <c r="D16" s="117">
        <v>44618</v>
      </c>
      <c r="E16" s="117">
        <v>44624</v>
      </c>
    </row>
    <row r="17" spans="2:6" x14ac:dyDescent="0.25">
      <c r="B17" s="117">
        <v>44632</v>
      </c>
      <c r="C17" s="117">
        <v>44638</v>
      </c>
      <c r="D17" s="117">
        <v>44632</v>
      </c>
      <c r="E17" s="117">
        <v>44638</v>
      </c>
      <c r="F17" s="23"/>
    </row>
    <row r="18" spans="2:6" x14ac:dyDescent="0.25">
      <c r="B18" s="117">
        <v>44646</v>
      </c>
      <c r="C18" s="117">
        <v>44652</v>
      </c>
      <c r="D18" s="117">
        <v>44646</v>
      </c>
      <c r="E18" s="117">
        <v>44652</v>
      </c>
    </row>
    <row r="19" spans="2:6" x14ac:dyDescent="0.25">
      <c r="B19" s="117">
        <v>44660</v>
      </c>
      <c r="C19" s="117">
        <v>44666</v>
      </c>
      <c r="D19" s="117">
        <v>44660</v>
      </c>
      <c r="E19" s="117">
        <v>44666</v>
      </c>
    </row>
    <row r="20" spans="2:6" x14ac:dyDescent="0.25">
      <c r="B20" s="117">
        <v>44674</v>
      </c>
      <c r="C20" s="117">
        <v>44680</v>
      </c>
      <c r="D20" s="117">
        <v>44674</v>
      </c>
      <c r="E20" s="117">
        <v>44680</v>
      </c>
    </row>
    <row r="21" spans="2:6" x14ac:dyDescent="0.25">
      <c r="B21" s="117">
        <v>44688</v>
      </c>
      <c r="C21" s="117">
        <v>44694</v>
      </c>
      <c r="D21" s="117">
        <v>44688</v>
      </c>
      <c r="E21" s="117">
        <v>44694</v>
      </c>
    </row>
    <row r="22" spans="2:6" x14ac:dyDescent="0.25">
      <c r="B22" s="117">
        <v>44702</v>
      </c>
      <c r="C22" s="117">
        <v>44708</v>
      </c>
      <c r="D22" s="117">
        <v>44702</v>
      </c>
      <c r="E22" s="117">
        <v>44708</v>
      </c>
    </row>
    <row r="23" spans="2:6" x14ac:dyDescent="0.25">
      <c r="B23" s="117">
        <v>44716</v>
      </c>
      <c r="C23" s="117">
        <v>44722</v>
      </c>
      <c r="D23" s="117">
        <v>44716</v>
      </c>
      <c r="E23" s="117">
        <v>44722</v>
      </c>
    </row>
    <row r="24" spans="2:6" x14ac:dyDescent="0.25">
      <c r="B24" s="117">
        <v>44730</v>
      </c>
      <c r="C24" s="117">
        <v>44736</v>
      </c>
      <c r="D24" s="117">
        <v>44730</v>
      </c>
      <c r="E24" s="117">
        <v>44736</v>
      </c>
    </row>
    <row r="25" spans="2:6" x14ac:dyDescent="0.25">
      <c r="B25" s="117">
        <v>44744</v>
      </c>
      <c r="C25" s="117">
        <v>44750</v>
      </c>
      <c r="D25" s="117">
        <v>44744</v>
      </c>
      <c r="E25" s="117">
        <v>44750</v>
      </c>
    </row>
    <row r="26" spans="2:6" x14ac:dyDescent="0.25">
      <c r="B26" s="117">
        <v>44758</v>
      </c>
      <c r="C26" s="117">
        <v>44764</v>
      </c>
      <c r="D26" s="117">
        <v>44758</v>
      </c>
      <c r="E26" s="117">
        <v>44764</v>
      </c>
    </row>
    <row r="27" spans="2:6" x14ac:dyDescent="0.25">
      <c r="B27" s="117">
        <v>44772</v>
      </c>
      <c r="C27" s="117">
        <v>44778</v>
      </c>
      <c r="D27" s="117">
        <v>44772</v>
      </c>
      <c r="E27" s="117">
        <v>44778</v>
      </c>
    </row>
    <row r="28" spans="2:6" x14ac:dyDescent="0.25">
      <c r="B28" s="117">
        <v>44786</v>
      </c>
      <c r="C28" s="117">
        <v>44792</v>
      </c>
      <c r="D28" s="117">
        <v>44786</v>
      </c>
      <c r="E28" s="117">
        <v>44792</v>
      </c>
    </row>
    <row r="29" spans="2:6" x14ac:dyDescent="0.25">
      <c r="B29" s="117">
        <v>44800</v>
      </c>
      <c r="C29" s="117">
        <v>44806</v>
      </c>
      <c r="D29" s="117">
        <v>44800</v>
      </c>
      <c r="E29" s="117">
        <v>44806</v>
      </c>
    </row>
    <row r="30" spans="2:6" x14ac:dyDescent="0.25">
      <c r="B30" s="117">
        <v>44814</v>
      </c>
      <c r="C30" s="117">
        <v>44820</v>
      </c>
      <c r="D30" s="117">
        <v>44814</v>
      </c>
      <c r="E30" s="117">
        <v>44820</v>
      </c>
    </row>
    <row r="31" spans="2:6" x14ac:dyDescent="0.25">
      <c r="B31" s="117">
        <v>44828</v>
      </c>
      <c r="C31" s="117">
        <v>44834</v>
      </c>
      <c r="D31" s="117">
        <v>44828</v>
      </c>
      <c r="E31" s="117">
        <v>44834</v>
      </c>
    </row>
    <row r="32" spans="2:6" x14ac:dyDescent="0.25">
      <c r="B32" s="117">
        <v>44842</v>
      </c>
      <c r="C32" s="117">
        <v>44848</v>
      </c>
      <c r="D32" s="117">
        <v>44842</v>
      </c>
      <c r="E32" s="117">
        <v>44848</v>
      </c>
    </row>
    <row r="33" spans="2:5" x14ac:dyDescent="0.25">
      <c r="B33" s="117">
        <v>44856</v>
      </c>
      <c r="C33" s="117">
        <v>44862</v>
      </c>
      <c r="D33" s="117">
        <v>44856</v>
      </c>
      <c r="E33" s="117">
        <v>44862</v>
      </c>
    </row>
    <row r="34" spans="2:5" x14ac:dyDescent="0.25">
      <c r="B34" s="117">
        <v>44870</v>
      </c>
      <c r="C34" s="117">
        <v>44876</v>
      </c>
      <c r="D34" s="117">
        <v>44870</v>
      </c>
      <c r="E34" s="117">
        <v>44876</v>
      </c>
    </row>
    <row r="35" spans="2:5" x14ac:dyDescent="0.25">
      <c r="B35" s="117">
        <v>44884</v>
      </c>
      <c r="C35" s="117">
        <v>44890</v>
      </c>
      <c r="D35" s="117">
        <v>44884</v>
      </c>
      <c r="E35" s="117">
        <v>44890</v>
      </c>
    </row>
    <row r="36" spans="2:5" x14ac:dyDescent="0.25">
      <c r="B36" s="117">
        <v>44898</v>
      </c>
      <c r="C36" s="117">
        <v>44904</v>
      </c>
      <c r="D36" s="117">
        <v>44898</v>
      </c>
      <c r="E36" s="117">
        <v>44904</v>
      </c>
    </row>
    <row r="37" spans="2:5" x14ac:dyDescent="0.25">
      <c r="B37" s="117">
        <v>44912</v>
      </c>
      <c r="C37" s="117">
        <v>44918</v>
      </c>
      <c r="D37" s="117">
        <v>44912</v>
      </c>
      <c r="E37" s="117">
        <v>44918</v>
      </c>
    </row>
    <row r="38" spans="2:5" x14ac:dyDescent="0.25">
      <c r="B38" s="117">
        <v>44926</v>
      </c>
      <c r="C38" s="117">
        <v>44932</v>
      </c>
      <c r="D38" s="117">
        <v>44926</v>
      </c>
      <c r="E38" s="117">
        <v>44932</v>
      </c>
    </row>
    <row r="39" spans="2:5" x14ac:dyDescent="0.25">
      <c r="B39" s="117">
        <v>44940</v>
      </c>
      <c r="C39" s="117">
        <v>44946</v>
      </c>
      <c r="D39" s="117">
        <v>44940</v>
      </c>
      <c r="E39" s="117">
        <v>44946</v>
      </c>
    </row>
    <row r="40" spans="2:5" x14ac:dyDescent="0.25">
      <c r="B40" s="117">
        <v>44954</v>
      </c>
      <c r="C40" s="117">
        <v>44960</v>
      </c>
      <c r="D40" s="117">
        <v>44954</v>
      </c>
      <c r="E40" s="117">
        <v>44960</v>
      </c>
    </row>
    <row r="41" spans="2:5" x14ac:dyDescent="0.25">
      <c r="B41" s="117">
        <v>44968</v>
      </c>
      <c r="C41" s="117">
        <v>44974</v>
      </c>
      <c r="D41" s="117">
        <v>44968</v>
      </c>
      <c r="E41" s="117">
        <v>44974</v>
      </c>
    </row>
    <row r="42" spans="2:5" x14ac:dyDescent="0.25">
      <c r="B42" s="117">
        <v>44982</v>
      </c>
      <c r="C42" s="117">
        <v>44988</v>
      </c>
      <c r="D42" s="117">
        <v>44982</v>
      </c>
      <c r="E42" s="117">
        <v>44988</v>
      </c>
    </row>
    <row r="43" spans="2:5" x14ac:dyDescent="0.25">
      <c r="B43" s="117">
        <v>44996</v>
      </c>
      <c r="C43" s="117">
        <v>45002</v>
      </c>
      <c r="D43" s="117">
        <v>44996</v>
      </c>
      <c r="E43" s="117">
        <v>45002</v>
      </c>
    </row>
    <row r="44" spans="2:5" x14ac:dyDescent="0.25">
      <c r="B44" s="117">
        <v>45010</v>
      </c>
      <c r="C44" s="117">
        <v>45016</v>
      </c>
      <c r="D44" s="117">
        <v>45010</v>
      </c>
      <c r="E44" s="117">
        <v>45016</v>
      </c>
    </row>
    <row r="45" spans="2:5" x14ac:dyDescent="0.25">
      <c r="B45" s="117">
        <v>45024</v>
      </c>
      <c r="C45" s="117">
        <v>45030</v>
      </c>
      <c r="D45" s="117">
        <v>45024</v>
      </c>
      <c r="E45" s="117">
        <v>45030</v>
      </c>
    </row>
    <row r="46" spans="2:5" x14ac:dyDescent="0.25">
      <c r="B46" s="117">
        <v>45038</v>
      </c>
      <c r="C46" s="117">
        <v>45044</v>
      </c>
      <c r="D46" s="117">
        <v>45038</v>
      </c>
      <c r="E46" s="117">
        <v>45044</v>
      </c>
    </row>
    <row r="47" spans="2:5" x14ac:dyDescent="0.25">
      <c r="B47" s="117">
        <v>45052</v>
      </c>
      <c r="C47" s="117">
        <v>45058</v>
      </c>
      <c r="D47" s="117">
        <v>45052</v>
      </c>
      <c r="E47" s="117">
        <v>45058</v>
      </c>
    </row>
    <row r="48" spans="2:5" x14ac:dyDescent="0.25">
      <c r="B48" s="117">
        <v>45066</v>
      </c>
      <c r="C48" s="117">
        <v>45072</v>
      </c>
      <c r="D48" s="117">
        <v>45066</v>
      </c>
      <c r="E48" s="117">
        <v>45072</v>
      </c>
    </row>
    <row r="49" spans="2:5" x14ac:dyDescent="0.25">
      <c r="B49" s="117">
        <v>45080</v>
      </c>
      <c r="C49" s="117">
        <v>45086</v>
      </c>
      <c r="D49" s="117">
        <v>45080</v>
      </c>
      <c r="E49" s="117">
        <v>45086</v>
      </c>
    </row>
    <row r="50" spans="2:5" x14ac:dyDescent="0.25">
      <c r="B50" s="117">
        <v>45094</v>
      </c>
      <c r="C50" s="117">
        <v>45100</v>
      </c>
      <c r="D50" s="117">
        <v>45094</v>
      </c>
      <c r="E50" s="117">
        <v>45100</v>
      </c>
    </row>
    <row r="51" spans="2:5" x14ac:dyDescent="0.25">
      <c r="B51" s="117">
        <v>45108</v>
      </c>
      <c r="C51" s="117">
        <v>45114</v>
      </c>
      <c r="D51" s="117">
        <v>45108</v>
      </c>
      <c r="E51" s="117">
        <v>45114</v>
      </c>
    </row>
    <row r="52" spans="2:5" x14ac:dyDescent="0.25">
      <c r="B52" s="117">
        <v>45122</v>
      </c>
      <c r="C52" s="117">
        <v>45128</v>
      </c>
      <c r="D52" s="117">
        <v>45122</v>
      </c>
      <c r="E52" s="117">
        <v>45128</v>
      </c>
    </row>
    <row r="53" spans="2:5" x14ac:dyDescent="0.25">
      <c r="B53" s="117">
        <v>45136</v>
      </c>
      <c r="C53" s="117">
        <v>45142</v>
      </c>
      <c r="D53" s="117">
        <v>45136</v>
      </c>
      <c r="E53" s="117">
        <v>45142</v>
      </c>
    </row>
    <row r="54" spans="2:5" x14ac:dyDescent="0.25">
      <c r="B54" s="117">
        <v>45150</v>
      </c>
      <c r="C54" s="117">
        <v>45156</v>
      </c>
      <c r="D54" s="117">
        <v>45150</v>
      </c>
      <c r="E54" s="117">
        <v>45156</v>
      </c>
    </row>
    <row r="55" spans="2:5" x14ac:dyDescent="0.25">
      <c r="B55" s="117">
        <v>45164</v>
      </c>
      <c r="C55" s="117">
        <v>45170</v>
      </c>
      <c r="D55" s="117">
        <v>45164</v>
      </c>
      <c r="E55" s="117">
        <v>45170</v>
      </c>
    </row>
    <row r="56" spans="2:5" x14ac:dyDescent="0.25">
      <c r="B56" s="117">
        <v>45178</v>
      </c>
      <c r="C56" s="117">
        <v>45184</v>
      </c>
      <c r="D56" s="117">
        <v>45178</v>
      </c>
      <c r="E56" s="117">
        <v>45184</v>
      </c>
    </row>
    <row r="57" spans="2:5" x14ac:dyDescent="0.25">
      <c r="B57" s="117">
        <v>45192</v>
      </c>
      <c r="C57" s="117">
        <v>45198</v>
      </c>
      <c r="D57" s="117">
        <v>45192</v>
      </c>
      <c r="E57" s="117">
        <v>45198</v>
      </c>
    </row>
    <row r="58" spans="2:5" x14ac:dyDescent="0.25">
      <c r="B58" s="117">
        <v>45206</v>
      </c>
      <c r="C58" s="117">
        <v>45212</v>
      </c>
      <c r="D58" s="117">
        <v>45206</v>
      </c>
      <c r="E58" s="117">
        <v>45212</v>
      </c>
    </row>
    <row r="59" spans="2:5" x14ac:dyDescent="0.25">
      <c r="B59" s="117">
        <v>45220</v>
      </c>
      <c r="C59" s="117">
        <v>45226</v>
      </c>
      <c r="D59" s="117">
        <v>45220</v>
      </c>
      <c r="E59" s="117">
        <v>45226</v>
      </c>
    </row>
    <row r="60" spans="2:5" x14ac:dyDescent="0.25">
      <c r="B60" s="117">
        <v>45234</v>
      </c>
      <c r="C60" s="117">
        <v>45240</v>
      </c>
      <c r="D60" s="117">
        <v>45234</v>
      </c>
      <c r="E60" s="117">
        <v>45240</v>
      </c>
    </row>
    <row r="61" spans="2:5" x14ac:dyDescent="0.25">
      <c r="B61" s="117">
        <v>45248</v>
      </c>
      <c r="C61" s="117">
        <v>45254</v>
      </c>
      <c r="D61" s="117">
        <v>45248</v>
      </c>
      <c r="E61" s="117">
        <v>45254</v>
      </c>
    </row>
    <row r="62" spans="2:5" x14ac:dyDescent="0.25">
      <c r="B62" s="117">
        <v>45262</v>
      </c>
      <c r="C62" s="117">
        <v>45268</v>
      </c>
      <c r="D62" s="117">
        <v>45262</v>
      </c>
      <c r="E62" s="117">
        <v>45268</v>
      </c>
    </row>
    <row r="63" spans="2:5" x14ac:dyDescent="0.25">
      <c r="B63" s="117">
        <v>45276</v>
      </c>
      <c r="C63" s="117">
        <v>45282</v>
      </c>
      <c r="D63" s="117">
        <v>45276</v>
      </c>
      <c r="E63" s="117">
        <v>45282</v>
      </c>
    </row>
    <row r="64" spans="2:5" x14ac:dyDescent="0.25">
      <c r="B64" s="117">
        <v>45290</v>
      </c>
      <c r="C64" s="117">
        <v>45296</v>
      </c>
      <c r="D64" s="117">
        <v>45290</v>
      </c>
      <c r="E64" s="117">
        <v>45296</v>
      </c>
    </row>
    <row r="65" spans="2:5" x14ac:dyDescent="0.25">
      <c r="B65" s="117">
        <v>45304</v>
      </c>
      <c r="C65" s="117">
        <v>45310</v>
      </c>
      <c r="D65" s="117">
        <v>45304</v>
      </c>
      <c r="E65" s="117">
        <v>45310</v>
      </c>
    </row>
    <row r="66" spans="2:5" x14ac:dyDescent="0.25">
      <c r="B66" s="117">
        <v>45318</v>
      </c>
      <c r="C66" s="117">
        <v>45324</v>
      </c>
      <c r="D66" s="117">
        <v>45318</v>
      </c>
      <c r="E66" s="117">
        <v>45324</v>
      </c>
    </row>
    <row r="67" spans="2:5" x14ac:dyDescent="0.25">
      <c r="B67" s="117">
        <v>45332</v>
      </c>
      <c r="C67" s="117">
        <v>45338</v>
      </c>
      <c r="D67" s="117">
        <v>45332</v>
      </c>
      <c r="E67" s="117">
        <v>45338</v>
      </c>
    </row>
    <row r="68" spans="2:5" x14ac:dyDescent="0.25">
      <c r="B68" s="117">
        <v>45346</v>
      </c>
      <c r="C68" s="117">
        <v>45352</v>
      </c>
      <c r="D68" s="117">
        <v>45346</v>
      </c>
      <c r="E68" s="117">
        <v>45352</v>
      </c>
    </row>
    <row r="69" spans="2:5" x14ac:dyDescent="0.25">
      <c r="B69" s="117">
        <v>45360</v>
      </c>
      <c r="C69" s="117">
        <v>45366</v>
      </c>
      <c r="D69" s="117">
        <v>45360</v>
      </c>
      <c r="E69" s="117">
        <v>45366</v>
      </c>
    </row>
    <row r="70" spans="2:5" x14ac:dyDescent="0.25">
      <c r="B70" s="117">
        <v>45374</v>
      </c>
      <c r="C70" s="117">
        <v>45380</v>
      </c>
      <c r="D70" s="117">
        <v>45374</v>
      </c>
      <c r="E70" s="117">
        <v>45380</v>
      </c>
    </row>
    <row r="71" spans="2:5" x14ac:dyDescent="0.25">
      <c r="B71" s="117">
        <v>45388</v>
      </c>
      <c r="C71" s="117">
        <v>45394</v>
      </c>
      <c r="D71" s="117">
        <v>45388</v>
      </c>
      <c r="E71" s="117">
        <v>45394</v>
      </c>
    </row>
    <row r="72" spans="2:5" x14ac:dyDescent="0.25">
      <c r="B72" s="117">
        <v>45402</v>
      </c>
      <c r="C72" s="117">
        <v>45408</v>
      </c>
      <c r="D72" s="117">
        <v>45402</v>
      </c>
      <c r="E72" s="117">
        <v>45408</v>
      </c>
    </row>
    <row r="73" spans="2:5" x14ac:dyDescent="0.25">
      <c r="B73" s="117">
        <v>45416</v>
      </c>
      <c r="C73" s="117">
        <v>45422</v>
      </c>
      <c r="D73" s="117">
        <v>45416</v>
      </c>
      <c r="E73" s="117">
        <v>45422</v>
      </c>
    </row>
    <row r="74" spans="2:5" x14ac:dyDescent="0.25">
      <c r="B74" s="117">
        <v>45430</v>
      </c>
      <c r="C74" s="117">
        <v>45436</v>
      </c>
      <c r="D74" s="117">
        <v>45430</v>
      </c>
      <c r="E74" s="117">
        <v>45436</v>
      </c>
    </row>
    <row r="75" spans="2:5" x14ac:dyDescent="0.25">
      <c r="B75" s="117">
        <v>45444</v>
      </c>
      <c r="C75" s="117">
        <v>45450</v>
      </c>
      <c r="D75" s="117">
        <v>45444</v>
      </c>
      <c r="E75" s="117">
        <v>45450</v>
      </c>
    </row>
    <row r="76" spans="2:5" x14ac:dyDescent="0.25">
      <c r="B76" s="117">
        <v>45458</v>
      </c>
      <c r="C76" s="117">
        <v>45464</v>
      </c>
      <c r="D76" s="117">
        <v>45458</v>
      </c>
      <c r="E76" s="117">
        <v>45464</v>
      </c>
    </row>
    <row r="77" spans="2:5" x14ac:dyDescent="0.25">
      <c r="B77" s="117">
        <v>45472</v>
      </c>
      <c r="C77" s="117">
        <v>45478</v>
      </c>
      <c r="D77" s="117">
        <v>45472</v>
      </c>
      <c r="E77" s="117">
        <v>45478</v>
      </c>
    </row>
    <row r="78" spans="2:5" x14ac:dyDescent="0.25">
      <c r="B78" s="117">
        <v>45486</v>
      </c>
      <c r="C78" s="117">
        <v>45492</v>
      </c>
      <c r="D78" s="117">
        <v>45486</v>
      </c>
      <c r="E78" s="117">
        <v>45492</v>
      </c>
    </row>
    <row r="79" spans="2:5" x14ac:dyDescent="0.25">
      <c r="B79" s="117">
        <v>45500</v>
      </c>
      <c r="C79" s="117">
        <v>45506</v>
      </c>
      <c r="D79" s="117">
        <v>45500</v>
      </c>
      <c r="E79" s="117">
        <v>45506</v>
      </c>
    </row>
    <row r="80" spans="2:5" x14ac:dyDescent="0.25">
      <c r="B80" s="117">
        <v>45514</v>
      </c>
      <c r="C80" s="117">
        <v>45520</v>
      </c>
      <c r="D80" s="117">
        <v>45514</v>
      </c>
      <c r="E80" s="117">
        <v>45520</v>
      </c>
    </row>
    <row r="81" spans="2:5" x14ac:dyDescent="0.25">
      <c r="B81" s="117">
        <v>45528</v>
      </c>
      <c r="C81" s="117">
        <v>45534</v>
      </c>
      <c r="D81" s="117">
        <v>45528</v>
      </c>
      <c r="E81" s="117">
        <v>45534</v>
      </c>
    </row>
    <row r="82" spans="2:5" x14ac:dyDescent="0.25">
      <c r="B82" s="117">
        <v>45542</v>
      </c>
      <c r="C82" s="117">
        <v>45548</v>
      </c>
      <c r="D82" s="117">
        <v>45542</v>
      </c>
      <c r="E82" s="117">
        <v>45548</v>
      </c>
    </row>
    <row r="83" spans="2:5" x14ac:dyDescent="0.25">
      <c r="B83" s="117">
        <v>45556</v>
      </c>
      <c r="C83" s="117">
        <v>45562</v>
      </c>
      <c r="D83" s="117">
        <v>45556</v>
      </c>
      <c r="E83" s="117">
        <v>45562</v>
      </c>
    </row>
    <row r="84" spans="2:5" x14ac:dyDescent="0.25">
      <c r="B84" s="117">
        <v>45570</v>
      </c>
      <c r="C84" s="117">
        <v>45576</v>
      </c>
      <c r="D84" s="117">
        <v>45570</v>
      </c>
      <c r="E84" s="117">
        <v>45576</v>
      </c>
    </row>
    <row r="85" spans="2:5" x14ac:dyDescent="0.25">
      <c r="B85" s="117">
        <v>45584</v>
      </c>
      <c r="C85" s="117">
        <v>45590</v>
      </c>
      <c r="D85" s="117">
        <v>45584</v>
      </c>
      <c r="E85" s="117">
        <v>45590</v>
      </c>
    </row>
    <row r="86" spans="2:5" x14ac:dyDescent="0.25">
      <c r="B86" s="117">
        <v>45598</v>
      </c>
      <c r="C86" s="117">
        <v>45604</v>
      </c>
      <c r="D86" s="117">
        <v>45598</v>
      </c>
      <c r="E86" s="117">
        <v>45604</v>
      </c>
    </row>
    <row r="87" spans="2:5" x14ac:dyDescent="0.25">
      <c r="B87" s="117">
        <v>45612</v>
      </c>
      <c r="C87" s="117">
        <v>45618</v>
      </c>
      <c r="D87" s="117">
        <v>45612</v>
      </c>
      <c r="E87" s="117">
        <v>45618</v>
      </c>
    </row>
    <row r="88" spans="2:5" x14ac:dyDescent="0.25">
      <c r="B88" s="117">
        <v>45626</v>
      </c>
      <c r="C88" s="117">
        <v>45632</v>
      </c>
      <c r="D88" s="117">
        <v>45626</v>
      </c>
      <c r="E88" s="117">
        <v>45632</v>
      </c>
    </row>
    <row r="89" spans="2:5" x14ac:dyDescent="0.25">
      <c r="B89" s="117">
        <v>45640</v>
      </c>
      <c r="C89" s="117">
        <v>45646</v>
      </c>
      <c r="D89" s="117">
        <v>45640</v>
      </c>
      <c r="E89" s="117">
        <v>45646</v>
      </c>
    </row>
    <row r="90" spans="2:5" x14ac:dyDescent="0.25">
      <c r="B90" s="117">
        <v>45654</v>
      </c>
      <c r="C90" s="117">
        <v>45660</v>
      </c>
      <c r="D90" s="117">
        <v>45654</v>
      </c>
      <c r="E90" s="117">
        <v>45660</v>
      </c>
    </row>
    <row r="91" spans="2:5" x14ac:dyDescent="0.25">
      <c r="B91" s="117">
        <v>45668</v>
      </c>
      <c r="C91" s="117">
        <v>45674</v>
      </c>
      <c r="D91" s="117">
        <v>45668</v>
      </c>
      <c r="E91" s="117">
        <v>45674</v>
      </c>
    </row>
    <row r="92" spans="2:5" x14ac:dyDescent="0.25">
      <c r="B92" s="117">
        <v>45682</v>
      </c>
      <c r="C92" s="117">
        <v>45688</v>
      </c>
      <c r="D92" s="117">
        <v>45682</v>
      </c>
      <c r="E92" s="117">
        <v>45688</v>
      </c>
    </row>
    <row r="93" spans="2:5" x14ac:dyDescent="0.25">
      <c r="B93" s="117">
        <v>45696</v>
      </c>
      <c r="C93" s="117">
        <v>45702</v>
      </c>
      <c r="D93" s="117">
        <v>45696</v>
      </c>
      <c r="E93" s="117">
        <v>45702</v>
      </c>
    </row>
    <row r="94" spans="2:5" x14ac:dyDescent="0.25">
      <c r="B94" s="117">
        <v>45710</v>
      </c>
      <c r="C94" s="117">
        <v>45716</v>
      </c>
      <c r="D94" s="117">
        <v>45710</v>
      </c>
      <c r="E94" s="117">
        <v>45716</v>
      </c>
    </row>
    <row r="95" spans="2:5" x14ac:dyDescent="0.25">
      <c r="B95" s="117">
        <v>45724</v>
      </c>
      <c r="C95" s="117">
        <v>45730</v>
      </c>
      <c r="D95" s="117">
        <v>45724</v>
      </c>
      <c r="E95" s="117">
        <v>45730</v>
      </c>
    </row>
    <row r="96" spans="2:5" x14ac:dyDescent="0.25">
      <c r="B96" s="117">
        <v>45738</v>
      </c>
      <c r="C96" s="117">
        <v>45744</v>
      </c>
      <c r="D96" s="117">
        <v>45738</v>
      </c>
      <c r="E96" s="117">
        <v>45744</v>
      </c>
    </row>
    <row r="97" spans="2:5" x14ac:dyDescent="0.25">
      <c r="B97" s="117">
        <v>45752</v>
      </c>
      <c r="C97" s="117">
        <v>45758</v>
      </c>
      <c r="D97" s="117">
        <v>45752</v>
      </c>
      <c r="E97" s="117">
        <v>45758</v>
      </c>
    </row>
    <row r="98" spans="2:5" x14ac:dyDescent="0.25">
      <c r="B98" s="117">
        <v>45766</v>
      </c>
      <c r="C98" s="117">
        <v>45772</v>
      </c>
      <c r="D98" s="117">
        <v>45766</v>
      </c>
      <c r="E98" s="117">
        <v>45772</v>
      </c>
    </row>
    <row r="99" spans="2:5" x14ac:dyDescent="0.25">
      <c r="B99" s="117">
        <v>45780</v>
      </c>
      <c r="C99" s="117">
        <v>45786</v>
      </c>
      <c r="D99" s="117">
        <v>45780</v>
      </c>
      <c r="E99" s="117">
        <v>45786</v>
      </c>
    </row>
    <row r="100" spans="2:5" x14ac:dyDescent="0.25">
      <c r="B100" s="117">
        <v>45794</v>
      </c>
      <c r="C100" s="117">
        <v>45800</v>
      </c>
      <c r="D100" s="117">
        <v>45794</v>
      </c>
      <c r="E100" s="117">
        <v>45800</v>
      </c>
    </row>
    <row r="101" spans="2:5" x14ac:dyDescent="0.25">
      <c r="B101" s="117">
        <v>45808</v>
      </c>
      <c r="C101" s="117">
        <v>45814</v>
      </c>
      <c r="D101" s="117">
        <v>45808</v>
      </c>
      <c r="E101" s="117">
        <v>45814</v>
      </c>
    </row>
    <row r="102" spans="2:5" x14ac:dyDescent="0.25">
      <c r="B102" s="117">
        <v>45822</v>
      </c>
      <c r="C102" s="117">
        <v>45828</v>
      </c>
      <c r="D102" s="117">
        <v>45822</v>
      </c>
      <c r="E102" s="117">
        <v>45828</v>
      </c>
    </row>
    <row r="103" spans="2:5" x14ac:dyDescent="0.25">
      <c r="B103" s="117">
        <v>45836</v>
      </c>
      <c r="C103" s="117">
        <v>45842</v>
      </c>
      <c r="D103" s="117">
        <v>45836</v>
      </c>
      <c r="E103" s="117">
        <v>45842</v>
      </c>
    </row>
    <row r="104" spans="2:5" x14ac:dyDescent="0.25">
      <c r="B104" s="117">
        <v>45850</v>
      </c>
      <c r="C104" s="117">
        <v>45856</v>
      </c>
      <c r="D104" s="117">
        <v>45850</v>
      </c>
      <c r="E104" s="117">
        <v>45856</v>
      </c>
    </row>
    <row r="105" spans="2:5" x14ac:dyDescent="0.25">
      <c r="B105" s="117">
        <v>45864</v>
      </c>
      <c r="C105" s="117">
        <v>45870</v>
      </c>
      <c r="D105" s="117">
        <v>45864</v>
      </c>
      <c r="E105" s="117">
        <v>45870</v>
      </c>
    </row>
    <row r="106" spans="2:5" x14ac:dyDescent="0.25">
      <c r="B106" s="117">
        <v>45878</v>
      </c>
      <c r="C106" s="117">
        <v>45884</v>
      </c>
      <c r="D106" s="117">
        <v>45878</v>
      </c>
      <c r="E106" s="117">
        <v>45884</v>
      </c>
    </row>
    <row r="107" spans="2:5" x14ac:dyDescent="0.25">
      <c r="B107" s="117">
        <v>45892</v>
      </c>
      <c r="C107" s="117">
        <v>45898</v>
      </c>
      <c r="D107" s="117">
        <v>45892</v>
      </c>
      <c r="E107" s="117">
        <v>45898</v>
      </c>
    </row>
    <row r="108" spans="2:5" x14ac:dyDescent="0.25">
      <c r="B108" s="117">
        <v>45906</v>
      </c>
      <c r="C108" s="117">
        <v>45912</v>
      </c>
      <c r="D108" s="117">
        <v>45906</v>
      </c>
      <c r="E108" s="117">
        <v>45912</v>
      </c>
    </row>
    <row r="109" spans="2:5" x14ac:dyDescent="0.25">
      <c r="B109" s="117">
        <v>45920</v>
      </c>
      <c r="C109" s="117">
        <v>45926</v>
      </c>
      <c r="D109" s="117">
        <v>45920</v>
      </c>
      <c r="E109" s="117">
        <v>45926</v>
      </c>
    </row>
    <row r="110" spans="2:5" x14ac:dyDescent="0.25">
      <c r="B110" s="117">
        <v>45934</v>
      </c>
      <c r="C110" s="117">
        <v>45940</v>
      </c>
      <c r="D110" s="117">
        <v>45934</v>
      </c>
      <c r="E110" s="117">
        <v>45940</v>
      </c>
    </row>
    <row r="111" spans="2:5" x14ac:dyDescent="0.25">
      <c r="B111" s="117">
        <v>45948</v>
      </c>
      <c r="C111" s="117">
        <v>45954</v>
      </c>
      <c r="D111" s="117">
        <v>45948</v>
      </c>
      <c r="E111" s="117">
        <v>45954</v>
      </c>
    </row>
    <row r="112" spans="2:5" x14ac:dyDescent="0.25">
      <c r="B112" s="117">
        <v>45962</v>
      </c>
      <c r="C112" s="117">
        <v>45968</v>
      </c>
      <c r="D112" s="117">
        <v>45962</v>
      </c>
      <c r="E112" s="117">
        <v>45968</v>
      </c>
    </row>
    <row r="113" spans="2:5" x14ac:dyDescent="0.25">
      <c r="B113" s="117">
        <v>45976</v>
      </c>
      <c r="C113" s="117">
        <v>45982</v>
      </c>
      <c r="D113" s="117">
        <v>45976</v>
      </c>
      <c r="E113" s="117">
        <v>45982</v>
      </c>
    </row>
    <row r="114" spans="2:5" x14ac:dyDescent="0.25">
      <c r="B114" s="117">
        <v>45990</v>
      </c>
      <c r="C114" s="117">
        <v>45996</v>
      </c>
      <c r="D114" s="117">
        <v>45990</v>
      </c>
      <c r="E114" s="117">
        <v>45996</v>
      </c>
    </row>
    <row r="115" spans="2:5" x14ac:dyDescent="0.25">
      <c r="B115" s="117">
        <v>46004</v>
      </c>
      <c r="C115" s="117">
        <v>46010</v>
      </c>
      <c r="D115" s="117">
        <v>46004</v>
      </c>
      <c r="E115" s="117">
        <v>46010</v>
      </c>
    </row>
    <row r="116" spans="2:5" x14ac:dyDescent="0.25">
      <c r="B116" s="117">
        <v>46018</v>
      </c>
      <c r="C116" s="117">
        <v>46024</v>
      </c>
      <c r="D116" s="117">
        <v>46018</v>
      </c>
      <c r="E116" s="117">
        <v>46024</v>
      </c>
    </row>
    <row r="117" spans="2:5" x14ac:dyDescent="0.25">
      <c r="B117" s="117">
        <v>46032</v>
      </c>
      <c r="C117" s="117">
        <v>46038</v>
      </c>
      <c r="D117" s="117">
        <v>46032</v>
      </c>
      <c r="E117" s="117">
        <v>46038</v>
      </c>
    </row>
    <row r="118" spans="2:5" x14ac:dyDescent="0.25">
      <c r="B118" s="117">
        <v>46046</v>
      </c>
      <c r="C118" s="117">
        <v>46052</v>
      </c>
      <c r="D118" s="117">
        <v>46046</v>
      </c>
      <c r="E118" s="117">
        <v>46052</v>
      </c>
    </row>
    <row r="119" spans="2:5" x14ac:dyDescent="0.25">
      <c r="B119" s="117">
        <v>46060</v>
      </c>
      <c r="C119" s="117">
        <v>46066</v>
      </c>
      <c r="D119" s="117">
        <v>46060</v>
      </c>
      <c r="E119" s="117">
        <v>46066</v>
      </c>
    </row>
    <row r="120" spans="2:5" x14ac:dyDescent="0.25">
      <c r="B120" s="117">
        <v>46074</v>
      </c>
      <c r="C120" s="117">
        <v>46080</v>
      </c>
      <c r="D120" s="117">
        <v>46074</v>
      </c>
      <c r="E120" s="117">
        <v>46080</v>
      </c>
    </row>
    <row r="121" spans="2:5" x14ac:dyDescent="0.25">
      <c r="B121" s="117">
        <v>46088</v>
      </c>
      <c r="C121" s="117">
        <v>46094</v>
      </c>
      <c r="D121" s="117">
        <v>46088</v>
      </c>
      <c r="E121" s="117">
        <v>46094</v>
      </c>
    </row>
    <row r="122" spans="2:5" x14ac:dyDescent="0.25">
      <c r="B122" s="117">
        <v>46102</v>
      </c>
      <c r="C122" s="117">
        <v>46108</v>
      </c>
      <c r="D122" s="117">
        <v>46102</v>
      </c>
      <c r="E122" s="117">
        <v>46108</v>
      </c>
    </row>
    <row r="123" spans="2:5" x14ac:dyDescent="0.25">
      <c r="B123" s="117">
        <v>46116</v>
      </c>
      <c r="C123" s="117">
        <v>46122</v>
      </c>
      <c r="D123" s="117">
        <v>46116</v>
      </c>
      <c r="E123" s="117">
        <v>46122</v>
      </c>
    </row>
    <row r="124" spans="2:5" x14ac:dyDescent="0.25">
      <c r="B124" s="117">
        <v>46130</v>
      </c>
      <c r="C124" s="117">
        <v>46136</v>
      </c>
      <c r="D124" s="117">
        <v>46130</v>
      </c>
      <c r="E124" s="117">
        <v>46136</v>
      </c>
    </row>
    <row r="125" spans="2:5" x14ac:dyDescent="0.25">
      <c r="B125" s="117">
        <v>46144</v>
      </c>
      <c r="C125" s="117">
        <v>46150</v>
      </c>
      <c r="D125" s="117">
        <v>46144</v>
      </c>
      <c r="E125" s="117">
        <v>46150</v>
      </c>
    </row>
    <row r="126" spans="2:5" x14ac:dyDescent="0.25">
      <c r="B126" s="117">
        <v>46158</v>
      </c>
      <c r="C126" s="117">
        <v>46164</v>
      </c>
      <c r="D126" s="117">
        <v>46158</v>
      </c>
      <c r="E126" s="117">
        <v>46164</v>
      </c>
    </row>
    <row r="127" spans="2:5" x14ac:dyDescent="0.25">
      <c r="B127" s="117">
        <v>46172</v>
      </c>
      <c r="C127" s="117">
        <v>46178</v>
      </c>
      <c r="D127" s="117">
        <v>46172</v>
      </c>
      <c r="E127" s="117">
        <v>46178</v>
      </c>
    </row>
    <row r="128" spans="2:5" x14ac:dyDescent="0.25">
      <c r="B128" s="117">
        <v>46186</v>
      </c>
      <c r="C128" s="117">
        <v>46192</v>
      </c>
      <c r="D128" s="117">
        <v>46186</v>
      </c>
      <c r="E128" s="117">
        <v>46192</v>
      </c>
    </row>
    <row r="129" spans="2:5" x14ac:dyDescent="0.25">
      <c r="B129" s="117">
        <v>46200</v>
      </c>
      <c r="C129" s="117">
        <v>46206</v>
      </c>
      <c r="D129" s="117">
        <v>46200</v>
      </c>
      <c r="E129" s="117">
        <v>46206</v>
      </c>
    </row>
    <row r="130" spans="2:5" x14ac:dyDescent="0.25">
      <c r="B130" s="117">
        <v>46214</v>
      </c>
      <c r="C130" s="117">
        <v>46220</v>
      </c>
      <c r="D130" s="117">
        <v>46214</v>
      </c>
      <c r="E130" s="117">
        <v>46220</v>
      </c>
    </row>
    <row r="131" spans="2:5" x14ac:dyDescent="0.25">
      <c r="B131" s="117">
        <v>46228</v>
      </c>
      <c r="C131" s="117">
        <v>46234</v>
      </c>
      <c r="D131" s="117">
        <v>46228</v>
      </c>
      <c r="E131" s="117">
        <v>46234</v>
      </c>
    </row>
    <row r="132" spans="2:5" x14ac:dyDescent="0.25">
      <c r="B132" s="117">
        <v>46242</v>
      </c>
      <c r="C132" s="117">
        <v>46248</v>
      </c>
      <c r="D132" s="117">
        <v>46242</v>
      </c>
      <c r="E132" s="117">
        <v>46248</v>
      </c>
    </row>
    <row r="133" spans="2:5" x14ac:dyDescent="0.25">
      <c r="B133" s="117">
        <v>46256</v>
      </c>
      <c r="C133" s="117">
        <v>46262</v>
      </c>
      <c r="D133" s="117">
        <v>46256</v>
      </c>
      <c r="E133" s="117">
        <v>46262</v>
      </c>
    </row>
    <row r="134" spans="2:5" x14ac:dyDescent="0.25">
      <c r="B134" s="117">
        <v>46270</v>
      </c>
      <c r="C134" s="117">
        <v>46276</v>
      </c>
      <c r="D134" s="117">
        <v>46270</v>
      </c>
      <c r="E134" s="117">
        <v>46276</v>
      </c>
    </row>
    <row r="135" spans="2:5" x14ac:dyDescent="0.25">
      <c r="B135" s="117">
        <v>46284</v>
      </c>
      <c r="C135" s="117">
        <v>46290</v>
      </c>
      <c r="D135" s="117">
        <v>46284</v>
      </c>
      <c r="E135" s="117">
        <v>46290</v>
      </c>
    </row>
    <row r="136" spans="2:5" x14ac:dyDescent="0.25">
      <c r="B136" s="117">
        <v>46298</v>
      </c>
      <c r="C136" s="117">
        <v>46304</v>
      </c>
      <c r="D136" s="117">
        <v>46298</v>
      </c>
      <c r="E136" s="117">
        <v>46304</v>
      </c>
    </row>
    <row r="137" spans="2:5" x14ac:dyDescent="0.25">
      <c r="B137" s="117">
        <v>46312</v>
      </c>
      <c r="C137" s="117">
        <v>46318</v>
      </c>
      <c r="D137" s="117">
        <v>46312</v>
      </c>
      <c r="E137" s="117">
        <v>46318</v>
      </c>
    </row>
    <row r="138" spans="2:5" x14ac:dyDescent="0.25">
      <c r="B138" s="117">
        <v>46326</v>
      </c>
      <c r="C138" s="117">
        <v>46332</v>
      </c>
      <c r="D138" s="117">
        <v>46326</v>
      </c>
      <c r="E138" s="117">
        <v>46332</v>
      </c>
    </row>
    <row r="139" spans="2:5" x14ac:dyDescent="0.25">
      <c r="B139" s="117">
        <v>46340</v>
      </c>
      <c r="C139" s="117">
        <v>46346</v>
      </c>
      <c r="D139" s="117">
        <v>46340</v>
      </c>
      <c r="E139" s="117">
        <v>46346</v>
      </c>
    </row>
    <row r="140" spans="2:5" x14ac:dyDescent="0.25">
      <c r="B140" s="117">
        <v>46354</v>
      </c>
      <c r="C140" s="117">
        <v>46360</v>
      </c>
      <c r="D140" s="117">
        <v>46354</v>
      </c>
      <c r="E140" s="117">
        <v>46360</v>
      </c>
    </row>
    <row r="141" spans="2:5" x14ac:dyDescent="0.25">
      <c r="B141" s="117">
        <v>46368</v>
      </c>
      <c r="C141" s="117">
        <v>46374</v>
      </c>
      <c r="D141" s="117">
        <v>46368</v>
      </c>
      <c r="E141" s="117">
        <v>46374</v>
      </c>
    </row>
    <row r="142" spans="2:5" x14ac:dyDescent="0.25">
      <c r="B142" s="117"/>
      <c r="C142" s="117"/>
      <c r="D142" s="117"/>
      <c r="E142" s="117"/>
    </row>
    <row r="143" spans="2:5" x14ac:dyDescent="0.25">
      <c r="B143" s="117"/>
      <c r="C143" s="117"/>
      <c r="D143" s="117"/>
      <c r="E143" s="117"/>
    </row>
    <row r="144" spans="2:5" x14ac:dyDescent="0.25">
      <c r="B144" s="117"/>
      <c r="C144" s="117"/>
      <c r="D144" s="117"/>
      <c r="E144" s="117"/>
    </row>
    <row r="145" spans="2:5" x14ac:dyDescent="0.25">
      <c r="B145" s="117"/>
      <c r="C145" s="117"/>
      <c r="D145" s="117"/>
      <c r="E145" s="117"/>
    </row>
    <row r="146" spans="2:5" x14ac:dyDescent="0.25">
      <c r="B146" s="117"/>
      <c r="C146" s="117"/>
      <c r="D146" s="117"/>
      <c r="E146" s="117"/>
    </row>
    <row r="147" spans="2:5" x14ac:dyDescent="0.25">
      <c r="B147" s="117"/>
      <c r="C147" s="117"/>
      <c r="D147" s="117"/>
      <c r="E147" s="117"/>
    </row>
    <row r="148" spans="2:5" x14ac:dyDescent="0.25">
      <c r="B148" s="117"/>
      <c r="C148" s="117"/>
      <c r="D148" s="117"/>
      <c r="E148" s="117"/>
    </row>
    <row r="149" spans="2:5" x14ac:dyDescent="0.25">
      <c r="B149" s="117"/>
      <c r="C149" s="117"/>
      <c r="D149" s="117"/>
      <c r="E149" s="117"/>
    </row>
    <row r="150" spans="2:5" x14ac:dyDescent="0.25">
      <c r="B150" s="117"/>
      <c r="C150" s="117"/>
      <c r="D150" s="117"/>
      <c r="E150" s="117"/>
    </row>
    <row r="151" spans="2:5" x14ac:dyDescent="0.25">
      <c r="B151" s="117"/>
      <c r="C151" s="117"/>
      <c r="D151" s="117"/>
      <c r="E151" s="117"/>
    </row>
    <row r="152" spans="2:5" x14ac:dyDescent="0.25">
      <c r="B152" s="117"/>
      <c r="C152" s="117"/>
      <c r="D152" s="117"/>
      <c r="E152" s="117"/>
    </row>
    <row r="153" spans="2:5" x14ac:dyDescent="0.25">
      <c r="B153" s="117"/>
      <c r="C153" s="117"/>
      <c r="D153" s="117"/>
      <c r="E153" s="117"/>
    </row>
    <row r="154" spans="2:5" x14ac:dyDescent="0.25">
      <c r="B154" s="117"/>
      <c r="C154" s="117"/>
      <c r="D154" s="117"/>
      <c r="E154" s="117"/>
    </row>
    <row r="155" spans="2:5" x14ac:dyDescent="0.25">
      <c r="B155" s="117"/>
      <c r="C155" s="117"/>
      <c r="D155" s="117"/>
      <c r="E155" s="117"/>
    </row>
    <row r="156" spans="2:5" x14ac:dyDescent="0.25">
      <c r="B156" s="117"/>
      <c r="C156" s="117"/>
      <c r="D156" s="117"/>
      <c r="E156" s="117"/>
    </row>
    <row r="157" spans="2:5" x14ac:dyDescent="0.25">
      <c r="B157" s="117"/>
      <c r="C157" s="117"/>
      <c r="D157" s="117"/>
      <c r="E157" s="117"/>
    </row>
    <row r="158" spans="2:5" x14ac:dyDescent="0.25">
      <c r="B158" s="117"/>
      <c r="C158" s="117"/>
      <c r="D158" s="117"/>
      <c r="E158" s="117"/>
    </row>
    <row r="159" spans="2:5" x14ac:dyDescent="0.25">
      <c r="B159" s="117"/>
      <c r="C159" s="117"/>
      <c r="D159" s="117"/>
      <c r="E159" s="117"/>
    </row>
    <row r="160" spans="2:5" x14ac:dyDescent="0.25">
      <c r="B160" s="117"/>
      <c r="C160" s="117"/>
      <c r="D160" s="117"/>
      <c r="E160" s="117"/>
    </row>
    <row r="161" spans="2:5" x14ac:dyDescent="0.25">
      <c r="B161" s="117"/>
      <c r="C161" s="117"/>
      <c r="D161" s="117"/>
      <c r="E161" s="117"/>
    </row>
    <row r="162" spans="2:5" x14ac:dyDescent="0.25">
      <c r="B162" s="117"/>
      <c r="C162" s="117"/>
      <c r="D162" s="117"/>
      <c r="E162" s="117"/>
    </row>
    <row r="163" spans="2:5" x14ac:dyDescent="0.25">
      <c r="B163" s="117"/>
      <c r="C163" s="117"/>
      <c r="D163" s="117"/>
      <c r="E163" s="117"/>
    </row>
    <row r="164" spans="2:5" x14ac:dyDescent="0.25">
      <c r="B164" s="117"/>
      <c r="C164" s="117"/>
      <c r="D164" s="117"/>
      <c r="E164" s="117"/>
    </row>
    <row r="165" spans="2:5" x14ac:dyDescent="0.25">
      <c r="B165" s="117"/>
      <c r="C165" s="117"/>
      <c r="D165" s="117"/>
      <c r="E165" s="117"/>
    </row>
    <row r="166" spans="2:5" x14ac:dyDescent="0.25">
      <c r="B166" s="117"/>
      <c r="C166" s="117"/>
      <c r="D166" s="117"/>
      <c r="E166" s="117"/>
    </row>
    <row r="167" spans="2:5" x14ac:dyDescent="0.25">
      <c r="B167" s="117"/>
      <c r="C167" s="117"/>
      <c r="D167" s="117"/>
      <c r="E167" s="117"/>
    </row>
    <row r="168" spans="2:5" x14ac:dyDescent="0.25">
      <c r="B168" s="117"/>
      <c r="C168" s="117"/>
      <c r="D168" s="117"/>
      <c r="E168" s="117"/>
    </row>
    <row r="169" spans="2:5" x14ac:dyDescent="0.25">
      <c r="B169" s="117"/>
      <c r="C169" s="117"/>
      <c r="D169" s="117"/>
      <c r="E169" s="117"/>
    </row>
    <row r="170" spans="2:5" x14ac:dyDescent="0.25">
      <c r="B170" s="117"/>
      <c r="C170" s="117"/>
      <c r="D170" s="117"/>
      <c r="E170" s="117"/>
    </row>
    <row r="171" spans="2:5" x14ac:dyDescent="0.25">
      <c r="B171" s="117"/>
      <c r="C171" s="117"/>
      <c r="D171" s="117"/>
      <c r="E171" s="117"/>
    </row>
    <row r="172" spans="2:5" x14ac:dyDescent="0.25">
      <c r="B172" s="117"/>
      <c r="C172" s="117"/>
      <c r="D172" s="117"/>
      <c r="E172" s="117"/>
    </row>
    <row r="173" spans="2:5" x14ac:dyDescent="0.25">
      <c r="B173" s="117"/>
      <c r="C173" s="117"/>
      <c r="D173" s="117"/>
      <c r="E173" s="117"/>
    </row>
    <row r="174" spans="2:5" x14ac:dyDescent="0.25">
      <c r="B174" s="117"/>
      <c r="C174" s="117"/>
      <c r="D174" s="117"/>
      <c r="E174" s="117"/>
    </row>
    <row r="175" spans="2:5" x14ac:dyDescent="0.25">
      <c r="B175" s="117"/>
      <c r="C175" s="117"/>
      <c r="D175" s="117"/>
      <c r="E175" s="117"/>
    </row>
    <row r="176" spans="2:5" x14ac:dyDescent="0.25">
      <c r="B176" s="117"/>
      <c r="C176" s="117"/>
      <c r="D176" s="117"/>
      <c r="E176" s="117"/>
    </row>
    <row r="177" spans="2:5" x14ac:dyDescent="0.25">
      <c r="B177" s="117"/>
      <c r="C177" s="117"/>
      <c r="D177" s="117"/>
      <c r="E177" s="117"/>
    </row>
    <row r="178" spans="2:5" x14ac:dyDescent="0.25">
      <c r="B178" s="117"/>
      <c r="C178" s="117"/>
      <c r="D178" s="117"/>
      <c r="E178" s="117"/>
    </row>
    <row r="179" spans="2:5" x14ac:dyDescent="0.25">
      <c r="B179" s="117"/>
      <c r="C179" s="117"/>
      <c r="D179" s="117"/>
      <c r="E179" s="117"/>
    </row>
    <row r="180" spans="2:5" x14ac:dyDescent="0.25">
      <c r="B180" s="117"/>
      <c r="C180" s="117"/>
      <c r="D180" s="117"/>
      <c r="E180" s="117"/>
    </row>
    <row r="181" spans="2:5" x14ac:dyDescent="0.25">
      <c r="B181" s="117"/>
      <c r="C181" s="117"/>
      <c r="D181" s="117"/>
      <c r="E181" s="117"/>
    </row>
    <row r="182" spans="2:5" x14ac:dyDescent="0.25">
      <c r="B182" s="117"/>
      <c r="C182" s="117"/>
      <c r="D182" s="117"/>
      <c r="E182" s="117"/>
    </row>
    <row r="183" spans="2:5" x14ac:dyDescent="0.25">
      <c r="B183" s="117"/>
      <c r="C183" s="117"/>
      <c r="D183" s="117"/>
      <c r="E183" s="117"/>
    </row>
    <row r="184" spans="2:5" x14ac:dyDescent="0.25">
      <c r="B184" s="117"/>
      <c r="C184" s="117"/>
      <c r="D184" s="117"/>
      <c r="E184" s="117"/>
    </row>
    <row r="185" spans="2:5" x14ac:dyDescent="0.25">
      <c r="B185" s="117"/>
      <c r="C185" s="117"/>
      <c r="D185" s="117"/>
      <c r="E185" s="117"/>
    </row>
    <row r="186" spans="2:5" x14ac:dyDescent="0.25">
      <c r="B186" s="117"/>
      <c r="C186" s="117"/>
      <c r="D186" s="117"/>
      <c r="E186" s="117"/>
    </row>
    <row r="187" spans="2:5" x14ac:dyDescent="0.25">
      <c r="B187" s="117"/>
      <c r="C187" s="117"/>
      <c r="D187" s="117"/>
      <c r="E187" s="117"/>
    </row>
    <row r="188" spans="2:5" x14ac:dyDescent="0.25">
      <c r="B188" s="117"/>
      <c r="C188" s="117"/>
      <c r="D188" s="117"/>
      <c r="E188" s="117"/>
    </row>
    <row r="189" spans="2:5" x14ac:dyDescent="0.25">
      <c r="B189" s="117"/>
      <c r="C189" s="117"/>
      <c r="D189" s="117"/>
      <c r="E189" s="117"/>
    </row>
    <row r="190" spans="2:5" x14ac:dyDescent="0.25">
      <c r="B190" s="117"/>
      <c r="C190" s="117"/>
      <c r="D190" s="117"/>
      <c r="E190" s="117"/>
    </row>
    <row r="191" spans="2:5" x14ac:dyDescent="0.25">
      <c r="B191" s="117"/>
      <c r="C191" s="117"/>
      <c r="D191" s="117"/>
      <c r="E191" s="117"/>
    </row>
    <row r="192" spans="2:5" x14ac:dyDescent="0.25">
      <c r="B192" s="117"/>
      <c r="C192" s="117"/>
      <c r="D192" s="117"/>
      <c r="E192" s="117"/>
    </row>
    <row r="193" spans="2:5" x14ac:dyDescent="0.25">
      <c r="B193" s="117"/>
      <c r="C193" s="117"/>
      <c r="D193" s="117"/>
      <c r="E193" s="117"/>
    </row>
    <row r="194" spans="2:5" x14ac:dyDescent="0.25">
      <c r="B194" s="117"/>
      <c r="C194" s="117"/>
      <c r="D194" s="117"/>
      <c r="E194" s="117"/>
    </row>
    <row r="195" spans="2:5" x14ac:dyDescent="0.25">
      <c r="B195" s="117"/>
      <c r="C195" s="117"/>
      <c r="D195" s="117"/>
      <c r="E195" s="117"/>
    </row>
    <row r="196" spans="2:5" x14ac:dyDescent="0.25">
      <c r="B196" s="117"/>
      <c r="C196" s="117"/>
      <c r="D196" s="117"/>
      <c r="E196" s="117"/>
    </row>
    <row r="197" spans="2:5" x14ac:dyDescent="0.25">
      <c r="B197" s="117"/>
      <c r="C197" s="117"/>
      <c r="D197" s="117"/>
      <c r="E197" s="117"/>
    </row>
    <row r="198" spans="2:5" x14ac:dyDescent="0.25">
      <c r="B198" s="117"/>
      <c r="C198" s="117"/>
      <c r="D198" s="117"/>
      <c r="E198" s="117"/>
    </row>
    <row r="199" spans="2:5" x14ac:dyDescent="0.25">
      <c r="B199" s="117"/>
      <c r="C199" s="117"/>
      <c r="D199" s="117"/>
      <c r="E199" s="117"/>
    </row>
    <row r="200" spans="2:5" x14ac:dyDescent="0.25">
      <c r="B200" s="117"/>
      <c r="C200" s="117"/>
      <c r="D200" s="117"/>
      <c r="E200" s="117"/>
    </row>
    <row r="201" spans="2:5" x14ac:dyDescent="0.25">
      <c r="B201" s="117"/>
      <c r="C201" s="117"/>
      <c r="D201" s="117"/>
      <c r="E201" s="117"/>
    </row>
    <row r="202" spans="2:5" x14ac:dyDescent="0.25">
      <c r="B202" s="117"/>
      <c r="C202" s="117"/>
      <c r="D202" s="117"/>
      <c r="E202" s="117"/>
    </row>
    <row r="203" spans="2:5" x14ac:dyDescent="0.25">
      <c r="B203" s="117"/>
      <c r="C203" s="117"/>
      <c r="D203" s="117"/>
      <c r="E203" s="117"/>
    </row>
    <row r="204" spans="2:5" x14ac:dyDescent="0.25">
      <c r="B204" s="117"/>
      <c r="C204" s="117"/>
      <c r="D204" s="117"/>
      <c r="E204" s="117"/>
    </row>
    <row r="205" spans="2:5" x14ac:dyDescent="0.25">
      <c r="B205" s="117"/>
      <c r="C205" s="117"/>
      <c r="D205" s="117"/>
      <c r="E205" s="117"/>
    </row>
    <row r="206" spans="2:5" x14ac:dyDescent="0.25">
      <c r="B206" s="117"/>
      <c r="C206" s="117"/>
      <c r="D206" s="117"/>
      <c r="E206" s="117"/>
    </row>
    <row r="207" spans="2:5" x14ac:dyDescent="0.25">
      <c r="B207" s="117"/>
      <c r="C207" s="117"/>
      <c r="D207" s="117"/>
      <c r="E207" s="117"/>
    </row>
    <row r="208" spans="2:5" x14ac:dyDescent="0.25">
      <c r="B208" s="117"/>
      <c r="C208" s="117"/>
      <c r="D208" s="117"/>
      <c r="E208" s="117"/>
    </row>
    <row r="209" spans="2:5" x14ac:dyDescent="0.25">
      <c r="B209" s="117"/>
      <c r="C209" s="117"/>
      <c r="D209" s="117"/>
      <c r="E209" s="117"/>
    </row>
    <row r="210" spans="2:5" x14ac:dyDescent="0.25">
      <c r="B210" s="117"/>
      <c r="C210" s="117"/>
      <c r="D210" s="117"/>
      <c r="E210" s="117"/>
    </row>
    <row r="211" spans="2:5" x14ac:dyDescent="0.25">
      <c r="B211" s="117"/>
      <c r="C211" s="117"/>
      <c r="D211" s="117"/>
      <c r="E211" s="117"/>
    </row>
    <row r="212" spans="2:5" x14ac:dyDescent="0.25">
      <c r="B212" s="117"/>
      <c r="C212" s="117"/>
      <c r="D212" s="117"/>
      <c r="E212" s="117"/>
    </row>
    <row r="213" spans="2:5" x14ac:dyDescent="0.25">
      <c r="B213" s="117"/>
      <c r="C213" s="117"/>
      <c r="D213" s="117"/>
      <c r="E213" s="117"/>
    </row>
    <row r="214" spans="2:5" x14ac:dyDescent="0.25">
      <c r="B214" s="117"/>
      <c r="C214" s="117"/>
      <c r="D214" s="117"/>
      <c r="E214" s="117"/>
    </row>
    <row r="215" spans="2:5" x14ac:dyDescent="0.25">
      <c r="B215" s="117"/>
      <c r="C215" s="117"/>
      <c r="D215" s="117"/>
      <c r="E215" s="117"/>
    </row>
    <row r="216" spans="2:5" x14ac:dyDescent="0.25">
      <c r="B216" s="117"/>
      <c r="C216" s="117"/>
      <c r="D216" s="117"/>
      <c r="E216" s="117"/>
    </row>
    <row r="217" spans="2:5" x14ac:dyDescent="0.25">
      <c r="B217" s="117"/>
      <c r="C217" s="117"/>
      <c r="D217" s="117"/>
      <c r="E217" s="117"/>
    </row>
    <row r="218" spans="2:5" x14ac:dyDescent="0.25">
      <c r="B218" s="117"/>
      <c r="C218" s="117"/>
      <c r="D218" s="117"/>
      <c r="E218" s="117"/>
    </row>
    <row r="219" spans="2:5" x14ac:dyDescent="0.25">
      <c r="B219" s="117"/>
      <c r="C219" s="117"/>
      <c r="D219" s="117"/>
      <c r="E219" s="117"/>
    </row>
    <row r="220" spans="2:5" x14ac:dyDescent="0.25">
      <c r="B220" s="117"/>
      <c r="C220" s="117"/>
      <c r="D220" s="117"/>
      <c r="E220" s="117"/>
    </row>
    <row r="221" spans="2:5" x14ac:dyDescent="0.25">
      <c r="B221" s="117"/>
      <c r="C221" s="117"/>
      <c r="D221" s="117"/>
      <c r="E221" s="117"/>
    </row>
    <row r="222" spans="2:5" x14ac:dyDescent="0.25">
      <c r="B222" s="117"/>
      <c r="C222" s="117"/>
      <c r="D222" s="117"/>
      <c r="E222" s="117"/>
    </row>
    <row r="223" spans="2:5" x14ac:dyDescent="0.25">
      <c r="B223" s="117"/>
      <c r="C223" s="117"/>
      <c r="D223" s="117"/>
      <c r="E223" s="117"/>
    </row>
    <row r="224" spans="2:5" x14ac:dyDescent="0.25">
      <c r="B224" s="117"/>
      <c r="C224" s="117"/>
      <c r="D224" s="117"/>
      <c r="E224" s="117"/>
    </row>
    <row r="225" spans="2:5" x14ac:dyDescent="0.25">
      <c r="B225" s="117"/>
      <c r="C225" s="117"/>
      <c r="D225" s="117"/>
      <c r="E225" s="117"/>
    </row>
    <row r="226" spans="2:5" x14ac:dyDescent="0.25">
      <c r="B226" s="117"/>
      <c r="C226" s="117"/>
      <c r="D226" s="117"/>
      <c r="E226" s="117"/>
    </row>
    <row r="227" spans="2:5" x14ac:dyDescent="0.25">
      <c r="B227" s="117"/>
      <c r="C227" s="117"/>
      <c r="D227" s="117"/>
      <c r="E227" s="117"/>
    </row>
    <row r="228" spans="2:5" x14ac:dyDescent="0.25">
      <c r="B228" s="117"/>
      <c r="C228" s="117"/>
      <c r="D228" s="117"/>
      <c r="E228" s="117"/>
    </row>
    <row r="229" spans="2:5" x14ac:dyDescent="0.25">
      <c r="B229" s="117"/>
      <c r="C229" s="117"/>
      <c r="D229" s="117"/>
      <c r="E229" s="117"/>
    </row>
    <row r="230" spans="2:5" x14ac:dyDescent="0.25">
      <c r="B230" s="117"/>
      <c r="C230" s="117"/>
      <c r="D230" s="117"/>
      <c r="E230" s="117"/>
    </row>
    <row r="231" spans="2:5" x14ac:dyDescent="0.25">
      <c r="B231" s="117"/>
      <c r="C231" s="117"/>
      <c r="D231" s="117"/>
      <c r="E231" s="117"/>
    </row>
    <row r="232" spans="2:5" x14ac:dyDescent="0.25">
      <c r="B232" s="117"/>
      <c r="C232" s="117"/>
      <c r="D232" s="117"/>
      <c r="E232" s="117"/>
    </row>
    <row r="233" spans="2:5" x14ac:dyDescent="0.25">
      <c r="B233" s="117"/>
      <c r="C233" s="117"/>
      <c r="D233" s="117"/>
      <c r="E233" s="117"/>
    </row>
    <row r="234" spans="2:5" x14ac:dyDescent="0.25">
      <c r="B234" s="117"/>
      <c r="C234" s="117"/>
      <c r="D234" s="117"/>
      <c r="E234" s="117"/>
    </row>
    <row r="235" spans="2:5" x14ac:dyDescent="0.25">
      <c r="B235" s="117"/>
      <c r="C235" s="117"/>
      <c r="D235" s="117"/>
      <c r="E235" s="117"/>
    </row>
    <row r="236" spans="2:5" x14ac:dyDescent="0.25">
      <c r="B236" s="117"/>
      <c r="C236" s="117"/>
      <c r="D236" s="117"/>
      <c r="E236" s="117"/>
    </row>
    <row r="237" spans="2:5" x14ac:dyDescent="0.25">
      <c r="B237" s="117"/>
      <c r="C237" s="117"/>
      <c r="D237" s="117"/>
      <c r="E237" s="117"/>
    </row>
    <row r="238" spans="2:5" x14ac:dyDescent="0.25">
      <c r="B238" s="117"/>
      <c r="C238" s="117"/>
      <c r="D238" s="117"/>
      <c r="E238" s="117"/>
    </row>
    <row r="239" spans="2:5" x14ac:dyDescent="0.25">
      <c r="B239" s="117"/>
      <c r="C239" s="117"/>
      <c r="D239" s="117"/>
      <c r="E239" s="117"/>
    </row>
    <row r="240" spans="2:5" x14ac:dyDescent="0.25">
      <c r="B240" s="117"/>
      <c r="C240" s="117"/>
      <c r="D240" s="117"/>
      <c r="E240" s="117"/>
    </row>
    <row r="241" spans="2:5" x14ac:dyDescent="0.25">
      <c r="B241" s="117"/>
      <c r="C241" s="117"/>
      <c r="D241" s="117"/>
      <c r="E241" s="117"/>
    </row>
    <row r="242" spans="2:5" x14ac:dyDescent="0.25">
      <c r="B242" s="117"/>
      <c r="C242" s="117"/>
      <c r="D242" s="117"/>
      <c r="E242" s="117"/>
    </row>
    <row r="243" spans="2:5" x14ac:dyDescent="0.25">
      <c r="B243" s="117"/>
      <c r="C243" s="117"/>
      <c r="D243" s="117"/>
      <c r="E243" s="117"/>
    </row>
    <row r="244" spans="2:5" x14ac:dyDescent="0.25">
      <c r="B244" s="117"/>
      <c r="C244" s="117"/>
      <c r="D244" s="117"/>
      <c r="E244" s="117"/>
    </row>
    <row r="245" spans="2:5" x14ac:dyDescent="0.25">
      <c r="B245" s="117"/>
      <c r="C245" s="117"/>
      <c r="D245" s="117"/>
      <c r="E245" s="117"/>
    </row>
    <row r="246" spans="2:5" x14ac:dyDescent="0.25">
      <c r="B246" s="117"/>
      <c r="C246" s="117"/>
      <c r="D246" s="117"/>
      <c r="E246" s="117"/>
    </row>
    <row r="247" spans="2:5" x14ac:dyDescent="0.25">
      <c r="B247" s="117"/>
      <c r="C247" s="117"/>
      <c r="D247" s="117"/>
      <c r="E247" s="117"/>
    </row>
    <row r="248" spans="2:5" x14ac:dyDescent="0.25">
      <c r="B248" s="117"/>
      <c r="C248" s="117"/>
      <c r="D248" s="117"/>
      <c r="E248" s="117"/>
    </row>
    <row r="249" spans="2:5" x14ac:dyDescent="0.25">
      <c r="B249" s="117"/>
      <c r="C249" s="117"/>
      <c r="D249" s="117"/>
      <c r="E249" s="117"/>
    </row>
    <row r="250" spans="2:5" x14ac:dyDescent="0.25">
      <c r="B250" s="117"/>
      <c r="C250" s="117"/>
      <c r="D250" s="117"/>
      <c r="E250" s="117"/>
    </row>
    <row r="251" spans="2:5" x14ac:dyDescent="0.25">
      <c r="B251" s="117"/>
      <c r="C251" s="117"/>
      <c r="D251" s="117"/>
      <c r="E251" s="117"/>
    </row>
  </sheetData>
  <mergeCells count="6">
    <mergeCell ref="G3:H3"/>
    <mergeCell ref="O3:R3"/>
    <mergeCell ref="J3:M3"/>
    <mergeCell ref="B3:C3"/>
    <mergeCell ref="D3:E3"/>
    <mergeCell ref="B2:E2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23</vt:i4>
      </vt:variant>
    </vt:vector>
  </HeadingPairs>
  <TitlesOfParts>
    <vt:vector size="26" baseType="lpstr">
      <vt:lpstr>Planning</vt:lpstr>
      <vt:lpstr>Paramètres</vt:lpstr>
      <vt:lpstr>Date</vt:lpstr>
      <vt:lpstr>_Annee</vt:lpstr>
      <vt:lpstr>_Feries</vt:lpstr>
      <vt:lpstr>Annivairsere</vt:lpstr>
      <vt:lpstr>CaB</vt:lpstr>
      <vt:lpstr>CaBDl</vt:lpstr>
      <vt:lpstr>CaBDml</vt:lpstr>
      <vt:lpstr>CaBFl</vt:lpstr>
      <vt:lpstr>CaBFml</vt:lpstr>
      <vt:lpstr>CaDTl</vt:lpstr>
      <vt:lpstr>CaDTml</vt:lpstr>
      <vt:lpstr>CaFTml</vt:lpstr>
      <vt:lpstr>CaT</vt:lpstr>
      <vt:lpstr>CaTFl</vt:lpstr>
      <vt:lpstr>Dl</vt:lpstr>
      <vt:lpstr>Dml</vt:lpstr>
      <vt:lpstr>DVacA</vt:lpstr>
      <vt:lpstr>DVacB</vt:lpstr>
      <vt:lpstr>DVacC</vt:lpstr>
      <vt:lpstr>Fl</vt:lpstr>
      <vt:lpstr>Fml</vt:lpstr>
      <vt:lpstr>FVacA</vt:lpstr>
      <vt:lpstr>FVacB</vt:lpstr>
      <vt:lpstr>FVacC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Deydier</dc:creator>
  <cp:lastModifiedBy>Guillaume Deydier</cp:lastModifiedBy>
  <cp:lastPrinted>2022-05-16T14:22:03Z</cp:lastPrinted>
  <dcterms:created xsi:type="dcterms:W3CDTF">2022-05-13T18:29:48Z</dcterms:created>
  <dcterms:modified xsi:type="dcterms:W3CDTF">2022-05-16T17:02:37Z</dcterms:modified>
</cp:coreProperties>
</file>