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AAFECB7E-B9FD-4FF3-869C-74C051B6A5DE}" xr6:coauthVersionLast="47" xr6:coauthVersionMax="47" xr10:uidLastSave="{00000000-0000-0000-0000-000000000000}"/>
  <bookViews>
    <workbookView xWindow="-120" yWindow="-120" windowWidth="24240" windowHeight="13290" xr2:uid="{8EC842DA-A74F-4FFE-8E17-935F48DD87B0}"/>
  </bookViews>
  <sheets>
    <sheet name="F PRODUIT" sheetId="2" r:id="rId1"/>
    <sheet name="PRODUIT" sheetId="1" r:id="rId2"/>
    <sheet name="Gestion Stock" sheetId="3" r:id="rId3"/>
  </sheets>
  <definedNames>
    <definedName name="_pourcentage">'F PRODUIT'!$A$11:$A$18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PRODUIT!$A:$E</definedName>
    <definedName name="p_produit">PRODUIT!$A:$A</definedName>
    <definedName name="references" localSheetId="1">PRODUIT!$A:$A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3" l="1"/>
  <c r="E2" i="3" s="1"/>
  <c r="C3" i="3"/>
  <c r="D3" i="3" s="1"/>
  <c r="C4" i="3"/>
  <c r="D26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D10" i="3" l="1"/>
  <c r="D18" i="3"/>
  <c r="D22" i="3"/>
  <c r="E22" i="3" s="1"/>
  <c r="D14" i="3"/>
  <c r="E14" i="3" s="1"/>
  <c r="D4" i="3"/>
  <c r="D25" i="3"/>
  <c r="E25" i="3" s="1"/>
  <c r="D21" i="3"/>
  <c r="D17" i="3"/>
  <c r="E17" i="3" s="1"/>
  <c r="D13" i="3"/>
  <c r="E13" i="3" s="1"/>
  <c r="D8" i="3"/>
  <c r="E8" i="3" s="1"/>
  <c r="E3" i="3"/>
  <c r="E21" i="3"/>
  <c r="D24" i="3"/>
  <c r="D20" i="3"/>
  <c r="E20" i="3" s="1"/>
  <c r="D16" i="3"/>
  <c r="E16" i="3" s="1"/>
  <c r="D12" i="3"/>
  <c r="E12" i="3" s="1"/>
  <c r="D7" i="3"/>
  <c r="D23" i="3"/>
  <c r="E23" i="3" s="1"/>
  <c r="D19" i="3"/>
  <c r="E19" i="3" s="1"/>
  <c r="D15" i="3"/>
  <c r="E15" i="3" s="1"/>
  <c r="D11" i="3"/>
  <c r="E11" i="3" s="1"/>
  <c r="D6" i="3"/>
  <c r="E6" i="3" s="1"/>
  <c r="D9" i="3"/>
  <c r="E9" i="3" s="1"/>
  <c r="D5" i="3"/>
  <c r="E5" i="3" s="1"/>
  <c r="E4" i="3"/>
  <c r="E10" i="3"/>
  <c r="E18" i="3"/>
  <c r="E24" i="3"/>
  <c r="E26" i="3"/>
  <c r="E7" i="3"/>
  <c r="C18" i="2" l="1"/>
</calcChain>
</file>

<file path=xl/sharedStrings.xml><?xml version="1.0" encoding="utf-8"?>
<sst xmlns="http://schemas.openxmlformats.org/spreadsheetml/2006/main" count="112" uniqueCount="79">
  <si>
    <t>Référence Produit</t>
  </si>
  <si>
    <t>Article</t>
  </si>
  <si>
    <t>Prix Achat</t>
  </si>
  <si>
    <t>Marge en %</t>
  </si>
  <si>
    <t>Prix Vente</t>
  </si>
  <si>
    <t>ART022</t>
  </si>
  <si>
    <t>ARTICLE_NOM_022</t>
  </si>
  <si>
    <t>ART021</t>
  </si>
  <si>
    <t>ARTICLE_NOM_021</t>
  </si>
  <si>
    <t>ART020</t>
  </si>
  <si>
    <t>ARTICLE_NOM_020</t>
  </si>
  <si>
    <t>ART019</t>
  </si>
  <si>
    <t>ARTICLE_NOM_019</t>
  </si>
  <si>
    <t>ART018</t>
  </si>
  <si>
    <t>ARTICLE_NOM_018</t>
  </si>
  <si>
    <t>ART017</t>
  </si>
  <si>
    <t>ARTICLE_NOM_017</t>
  </si>
  <si>
    <t>ART016</t>
  </si>
  <si>
    <t>ARTICLE_NOM_016</t>
  </si>
  <si>
    <t>ART015</t>
  </si>
  <si>
    <t>ARTICLE_NOM_015</t>
  </si>
  <si>
    <t>ART014</t>
  </si>
  <si>
    <t>ARTICLE_NOM_014</t>
  </si>
  <si>
    <t>ART013</t>
  </si>
  <si>
    <t>ARTICLE_NOM_013</t>
  </si>
  <si>
    <t>ART012</t>
  </si>
  <si>
    <t>ARTICLE_NOM_012</t>
  </si>
  <si>
    <t>ART011</t>
  </si>
  <si>
    <t>ARTICLE_NOM_011</t>
  </si>
  <si>
    <t>ART010</t>
  </si>
  <si>
    <t>ARTICLE_NOM_010</t>
  </si>
  <si>
    <t>ART009</t>
  </si>
  <si>
    <t>ARTICLE_NOM_009</t>
  </si>
  <si>
    <t>ART008</t>
  </si>
  <si>
    <t>ARTICLE_NOM_008</t>
  </si>
  <si>
    <t>ART007</t>
  </si>
  <si>
    <t>ARTICLE_NOM_007</t>
  </si>
  <si>
    <t>ART006</t>
  </si>
  <si>
    <t>ARTICLE_NOM_006</t>
  </si>
  <si>
    <t>ART005</t>
  </si>
  <si>
    <t>ARTICLE_NOM_005</t>
  </si>
  <si>
    <t>ART004</t>
  </si>
  <si>
    <t>ARTICLE_NOM_004</t>
  </si>
  <si>
    <t>ART003</t>
  </si>
  <si>
    <t>ARTICLE_NOM_003</t>
  </si>
  <si>
    <t>ART002</t>
  </si>
  <si>
    <t>ARTICLE_NOM_002</t>
  </si>
  <si>
    <t>ART001</t>
  </si>
  <si>
    <t>ARTICLE_NOM_001</t>
  </si>
  <si>
    <t>FORMULAIRE : PRODUIT</t>
  </si>
  <si>
    <t>ARTICLE</t>
  </si>
  <si>
    <t>STOCK INITIAL</t>
  </si>
  <si>
    <t>VENDU</t>
  </si>
  <si>
    <t>STOCK RÉEL</t>
  </si>
  <si>
    <t>RÉFÉRENCE PRODUIT</t>
  </si>
  <si>
    <t>NOM_PRODUIT_020</t>
  </si>
  <si>
    <t>NOM_PRODUIT_021</t>
  </si>
  <si>
    <t>NOM_PRODUIT_019</t>
  </si>
  <si>
    <t>NOM_PRODUIT_018</t>
  </si>
  <si>
    <t>NOM_PRODUIT_017</t>
  </si>
  <si>
    <t>NOM_PRODUIT_016</t>
  </si>
  <si>
    <t>NOM_PRODUIT_015</t>
  </si>
  <si>
    <t>NOM_PRODUIT_014</t>
  </si>
  <si>
    <t>NOM_PRODUIT_013</t>
  </si>
  <si>
    <t>NOM_PRODUIT_012</t>
  </si>
  <si>
    <t>NOM_PRODUIT_011</t>
  </si>
  <si>
    <t>NOM_PRODUIT_010</t>
  </si>
  <si>
    <t>NOM_PRODUIT_009</t>
  </si>
  <si>
    <t>NOM_PRODUIT_008</t>
  </si>
  <si>
    <t>NOM_PRODUIT_007</t>
  </si>
  <si>
    <t>NOM_PRODUIT_006</t>
  </si>
  <si>
    <t>NOM_PRODUIT_005</t>
  </si>
  <si>
    <t>NOM_PRODUIT_004</t>
  </si>
  <si>
    <t>NOM_PRODUIT_003</t>
  </si>
  <si>
    <t>NOM_PRODUIT_002</t>
  </si>
  <si>
    <t>NOM_PRODUIT_001</t>
  </si>
  <si>
    <t>NOM_PRODUIT_022</t>
  </si>
  <si>
    <t>ART023</t>
  </si>
  <si>
    <t>NOM_PRODUIT_023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</si>
</sst>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b/>
      <sz val="25"/>
      <color theme="0"/>
      <name val="Calibri Light"/>
      <family val="2"/>
      <scheme val="major"/>
    </font>
    <font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 Light"/>
      <family val="2"/>
      <scheme val="major"/>
    </font>
    <font>
      <b/>
      <sz val="13"/>
      <color theme="0"/>
      <name val="Calibri Light"/>
      <family val="2"/>
      <scheme val="major"/>
    </font>
    <font>
      <b/>
      <sz val="13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theme="2" tint="-0.49998474074526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/>
      <right/>
      <top/>
      <bottom style="thick">
        <color theme="4" tint="0.59996337778862885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2" fillId="0" borderId="0"/>
    <xf numFmtId="0" fontId="6" fillId="5" borderId="20" applyProtection="0">
      <alignment vertical="center"/>
    </xf>
  </cellStyleXfs>
  <cellXfs count="74">
    <xf numFmtId="0" fontId="0" fillId="0" borderId="0" xfId="0"/>
    <xf numFmtId="0" fontId="2" fillId="0" borderId="0" xfId="2"/>
    <xf numFmtId="0" fontId="0" fillId="2" borderId="2" xfId="2" applyFont="1" applyFill="1" applyBorder="1" applyAlignment="1" applyProtection="1">
      <alignment horizontal="left" indent="1"/>
      <protection locked="0"/>
    </xf>
    <xf numFmtId="165" fontId="2" fillId="2" borderId="2" xfId="2" applyNumberFormat="1" applyFill="1" applyBorder="1" applyAlignment="1" applyProtection="1">
      <alignment horizontal="right" indent="1"/>
      <protection locked="0"/>
    </xf>
    <xf numFmtId="9" fontId="2" fillId="2" borderId="2" xfId="1" applyFont="1" applyFill="1" applyBorder="1" applyAlignment="1" applyProtection="1">
      <alignment horizontal="right" indent="1"/>
      <protection locked="0"/>
    </xf>
    <xf numFmtId="0" fontId="0" fillId="2" borderId="3" xfId="2" applyFont="1" applyFill="1" applyBorder="1" applyAlignment="1" applyProtection="1">
      <alignment horizontal="left" indent="1"/>
      <protection locked="0"/>
    </xf>
    <xf numFmtId="165" fontId="2" fillId="2" borderId="3" xfId="2" applyNumberFormat="1" applyFill="1" applyBorder="1" applyAlignment="1" applyProtection="1">
      <alignment horizontal="right" indent="1"/>
      <protection locked="0"/>
    </xf>
    <xf numFmtId="9" fontId="2" fillId="2" borderId="3" xfId="1" applyFont="1" applyFill="1" applyBorder="1" applyAlignment="1" applyProtection="1">
      <alignment horizontal="right" indent="1"/>
      <protection locked="0"/>
    </xf>
    <xf numFmtId="165" fontId="0" fillId="2" borderId="1" xfId="2" applyNumberFormat="1" applyFont="1" applyFill="1" applyBorder="1" applyAlignment="1">
      <alignment horizontal="right" indent="1"/>
    </xf>
    <xf numFmtId="9" fontId="0" fillId="2" borderId="1" xfId="1" applyFont="1" applyFill="1" applyBorder="1" applyAlignment="1">
      <alignment horizontal="right" indent="1"/>
    </xf>
    <xf numFmtId="0" fontId="0" fillId="2" borderId="4" xfId="2" applyFont="1" applyFill="1" applyBorder="1" applyAlignment="1">
      <alignment horizontal="left" indent="1"/>
    </xf>
    <xf numFmtId="165" fontId="0" fillId="2" borderId="5" xfId="2" applyNumberFormat="1" applyFont="1" applyFill="1" applyBorder="1" applyAlignment="1">
      <alignment horizontal="right" indent="1"/>
    </xf>
    <xf numFmtId="9" fontId="0" fillId="2" borderId="5" xfId="1" applyFont="1" applyFill="1" applyBorder="1" applyAlignment="1">
      <alignment horizontal="right" indent="1"/>
    </xf>
    <xf numFmtId="0" fontId="2" fillId="0" borderId="0" xfId="2" applyAlignment="1">
      <alignment horizontal="left" indent="1"/>
    </xf>
    <xf numFmtId="164" fontId="2" fillId="0" borderId="0" xfId="2" applyNumberFormat="1" applyAlignment="1">
      <alignment horizontal="right" indent="1"/>
    </xf>
    <xf numFmtId="0" fontId="2" fillId="0" borderId="8" xfId="2" applyBorder="1"/>
    <xf numFmtId="0" fontId="2" fillId="0" borderId="12" xfId="2" applyBorder="1"/>
    <xf numFmtId="164" fontId="2" fillId="0" borderId="0" xfId="2" applyNumberFormat="1"/>
    <xf numFmtId="0" fontId="5" fillId="0" borderId="0" xfId="2" applyFont="1"/>
    <xf numFmtId="9" fontId="5" fillId="0" borderId="0" xfId="1" applyFont="1"/>
    <xf numFmtId="0" fontId="2" fillId="4" borderId="12" xfId="2" applyFill="1" applyBorder="1"/>
    <xf numFmtId="0" fontId="2" fillId="4" borderId="10" xfId="2" applyFill="1" applyBorder="1"/>
    <xf numFmtId="0" fontId="2" fillId="4" borderId="0" xfId="2" applyFill="1"/>
    <xf numFmtId="0" fontId="2" fillId="4" borderId="15" xfId="2" applyFill="1" applyBorder="1"/>
    <xf numFmtId="0" fontId="4" fillId="4" borderId="0" xfId="2" applyFont="1" applyFill="1" applyAlignment="1">
      <alignment horizontal="left"/>
    </xf>
    <xf numFmtId="0" fontId="2" fillId="4" borderId="0" xfId="2" applyFill="1" applyAlignment="1">
      <alignment horizontal="left"/>
    </xf>
    <xf numFmtId="0" fontId="2" fillId="4" borderId="13" xfId="2" applyFill="1" applyBorder="1"/>
    <xf numFmtId="0" fontId="2" fillId="4" borderId="8" xfId="2" applyFill="1" applyBorder="1"/>
    <xf numFmtId="0" fontId="2" fillId="4" borderId="14" xfId="2" applyFill="1" applyBorder="1"/>
    <xf numFmtId="0" fontId="0" fillId="2" borderId="16" xfId="2" applyFont="1" applyFill="1" applyBorder="1" applyAlignment="1" applyProtection="1">
      <alignment horizontal="left" indent="1"/>
      <protection locked="0"/>
    </xf>
    <xf numFmtId="165" fontId="2" fillId="2" borderId="16" xfId="2" applyNumberFormat="1" applyFill="1" applyBorder="1" applyAlignment="1" applyProtection="1">
      <alignment horizontal="left" indent="1"/>
      <protection locked="0"/>
    </xf>
    <xf numFmtId="9" fontId="2" fillId="2" borderId="16" xfId="1" applyFont="1" applyFill="1" applyBorder="1" applyAlignment="1" applyProtection="1">
      <alignment horizontal="right" indent="1"/>
      <protection locked="0"/>
    </xf>
    <xf numFmtId="164" fontId="2" fillId="2" borderId="16" xfId="2" applyNumberFormat="1" applyFill="1" applyBorder="1" applyAlignment="1">
      <alignment horizontal="left" indent="1"/>
    </xf>
    <xf numFmtId="165" fontId="2" fillId="2" borderId="2" xfId="2" applyNumberFormat="1" applyFont="1" applyFill="1" applyBorder="1" applyAlignment="1"/>
    <xf numFmtId="0" fontId="0" fillId="2" borderId="0" xfId="2" applyFont="1" applyFill="1" applyBorder="1" applyAlignment="1">
      <alignment horizontal="left" indent="1"/>
    </xf>
    <xf numFmtId="0" fontId="4" fillId="0" borderId="2" xfId="2" applyFont="1" applyBorder="1" applyAlignment="1">
      <alignment horizontal="center"/>
    </xf>
    <xf numFmtId="0" fontId="4" fillId="0" borderId="3" xfId="2" applyFont="1" applyBorder="1" applyAlignment="1">
      <alignment horizontal="center"/>
    </xf>
    <xf numFmtId="0" fontId="4" fillId="0" borderId="18" xfId="2" applyFont="1" applyBorder="1" applyAlignment="1">
      <alignment horizontal="center"/>
    </xf>
    <xf numFmtId="0" fontId="4" fillId="0" borderId="17" xfId="2" applyFont="1" applyBorder="1" applyAlignment="1">
      <alignment horizontal="center"/>
    </xf>
    <xf numFmtId="0" fontId="4" fillId="0" borderId="22" xfId="2" applyFont="1" applyBorder="1" applyAlignment="1">
      <alignment horizontal="right" indent="1"/>
    </xf>
    <xf numFmtId="0" fontId="4" fillId="0" borderId="2" xfId="2" applyFont="1" applyBorder="1" applyAlignment="1">
      <alignment horizontal="left" indent="1"/>
    </xf>
    <xf numFmtId="0" fontId="4" fillId="0" borderId="6" xfId="2" applyFont="1" applyBorder="1" applyAlignment="1">
      <alignment horizontal="right" indent="1"/>
    </xf>
    <xf numFmtId="0" fontId="4" fillId="0" borderId="23" xfId="2" applyFont="1" applyBorder="1" applyAlignment="1">
      <alignment horizontal="left" indent="1"/>
    </xf>
    <xf numFmtId="0" fontId="4" fillId="0" borderId="23" xfId="2" applyFont="1" applyBorder="1" applyAlignment="1">
      <alignment horizontal="center"/>
    </xf>
    <xf numFmtId="0" fontId="4" fillId="0" borderId="5" xfId="2" applyFont="1" applyBorder="1" applyAlignment="1">
      <alignment horizontal="center"/>
    </xf>
    <xf numFmtId="0" fontId="2" fillId="0" borderId="0" xfId="2" applyAlignment="1">
      <alignment horizontal="right" indent="1"/>
    </xf>
    <xf numFmtId="165" fontId="2" fillId="0" borderId="1" xfId="2" applyNumberFormat="1" applyFont="1" applyBorder="1"/>
    <xf numFmtId="165" fontId="2" fillId="3" borderId="5" xfId="2" applyNumberFormat="1" applyFont="1" applyFill="1" applyBorder="1"/>
    <xf numFmtId="165" fontId="2" fillId="0" borderId="5" xfId="2" applyNumberFormat="1" applyFont="1" applyBorder="1"/>
    <xf numFmtId="165" fontId="2" fillId="2" borderId="3" xfId="2" applyNumberFormat="1" applyFont="1" applyFill="1" applyBorder="1" applyAlignment="1"/>
    <xf numFmtId="0" fontId="4" fillId="0" borderId="2" xfId="2" applyNumberFormat="1" applyFont="1" applyFill="1" applyBorder="1" applyAlignment="1" applyProtection="1">
      <alignment horizontal="center"/>
    </xf>
    <xf numFmtId="0" fontId="4" fillId="0" borderId="19" xfId="2" applyFont="1" applyBorder="1" applyAlignment="1">
      <alignment horizontal="right" indent="1"/>
    </xf>
    <xf numFmtId="0" fontId="4" fillId="0" borderId="3" xfId="2" applyFont="1" applyBorder="1" applyAlignment="1">
      <alignment horizontal="left" indent="1"/>
    </xf>
    <xf numFmtId="0" fontId="4" fillId="0" borderId="2" xfId="2" applyFont="1" applyFill="1" applyBorder="1" applyAlignment="1" applyProtection="1">
      <alignment horizontal="center"/>
    </xf>
    <xf numFmtId="0" fontId="1" fillId="2" borderId="2" xfId="2" applyFont="1" applyFill="1" applyBorder="1" applyAlignment="1" applyProtection="1">
      <alignment horizontal="right" indent="1"/>
      <protection locked="0"/>
    </xf>
    <xf numFmtId="0" fontId="1" fillId="2" borderId="2" xfId="2" applyFont="1" applyFill="1" applyBorder="1" applyAlignment="1" applyProtection="1">
      <alignment horizontal="left" indent="1"/>
      <protection locked="0"/>
    </xf>
    <xf numFmtId="0" fontId="1" fillId="2" borderId="3" xfId="2" applyFont="1" applyFill="1" applyBorder="1" applyAlignment="1" applyProtection="1">
      <alignment horizontal="right" indent="1"/>
      <protection locked="0"/>
    </xf>
    <xf numFmtId="0" fontId="1" fillId="2" borderId="3" xfId="2" applyFont="1" applyFill="1" applyBorder="1" applyAlignment="1" applyProtection="1">
      <alignment horizontal="left" indent="1"/>
      <protection locked="0"/>
    </xf>
    <xf numFmtId="0" fontId="4" fillId="0" borderId="3" xfId="2" applyNumberFormat="1" applyFont="1" applyFill="1" applyBorder="1" applyAlignment="1" applyProtection="1">
      <alignment horizontal="center"/>
    </xf>
    <xf numFmtId="0" fontId="4" fillId="0" borderId="3" xfId="2" applyFont="1" applyFill="1" applyBorder="1" applyAlignment="1" applyProtection="1">
      <alignment horizontal="center"/>
    </xf>
    <xf numFmtId="0" fontId="8" fillId="6" borderId="9" xfId="2" applyFont="1" applyFill="1" applyBorder="1" applyAlignment="1">
      <alignment horizontal="centerContinuous" vertical="center"/>
    </xf>
    <xf numFmtId="0" fontId="8" fillId="6" borderId="10" xfId="2" applyFont="1" applyFill="1" applyBorder="1" applyAlignment="1">
      <alignment horizontal="centerContinuous" vertical="center"/>
    </xf>
    <xf numFmtId="0" fontId="8" fillId="6" borderId="11" xfId="2" applyFont="1" applyFill="1" applyBorder="1" applyAlignment="1">
      <alignment horizontal="centerContinuous" vertical="center"/>
    </xf>
    <xf numFmtId="0" fontId="8" fillId="6" borderId="13" xfId="2" applyFont="1" applyFill="1" applyBorder="1" applyAlignment="1">
      <alignment horizontal="center" vertical="center"/>
    </xf>
    <xf numFmtId="0" fontId="8" fillId="6" borderId="8" xfId="2" applyFont="1" applyFill="1" applyBorder="1" applyAlignment="1">
      <alignment horizontal="center" vertical="center"/>
    </xf>
    <xf numFmtId="0" fontId="8" fillId="6" borderId="14" xfId="2" applyFont="1" applyFill="1" applyBorder="1" applyAlignment="1">
      <alignment horizontal="center" vertical="center"/>
    </xf>
    <xf numFmtId="0" fontId="9" fillId="6" borderId="0" xfId="2" applyFont="1" applyFill="1" applyAlignment="1">
      <alignment horizontal="center" vertical="center" wrapText="1"/>
    </xf>
    <xf numFmtId="0" fontId="9" fillId="6" borderId="1" xfId="2" applyFont="1" applyFill="1" applyBorder="1" applyAlignment="1">
      <alignment horizontal="center" vertical="center" wrapText="1"/>
    </xf>
    <xf numFmtId="164" fontId="9" fillId="6" borderId="1" xfId="2" applyNumberFormat="1" applyFont="1" applyFill="1" applyBorder="1" applyAlignment="1">
      <alignment horizontal="center" vertical="center" wrapText="1"/>
    </xf>
    <xf numFmtId="0" fontId="10" fillId="6" borderId="7" xfId="3" applyFont="1" applyFill="1" applyBorder="1" applyAlignment="1" applyProtection="1">
      <alignment horizontal="center" vertical="center" wrapText="1"/>
    </xf>
    <xf numFmtId="0" fontId="11" fillId="6" borderId="21" xfId="3" applyFont="1" applyFill="1" applyBorder="1" applyAlignment="1" applyProtection="1">
      <alignment horizontal="center" vertical="center"/>
    </xf>
    <xf numFmtId="0" fontId="12" fillId="6" borderId="21" xfId="2" applyFont="1" applyFill="1" applyBorder="1" applyAlignment="1">
      <alignment horizontal="center" vertical="center" wrapText="1"/>
    </xf>
    <xf numFmtId="0" fontId="12" fillId="6" borderId="21" xfId="2" applyFont="1" applyFill="1" applyBorder="1" applyAlignment="1">
      <alignment horizontal="center" vertical="center"/>
    </xf>
    <xf numFmtId="0" fontId="12" fillId="6" borderId="1" xfId="2" applyFont="1" applyFill="1" applyBorder="1" applyAlignment="1">
      <alignment horizontal="center" vertical="center"/>
    </xf>
  </cellXfs>
  <cellStyles count="4">
    <cellStyle name="Normal" xfId="0" builtinId="0"/>
    <cellStyle name="Normal 2 2" xfId="2" xr:uid="{6BE9A0BB-B303-40CF-B8D5-BECCB2241407}"/>
    <cellStyle name="Pourcentage" xfId="1" builtinId="5"/>
    <cellStyle name="Titre 2" xfId="3" xr:uid="{29182D56-733E-417A-BCD4-7964CB42F439}"/>
  </cellStyles>
  <dxfs count="19">
    <dxf>
      <fill>
        <patternFill>
          <bgColor rgb="FF0070C0"/>
        </patternFill>
      </fill>
    </dxf>
    <dxf>
      <font>
        <b/>
        <i val="0"/>
        <color theme="0"/>
      </font>
      <numFmt numFmtId="1" formatCode="0"/>
      <fill>
        <patternFill>
          <bgColor theme="8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2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2" tint="-0.49998474074526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1" hidden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#,##0\ &quot;€&quot;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5" formatCode="#,##0\ &quot;€&quot;"/>
      <fill>
        <patternFill patternType="solid">
          <fgColor indexed="64"/>
          <bgColor theme="0"/>
        </patternFill>
      </fill>
      <alignment horizontal="right" vertical="bottom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1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0" indent="1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5</xdr:row>
          <xdr:rowOff>28575</xdr:rowOff>
        </xdr:from>
        <xdr:to>
          <xdr:col>4</xdr:col>
          <xdr:colOff>514350</xdr:colOff>
          <xdr:row>12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Inserer Nouveau Produit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09FE75-6597-4C39-A283-E91F7A4984E3}" name="Tableau12" displayName="Tableau12" ref="A1:E24" totalsRowShown="0" headerRowDxfId="3" tableBorderDxfId="18" headerRowCellStyle="Normal 2 2">
  <autoFilter ref="A1:E24" xr:uid="{78E418B2-01D9-4468-8678-1238F1AE893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888F29C-C600-48C5-B885-2E1232EA68F6}" name="Référence Produit" dataDxfId="17" dataCellStyle="Normal 2 2"/>
    <tableColumn id="2" xr3:uid="{3807A161-E934-4751-A320-503A238852FD}" name="Article" dataDxfId="16" dataCellStyle="Normal 2 2"/>
    <tableColumn id="3" xr3:uid="{2D113CF5-65D8-48A1-ACAD-78CB34B8F6CF}" name="Prix Achat" dataDxfId="15" dataCellStyle="Normal 2 2"/>
    <tableColumn id="4" xr3:uid="{F6507509-72B7-4138-A840-A520882B718C}" name="Marge en %" dataDxfId="14" dataCellStyle="Pourcentage"/>
    <tableColumn id="5" xr3:uid="{33E8D991-5DEF-4BE0-80ED-0C23D0D01457}" name="Prix Vente" dataDxfId="13" dataCellStyle="Normal 2 2"/>
  </tableColumns>
  <tableStyleInfo name="TableStyleMedium6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42DAADC-E995-42A6-B9C6-ADF8B6626B8B}" name="Tableau2" displayName="Tableau2" ref="A1:E26" totalsRowShown="0" headerRowDxfId="2" dataDxfId="11" headerRowBorderDxfId="12" tableBorderDxfId="10" totalsRowBorderDxfId="9">
  <sortState xmlns:xlrd2="http://schemas.microsoft.com/office/spreadsheetml/2017/richdata2" ref="A2:E20">
    <sortCondition descending="1" ref="A5:A20"/>
  </sortState>
  <tableColumns count="5">
    <tableColumn id="1" xr3:uid="{1B63A56F-6743-4BD8-804C-70E14F59AFC7}" name="RÉFÉRENCE PRODUIT" dataDxfId="8"/>
    <tableColumn id="2" xr3:uid="{ED314B08-B7E8-48C9-A4D4-64E9DCE84E93}" name="ARTICLE" dataDxfId="7"/>
    <tableColumn id="3" xr3:uid="{BC69105C-7537-49FC-ADFC-32A711B53C9C}" name="STOCK INITIAL" dataDxfId="6">
      <calculatedColumnFormula>150+N("10/05/2021")+0+N("10/06/2021")+0+N("10/07/2021")</calculatedColumnFormula>
    </tableColumn>
    <tableColumn id="4" xr3:uid="{5DB7BAB0-EFF6-4C34-9E75-E0EEA319B1A0}" name="VENDU" dataDxfId="5">
      <calculatedColumnFormula>SUMIF('Gestion Stock'!C:C,'Gestion Stock'!A:A,'Gestion Stock'!E:E)</calculatedColumnFormula>
    </tableColumn>
    <tableColumn id="5" xr3:uid="{7977302A-A32A-4374-BACD-D35F1D64A730}" name="STOCK RÉEL" dataDxfId="4">
      <calculatedColumnFormula>C2-D2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002C5-4175-4AE1-9FBB-822A8E2DB0AC}">
  <sheetPr codeName="Feuil1"/>
  <dimension ref="A1:H20"/>
  <sheetViews>
    <sheetView showGridLines="0" tabSelected="1" zoomScaleNormal="100" workbookViewId="0">
      <selection activeCell="C6" sqref="C6"/>
    </sheetView>
  </sheetViews>
  <sheetFormatPr baseColWidth="10" defaultColWidth="12.5703125" defaultRowHeight="15.75" x14ac:dyDescent="0.25"/>
  <cols>
    <col min="1" max="1" width="12.5703125" style="1" customWidth="1"/>
    <col min="2" max="2" width="6.7109375" style="1" customWidth="1"/>
    <col min="3" max="3" width="34.28515625" style="1" customWidth="1"/>
    <col min="4" max="4" width="11.7109375" style="1" customWidth="1"/>
    <col min="5" max="9" width="12.5703125" style="1" customWidth="1"/>
    <col min="10" max="16384" width="12.5703125" style="1"/>
  </cols>
  <sheetData>
    <row r="1" spans="1:8" ht="16.5" thickBot="1" x14ac:dyDescent="0.3">
      <c r="C1" s="15"/>
    </row>
    <row r="2" spans="1:8" ht="30" customHeight="1" x14ac:dyDescent="0.25">
      <c r="B2" s="60" t="s">
        <v>49</v>
      </c>
      <c r="C2" s="61"/>
      <c r="D2" s="61"/>
      <c r="E2" s="62"/>
      <c r="F2" s="16"/>
    </row>
    <row r="3" spans="1:8" ht="3.75" customHeight="1" thickBot="1" x14ac:dyDescent="0.3">
      <c r="B3" s="63"/>
      <c r="C3" s="64"/>
      <c r="D3" s="64"/>
      <c r="E3" s="65"/>
    </row>
    <row r="4" spans="1:8" x14ac:dyDescent="0.25">
      <c r="B4" s="20"/>
      <c r="C4" s="21"/>
      <c r="D4" s="22"/>
      <c r="E4" s="23"/>
    </row>
    <row r="5" spans="1:8" ht="16.5" thickBot="1" x14ac:dyDescent="0.3">
      <c r="B5" s="20"/>
      <c r="C5" s="24" t="s">
        <v>0</v>
      </c>
      <c r="D5" s="25"/>
      <c r="E5" s="23"/>
    </row>
    <row r="6" spans="1:8" ht="16.5" thickBot="1" x14ac:dyDescent="0.3">
      <c r="B6" s="20"/>
      <c r="C6" s="29"/>
      <c r="D6" s="25"/>
      <c r="E6" s="23"/>
    </row>
    <row r="7" spans="1:8" x14ac:dyDescent="0.25">
      <c r="B7" s="20"/>
      <c r="C7" s="25"/>
      <c r="D7" s="25"/>
      <c r="E7" s="23"/>
    </row>
    <row r="8" spans="1:8" ht="16.5" thickBot="1" x14ac:dyDescent="0.3">
      <c r="B8" s="20"/>
      <c r="C8" s="24" t="s">
        <v>1</v>
      </c>
      <c r="D8" s="25"/>
      <c r="E8" s="23"/>
    </row>
    <row r="9" spans="1:8" ht="16.5" thickBot="1" x14ac:dyDescent="0.3">
      <c r="A9" s="18"/>
      <c r="B9" s="20"/>
      <c r="C9" s="29"/>
      <c r="D9" s="25"/>
      <c r="E9" s="23"/>
    </row>
    <row r="10" spans="1:8" x14ac:dyDescent="0.25">
      <c r="A10" s="18"/>
      <c r="B10" s="20"/>
      <c r="C10" s="25"/>
      <c r="D10" s="25"/>
      <c r="E10" s="23"/>
    </row>
    <row r="11" spans="1:8" ht="16.5" thickBot="1" x14ac:dyDescent="0.3">
      <c r="A11" s="19">
        <v>0</v>
      </c>
      <c r="B11" s="20"/>
      <c r="C11" s="24" t="s">
        <v>2</v>
      </c>
      <c r="D11" s="25"/>
      <c r="E11" s="23"/>
    </row>
    <row r="12" spans="1:8" ht="16.5" thickBot="1" x14ac:dyDescent="0.3">
      <c r="A12" s="19">
        <v>0.03</v>
      </c>
      <c r="B12" s="20"/>
      <c r="C12" s="30"/>
      <c r="D12" s="25"/>
      <c r="E12" s="23"/>
      <c r="H12" s="17"/>
    </row>
    <row r="13" spans="1:8" x14ac:dyDescent="0.25">
      <c r="A13" s="19">
        <v>0.05</v>
      </c>
      <c r="B13" s="20"/>
      <c r="C13" s="25"/>
      <c r="D13" s="25"/>
      <c r="E13" s="23"/>
    </row>
    <row r="14" spans="1:8" ht="16.5" thickBot="1" x14ac:dyDescent="0.3">
      <c r="A14" s="19">
        <v>7.0000000000000007E-2</v>
      </c>
      <c r="B14" s="20"/>
      <c r="C14" s="24" t="s">
        <v>3</v>
      </c>
      <c r="D14" s="25"/>
      <c r="E14" s="23"/>
    </row>
    <row r="15" spans="1:8" ht="16.5" thickBot="1" x14ac:dyDescent="0.3">
      <c r="A15" s="19">
        <v>0.1</v>
      </c>
      <c r="B15" s="20"/>
      <c r="C15" s="31"/>
      <c r="D15" s="25"/>
      <c r="E15" s="23"/>
    </row>
    <row r="16" spans="1:8" x14ac:dyDescent="0.25">
      <c r="A16" s="19">
        <v>0.15</v>
      </c>
      <c r="B16" s="20"/>
      <c r="C16" s="25"/>
      <c r="D16" s="25"/>
      <c r="E16" s="23"/>
    </row>
    <row r="17" spans="1:5" ht="16.5" thickBot="1" x14ac:dyDescent="0.3">
      <c r="A17" s="19">
        <v>0.2</v>
      </c>
      <c r="B17" s="20"/>
      <c r="C17" s="24" t="s">
        <v>4</v>
      </c>
      <c r="D17" s="25"/>
      <c r="E17" s="23"/>
    </row>
    <row r="18" spans="1:5" ht="16.5" thickBot="1" x14ac:dyDescent="0.3">
      <c r="A18" s="19">
        <v>0.5</v>
      </c>
      <c r="B18" s="20"/>
      <c r="C18" s="32">
        <f>C12+(C12*C15)</f>
        <v>0</v>
      </c>
      <c r="D18" s="25"/>
      <c r="E18" s="23"/>
    </row>
    <row r="19" spans="1:5" x14ac:dyDescent="0.25">
      <c r="A19" s="18"/>
      <c r="B19" s="20"/>
      <c r="C19" s="25"/>
      <c r="D19" s="25"/>
      <c r="E19" s="23"/>
    </row>
    <row r="20" spans="1:5" ht="16.5" thickBot="1" x14ac:dyDescent="0.3">
      <c r="A20" s="18"/>
      <c r="B20" s="26"/>
      <c r="C20" s="27"/>
      <c r="D20" s="27"/>
      <c r="E20" s="28"/>
    </row>
  </sheetData>
  <sheetProtection selectLockedCells="1"/>
  <dataValidations count="1">
    <dataValidation type="list" allowBlank="1" showInputMessage="1" showErrorMessage="1" sqref="C15" xr:uid="{EB317573-49AB-4914-90B2-845EF5AB1AA1}">
      <formula1>_pourcentage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roduit_Stocks">
                <anchor moveWithCells="1">
                  <from>
                    <xdr:col>3</xdr:col>
                    <xdr:colOff>371475</xdr:colOff>
                    <xdr:row>5</xdr:row>
                    <xdr:rowOff>28575</xdr:rowOff>
                  </from>
                  <to>
                    <xdr:col>4</xdr:col>
                    <xdr:colOff>514350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3FFBFE-F34E-467F-84B8-590B5F29A4A6}">
  <sheetPr codeName="Feuil2"/>
  <dimension ref="A1:E24"/>
  <sheetViews>
    <sheetView showGridLines="0" zoomScaleNormal="100" workbookViewId="0">
      <pane ySplit="1" topLeftCell="A2" activePane="bottomLeft" state="frozen"/>
      <selection pane="bottomLeft" activeCell="A2" sqref="A2"/>
    </sheetView>
  </sheetViews>
  <sheetFormatPr baseColWidth="10" defaultColWidth="4" defaultRowHeight="15.75" x14ac:dyDescent="0.25"/>
  <cols>
    <col min="1" max="1" width="15" style="13" customWidth="1"/>
    <col min="2" max="2" width="21.7109375" style="13" customWidth="1"/>
    <col min="3" max="3" width="12.5703125" style="13" customWidth="1"/>
    <col min="4" max="4" width="12" style="13" customWidth="1"/>
    <col min="5" max="5" width="13.5703125" style="14" customWidth="1"/>
    <col min="6" max="8" width="12.5703125" style="1" customWidth="1"/>
    <col min="9" max="9" width="7.140625" style="1" customWidth="1"/>
    <col min="10" max="16384" width="4" style="1"/>
  </cols>
  <sheetData>
    <row r="1" spans="1:5" ht="86.1" customHeight="1" x14ac:dyDescent="0.25">
      <c r="A1" s="66" t="s">
        <v>0</v>
      </c>
      <c r="B1" s="67" t="s">
        <v>1</v>
      </c>
      <c r="C1" s="67" t="s">
        <v>2</v>
      </c>
      <c r="D1" s="67" t="s">
        <v>3</v>
      </c>
      <c r="E1" s="68" t="s">
        <v>4</v>
      </c>
    </row>
    <row r="2" spans="1:5" x14ac:dyDescent="0.25">
      <c r="A2" s="2" t="s">
        <v>77</v>
      </c>
      <c r="B2" s="2" t="s">
        <v>78</v>
      </c>
      <c r="C2" s="3">
        <v>50</v>
      </c>
      <c r="D2" s="4">
        <v>0.2</v>
      </c>
      <c r="E2" s="33">
        <v>60</v>
      </c>
    </row>
    <row r="3" spans="1:5" x14ac:dyDescent="0.25">
      <c r="A3" s="5" t="s">
        <v>5</v>
      </c>
      <c r="B3" s="5" t="s">
        <v>76</v>
      </c>
      <c r="C3" s="6">
        <v>100</v>
      </c>
      <c r="D3" s="7">
        <v>0.2</v>
      </c>
      <c r="E3" s="49">
        <v>120</v>
      </c>
    </row>
    <row r="4" spans="1:5" x14ac:dyDescent="0.25">
      <c r="A4" s="5" t="s">
        <v>7</v>
      </c>
      <c r="B4" s="5" t="s">
        <v>56</v>
      </c>
      <c r="C4" s="6">
        <v>150</v>
      </c>
      <c r="D4" s="7">
        <v>7.0000000000000007E-2</v>
      </c>
      <c r="E4" s="49">
        <v>160.5</v>
      </c>
    </row>
    <row r="5" spans="1:5" x14ac:dyDescent="0.25">
      <c r="A5" s="5" t="s">
        <v>9</v>
      </c>
      <c r="B5" s="5" t="s">
        <v>55</v>
      </c>
      <c r="C5" s="6">
        <v>400</v>
      </c>
      <c r="D5" s="7">
        <v>0.1</v>
      </c>
      <c r="E5" s="49">
        <v>440</v>
      </c>
    </row>
    <row r="6" spans="1:5" x14ac:dyDescent="0.25">
      <c r="A6" s="34" t="s">
        <v>11</v>
      </c>
      <c r="B6" s="2" t="s">
        <v>57</v>
      </c>
      <c r="C6" s="8">
        <v>15</v>
      </c>
      <c r="D6" s="9">
        <v>0.1</v>
      </c>
      <c r="E6" s="46">
        <v>16.5</v>
      </c>
    </row>
    <row r="7" spans="1:5" x14ac:dyDescent="0.25">
      <c r="A7" s="10" t="s">
        <v>13</v>
      </c>
      <c r="B7" s="2" t="s">
        <v>58</v>
      </c>
      <c r="C7" s="11">
        <v>50</v>
      </c>
      <c r="D7" s="12">
        <v>0.1</v>
      </c>
      <c r="E7" s="47">
        <v>55</v>
      </c>
    </row>
    <row r="8" spans="1:5" x14ac:dyDescent="0.25">
      <c r="A8" s="10" t="s">
        <v>15</v>
      </c>
      <c r="B8" s="2" t="s">
        <v>59</v>
      </c>
      <c r="C8" s="11">
        <v>30</v>
      </c>
      <c r="D8" s="12">
        <v>0.1</v>
      </c>
      <c r="E8" s="48">
        <v>33</v>
      </c>
    </row>
    <row r="9" spans="1:5" x14ac:dyDescent="0.25">
      <c r="A9" s="10" t="s">
        <v>17</v>
      </c>
      <c r="B9" s="2" t="s">
        <v>60</v>
      </c>
      <c r="C9" s="11">
        <v>20</v>
      </c>
      <c r="D9" s="12">
        <v>0.1</v>
      </c>
      <c r="E9" s="47">
        <v>22</v>
      </c>
    </row>
    <row r="10" spans="1:5" x14ac:dyDescent="0.25">
      <c r="A10" s="10" t="s">
        <v>19</v>
      </c>
      <c r="B10" s="2" t="s">
        <v>61</v>
      </c>
      <c r="C10" s="11">
        <v>50</v>
      </c>
      <c r="D10" s="12">
        <v>0.1</v>
      </c>
      <c r="E10" s="48">
        <v>55</v>
      </c>
    </row>
    <row r="11" spans="1:5" x14ac:dyDescent="0.25">
      <c r="A11" s="10" t="s">
        <v>21</v>
      </c>
      <c r="B11" s="2" t="s">
        <v>62</v>
      </c>
      <c r="C11" s="11">
        <v>50</v>
      </c>
      <c r="D11" s="12">
        <v>0.1</v>
      </c>
      <c r="E11" s="47">
        <v>55</v>
      </c>
    </row>
    <row r="12" spans="1:5" x14ac:dyDescent="0.25">
      <c r="A12" s="10" t="s">
        <v>23</v>
      </c>
      <c r="B12" s="2" t="s">
        <v>63</v>
      </c>
      <c r="C12" s="11">
        <v>100</v>
      </c>
      <c r="D12" s="12">
        <v>0.05</v>
      </c>
      <c r="E12" s="48">
        <v>105</v>
      </c>
    </row>
    <row r="13" spans="1:5" x14ac:dyDescent="0.25">
      <c r="A13" s="10" t="s">
        <v>25</v>
      </c>
      <c r="B13" s="2" t="s">
        <v>64</v>
      </c>
      <c r="C13" s="11">
        <v>25</v>
      </c>
      <c r="D13" s="12">
        <v>0.1</v>
      </c>
      <c r="E13" s="47">
        <v>27.5</v>
      </c>
    </row>
    <row r="14" spans="1:5" x14ac:dyDescent="0.25">
      <c r="A14" s="10" t="s">
        <v>27</v>
      </c>
      <c r="B14" s="2" t="s">
        <v>65</v>
      </c>
      <c r="C14" s="11">
        <v>15</v>
      </c>
      <c r="D14" s="12">
        <v>0.1</v>
      </c>
      <c r="E14" s="48">
        <v>16.5</v>
      </c>
    </row>
    <row r="15" spans="1:5" x14ac:dyDescent="0.25">
      <c r="A15" s="10" t="s">
        <v>29</v>
      </c>
      <c r="B15" s="2" t="s">
        <v>66</v>
      </c>
      <c r="C15" s="11">
        <v>55</v>
      </c>
      <c r="D15" s="12">
        <v>0.1</v>
      </c>
      <c r="E15" s="47">
        <v>60.5</v>
      </c>
    </row>
    <row r="16" spans="1:5" x14ac:dyDescent="0.25">
      <c r="A16" s="10" t="s">
        <v>31</v>
      </c>
      <c r="B16" s="2" t="s">
        <v>67</v>
      </c>
      <c r="C16" s="11">
        <v>35</v>
      </c>
      <c r="D16" s="12">
        <v>0.1</v>
      </c>
      <c r="E16" s="48">
        <v>38.5</v>
      </c>
    </row>
    <row r="17" spans="1:5" x14ac:dyDescent="0.25">
      <c r="A17" s="10" t="s">
        <v>33</v>
      </c>
      <c r="B17" s="2" t="s">
        <v>68</v>
      </c>
      <c r="C17" s="11">
        <v>30</v>
      </c>
      <c r="D17" s="12">
        <v>0.1</v>
      </c>
      <c r="E17" s="47">
        <v>33</v>
      </c>
    </row>
    <row r="18" spans="1:5" x14ac:dyDescent="0.25">
      <c r="A18" s="10" t="s">
        <v>35</v>
      </c>
      <c r="B18" s="2" t="s">
        <v>69</v>
      </c>
      <c r="C18" s="11">
        <v>55</v>
      </c>
      <c r="D18" s="12">
        <v>0.1</v>
      </c>
      <c r="E18" s="48">
        <v>60.5</v>
      </c>
    </row>
    <row r="19" spans="1:5" x14ac:dyDescent="0.25">
      <c r="A19" s="10" t="s">
        <v>37</v>
      </c>
      <c r="B19" s="2" t="s">
        <v>70</v>
      </c>
      <c r="C19" s="11">
        <v>45</v>
      </c>
      <c r="D19" s="12">
        <v>0.1</v>
      </c>
      <c r="E19" s="47">
        <v>49.5</v>
      </c>
    </row>
    <row r="20" spans="1:5" x14ac:dyDescent="0.25">
      <c r="A20" s="10" t="s">
        <v>39</v>
      </c>
      <c r="B20" s="2" t="s">
        <v>71</v>
      </c>
      <c r="C20" s="11">
        <v>40</v>
      </c>
      <c r="D20" s="12">
        <v>0.05</v>
      </c>
      <c r="E20" s="48">
        <v>42</v>
      </c>
    </row>
    <row r="21" spans="1:5" x14ac:dyDescent="0.25">
      <c r="A21" s="10" t="s">
        <v>41</v>
      </c>
      <c r="B21" s="2" t="s">
        <v>72</v>
      </c>
      <c r="C21" s="11">
        <v>110</v>
      </c>
      <c r="D21" s="12">
        <v>0.1</v>
      </c>
      <c r="E21" s="47">
        <v>121</v>
      </c>
    </row>
    <row r="22" spans="1:5" x14ac:dyDescent="0.25">
      <c r="A22" s="10" t="s">
        <v>43</v>
      </c>
      <c r="B22" s="2" t="s">
        <v>73</v>
      </c>
      <c r="C22" s="11">
        <v>150</v>
      </c>
      <c r="D22" s="12">
        <v>0.1</v>
      </c>
      <c r="E22" s="48">
        <v>165</v>
      </c>
    </row>
    <row r="23" spans="1:5" x14ac:dyDescent="0.25">
      <c r="A23" s="10" t="s">
        <v>45</v>
      </c>
      <c r="B23" s="2" t="s">
        <v>74</v>
      </c>
      <c r="C23" s="11">
        <v>50</v>
      </c>
      <c r="D23" s="12">
        <v>0.1</v>
      </c>
      <c r="E23" s="47">
        <v>55</v>
      </c>
    </row>
    <row r="24" spans="1:5" x14ac:dyDescent="0.25">
      <c r="A24" s="10" t="s">
        <v>47</v>
      </c>
      <c r="B24" s="2" t="s">
        <v>75</v>
      </c>
      <c r="C24" s="11">
        <v>30</v>
      </c>
      <c r="D24" s="12">
        <v>0.1</v>
      </c>
      <c r="E24" s="48">
        <v>33</v>
      </c>
    </row>
  </sheetData>
  <sheetProtection formatCells="0" selectLockedCells="1" selectUnlockedCells="1"/>
  <phoneticPr fontId="7" type="noConversion"/>
  <conditionalFormatting sqref="E25:E1048576">
    <cfRule type="iconSet" priority="2">
      <iconSet iconSet="3Arrow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6:D24" xr:uid="{9701843E-2016-421C-B6AE-7DD7A1532948}">
      <formula1>Pourcentage</formula1>
    </dataValidation>
    <dataValidation type="list" allowBlank="1" showInputMessage="1" showErrorMessage="1" sqref="D2:D5" xr:uid="{C5DF8BA3-21F7-4A6E-8406-74AE52704528}">
      <formula1>_pourcentage</formula1>
    </dataValidation>
  </dataValidations>
  <printOptions horizontalCentered="1"/>
  <pageMargins left="0.70866141732283472" right="0.70866141732283472" top="0.89" bottom="0.55118110236220474" header="0.31496062992125984" footer="0.19685039370078741"/>
  <pageSetup paperSize="9" orientation="portrait" horizontalDpi="4294967293" verticalDpi="4294967293" r:id="rId1"/>
  <headerFooter>
    <oddHeader>&amp;LNom Société&amp;CSiteweb Société&amp;R&amp;D</oddHeader>
    <oddFooter>&amp;LEXLSIO&amp;C&amp;"-,Gras"Liste Produit&amp;RPage &amp;P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E78CC-B939-4133-A30E-D82B5D8F03B2}">
  <sheetPr codeName="Feuil3"/>
  <dimension ref="A1:E26"/>
  <sheetViews>
    <sheetView showGridLines="0" workbookViewId="0">
      <pane ySplit="1" topLeftCell="A2" activePane="bottomLeft" state="frozen"/>
      <selection activeCell="E50" sqref="E50"/>
      <selection pane="bottomLeft" activeCell="C2" sqref="C2"/>
    </sheetView>
  </sheetViews>
  <sheetFormatPr baseColWidth="10" defaultRowHeight="15.75" x14ac:dyDescent="0.25"/>
  <cols>
    <col min="1" max="1" width="15.28515625" style="45" customWidth="1"/>
    <col min="2" max="2" width="22.85546875" style="13" customWidth="1"/>
    <col min="3" max="3" width="14.5703125" style="1" customWidth="1"/>
    <col min="4" max="4" width="14.7109375" style="1" customWidth="1"/>
    <col min="5" max="5" width="16.85546875" style="1" customWidth="1"/>
    <col min="6" max="6" width="39.42578125" style="1" customWidth="1"/>
    <col min="7" max="16384" width="11.42578125" style="1"/>
  </cols>
  <sheetData>
    <row r="1" spans="1:5" ht="86.25" customHeight="1" x14ac:dyDescent="0.25">
      <c r="A1" s="69" t="s">
        <v>54</v>
      </c>
      <c r="B1" s="70" t="s">
        <v>50</v>
      </c>
      <c r="C1" s="71" t="s">
        <v>51</v>
      </c>
      <c r="D1" s="72" t="s">
        <v>52</v>
      </c>
      <c r="E1" s="73" t="s">
        <v>53</v>
      </c>
    </row>
    <row r="2" spans="1:5" x14ac:dyDescent="0.25">
      <c r="A2" s="54" t="s">
        <v>77</v>
      </c>
      <c r="B2" s="55" t="s">
        <v>78</v>
      </c>
      <c r="C2" s="50">
        <v>150</v>
      </c>
      <c r="D2" s="50">
        <f>SUMIF('Gestion Stock'!C:C,'Gestion Stock'!A:A,'Gestion Stock'!E:E)</f>
        <v>0</v>
      </c>
      <c r="E2" s="53">
        <f>C2-D2</f>
        <v>150</v>
      </c>
    </row>
    <row r="3" spans="1:5" x14ac:dyDescent="0.25">
      <c r="A3" s="56" t="s">
        <v>5</v>
      </c>
      <c r="B3" s="57" t="s">
        <v>76</v>
      </c>
      <c r="C3" s="58">
        <f>150+N("10/05/2021")+0+N("10/06/2021")+0+N("10/07/2021")</f>
        <v>150</v>
      </c>
      <c r="D3" s="58">
        <f>SUMIF('Gestion Stock'!C:C,'Gestion Stock'!A:A,'Gestion Stock'!E:E)</f>
        <v>0</v>
      </c>
      <c r="E3" s="59">
        <f>C3-D3</f>
        <v>150</v>
      </c>
    </row>
    <row r="4" spans="1:5" x14ac:dyDescent="0.25">
      <c r="A4" s="56" t="s">
        <v>7</v>
      </c>
      <c r="B4" s="57" t="s">
        <v>56</v>
      </c>
      <c r="C4" s="58">
        <f>150+N("10/05/2021")+0+N("10/06/2021")+0+N("10/07/2021")</f>
        <v>150</v>
      </c>
      <c r="D4" s="58">
        <f>SUMIF('Gestion Stock'!C:C,'Gestion Stock'!A:A,'Gestion Stock'!E:E)</f>
        <v>0</v>
      </c>
      <c r="E4" s="59">
        <f>C4-D4</f>
        <v>150</v>
      </c>
    </row>
    <row r="5" spans="1:5" x14ac:dyDescent="0.25">
      <c r="A5" s="51" t="s">
        <v>5</v>
      </c>
      <c r="B5" s="52" t="s">
        <v>6</v>
      </c>
      <c r="C5" s="36">
        <f t="shared" ref="C5:C26" si="0">150+N("10/05/2021")+0+N("10/06/2021")+0+N("10/07/2021")</f>
        <v>150</v>
      </c>
      <c r="D5" s="36">
        <f>SUMIF('Gestion Stock'!C:C,'Gestion Stock'!A:A,'Gestion Stock'!E:E)</f>
        <v>0</v>
      </c>
      <c r="E5" s="37">
        <f t="shared" ref="E5:E26" si="1">C5-D5</f>
        <v>150</v>
      </c>
    </row>
    <row r="6" spans="1:5" x14ac:dyDescent="0.25">
      <c r="A6" s="39" t="s">
        <v>7</v>
      </c>
      <c r="B6" s="40" t="s">
        <v>8</v>
      </c>
      <c r="C6" s="35">
        <f t="shared" si="0"/>
        <v>150</v>
      </c>
      <c r="D6" s="35">
        <f>SUMIF('Gestion Stock'!C:C,'Gestion Stock'!A:A,'Gestion Stock'!E:E)</f>
        <v>0</v>
      </c>
      <c r="E6" s="38">
        <f t="shared" si="1"/>
        <v>150</v>
      </c>
    </row>
    <row r="7" spans="1:5" x14ac:dyDescent="0.25">
      <c r="A7" s="39" t="s">
        <v>9</v>
      </c>
      <c r="B7" s="40" t="s">
        <v>10</v>
      </c>
      <c r="C7" s="35">
        <f t="shared" si="0"/>
        <v>150</v>
      </c>
      <c r="D7" s="35">
        <f>SUMIF('Gestion Stock'!C:C,'Gestion Stock'!A:A,'Gestion Stock'!E:E)</f>
        <v>0</v>
      </c>
      <c r="E7" s="38">
        <f t="shared" si="1"/>
        <v>150</v>
      </c>
    </row>
    <row r="8" spans="1:5" x14ac:dyDescent="0.25">
      <c r="A8" s="39" t="s">
        <v>11</v>
      </c>
      <c r="B8" s="40" t="s">
        <v>12</v>
      </c>
      <c r="C8" s="35">
        <f t="shared" si="0"/>
        <v>150</v>
      </c>
      <c r="D8" s="35">
        <f>SUMIF('Gestion Stock'!C:C,'Gestion Stock'!A:A,'Gestion Stock'!E:E)</f>
        <v>0</v>
      </c>
      <c r="E8" s="38">
        <f t="shared" si="1"/>
        <v>150</v>
      </c>
    </row>
    <row r="9" spans="1:5" x14ac:dyDescent="0.25">
      <c r="A9" s="39" t="s">
        <v>13</v>
      </c>
      <c r="B9" s="40" t="s">
        <v>14</v>
      </c>
      <c r="C9" s="35">
        <f t="shared" si="0"/>
        <v>150</v>
      </c>
      <c r="D9" s="35">
        <f>SUMIF('Gestion Stock'!C:C,'Gestion Stock'!A:A,'Gestion Stock'!E:E)</f>
        <v>0</v>
      </c>
      <c r="E9" s="38">
        <f t="shared" si="1"/>
        <v>150</v>
      </c>
    </row>
    <row r="10" spans="1:5" x14ac:dyDescent="0.25">
      <c r="A10" s="39" t="s">
        <v>15</v>
      </c>
      <c r="B10" s="40" t="s">
        <v>16</v>
      </c>
      <c r="C10" s="35">
        <f t="shared" si="0"/>
        <v>150</v>
      </c>
      <c r="D10" s="35">
        <f>SUMIF('Gestion Stock'!C:C,'Gestion Stock'!A:A,'Gestion Stock'!E:E)</f>
        <v>0</v>
      </c>
      <c r="E10" s="38">
        <f t="shared" si="1"/>
        <v>150</v>
      </c>
    </row>
    <row r="11" spans="1:5" x14ac:dyDescent="0.25">
      <c r="A11" s="39" t="s">
        <v>17</v>
      </c>
      <c r="B11" s="40" t="s">
        <v>18</v>
      </c>
      <c r="C11" s="35">
        <f t="shared" si="0"/>
        <v>150</v>
      </c>
      <c r="D11" s="35">
        <f>SUMIF('Gestion Stock'!C:C,'Gestion Stock'!A:A,'Gestion Stock'!E:E)</f>
        <v>0</v>
      </c>
      <c r="E11" s="38">
        <f t="shared" si="1"/>
        <v>150</v>
      </c>
    </row>
    <row r="12" spans="1:5" x14ac:dyDescent="0.25">
      <c r="A12" s="39" t="s">
        <v>19</v>
      </c>
      <c r="B12" s="40" t="s">
        <v>20</v>
      </c>
      <c r="C12" s="35">
        <f t="shared" si="0"/>
        <v>150</v>
      </c>
      <c r="D12" s="35">
        <f>SUMIF('Gestion Stock'!C:C,'Gestion Stock'!A:A,'Gestion Stock'!E:E)</f>
        <v>0</v>
      </c>
      <c r="E12" s="38">
        <f t="shared" si="1"/>
        <v>150</v>
      </c>
    </row>
    <row r="13" spans="1:5" x14ac:dyDescent="0.25">
      <c r="A13" s="39" t="s">
        <v>21</v>
      </c>
      <c r="B13" s="40" t="s">
        <v>22</v>
      </c>
      <c r="C13" s="35">
        <f t="shared" si="0"/>
        <v>150</v>
      </c>
      <c r="D13" s="35">
        <f>SUMIF('Gestion Stock'!C:C,'Gestion Stock'!A:A,'Gestion Stock'!E:E)</f>
        <v>0</v>
      </c>
      <c r="E13" s="38">
        <f t="shared" si="1"/>
        <v>150</v>
      </c>
    </row>
    <row r="14" spans="1:5" x14ac:dyDescent="0.25">
      <c r="A14" s="39" t="s">
        <v>23</v>
      </c>
      <c r="B14" s="40" t="s">
        <v>24</v>
      </c>
      <c r="C14" s="35">
        <f t="shared" si="0"/>
        <v>150</v>
      </c>
      <c r="D14" s="35">
        <f>SUMIF('Gestion Stock'!C:C,'Gestion Stock'!A:A,'Gestion Stock'!E:E)</f>
        <v>0</v>
      </c>
      <c r="E14" s="38">
        <f t="shared" si="1"/>
        <v>150</v>
      </c>
    </row>
    <row r="15" spans="1:5" x14ac:dyDescent="0.25">
      <c r="A15" s="39" t="s">
        <v>25</v>
      </c>
      <c r="B15" s="40" t="s">
        <v>26</v>
      </c>
      <c r="C15" s="35">
        <f t="shared" si="0"/>
        <v>150</v>
      </c>
      <c r="D15" s="35">
        <f>SUMIF('Gestion Stock'!C:C,'Gestion Stock'!A:A,'Gestion Stock'!E:E)</f>
        <v>0</v>
      </c>
      <c r="E15" s="38">
        <f t="shared" si="1"/>
        <v>150</v>
      </c>
    </row>
    <row r="16" spans="1:5" x14ac:dyDescent="0.25">
      <c r="A16" s="39" t="s">
        <v>27</v>
      </c>
      <c r="B16" s="40" t="s">
        <v>28</v>
      </c>
      <c r="C16" s="35">
        <f t="shared" si="0"/>
        <v>150</v>
      </c>
      <c r="D16" s="35">
        <f>SUMIF('Gestion Stock'!C:C,'Gestion Stock'!A:A,'Gestion Stock'!E:E)</f>
        <v>0</v>
      </c>
      <c r="E16" s="38">
        <f t="shared" si="1"/>
        <v>150</v>
      </c>
    </row>
    <row r="17" spans="1:5" x14ac:dyDescent="0.25">
      <c r="A17" s="39" t="s">
        <v>29</v>
      </c>
      <c r="B17" s="40" t="s">
        <v>30</v>
      </c>
      <c r="C17" s="35">
        <f t="shared" si="0"/>
        <v>150</v>
      </c>
      <c r="D17" s="35">
        <f>SUMIF('Gestion Stock'!C:C,'Gestion Stock'!A:A,'Gestion Stock'!E:E)</f>
        <v>0</v>
      </c>
      <c r="E17" s="38">
        <f t="shared" si="1"/>
        <v>150</v>
      </c>
    </row>
    <row r="18" spans="1:5" x14ac:dyDescent="0.25">
      <c r="A18" s="39" t="s">
        <v>31</v>
      </c>
      <c r="B18" s="40" t="s">
        <v>32</v>
      </c>
      <c r="C18" s="35">
        <f t="shared" si="0"/>
        <v>150</v>
      </c>
      <c r="D18" s="35">
        <f>SUMIF('Gestion Stock'!C:C,'Gestion Stock'!A:A,'Gestion Stock'!E:E)</f>
        <v>0</v>
      </c>
      <c r="E18" s="38">
        <f t="shared" si="1"/>
        <v>150</v>
      </c>
    </row>
    <row r="19" spans="1:5" x14ac:dyDescent="0.25">
      <c r="A19" s="39" t="s">
        <v>33</v>
      </c>
      <c r="B19" s="40" t="s">
        <v>34</v>
      </c>
      <c r="C19" s="35">
        <f t="shared" si="0"/>
        <v>150</v>
      </c>
      <c r="D19" s="35">
        <f>SUMIF('Gestion Stock'!C:C,'Gestion Stock'!A:A,'Gestion Stock'!E:E)</f>
        <v>0</v>
      </c>
      <c r="E19" s="38">
        <f t="shared" si="1"/>
        <v>150</v>
      </c>
    </row>
    <row r="20" spans="1:5" x14ac:dyDescent="0.25">
      <c r="A20" s="39" t="s">
        <v>35</v>
      </c>
      <c r="B20" s="40" t="s">
        <v>36</v>
      </c>
      <c r="C20" s="35">
        <f t="shared" si="0"/>
        <v>150</v>
      </c>
      <c r="D20" s="35">
        <f>SUMIF('Gestion Stock'!C:C,'Gestion Stock'!A:A,'Gestion Stock'!E:E)</f>
        <v>0</v>
      </c>
      <c r="E20" s="38">
        <f t="shared" si="1"/>
        <v>150</v>
      </c>
    </row>
    <row r="21" spans="1:5" x14ac:dyDescent="0.25">
      <c r="A21" s="39" t="s">
        <v>37</v>
      </c>
      <c r="B21" s="40" t="s">
        <v>38</v>
      </c>
      <c r="C21" s="35">
        <f t="shared" si="0"/>
        <v>150</v>
      </c>
      <c r="D21" s="35">
        <f>SUMIF('Gestion Stock'!C:C,'Gestion Stock'!A:A,'Gestion Stock'!E:E)</f>
        <v>0</v>
      </c>
      <c r="E21" s="38">
        <f t="shared" si="1"/>
        <v>150</v>
      </c>
    </row>
    <row r="22" spans="1:5" x14ac:dyDescent="0.25">
      <c r="A22" s="39" t="s">
        <v>39</v>
      </c>
      <c r="B22" s="40" t="s">
        <v>40</v>
      </c>
      <c r="C22" s="35">
        <f t="shared" si="0"/>
        <v>150</v>
      </c>
      <c r="D22" s="35">
        <f>SUMIF('Gestion Stock'!C:C,'Gestion Stock'!A:A,'Gestion Stock'!E:E)</f>
        <v>0</v>
      </c>
      <c r="E22" s="38">
        <f t="shared" si="1"/>
        <v>150</v>
      </c>
    </row>
    <row r="23" spans="1:5" x14ac:dyDescent="0.25">
      <c r="A23" s="39" t="s">
        <v>41</v>
      </c>
      <c r="B23" s="40" t="s">
        <v>42</v>
      </c>
      <c r="C23" s="35">
        <f t="shared" si="0"/>
        <v>150</v>
      </c>
      <c r="D23" s="35">
        <f>SUMIF('Gestion Stock'!C:C,'Gestion Stock'!A:A,'Gestion Stock'!E:E)</f>
        <v>0</v>
      </c>
      <c r="E23" s="38">
        <f t="shared" si="1"/>
        <v>150</v>
      </c>
    </row>
    <row r="24" spans="1:5" x14ac:dyDescent="0.25">
      <c r="A24" s="39" t="s">
        <v>43</v>
      </c>
      <c r="B24" s="40" t="s">
        <v>44</v>
      </c>
      <c r="C24" s="35">
        <f t="shared" si="0"/>
        <v>150</v>
      </c>
      <c r="D24" s="35">
        <f>SUMIF('Gestion Stock'!C:C,'Gestion Stock'!A:A,'Gestion Stock'!E:E)</f>
        <v>0</v>
      </c>
      <c r="E24" s="38">
        <f t="shared" si="1"/>
        <v>150</v>
      </c>
    </row>
    <row r="25" spans="1:5" x14ac:dyDescent="0.25">
      <c r="A25" s="39" t="s">
        <v>45</v>
      </c>
      <c r="B25" s="40" t="s">
        <v>46</v>
      </c>
      <c r="C25" s="35">
        <f t="shared" si="0"/>
        <v>150</v>
      </c>
      <c r="D25" s="35">
        <f>SUMIF('Gestion Stock'!C:C,'Gestion Stock'!A:A,'Gestion Stock'!E:E)</f>
        <v>0</v>
      </c>
      <c r="E25" s="38">
        <f t="shared" si="1"/>
        <v>150</v>
      </c>
    </row>
    <row r="26" spans="1:5" x14ac:dyDescent="0.25">
      <c r="A26" s="41" t="s">
        <v>47</v>
      </c>
      <c r="B26" s="42" t="s">
        <v>48</v>
      </c>
      <c r="C26" s="43">
        <f t="shared" si="0"/>
        <v>150</v>
      </c>
      <c r="D26" s="43">
        <f>SUMIF('Gestion Stock'!C:C,'Gestion Stock'!A:A,'Gestion Stock'!E:E)</f>
        <v>0</v>
      </c>
      <c r="E26" s="44">
        <f t="shared" si="1"/>
        <v>150</v>
      </c>
    </row>
  </sheetData>
  <sheetProtection selectLockedCells="1"/>
  <conditionalFormatting sqref="E2:E26">
    <cfRule type="cellIs" dxfId="1" priority="1" operator="lessThan">
      <formula>0</formula>
    </cfRule>
    <cfRule type="cellIs" dxfId="0" priority="2" operator="lessThanOrEqual">
      <formula>0</formula>
    </cfRule>
  </conditionalFormatting>
  <printOptions horizontalCentered="1"/>
  <pageMargins left="0.51181102362204722" right="0.51181102362204722" top="0.8" bottom="0.65" header="0.31496062992125984" footer="0.31496062992125984"/>
  <pageSetup paperSize="9" scale="95" orientation="portrait" horizontalDpi="4294967293" verticalDpi="4294967293" r:id="rId1"/>
  <headerFooter>
    <oddHeader>&amp;LNom Société</oddHeader>
    <oddFooter>&amp;L&amp;"-,Gras"Exlsio&amp;"-,Normal"_&amp;A&amp;C&amp;"-,Gras"&amp;D&amp;R&amp;"-,Gras" Page &amp;P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 PRODUIT</vt:lpstr>
      <vt:lpstr>PRODUIT</vt:lpstr>
      <vt:lpstr>Gestion Stock</vt:lpstr>
      <vt:lpstr>_pourcentage</vt:lpstr>
      <vt:lpstr>PRODUIT!liste_produits</vt:lpstr>
      <vt:lpstr>p_produit</vt:lpstr>
      <vt:lpstr>PRODUIT!references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2022-10-28T22:03:48Z</dcterms:created>
  <dcterms:modified xsi:type="dcterms:W3CDTF">2022-10-28T23:09:20Z</dcterms:modified>
</cp:coreProperties>
</file>