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ORCE YB\Downloads\"/>
    </mc:Choice>
  </mc:AlternateContent>
  <xr:revisionPtr revIDLastSave="0" documentId="13_ncr:1_{36CB6BC2-19A9-4E4F-84B6-B9936BBE7276}" xr6:coauthVersionLast="46" xr6:coauthVersionMax="47" xr10:uidLastSave="{00000000-0000-0000-0000-000000000000}"/>
  <bookViews>
    <workbookView xWindow="-120" yWindow="-120" windowWidth="24240" windowHeight="13290" tabRatio="264" xr2:uid="{596C0A11-03D0-4ED8-B826-5F8976C0EEA7}"/>
  </bookViews>
  <sheets>
    <sheet name="Calendrier" sheetId="3" r:id="rId1"/>
    <sheet name="TCD" sheetId="4" r:id="rId2"/>
    <sheet name="Mois" sheetId="2" r:id="rId3"/>
  </sheets>
  <functionGroups builtInGroupCount="19"/>
  <definedNames>
    <definedName name="Année">Mois!$A$18</definedName>
    <definedName name="Codes">TBL_Calendrier[code]</definedName>
    <definedName name="Dates_Noms">TBL_Calendrier[comb]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Mes_Personnes">Calendrier!$A$10:$A$19</definedName>
    <definedName name="MijnTabel">TBL_Calendrier[#All]</definedName>
    <definedName name="Mois">Calendrier!$A$3</definedName>
    <definedName name="NomMois">Mois!$A$1:$A$12</definedName>
    <definedName name="Série1">OFFSET(Mes_Personnes,,368,,)</definedName>
    <definedName name="Série2">OFFSET(Mes_Personnes,,369,,)</definedName>
  </definedNames>
  <calcPr calcId="181029" calcMode="manual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HR23" i="3" l="1"/>
  <c r="G1" i="2" a="1"/>
  <c r="G1" i="2" s="1"/>
  <c r="G2" i="2"/>
  <c r="NE13" i="3"/>
  <c r="NG14" i="3"/>
  <c r="NF14" i="3"/>
  <c r="NJ12" i="3"/>
  <c r="NJ16" i="3"/>
  <c r="NI10" i="3"/>
  <c r="NM12" i="3"/>
  <c r="NJ17" i="3"/>
  <c r="NF16" i="3"/>
  <c r="NJ11" i="3"/>
  <c r="NL18" i="3"/>
  <c r="NK17" i="3"/>
  <c r="NI11" i="3"/>
  <c r="NF10" i="3"/>
  <c r="NN13" i="3"/>
  <c r="NL10" i="3"/>
  <c r="NE15" i="3"/>
  <c r="NH11" i="3"/>
  <c r="NH19" i="3"/>
  <c r="NM19" i="3"/>
  <c r="NM11" i="3"/>
  <c r="NH12" i="3"/>
  <c r="NF18" i="3"/>
  <c r="NK14" i="3"/>
  <c r="NK12" i="3"/>
  <c r="ND14" i="3"/>
  <c r="ND16" i="3"/>
  <c r="ND15" i="3"/>
  <c r="NF11" i="3"/>
  <c r="NI18" i="3"/>
  <c r="NN12" i="3"/>
  <c r="NI17" i="3"/>
  <c r="NG16" i="3"/>
  <c r="NN14" i="3"/>
  <c r="NF12" i="3"/>
  <c r="NM14" i="3"/>
  <c r="NE17" i="3"/>
  <c r="NK13" i="3"/>
  <c r="NI16" i="3"/>
  <c r="NH16" i="3"/>
  <c r="NN19" i="3"/>
  <c r="NM13" i="3"/>
  <c r="NK15" i="3"/>
  <c r="NH13" i="3"/>
  <c r="ND10" i="3"/>
  <c r="NE10" i="3"/>
  <c r="NJ13" i="3"/>
  <c r="NH14" i="3"/>
  <c r="NE11" i="3"/>
  <c r="NK16" i="3"/>
  <c r="NN16" i="3"/>
  <c r="NJ10" i="3"/>
  <c r="NM15" i="3"/>
  <c r="NI14" i="3"/>
  <c r="NN17" i="3"/>
  <c r="NI15" i="3"/>
  <c r="NL17" i="3"/>
  <c r="NE19" i="3"/>
  <c r="NF15" i="3"/>
  <c r="NJ19" i="3"/>
  <c r="NG15" i="3"/>
  <c r="NE16" i="3"/>
  <c r="NF17" i="3"/>
  <c r="NK11" i="3"/>
  <c r="NE14" i="3"/>
  <c r="NG17" i="3"/>
  <c r="NI19" i="3"/>
  <c r="NI13" i="3"/>
  <c r="NF19" i="3"/>
  <c r="NL13" i="3"/>
  <c r="ND18" i="3"/>
  <c r="ND11" i="3"/>
  <c r="NL16" i="3"/>
  <c r="NN15" i="3"/>
  <c r="NK10" i="3"/>
  <c r="NM18" i="3"/>
  <c r="NH18" i="3"/>
  <c r="NF13" i="3"/>
  <c r="NN11" i="3"/>
  <c r="NL15" i="3"/>
  <c r="ND12" i="3"/>
  <c r="NM10" i="3"/>
  <c r="NM16" i="3"/>
  <c r="NH10" i="3"/>
  <c r="NG12" i="3"/>
  <c r="NH17" i="3"/>
  <c r="NJ18" i="3"/>
  <c r="NI12" i="3"/>
  <c r="NG10" i="3"/>
  <c r="ND17" i="3"/>
  <c r="NL14" i="3"/>
  <c r="NN18" i="3"/>
  <c r="NL12" i="3"/>
  <c r="NE12" i="3"/>
  <c r="NH15" i="3"/>
  <c r="NJ14" i="3"/>
  <c r="NM17" i="3"/>
  <c r="NK19" i="3"/>
  <c r="NJ15" i="3"/>
  <c r="NG11" i="3"/>
  <c r="ND13" i="3"/>
  <c r="NL11" i="3"/>
  <c r="NG19" i="3"/>
  <c r="NK18" i="3"/>
  <c r="NG13" i="3"/>
  <c r="NN10" i="3"/>
  <c r="NG18" i="3"/>
  <c r="NL19" i="3"/>
  <c r="ND19" i="3"/>
  <c r="NE18" i="3"/>
  <c r="B6" i="3" l="1"/>
  <c r="B8" i="3"/>
  <c r="B9" i="3"/>
  <c r="C7" i="3"/>
  <c r="C9" i="3" l="1"/>
  <c r="C6" i="3"/>
  <c r="D7" i="3"/>
  <c r="C8" i="3"/>
  <c r="D9" i="3" l="1"/>
  <c r="D6" i="3"/>
  <c r="E7" i="3"/>
  <c r="D8" i="3"/>
  <c r="E9" i="3" l="1"/>
  <c r="E6" i="3"/>
  <c r="E8" i="3"/>
  <c r="F7" i="3"/>
  <c r="F9" i="3" l="1"/>
  <c r="F6" i="3"/>
  <c r="F8" i="3"/>
  <c r="G7" i="3"/>
  <c r="G9" i="3" l="1"/>
  <c r="G6" i="3"/>
  <c r="G8" i="3"/>
  <c r="H7" i="3"/>
  <c r="H9" i="3" l="1"/>
  <c r="H6" i="3"/>
  <c r="H8" i="3"/>
  <c r="I7" i="3"/>
  <c r="I9" i="3" l="1"/>
  <c r="I6" i="3"/>
  <c r="I8" i="3"/>
  <c r="J7" i="3"/>
  <c r="J9" i="3" l="1"/>
  <c r="J6" i="3"/>
  <c r="J8" i="3"/>
  <c r="K7" i="3"/>
  <c r="L7" i="3" l="1"/>
  <c r="L9" i="3" s="1"/>
  <c r="K9" i="3"/>
  <c r="K6" i="3"/>
  <c r="K8" i="3"/>
  <c r="L6" i="3" l="1"/>
  <c r="M7" i="3"/>
  <c r="M6" i="3" s="1"/>
  <c r="L8" i="3"/>
  <c r="M9" i="3" l="1"/>
  <c r="M8" i="3"/>
  <c r="N7" i="3"/>
  <c r="N6" i="3" s="1"/>
  <c r="N9" i="3" l="1"/>
  <c r="O7" i="3"/>
  <c r="O9" i="3" s="1"/>
  <c r="N8" i="3"/>
  <c r="P7" i="3" l="1"/>
  <c r="P9" i="3" s="1"/>
  <c r="O8" i="3"/>
  <c r="O6" i="3"/>
  <c r="Q7" i="3" l="1"/>
  <c r="R7" i="3" s="1"/>
  <c r="P8" i="3"/>
  <c r="P6" i="3"/>
  <c r="Q8" i="3" l="1"/>
  <c r="Q6" i="3"/>
  <c r="Q9" i="3"/>
  <c r="R9" i="3"/>
  <c r="R6" i="3"/>
  <c r="R8" i="3"/>
  <c r="S7" i="3"/>
  <c r="S9" i="3" l="1"/>
  <c r="S6" i="3"/>
  <c r="S8" i="3"/>
  <c r="T7" i="3"/>
  <c r="T9" i="3" l="1"/>
  <c r="T6" i="3"/>
  <c r="T8" i="3"/>
  <c r="U7" i="3"/>
  <c r="U9" i="3" l="1"/>
  <c r="U6" i="3"/>
  <c r="U8" i="3"/>
  <c r="V7" i="3"/>
  <c r="V9" i="3" l="1"/>
  <c r="V6" i="3"/>
  <c r="V8" i="3"/>
  <c r="W7" i="3"/>
  <c r="W9" i="3" l="1"/>
  <c r="W6" i="3"/>
  <c r="W8" i="3"/>
  <c r="X7" i="3"/>
  <c r="X9" i="3" l="1"/>
  <c r="X6" i="3"/>
  <c r="X8" i="3"/>
  <c r="Y7" i="3"/>
  <c r="Y9" i="3" l="1"/>
  <c r="Y6" i="3"/>
  <c r="Y8" i="3"/>
  <c r="Z7" i="3"/>
  <c r="Z9" i="3" l="1"/>
  <c r="Z6" i="3"/>
  <c r="Z8" i="3"/>
  <c r="AA7" i="3"/>
  <c r="AA9" i="3" l="1"/>
  <c r="AA6" i="3"/>
  <c r="AA8" i="3"/>
  <c r="AB7" i="3"/>
  <c r="AB9" i="3" l="1"/>
  <c r="AB6" i="3"/>
  <c r="AB8" i="3"/>
  <c r="AC7" i="3"/>
  <c r="AC9" i="3" l="1"/>
  <c r="AC6" i="3"/>
  <c r="AC8" i="3"/>
  <c r="AD7" i="3"/>
  <c r="AD9" i="3" l="1"/>
  <c r="AD6" i="3"/>
  <c r="AD8" i="3"/>
  <c r="AE7" i="3"/>
  <c r="AE9" i="3" l="1"/>
  <c r="AE6" i="3"/>
  <c r="AE8" i="3"/>
  <c r="AF7" i="3"/>
  <c r="AF9" i="3" l="1"/>
  <c r="AF6" i="3"/>
  <c r="AF8" i="3"/>
  <c r="AG7" i="3"/>
  <c r="AG9" i="3" l="1"/>
  <c r="AG6" i="3"/>
  <c r="AG8" i="3"/>
  <c r="AH7" i="3"/>
  <c r="AH9" i="3" l="1"/>
  <c r="AH6" i="3"/>
  <c r="AH8" i="3"/>
  <c r="AI7" i="3"/>
  <c r="AI9" i="3" l="1"/>
  <c r="AI6" i="3"/>
  <c r="AI8" i="3"/>
  <c r="AJ7" i="3"/>
  <c r="AJ9" i="3" l="1"/>
  <c r="AJ6" i="3"/>
  <c r="AJ8" i="3"/>
  <c r="AK7" i="3"/>
  <c r="AK9" i="3" l="1"/>
  <c r="AK6" i="3"/>
  <c r="AK8" i="3"/>
  <c r="AL7" i="3"/>
  <c r="AL9" i="3" l="1"/>
  <c r="AL6" i="3"/>
  <c r="AL8" i="3"/>
  <c r="AM7" i="3"/>
  <c r="AM9" i="3" l="1"/>
  <c r="AM6" i="3"/>
  <c r="AM8" i="3"/>
  <c r="AN7" i="3"/>
  <c r="AN9" i="3" l="1"/>
  <c r="AN6" i="3"/>
  <c r="AN8" i="3"/>
  <c r="AO7" i="3"/>
  <c r="AO9" i="3" l="1"/>
  <c r="AO6" i="3"/>
  <c r="AO8" i="3"/>
  <c r="AP7" i="3"/>
  <c r="AP9" i="3" l="1"/>
  <c r="AP6" i="3"/>
  <c r="AP8" i="3"/>
  <c r="AQ7" i="3"/>
  <c r="AQ9" i="3" l="1"/>
  <c r="AQ6" i="3"/>
  <c r="AQ8" i="3"/>
  <c r="AR7" i="3"/>
  <c r="AR9" i="3" l="1"/>
  <c r="AR6" i="3"/>
  <c r="AR8" i="3"/>
  <c r="AS7" i="3"/>
  <c r="AS9" i="3" l="1"/>
  <c r="AS6" i="3"/>
  <c r="AS8" i="3"/>
  <c r="AT7" i="3"/>
  <c r="AT9" i="3" l="1"/>
  <c r="AT6" i="3"/>
  <c r="AT8" i="3"/>
  <c r="AU7" i="3"/>
  <c r="AU9" i="3" l="1"/>
  <c r="AU6" i="3"/>
  <c r="AU8" i="3"/>
  <c r="AV7" i="3"/>
  <c r="AV9" i="3" l="1"/>
  <c r="AV6" i="3"/>
  <c r="AV8" i="3"/>
  <c r="AW7" i="3"/>
  <c r="AW9" i="3" l="1"/>
  <c r="AW6" i="3"/>
  <c r="AW8" i="3"/>
  <c r="AX7" i="3"/>
  <c r="AX9" i="3" l="1"/>
  <c r="AX6" i="3"/>
  <c r="AX8" i="3"/>
  <c r="AY7" i="3"/>
  <c r="AY9" i="3" l="1"/>
  <c r="AY6" i="3"/>
  <c r="AY8" i="3"/>
  <c r="AZ7" i="3"/>
  <c r="AZ9" i="3" l="1"/>
  <c r="AZ6" i="3"/>
  <c r="AZ8" i="3"/>
  <c r="BA7" i="3"/>
  <c r="BA9" i="3" l="1"/>
  <c r="BA6" i="3"/>
  <c r="BA8" i="3"/>
  <c r="BB7" i="3"/>
  <c r="BB9" i="3" l="1"/>
  <c r="BB6" i="3"/>
  <c r="BB8" i="3"/>
  <c r="BC7" i="3"/>
  <c r="BC9" i="3" l="1"/>
  <c r="BC6" i="3"/>
  <c r="BC8" i="3"/>
  <c r="BD7" i="3"/>
  <c r="BD9" i="3" l="1"/>
  <c r="BD6" i="3"/>
  <c r="BD8" i="3"/>
  <c r="BE7" i="3"/>
  <c r="BE9" i="3" l="1"/>
  <c r="BE6" i="3"/>
  <c r="BE8" i="3"/>
  <c r="BF7" i="3"/>
  <c r="BF9" i="3" l="1"/>
  <c r="BF6" i="3"/>
  <c r="BF8" i="3"/>
  <c r="BG7" i="3"/>
  <c r="BG9" i="3" l="1"/>
  <c r="BG6" i="3"/>
  <c r="BG8" i="3"/>
  <c r="BH7" i="3"/>
  <c r="BH9" i="3" l="1"/>
  <c r="BH6" i="3"/>
  <c r="BH8" i="3"/>
  <c r="BI7" i="3"/>
  <c r="BI9" i="3" l="1"/>
  <c r="BI6" i="3"/>
  <c r="BI8" i="3"/>
  <c r="BJ7" i="3"/>
  <c r="BJ9" i="3" l="1"/>
  <c r="BJ6" i="3"/>
  <c r="BJ8" i="3"/>
  <c r="BK7" i="3"/>
  <c r="BK9" i="3" l="1"/>
  <c r="BK6" i="3"/>
  <c r="BK8" i="3"/>
  <c r="BL7" i="3"/>
  <c r="BL9" i="3" l="1"/>
  <c r="BL6" i="3"/>
  <c r="BL8" i="3"/>
  <c r="BM7" i="3"/>
  <c r="BM9" i="3" l="1"/>
  <c r="BM6" i="3"/>
  <c r="BM8" i="3"/>
  <c r="BN7" i="3"/>
  <c r="BN9" i="3" l="1"/>
  <c r="BN6" i="3"/>
  <c r="BN8" i="3"/>
  <c r="BO7" i="3"/>
  <c r="BO9" i="3" l="1"/>
  <c r="BO6" i="3"/>
  <c r="BO8" i="3"/>
  <c r="BP7" i="3"/>
  <c r="BP9" i="3" l="1"/>
  <c r="BP6" i="3"/>
  <c r="BP8" i="3"/>
  <c r="BQ7" i="3"/>
  <c r="BQ9" i="3" l="1"/>
  <c r="BQ6" i="3"/>
  <c r="BQ8" i="3"/>
  <c r="BR7" i="3"/>
  <c r="BR9" i="3" l="1"/>
  <c r="BR6" i="3"/>
  <c r="BR8" i="3"/>
  <c r="BS7" i="3"/>
  <c r="BS9" i="3" l="1"/>
  <c r="BS6" i="3"/>
  <c r="BS8" i="3"/>
  <c r="BT7" i="3"/>
  <c r="BT9" i="3" l="1"/>
  <c r="BT6" i="3"/>
  <c r="BT8" i="3"/>
  <c r="BU7" i="3"/>
  <c r="BU9" i="3" l="1"/>
  <c r="BU6" i="3"/>
  <c r="BU8" i="3"/>
  <c r="BV7" i="3"/>
  <c r="BV9" i="3" l="1"/>
  <c r="BV6" i="3"/>
  <c r="BV8" i="3"/>
  <c r="BW7" i="3"/>
  <c r="BW9" i="3" l="1"/>
  <c r="BW6" i="3"/>
  <c r="BW8" i="3"/>
  <c r="BX7" i="3"/>
  <c r="BX9" i="3" l="1"/>
  <c r="BX6" i="3"/>
  <c r="BX8" i="3"/>
  <c r="BY7" i="3"/>
  <c r="BY9" i="3" l="1"/>
  <c r="BY6" i="3"/>
  <c r="BY8" i="3"/>
  <c r="BZ7" i="3"/>
  <c r="BZ9" i="3" l="1"/>
  <c r="BZ6" i="3"/>
  <c r="BZ8" i="3"/>
  <c r="CA7" i="3"/>
  <c r="CA9" i="3" l="1"/>
  <c r="CA6" i="3"/>
  <c r="CA8" i="3"/>
  <c r="CB7" i="3"/>
  <c r="CB9" i="3" l="1"/>
  <c r="CB6" i="3"/>
  <c r="CB8" i="3"/>
  <c r="CC7" i="3"/>
  <c r="CC9" i="3" l="1"/>
  <c r="CC6" i="3"/>
  <c r="CC8" i="3"/>
  <c r="CD7" i="3"/>
  <c r="CD9" i="3" l="1"/>
  <c r="CD6" i="3"/>
  <c r="CD8" i="3"/>
  <c r="CE7" i="3"/>
  <c r="CE9" i="3" l="1"/>
  <c r="CE6" i="3"/>
  <c r="CE8" i="3"/>
  <c r="CF7" i="3"/>
  <c r="CF9" i="3" l="1"/>
  <c r="CF6" i="3"/>
  <c r="CF8" i="3"/>
  <c r="CG7" i="3"/>
  <c r="CG9" i="3" l="1"/>
  <c r="CG6" i="3"/>
  <c r="CG8" i="3"/>
  <c r="CH7" i="3"/>
  <c r="CH9" i="3" l="1"/>
  <c r="CH6" i="3"/>
  <c r="CH8" i="3"/>
  <c r="CI7" i="3"/>
  <c r="CI9" i="3" l="1"/>
  <c r="CI6" i="3"/>
  <c r="CI8" i="3"/>
  <c r="CJ7" i="3"/>
  <c r="CJ9" i="3" l="1"/>
  <c r="CJ6" i="3"/>
  <c r="CJ8" i="3"/>
  <c r="CK7" i="3"/>
  <c r="CK9" i="3" l="1"/>
  <c r="CK6" i="3"/>
  <c r="CK8" i="3"/>
  <c r="CL7" i="3"/>
  <c r="CL9" i="3" l="1"/>
  <c r="CL6" i="3"/>
  <c r="CL8" i="3"/>
  <c r="CM7" i="3"/>
  <c r="CM9" i="3" l="1"/>
  <c r="CM6" i="3"/>
  <c r="CM8" i="3"/>
  <c r="CN7" i="3"/>
  <c r="CN9" i="3" l="1"/>
  <c r="CN6" i="3"/>
  <c r="CN8" i="3"/>
  <c r="CO7" i="3"/>
  <c r="CO9" i="3" l="1"/>
  <c r="CO6" i="3"/>
  <c r="CO8" i="3"/>
  <c r="CP7" i="3"/>
  <c r="CP9" i="3" l="1"/>
  <c r="CP6" i="3"/>
  <c r="CP8" i="3"/>
  <c r="CQ7" i="3"/>
  <c r="CQ9" i="3" l="1"/>
  <c r="CQ6" i="3"/>
  <c r="CQ8" i="3"/>
  <c r="CR7" i="3"/>
  <c r="CR9" i="3" l="1"/>
  <c r="CR6" i="3"/>
  <c r="CR8" i="3"/>
  <c r="CS7" i="3"/>
  <c r="CS9" i="3" l="1"/>
  <c r="CS6" i="3"/>
  <c r="CS8" i="3"/>
  <c r="CT7" i="3"/>
  <c r="CT9" i="3" l="1"/>
  <c r="CT6" i="3"/>
  <c r="CT8" i="3"/>
  <c r="CU7" i="3"/>
  <c r="CU9" i="3" l="1"/>
  <c r="CU6" i="3"/>
  <c r="CU8" i="3"/>
  <c r="CV7" i="3"/>
  <c r="CV9" i="3" l="1"/>
  <c r="CV6" i="3"/>
  <c r="CV8" i="3"/>
  <c r="CW7" i="3"/>
  <c r="CW9" i="3" l="1"/>
  <c r="CW6" i="3"/>
  <c r="CW8" i="3"/>
  <c r="CX7" i="3"/>
  <c r="CX9" i="3" l="1"/>
  <c r="CX6" i="3"/>
  <c r="CX8" i="3"/>
  <c r="CY7" i="3"/>
  <c r="CY9" i="3" l="1"/>
  <c r="CY6" i="3"/>
  <c r="CY8" i="3"/>
  <c r="CZ7" i="3"/>
  <c r="CZ9" i="3" l="1"/>
  <c r="CZ6" i="3"/>
  <c r="CZ8" i="3"/>
  <c r="DA7" i="3"/>
  <c r="DA9" i="3" l="1"/>
  <c r="DA6" i="3"/>
  <c r="DA8" i="3"/>
  <c r="DB7" i="3"/>
  <c r="DB9" i="3" l="1"/>
  <c r="DB6" i="3"/>
  <c r="DB8" i="3"/>
  <c r="DC7" i="3"/>
  <c r="DC9" i="3" l="1"/>
  <c r="DC6" i="3"/>
  <c r="DC8" i="3"/>
  <c r="DD7" i="3"/>
  <c r="DD9" i="3" l="1"/>
  <c r="DD6" i="3"/>
  <c r="DD8" i="3"/>
  <c r="DE7" i="3"/>
  <c r="DE9" i="3" l="1"/>
  <c r="DE6" i="3"/>
  <c r="DE8" i="3"/>
  <c r="DF7" i="3"/>
  <c r="DF9" i="3" l="1"/>
  <c r="DF6" i="3"/>
  <c r="DF8" i="3"/>
  <c r="DG7" i="3"/>
  <c r="DG9" i="3" l="1"/>
  <c r="DG6" i="3"/>
  <c r="DG8" i="3"/>
  <c r="DH7" i="3"/>
  <c r="DH9" i="3" l="1"/>
  <c r="DH6" i="3"/>
  <c r="DH8" i="3"/>
  <c r="DI7" i="3"/>
  <c r="DI9" i="3" l="1"/>
  <c r="DI6" i="3"/>
  <c r="DI8" i="3"/>
  <c r="DJ7" i="3"/>
  <c r="DJ9" i="3" l="1"/>
  <c r="DJ6" i="3"/>
  <c r="DJ8" i="3"/>
  <c r="DK7" i="3"/>
  <c r="DK9" i="3" l="1"/>
  <c r="DK6" i="3"/>
  <c r="DK8" i="3"/>
  <c r="DL7" i="3"/>
  <c r="DL9" i="3" l="1"/>
  <c r="DL6" i="3"/>
  <c r="DL8" i="3"/>
  <c r="DM7" i="3"/>
  <c r="DM9" i="3" l="1"/>
  <c r="DM6" i="3"/>
  <c r="DM8" i="3"/>
  <c r="DN7" i="3"/>
  <c r="DN9" i="3" l="1"/>
  <c r="DN6" i="3"/>
  <c r="DN8" i="3"/>
  <c r="DO7" i="3"/>
  <c r="DO9" i="3" l="1"/>
  <c r="DO6" i="3"/>
  <c r="DO8" i="3"/>
  <c r="DP7" i="3"/>
  <c r="DP9" i="3" l="1"/>
  <c r="DP6" i="3"/>
  <c r="DP8" i="3"/>
  <c r="DQ7" i="3"/>
  <c r="DQ9" i="3" l="1"/>
  <c r="DQ6" i="3"/>
  <c r="DQ8" i="3"/>
  <c r="DR7" i="3"/>
  <c r="DR9" i="3" l="1"/>
  <c r="DR6" i="3"/>
  <c r="DR8" i="3"/>
  <c r="DS7" i="3"/>
  <c r="DS9" i="3" l="1"/>
  <c r="DS6" i="3"/>
  <c r="DS8" i="3"/>
  <c r="DT7" i="3"/>
  <c r="DT9" i="3" l="1"/>
  <c r="DT6" i="3"/>
  <c r="DT8" i="3"/>
  <c r="DU7" i="3"/>
  <c r="DU9" i="3" l="1"/>
  <c r="DU6" i="3"/>
  <c r="DU8" i="3"/>
  <c r="DV7" i="3"/>
  <c r="DV9" i="3" l="1"/>
  <c r="DV6" i="3"/>
  <c r="DV8" i="3"/>
  <c r="DW7" i="3"/>
  <c r="DW9" i="3" l="1"/>
  <c r="DW6" i="3"/>
  <c r="DW8" i="3"/>
  <c r="DX7" i="3"/>
  <c r="DX9" i="3" l="1"/>
  <c r="DX6" i="3"/>
  <c r="DX8" i="3"/>
  <c r="DY7" i="3"/>
  <c r="DY9" i="3" l="1"/>
  <c r="DY6" i="3"/>
  <c r="DY8" i="3"/>
  <c r="DZ7" i="3"/>
  <c r="DZ9" i="3" l="1"/>
  <c r="DZ6" i="3"/>
  <c r="DZ8" i="3"/>
  <c r="EA7" i="3"/>
  <c r="EA9" i="3" l="1"/>
  <c r="EA6" i="3"/>
  <c r="EA8" i="3"/>
  <c r="EB7" i="3"/>
  <c r="EB9" i="3" l="1"/>
  <c r="EB6" i="3"/>
  <c r="EB8" i="3"/>
  <c r="EC7" i="3"/>
  <c r="EC9" i="3" l="1"/>
  <c r="EC6" i="3"/>
  <c r="EC8" i="3"/>
  <c r="ED7" i="3"/>
  <c r="ED9" i="3" l="1"/>
  <c r="ED6" i="3"/>
  <c r="ED8" i="3"/>
  <c r="EE7" i="3"/>
  <c r="EE9" i="3" l="1"/>
  <c r="EE6" i="3"/>
  <c r="EE8" i="3"/>
  <c r="EF7" i="3"/>
  <c r="EF9" i="3" l="1"/>
  <c r="EF6" i="3"/>
  <c r="EF8" i="3"/>
  <c r="EG7" i="3"/>
  <c r="EG9" i="3" l="1"/>
  <c r="EG6" i="3"/>
  <c r="EG8" i="3"/>
  <c r="EH7" i="3"/>
  <c r="EH9" i="3" l="1"/>
  <c r="EH6" i="3"/>
  <c r="EH8" i="3"/>
  <c r="EI7" i="3"/>
  <c r="EI9" i="3" l="1"/>
  <c r="EI6" i="3"/>
  <c r="EI8" i="3"/>
  <c r="EJ7" i="3"/>
  <c r="EJ9" i="3" l="1"/>
  <c r="EJ6" i="3"/>
  <c r="EJ8" i="3"/>
  <c r="EK7" i="3"/>
  <c r="EK9" i="3" l="1"/>
  <c r="EK6" i="3"/>
  <c r="EK8" i="3"/>
  <c r="EL7" i="3"/>
  <c r="EL9" i="3" l="1"/>
  <c r="EL6" i="3"/>
  <c r="EL8" i="3"/>
  <c r="EM7" i="3"/>
  <c r="EM9" i="3" l="1"/>
  <c r="EM6" i="3"/>
  <c r="EM8" i="3"/>
  <c r="EN7" i="3"/>
  <c r="EN9" i="3" l="1"/>
  <c r="EN6" i="3"/>
  <c r="EN8" i="3"/>
  <c r="EO7" i="3"/>
  <c r="EO9" i="3" l="1"/>
  <c r="EO6" i="3"/>
  <c r="EO8" i="3"/>
  <c r="EP7" i="3"/>
  <c r="EP9" i="3" l="1"/>
  <c r="EP6" i="3"/>
  <c r="EP8" i="3"/>
  <c r="EQ7" i="3"/>
  <c r="EQ9" i="3" l="1"/>
  <c r="EQ6" i="3"/>
  <c r="EQ8" i="3"/>
  <c r="ER7" i="3"/>
  <c r="ER9" i="3" l="1"/>
  <c r="ER6" i="3"/>
  <c r="ER8" i="3"/>
  <c r="ES7" i="3"/>
  <c r="ES9" i="3" l="1"/>
  <c r="ES6" i="3"/>
  <c r="ES8" i="3"/>
  <c r="ET7" i="3"/>
  <c r="ET9" i="3" l="1"/>
  <c r="ET6" i="3"/>
  <c r="ET8" i="3"/>
  <c r="EU7" i="3"/>
  <c r="EU9" i="3" l="1"/>
  <c r="EU6" i="3"/>
  <c r="EU8" i="3"/>
  <c r="EV7" i="3"/>
  <c r="EV9" i="3" l="1"/>
  <c r="EV6" i="3"/>
  <c r="EV8" i="3"/>
  <c r="EW7" i="3"/>
  <c r="EW9" i="3" l="1"/>
  <c r="EW6" i="3"/>
  <c r="EW8" i="3"/>
  <c r="EX7" i="3"/>
  <c r="EX9" i="3" l="1"/>
  <c r="EX6" i="3"/>
  <c r="EX8" i="3"/>
  <c r="EY7" i="3"/>
  <c r="EY9" i="3" l="1"/>
  <c r="EY6" i="3"/>
  <c r="EY8" i="3"/>
  <c r="EZ7" i="3"/>
  <c r="EZ9" i="3" l="1"/>
  <c r="EZ6" i="3"/>
  <c r="EZ8" i="3"/>
  <c r="FA7" i="3"/>
  <c r="FA9" i="3" l="1"/>
  <c r="FA6" i="3"/>
  <c r="FA8" i="3"/>
  <c r="FB7" i="3"/>
  <c r="FB9" i="3" l="1"/>
  <c r="FB6" i="3"/>
  <c r="FB8" i="3"/>
  <c r="FC7" i="3"/>
  <c r="FC9" i="3" l="1"/>
  <c r="FC6" i="3"/>
  <c r="FC8" i="3"/>
  <c r="FD7" i="3"/>
  <c r="FD9" i="3" l="1"/>
  <c r="FD6" i="3"/>
  <c r="FD8" i="3"/>
  <c r="FE7" i="3"/>
  <c r="FE9" i="3" l="1"/>
  <c r="FE6" i="3"/>
  <c r="FE8" i="3"/>
  <c r="FF7" i="3"/>
  <c r="FF9" i="3" l="1"/>
  <c r="FF6" i="3"/>
  <c r="FF8" i="3"/>
  <c r="FG7" i="3"/>
  <c r="FG9" i="3" l="1"/>
  <c r="FG6" i="3"/>
  <c r="FG8" i="3"/>
  <c r="FH7" i="3"/>
  <c r="FH9" i="3" l="1"/>
  <c r="FH6" i="3"/>
  <c r="FH8" i="3"/>
  <c r="FI7" i="3"/>
  <c r="FI9" i="3" l="1"/>
  <c r="FI6" i="3"/>
  <c r="FI8" i="3"/>
  <c r="FJ7" i="3"/>
  <c r="FJ9" i="3" l="1"/>
  <c r="FJ6" i="3"/>
  <c r="FJ8" i="3"/>
  <c r="FK7" i="3"/>
  <c r="FK9" i="3" l="1"/>
  <c r="FK6" i="3"/>
  <c r="FK8" i="3"/>
  <c r="FL7" i="3"/>
  <c r="FL9" i="3" l="1"/>
  <c r="FL6" i="3"/>
  <c r="FL8" i="3"/>
  <c r="FM7" i="3"/>
  <c r="FM9" i="3" l="1"/>
  <c r="FM6" i="3"/>
  <c r="FM8" i="3"/>
  <c r="FN7" i="3"/>
  <c r="FN9" i="3" l="1"/>
  <c r="FN6" i="3"/>
  <c r="FN8" i="3"/>
  <c r="FO7" i="3"/>
  <c r="FO9" i="3" l="1"/>
  <c r="FO6" i="3"/>
  <c r="FO8" i="3"/>
  <c r="FP7" i="3"/>
  <c r="FP9" i="3" l="1"/>
  <c r="FP6" i="3"/>
  <c r="FP8" i="3"/>
  <c r="FQ7" i="3"/>
  <c r="FQ9" i="3" l="1"/>
  <c r="FQ6" i="3"/>
  <c r="FQ8" i="3"/>
  <c r="FR7" i="3"/>
  <c r="FR9" i="3" l="1"/>
  <c r="FR6" i="3"/>
  <c r="FR8" i="3"/>
  <c r="FS7" i="3"/>
  <c r="FS9" i="3" l="1"/>
  <c r="FS6" i="3"/>
  <c r="FS8" i="3"/>
  <c r="FT7" i="3"/>
  <c r="FT9" i="3" l="1"/>
  <c r="FT6" i="3"/>
  <c r="FT8" i="3"/>
  <c r="FU7" i="3"/>
  <c r="FU9" i="3" l="1"/>
  <c r="FU6" i="3"/>
  <c r="FU8" i="3"/>
  <c r="FV7" i="3"/>
  <c r="FV9" i="3" l="1"/>
  <c r="FV6" i="3"/>
  <c r="FV8" i="3"/>
  <c r="FW7" i="3"/>
  <c r="FW9" i="3" l="1"/>
  <c r="FW6" i="3"/>
  <c r="FW8" i="3"/>
  <c r="FX7" i="3"/>
  <c r="FX9" i="3" l="1"/>
  <c r="FX6" i="3"/>
  <c r="FX8" i="3"/>
  <c r="FY7" i="3"/>
  <c r="FY9" i="3" l="1"/>
  <c r="FY6" i="3"/>
  <c r="FY8" i="3"/>
  <c r="FZ7" i="3"/>
  <c r="FZ9" i="3" l="1"/>
  <c r="FZ6" i="3"/>
  <c r="FZ8" i="3"/>
  <c r="GA7" i="3"/>
  <c r="GA9" i="3" l="1"/>
  <c r="GA6" i="3"/>
  <c r="GA8" i="3"/>
  <c r="GB7" i="3"/>
  <c r="GB9" i="3" l="1"/>
  <c r="GB6" i="3"/>
  <c r="GB8" i="3"/>
  <c r="GC7" i="3"/>
  <c r="GC9" i="3" l="1"/>
  <c r="GC6" i="3"/>
  <c r="GC8" i="3"/>
  <c r="GD7" i="3"/>
  <c r="GD9" i="3" l="1"/>
  <c r="GD6" i="3"/>
  <c r="GD8" i="3"/>
  <c r="GE7" i="3"/>
  <c r="GE9" i="3" l="1"/>
  <c r="GE6" i="3"/>
  <c r="GE8" i="3"/>
  <c r="GF7" i="3"/>
  <c r="GF9" i="3" l="1"/>
  <c r="GF6" i="3"/>
  <c r="GF8" i="3"/>
  <c r="GG7" i="3"/>
  <c r="GG9" i="3" l="1"/>
  <c r="GG6" i="3"/>
  <c r="GG8" i="3"/>
  <c r="GH7" i="3"/>
  <c r="GH9" i="3" l="1"/>
  <c r="GH6" i="3"/>
  <c r="GH8" i="3"/>
  <c r="GI7" i="3"/>
  <c r="GI9" i="3" l="1"/>
  <c r="GI6" i="3"/>
  <c r="GI8" i="3"/>
  <c r="GJ7" i="3"/>
  <c r="GJ9" i="3" l="1"/>
  <c r="GJ6" i="3"/>
  <c r="GJ8" i="3"/>
  <c r="GK7" i="3"/>
  <c r="GK9" i="3" l="1"/>
  <c r="GK6" i="3"/>
  <c r="GK8" i="3"/>
  <c r="GL7" i="3"/>
  <c r="GL9" i="3" l="1"/>
  <c r="GL6" i="3"/>
  <c r="GL8" i="3"/>
  <c r="GM7" i="3"/>
  <c r="GM9" i="3" l="1"/>
  <c r="GM6" i="3"/>
  <c r="GM8" i="3"/>
  <c r="GN7" i="3"/>
  <c r="GN9" i="3" l="1"/>
  <c r="GN6" i="3"/>
  <c r="GN8" i="3"/>
  <c r="GO7" i="3"/>
  <c r="GO9" i="3" l="1"/>
  <c r="GO6" i="3"/>
  <c r="GO8" i="3"/>
  <c r="GP7" i="3"/>
  <c r="GP9" i="3" l="1"/>
  <c r="GP6" i="3"/>
  <c r="GP8" i="3"/>
  <c r="GQ7" i="3"/>
  <c r="GQ9" i="3" l="1"/>
  <c r="GQ6" i="3"/>
  <c r="GQ8" i="3"/>
  <c r="GR7" i="3"/>
  <c r="GR9" i="3" l="1"/>
  <c r="GR6" i="3"/>
  <c r="GR8" i="3"/>
  <c r="GS7" i="3"/>
  <c r="GS9" i="3" l="1"/>
  <c r="GS6" i="3"/>
  <c r="GS8" i="3"/>
  <c r="GT7" i="3"/>
  <c r="GT9" i="3" l="1"/>
  <c r="GT6" i="3"/>
  <c r="GT8" i="3"/>
  <c r="GU7" i="3"/>
  <c r="GU9" i="3" l="1"/>
  <c r="GU6" i="3"/>
  <c r="GU8" i="3"/>
  <c r="GV7" i="3"/>
  <c r="GV9" i="3" l="1"/>
  <c r="GV6" i="3"/>
  <c r="GV8" i="3"/>
  <c r="GW7" i="3"/>
  <c r="GW9" i="3" l="1"/>
  <c r="GW6" i="3"/>
  <c r="GW8" i="3"/>
  <c r="GX7" i="3"/>
  <c r="GX9" i="3" l="1"/>
  <c r="GX6" i="3"/>
  <c r="GX8" i="3"/>
  <c r="GY7" i="3"/>
  <c r="GY9" i="3" l="1"/>
  <c r="GY6" i="3"/>
  <c r="GY8" i="3"/>
  <c r="GZ7" i="3"/>
  <c r="GZ9" i="3" l="1"/>
  <c r="GZ6" i="3"/>
  <c r="GZ8" i="3"/>
  <c r="HA7" i="3"/>
  <c r="HA9" i="3" l="1"/>
  <c r="HA6" i="3"/>
  <c r="HA8" i="3"/>
  <c r="HB7" i="3"/>
  <c r="HB9" i="3" l="1"/>
  <c r="HB6" i="3"/>
  <c r="HB8" i="3"/>
  <c r="HC7" i="3"/>
  <c r="HC9" i="3" l="1"/>
  <c r="HC6" i="3"/>
  <c r="HC8" i="3"/>
  <c r="HD7" i="3"/>
  <c r="HD9" i="3" l="1"/>
  <c r="HD6" i="3"/>
  <c r="HD8" i="3"/>
  <c r="HE7" i="3"/>
  <c r="HE9" i="3" l="1"/>
  <c r="HE6" i="3"/>
  <c r="HE8" i="3"/>
  <c r="HF7" i="3"/>
  <c r="HF9" i="3" l="1"/>
  <c r="HF6" i="3"/>
  <c r="HF8" i="3"/>
  <c r="HG7" i="3"/>
  <c r="HG9" i="3" l="1"/>
  <c r="HG6" i="3"/>
  <c r="HG8" i="3"/>
  <c r="HH7" i="3"/>
  <c r="HH9" i="3" l="1"/>
  <c r="HH6" i="3"/>
  <c r="HH8" i="3"/>
  <c r="HI7" i="3"/>
  <c r="HI9" i="3" l="1"/>
  <c r="HI6" i="3"/>
  <c r="HI8" i="3"/>
  <c r="HJ7" i="3"/>
  <c r="HJ9" i="3" l="1"/>
  <c r="HJ6" i="3"/>
  <c r="HJ8" i="3"/>
  <c r="HK7" i="3"/>
  <c r="HK9" i="3" l="1"/>
  <c r="HK6" i="3"/>
  <c r="HK8" i="3"/>
  <c r="HL7" i="3"/>
  <c r="HL9" i="3" l="1"/>
  <c r="HL6" i="3"/>
  <c r="HL8" i="3"/>
  <c r="HM7" i="3"/>
  <c r="HM9" i="3" l="1"/>
  <c r="HM6" i="3"/>
  <c r="HM8" i="3"/>
  <c r="HN7" i="3"/>
  <c r="HN9" i="3" l="1"/>
  <c r="HN6" i="3"/>
  <c r="HN8" i="3"/>
  <c r="HO7" i="3"/>
  <c r="HO9" i="3" l="1"/>
  <c r="HO6" i="3"/>
  <c r="HO8" i="3"/>
  <c r="HP7" i="3"/>
  <c r="HP9" i="3" l="1"/>
  <c r="HP6" i="3"/>
  <c r="HP8" i="3"/>
  <c r="HQ7" i="3"/>
  <c r="HQ9" i="3" l="1"/>
  <c r="HQ6" i="3"/>
  <c r="HQ8" i="3"/>
  <c r="HR7" i="3"/>
  <c r="HR9" i="3" l="1"/>
  <c r="HR6" i="3"/>
  <c r="HR8" i="3"/>
  <c r="HS7" i="3"/>
  <c r="HS9" i="3" l="1"/>
  <c r="HS6" i="3"/>
  <c r="HS8" i="3"/>
  <c r="HT7" i="3"/>
  <c r="HT9" i="3" l="1"/>
  <c r="HT6" i="3"/>
  <c r="HT8" i="3"/>
  <c r="HU7" i="3"/>
  <c r="HU9" i="3" l="1"/>
  <c r="HU6" i="3"/>
  <c r="HU8" i="3"/>
  <c r="HV7" i="3"/>
  <c r="HV9" i="3" l="1"/>
  <c r="HV6" i="3"/>
  <c r="HV8" i="3"/>
  <c r="HW7" i="3"/>
  <c r="HW9" i="3" l="1"/>
  <c r="HW6" i="3"/>
  <c r="HW8" i="3"/>
  <c r="HX7" i="3"/>
  <c r="HX9" i="3" l="1"/>
  <c r="HX6" i="3"/>
  <c r="HX8" i="3"/>
  <c r="HY7" i="3"/>
  <c r="HY9" i="3" l="1"/>
  <c r="HY6" i="3"/>
  <c r="HY8" i="3"/>
  <c r="HZ7" i="3"/>
  <c r="HZ9" i="3" l="1"/>
  <c r="HZ6" i="3"/>
  <c r="HZ8" i="3"/>
  <c r="IA7" i="3"/>
  <c r="IA9" i="3" l="1"/>
  <c r="IA6" i="3"/>
  <c r="IA8" i="3"/>
  <c r="IB7" i="3"/>
  <c r="IB9" i="3" l="1"/>
  <c r="IB6" i="3"/>
  <c r="IB8" i="3"/>
  <c r="IC7" i="3"/>
  <c r="IC9" i="3" l="1"/>
  <c r="IC6" i="3"/>
  <c r="IC8" i="3"/>
  <c r="ID7" i="3"/>
  <c r="ID9" i="3" l="1"/>
  <c r="ID6" i="3"/>
  <c r="ID8" i="3"/>
  <c r="IE7" i="3"/>
  <c r="IE9" i="3" l="1"/>
  <c r="IE6" i="3"/>
  <c r="IE8" i="3"/>
  <c r="IF7" i="3"/>
  <c r="IF9" i="3" l="1"/>
  <c r="IF6" i="3"/>
  <c r="IF8" i="3"/>
  <c r="IG7" i="3"/>
  <c r="IG9" i="3" l="1"/>
  <c r="IG6" i="3"/>
  <c r="IG8" i="3"/>
  <c r="IH7" i="3"/>
  <c r="IH9" i="3" l="1"/>
  <c r="IH6" i="3"/>
  <c r="IH8" i="3"/>
  <c r="II7" i="3"/>
  <c r="II9" i="3" l="1"/>
  <c r="II6" i="3"/>
  <c r="II8" i="3"/>
  <c r="IJ7" i="3"/>
  <c r="IJ9" i="3" l="1"/>
  <c r="IJ6" i="3"/>
  <c r="IJ8" i="3"/>
  <c r="IK7" i="3"/>
  <c r="IK9" i="3" l="1"/>
  <c r="IK6" i="3"/>
  <c r="IK8" i="3"/>
  <c r="IL7" i="3"/>
  <c r="IL9" i="3" l="1"/>
  <c r="IL6" i="3"/>
  <c r="IL8" i="3"/>
  <c r="IM7" i="3"/>
  <c r="IM9" i="3" l="1"/>
  <c r="IM6" i="3"/>
  <c r="IM8" i="3"/>
  <c r="IN7" i="3"/>
  <c r="IN9" i="3" l="1"/>
  <c r="IN6" i="3"/>
  <c r="IN8" i="3"/>
  <c r="IO7" i="3"/>
  <c r="IO9" i="3" l="1"/>
  <c r="IO6" i="3"/>
  <c r="IO8" i="3"/>
  <c r="IP7" i="3"/>
  <c r="IP9" i="3" l="1"/>
  <c r="IP6" i="3"/>
  <c r="IP8" i="3"/>
  <c r="IQ7" i="3"/>
  <c r="IQ9" i="3" l="1"/>
  <c r="IQ6" i="3"/>
  <c r="IQ8" i="3"/>
  <c r="IR7" i="3"/>
  <c r="IR9" i="3" l="1"/>
  <c r="IR6" i="3"/>
  <c r="IR8" i="3"/>
  <c r="IS7" i="3"/>
  <c r="IS9" i="3" l="1"/>
  <c r="IS6" i="3"/>
  <c r="IS8" i="3"/>
  <c r="IT7" i="3"/>
  <c r="IT9" i="3" l="1"/>
  <c r="IT6" i="3"/>
  <c r="IT8" i="3"/>
  <c r="IU7" i="3"/>
  <c r="IU9" i="3" l="1"/>
  <c r="IU6" i="3"/>
  <c r="IU8" i="3"/>
  <c r="IV7" i="3"/>
  <c r="IV9" i="3" l="1"/>
  <c r="IV6" i="3"/>
  <c r="IV8" i="3"/>
  <c r="IW7" i="3"/>
  <c r="IW9" i="3" l="1"/>
  <c r="IW6" i="3"/>
  <c r="IW8" i="3"/>
  <c r="IX7" i="3"/>
  <c r="IX9" i="3" l="1"/>
  <c r="IX6" i="3"/>
  <c r="IX8" i="3"/>
  <c r="IY7" i="3"/>
  <c r="IY9" i="3" l="1"/>
  <c r="IY6" i="3"/>
  <c r="IY8" i="3"/>
  <c r="IZ7" i="3"/>
  <c r="IZ9" i="3" l="1"/>
  <c r="IZ6" i="3"/>
  <c r="IZ8" i="3"/>
  <c r="JA7" i="3"/>
  <c r="JA9" i="3" l="1"/>
  <c r="JA6" i="3"/>
  <c r="JA8" i="3"/>
  <c r="JB7" i="3"/>
  <c r="JB9" i="3" l="1"/>
  <c r="JB6" i="3"/>
  <c r="JB8" i="3"/>
  <c r="JC7" i="3"/>
  <c r="JC9" i="3" l="1"/>
  <c r="JC6" i="3"/>
  <c r="JC8" i="3"/>
  <c r="JD7" i="3"/>
  <c r="JD9" i="3" l="1"/>
  <c r="JD6" i="3"/>
  <c r="JD8" i="3"/>
  <c r="JE7" i="3"/>
  <c r="JE9" i="3" l="1"/>
  <c r="JE6" i="3"/>
  <c r="JE8" i="3"/>
  <c r="JF7" i="3"/>
  <c r="JF9" i="3" l="1"/>
  <c r="JF6" i="3"/>
  <c r="JF8" i="3"/>
  <c r="JG7" i="3"/>
  <c r="JG9" i="3" l="1"/>
  <c r="JG6" i="3"/>
  <c r="JG8" i="3"/>
  <c r="JH7" i="3"/>
  <c r="JH9" i="3" l="1"/>
  <c r="JH6" i="3"/>
  <c r="JH8" i="3"/>
  <c r="JI7" i="3"/>
  <c r="JI9" i="3" l="1"/>
  <c r="JI6" i="3"/>
  <c r="JI8" i="3"/>
  <c r="JJ7" i="3"/>
  <c r="JJ9" i="3" l="1"/>
  <c r="JJ6" i="3"/>
  <c r="JJ8" i="3"/>
  <c r="JK7" i="3"/>
  <c r="JK9" i="3" l="1"/>
  <c r="JK6" i="3"/>
  <c r="JK8" i="3"/>
  <c r="JL7" i="3"/>
  <c r="JL9" i="3" l="1"/>
  <c r="JL6" i="3"/>
  <c r="JL8" i="3"/>
  <c r="JM7" i="3"/>
  <c r="JM9" i="3" l="1"/>
  <c r="JM6" i="3"/>
  <c r="JM8" i="3"/>
  <c r="JN7" i="3"/>
  <c r="JN9" i="3" l="1"/>
  <c r="JN6" i="3"/>
  <c r="JN8" i="3"/>
  <c r="JO7" i="3"/>
  <c r="JO9" i="3" l="1"/>
  <c r="JO6" i="3"/>
  <c r="JO8" i="3"/>
  <c r="JP7" i="3"/>
  <c r="JP9" i="3" l="1"/>
  <c r="JP6" i="3"/>
  <c r="JP8" i="3"/>
  <c r="JQ7" i="3"/>
  <c r="JQ9" i="3" l="1"/>
  <c r="JQ6" i="3"/>
  <c r="JQ8" i="3"/>
  <c r="JR7" i="3"/>
  <c r="JR9" i="3" l="1"/>
  <c r="JR6" i="3"/>
  <c r="JR8" i="3"/>
  <c r="JS7" i="3"/>
  <c r="JS9" i="3" l="1"/>
  <c r="JS6" i="3"/>
  <c r="JS8" i="3"/>
  <c r="JT7" i="3"/>
  <c r="JT9" i="3" l="1"/>
  <c r="JT6" i="3"/>
  <c r="JT8" i="3"/>
  <c r="JU7" i="3"/>
  <c r="JU9" i="3" l="1"/>
  <c r="JU6" i="3"/>
  <c r="JU8" i="3"/>
  <c r="JV7" i="3"/>
  <c r="JV9" i="3" l="1"/>
  <c r="JV6" i="3"/>
  <c r="JV8" i="3"/>
  <c r="JW7" i="3"/>
  <c r="JW9" i="3" l="1"/>
  <c r="JW6" i="3"/>
  <c r="JW8" i="3"/>
  <c r="JX7" i="3"/>
  <c r="JX9" i="3" l="1"/>
  <c r="JX6" i="3"/>
  <c r="JX8" i="3"/>
  <c r="JY7" i="3"/>
  <c r="JY9" i="3" l="1"/>
  <c r="JY6" i="3"/>
  <c r="JY8" i="3"/>
  <c r="JZ7" i="3"/>
  <c r="JZ9" i="3" l="1"/>
  <c r="JZ6" i="3"/>
  <c r="JZ8" i="3"/>
  <c r="KA7" i="3"/>
  <c r="KA9" i="3" l="1"/>
  <c r="KA6" i="3"/>
  <c r="KA8" i="3"/>
  <c r="KB7" i="3"/>
  <c r="KB9" i="3" l="1"/>
  <c r="KB6" i="3"/>
  <c r="KB8" i="3"/>
  <c r="KC7" i="3"/>
  <c r="KC9" i="3" l="1"/>
  <c r="KC6" i="3"/>
  <c r="KC8" i="3"/>
  <c r="KD7" i="3"/>
  <c r="KD9" i="3" l="1"/>
  <c r="KD6" i="3"/>
  <c r="KD8" i="3"/>
  <c r="KE7" i="3"/>
  <c r="KE9" i="3" l="1"/>
  <c r="KE6" i="3"/>
  <c r="KE8" i="3"/>
  <c r="KF7" i="3"/>
  <c r="KF9" i="3" l="1"/>
  <c r="KF6" i="3"/>
  <c r="KF8" i="3"/>
  <c r="KG7" i="3"/>
  <c r="KG9" i="3" l="1"/>
  <c r="KG6" i="3"/>
  <c r="KG8" i="3"/>
  <c r="KH7" i="3"/>
  <c r="KH9" i="3" l="1"/>
  <c r="KH6" i="3"/>
  <c r="KH8" i="3"/>
  <c r="KI7" i="3"/>
  <c r="KI9" i="3" l="1"/>
  <c r="KI6" i="3"/>
  <c r="KI8" i="3"/>
  <c r="KJ7" i="3"/>
  <c r="KJ9" i="3" l="1"/>
  <c r="KJ6" i="3"/>
  <c r="KJ8" i="3"/>
  <c r="KK7" i="3"/>
  <c r="KK9" i="3" l="1"/>
  <c r="KK6" i="3"/>
  <c r="KK8" i="3"/>
  <c r="KL7" i="3"/>
  <c r="KL9" i="3" l="1"/>
  <c r="KL6" i="3"/>
  <c r="KL8" i="3"/>
  <c r="KM7" i="3"/>
  <c r="KM9" i="3" l="1"/>
  <c r="KM6" i="3"/>
  <c r="KM8" i="3"/>
  <c r="KN7" i="3"/>
  <c r="KN9" i="3" l="1"/>
  <c r="KN6" i="3"/>
  <c r="KN8" i="3"/>
  <c r="KO7" i="3"/>
  <c r="KO9" i="3" l="1"/>
  <c r="KO6" i="3"/>
  <c r="KO8" i="3"/>
  <c r="KP7" i="3"/>
  <c r="KP9" i="3" l="1"/>
  <c r="KP6" i="3"/>
  <c r="KP8" i="3"/>
  <c r="KQ7" i="3"/>
  <c r="KQ9" i="3" l="1"/>
  <c r="KQ6" i="3"/>
  <c r="KQ8" i="3"/>
  <c r="KR7" i="3"/>
  <c r="KR9" i="3" l="1"/>
  <c r="KR6" i="3"/>
  <c r="KR8" i="3"/>
  <c r="KS7" i="3"/>
  <c r="KS9" i="3" l="1"/>
  <c r="KS6" i="3"/>
  <c r="KS8" i="3"/>
  <c r="KT7" i="3"/>
  <c r="KT9" i="3" l="1"/>
  <c r="KT6" i="3"/>
  <c r="KT8" i="3"/>
  <c r="KU7" i="3"/>
  <c r="KU9" i="3" l="1"/>
  <c r="KU6" i="3"/>
  <c r="KU8" i="3"/>
  <c r="KV7" i="3"/>
  <c r="KV9" i="3" l="1"/>
  <c r="KV6" i="3"/>
  <c r="KV8" i="3"/>
  <c r="KW7" i="3"/>
  <c r="KW9" i="3" l="1"/>
  <c r="KW6" i="3"/>
  <c r="KW8" i="3"/>
  <c r="KX7" i="3"/>
  <c r="KX9" i="3" l="1"/>
  <c r="KX6" i="3"/>
  <c r="KX8" i="3"/>
  <c r="KY7" i="3"/>
  <c r="KY9" i="3" l="1"/>
  <c r="KY6" i="3"/>
  <c r="KY8" i="3"/>
  <c r="KZ7" i="3"/>
  <c r="KZ9" i="3" l="1"/>
  <c r="KZ6" i="3"/>
  <c r="KZ8" i="3"/>
  <c r="LA7" i="3"/>
  <c r="LA9" i="3" l="1"/>
  <c r="LA6" i="3"/>
  <c r="LA8" i="3"/>
  <c r="LB7" i="3"/>
  <c r="LB9" i="3" l="1"/>
  <c r="LB6" i="3"/>
  <c r="LB8" i="3"/>
  <c r="LC7" i="3"/>
  <c r="LC9" i="3" l="1"/>
  <c r="LC6" i="3"/>
  <c r="LC8" i="3"/>
  <c r="LD7" i="3"/>
  <c r="LD9" i="3" l="1"/>
  <c r="LD6" i="3"/>
  <c r="LD8" i="3"/>
  <c r="LE7" i="3"/>
  <c r="LE9" i="3" l="1"/>
  <c r="LE6" i="3"/>
  <c r="LE8" i="3"/>
  <c r="LF7" i="3"/>
  <c r="LF9" i="3" l="1"/>
  <c r="LF6" i="3"/>
  <c r="LF8" i="3"/>
  <c r="LG7" i="3"/>
  <c r="LG9" i="3" l="1"/>
  <c r="LG6" i="3"/>
  <c r="LG8" i="3"/>
  <c r="LH7" i="3"/>
  <c r="LH9" i="3" l="1"/>
  <c r="LH6" i="3"/>
  <c r="LH8" i="3"/>
  <c r="LI7" i="3"/>
  <c r="LI9" i="3" l="1"/>
  <c r="LI6" i="3"/>
  <c r="LI8" i="3"/>
  <c r="LJ7" i="3"/>
  <c r="LJ9" i="3" l="1"/>
  <c r="LJ6" i="3"/>
  <c r="LJ8" i="3"/>
  <c r="LK7" i="3"/>
  <c r="LK9" i="3" l="1"/>
  <c r="LK6" i="3"/>
  <c r="LK8" i="3"/>
  <c r="LL7" i="3"/>
  <c r="LL9" i="3" l="1"/>
  <c r="LL6" i="3"/>
  <c r="LL8" i="3"/>
  <c r="LM7" i="3"/>
  <c r="LM9" i="3" l="1"/>
  <c r="LM6" i="3"/>
  <c r="LM8" i="3"/>
  <c r="LN7" i="3"/>
  <c r="LN9" i="3" l="1"/>
  <c r="LN6" i="3"/>
  <c r="LN8" i="3"/>
  <c r="LO7" i="3"/>
  <c r="LO9" i="3" l="1"/>
  <c r="LO6" i="3"/>
  <c r="LO8" i="3"/>
  <c r="LP7" i="3"/>
  <c r="LP9" i="3" l="1"/>
  <c r="LP6" i="3"/>
  <c r="LP8" i="3"/>
  <c r="LQ7" i="3"/>
  <c r="LQ9" i="3" l="1"/>
  <c r="LQ6" i="3"/>
  <c r="LQ8" i="3"/>
  <c r="LR7" i="3"/>
  <c r="LR9" i="3" l="1"/>
  <c r="LR6" i="3"/>
  <c r="LR8" i="3"/>
  <c r="LS7" i="3"/>
  <c r="LS9" i="3" l="1"/>
  <c r="LS6" i="3"/>
  <c r="LS8" i="3"/>
  <c r="LT7" i="3"/>
  <c r="LT9" i="3" l="1"/>
  <c r="LT6" i="3"/>
  <c r="LT8" i="3"/>
  <c r="LU7" i="3"/>
  <c r="LU9" i="3" l="1"/>
  <c r="LU6" i="3"/>
  <c r="LU8" i="3"/>
  <c r="LV7" i="3"/>
  <c r="LV9" i="3" l="1"/>
  <c r="LV6" i="3"/>
  <c r="LV8" i="3"/>
  <c r="LW7" i="3"/>
  <c r="LW9" i="3" l="1"/>
  <c r="LW6" i="3"/>
  <c r="LW8" i="3"/>
  <c r="LX7" i="3"/>
  <c r="LX9" i="3" l="1"/>
  <c r="LX6" i="3"/>
  <c r="LX8" i="3"/>
  <c r="LY7" i="3"/>
  <c r="LY9" i="3" l="1"/>
  <c r="LY6" i="3"/>
  <c r="LY8" i="3"/>
  <c r="LZ7" i="3"/>
  <c r="LZ9" i="3" l="1"/>
  <c r="LZ6" i="3"/>
  <c r="LZ8" i="3"/>
  <c r="MA7" i="3"/>
  <c r="MA9" i="3" l="1"/>
  <c r="MA6" i="3"/>
  <c r="MA8" i="3"/>
  <c r="MB7" i="3"/>
  <c r="MB9" i="3" l="1"/>
  <c r="MB6" i="3"/>
  <c r="MB8" i="3"/>
  <c r="MC7" i="3"/>
  <c r="MC9" i="3" l="1"/>
  <c r="MC6" i="3"/>
  <c r="MC8" i="3"/>
  <c r="MD7" i="3"/>
  <c r="MD9" i="3" l="1"/>
  <c r="MD6" i="3"/>
  <c r="MD8" i="3"/>
  <c r="ME7" i="3"/>
  <c r="ME9" i="3" l="1"/>
  <c r="ME6" i="3"/>
  <c r="ME8" i="3"/>
  <c r="MF7" i="3"/>
  <c r="MF9" i="3" l="1"/>
  <c r="MF6" i="3"/>
  <c r="MF8" i="3"/>
  <c r="MG7" i="3"/>
  <c r="MG9" i="3" l="1"/>
  <c r="MG6" i="3"/>
  <c r="MG8" i="3"/>
  <c r="MH7" i="3"/>
  <c r="MH9" i="3" l="1"/>
  <c r="MH6" i="3"/>
  <c r="MH8" i="3"/>
  <c r="MI7" i="3"/>
  <c r="MI9" i="3" l="1"/>
  <c r="MI6" i="3"/>
  <c r="MI8" i="3"/>
  <c r="MJ7" i="3"/>
  <c r="MJ9" i="3" l="1"/>
  <c r="MJ6" i="3"/>
  <c r="MK7" i="3"/>
  <c r="MJ8" i="3"/>
  <c r="MK9" i="3" l="1"/>
  <c r="MK6" i="3"/>
  <c r="ML7" i="3"/>
  <c r="MK8" i="3"/>
  <c r="ML9" i="3" l="1"/>
  <c r="ML6" i="3"/>
  <c r="MM7" i="3"/>
  <c r="ML8" i="3"/>
  <c r="MM9" i="3" l="1"/>
  <c r="MM6" i="3"/>
  <c r="MN7" i="3"/>
  <c r="MM8" i="3"/>
  <c r="MN9" i="3" l="1"/>
  <c r="MN6" i="3"/>
  <c r="MO7" i="3"/>
  <c r="MN8" i="3"/>
  <c r="MO9" i="3" l="1"/>
  <c r="MO6" i="3"/>
  <c r="MO8" i="3"/>
  <c r="MP7" i="3"/>
  <c r="MP9" i="3" l="1"/>
  <c r="MP6" i="3"/>
  <c r="MP8" i="3"/>
  <c r="MQ7" i="3"/>
  <c r="MQ9" i="3" l="1"/>
  <c r="MQ6" i="3"/>
  <c r="MQ8" i="3"/>
  <c r="MR7" i="3"/>
  <c r="MR9" i="3" l="1"/>
  <c r="MR6" i="3"/>
  <c r="MS7" i="3"/>
  <c r="MR8" i="3"/>
  <c r="MS9" i="3" l="1"/>
  <c r="MS6" i="3"/>
  <c r="MT7" i="3"/>
  <c r="MS8" i="3"/>
  <c r="MT9" i="3" l="1"/>
  <c r="MT6" i="3"/>
  <c r="MT8" i="3"/>
  <c r="MU7" i="3"/>
  <c r="MU9" i="3" l="1"/>
  <c r="MU6" i="3"/>
  <c r="MU8" i="3"/>
  <c r="MV7" i="3"/>
  <c r="MV9" i="3" l="1"/>
  <c r="MV6" i="3"/>
  <c r="MW7" i="3"/>
  <c r="MV8" i="3"/>
  <c r="MW9" i="3" l="1"/>
  <c r="MW6" i="3"/>
  <c r="MW8" i="3"/>
  <c r="MX7" i="3"/>
  <c r="MX9" i="3" l="1"/>
  <c r="MX6" i="3"/>
  <c r="MX8" i="3"/>
  <c r="MY7" i="3"/>
  <c r="MY9" i="3" l="1"/>
  <c r="MY6" i="3"/>
  <c r="MY8" i="3"/>
  <c r="MZ7" i="3"/>
  <c r="MZ9" i="3" l="1"/>
  <c r="MZ6" i="3"/>
  <c r="NA7" i="3"/>
  <c r="MZ8" i="3"/>
  <c r="NA9" i="3" l="1"/>
  <c r="NA6" i="3"/>
  <c r="NB7" i="3"/>
  <c r="NA8" i="3"/>
  <c r="NB9" i="3" l="1"/>
  <c r="NB6" i="3"/>
  <c r="NC7" i="3"/>
  <c r="NB8" i="3"/>
  <c r="NC6" i="3" l="1"/>
  <c r="NC8" i="3"/>
  <c r="NC9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<sst xmlns="http://schemas.openxmlformats.org/spreadsheetml/2006/main" count="1037" uniqueCount="273">
  <si>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</si>
  <si>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</si>
  <si>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</si>
  <si>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</si>
  <si>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</si>
  <si>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</si>
  <si>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</si>
  <si>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</si>
  <si>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</si>
  <si>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</si>
  <si>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</si>
  <si>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</si>
  <si>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</si>
  <si>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</si>
  <si>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</si>
  <si>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</si>
  <si>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</si>
  <si>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</si>
  <si>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</si>
  <si>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</si>
  <si>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</si>
  <si>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</si>
  <si>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</si>
  <si>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</si>
  <si>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</si>
  <si>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</si>
  <si>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</si>
  <si>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</si>
  <si>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</si>
  <si>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</si>
  <si>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</si>
  <si>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Dim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</si>
  <si>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</si>
  <si>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</si>
  <si>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</si>
  <si>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</si>
  <si>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</si>
  <si>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</si>
  <si>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</si>
  <si>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</si>
  <si>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</si>
  <si>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</si>
  <si>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</si>
  <si>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</si>
  <si>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PERS_1</t>
  </si>
  <si>
    <t>PERS_2</t>
  </si>
  <si>
    <t>PERS_3</t>
  </si>
  <si>
    <t>PERS_4</t>
  </si>
  <si>
    <t>PERS_5</t>
  </si>
  <si>
    <t>PERS_6</t>
  </si>
  <si>
    <t>PERS_7</t>
  </si>
  <si>
    <t>PERS_8</t>
  </si>
  <si>
    <t>PERS_9</t>
  </si>
  <si>
    <t>PERS_10</t>
  </si>
  <si>
    <t>date</t>
  </si>
  <si>
    <t>code</t>
  </si>
  <si>
    <t>mois</t>
  </si>
  <si>
    <t>jour</t>
  </si>
  <si>
    <t>semaine</t>
  </si>
  <si>
    <t>JJJ</t>
  </si>
  <si>
    <t>Eindtotaal</t>
  </si>
  <si>
    <t>2022</t>
  </si>
  <si>
    <t>Totaal 2022</t>
  </si>
  <si>
    <t>personne</t>
  </si>
  <si>
    <t>22-01</t>
  </si>
  <si>
    <t>22-02</t>
  </si>
  <si>
    <t>22-03</t>
  </si>
  <si>
    <t>22-05</t>
  </si>
  <si>
    <t>22-06</t>
  </si>
  <si>
    <t>22-08</t>
  </si>
  <si>
    <t>22-04</t>
  </si>
  <si>
    <t>22-07</t>
  </si>
  <si>
    <t>année-mois</t>
  </si>
  <si>
    <t>comb</t>
  </si>
  <si>
    <t>44609|PERS_1</t>
  </si>
  <si>
    <t>44625|PERS_1</t>
  </si>
  <si>
    <t>44633|PERS_1</t>
  </si>
  <si>
    <t>44641|PERS_1</t>
  </si>
  <si>
    <t>44687|PERS_1</t>
  </si>
  <si>
    <t>44688|PERS_1</t>
  </si>
  <si>
    <t>44696|PERS_1</t>
  </si>
  <si>
    <t>44697|PERS_1</t>
  </si>
  <si>
    <t>44698|PERS_1</t>
  </si>
  <si>
    <t>44701|PERS_1</t>
  </si>
  <si>
    <t>44702|PERS_1</t>
  </si>
  <si>
    <t>44703|PERS_1</t>
  </si>
  <si>
    <t>44704|PERS_1</t>
  </si>
  <si>
    <t>44705|PERS_1</t>
  </si>
  <si>
    <t>44708|PERS_1</t>
  </si>
  <si>
    <t>44709|PERS_1</t>
  </si>
  <si>
    <t>44710|PERS_1</t>
  </si>
  <si>
    <t>44711|PERS_1</t>
  </si>
  <si>
    <t>44712|PERS_1</t>
  </si>
  <si>
    <t>44715|PERS_1</t>
  </si>
  <si>
    <t>44716|PERS_1</t>
  </si>
  <si>
    <t>44717|PERS_1</t>
  </si>
  <si>
    <t>44571|PERS_2</t>
  </si>
  <si>
    <t>44575|PERS_2</t>
  </si>
  <si>
    <t>44609|PERS_2</t>
  </si>
  <si>
    <t>44610|PERS_2</t>
  </si>
  <si>
    <t>44630|PERS_2</t>
  </si>
  <si>
    <t>44631|PERS_2</t>
  </si>
  <si>
    <t>44632|PERS_2</t>
  </si>
  <si>
    <t>44687|PERS_2</t>
  </si>
  <si>
    <t>44688|PERS_2</t>
  </si>
  <si>
    <t>44689|PERS_2</t>
  </si>
  <si>
    <t>44691|PERS_2</t>
  </si>
  <si>
    <t>44703|PERS_2</t>
  </si>
  <si>
    <t>44711|PERS_2</t>
  </si>
  <si>
    <t>44731|PERS_2</t>
  </si>
  <si>
    <t>44739|PERS_2</t>
  </si>
  <si>
    <t>44575|PERS_3</t>
  </si>
  <si>
    <t>44609|PERS_3</t>
  </si>
  <si>
    <t>44687|PERS_3</t>
  </si>
  <si>
    <t>44688|PERS_3</t>
  </si>
  <si>
    <t>44689|PERS_3</t>
  </si>
  <si>
    <t>44690|PERS_3</t>
  </si>
  <si>
    <t>44717|PERS_3</t>
  </si>
  <si>
    <t>44731|PERS_3</t>
  </si>
  <si>
    <t>44739|PERS_3</t>
  </si>
  <si>
    <t>44779|PERS_3</t>
  </si>
  <si>
    <t>44575|PERS_4</t>
  </si>
  <si>
    <t>44606|PERS_4</t>
  </si>
  <si>
    <t>44609|PERS_4</t>
  </si>
  <si>
    <t>44640|PERS_4</t>
  </si>
  <si>
    <t>44681|PERS_4</t>
  </si>
  <si>
    <t>44696|PERS_4</t>
  </si>
  <si>
    <t>44717|PERS_4</t>
  </si>
  <si>
    <t>44739|PERS_4</t>
  </si>
  <si>
    <t>44575|PERS_5</t>
  </si>
  <si>
    <t>44609|PERS_5</t>
  </si>
  <si>
    <t>44613|PERS_5</t>
  </si>
  <si>
    <t>44614|PERS_5</t>
  </si>
  <si>
    <t>44615|PERS_5</t>
  </si>
  <si>
    <t>44616|PERS_5</t>
  </si>
  <si>
    <t>44617|PERS_5</t>
  </si>
  <si>
    <t>44633|PERS_5</t>
  </si>
  <si>
    <t>44681|PERS_5</t>
  </si>
  <si>
    <t>44696|PERS_5</t>
  </si>
  <si>
    <t>44704|PERS_5</t>
  </si>
  <si>
    <t>44717|PERS_5</t>
  </si>
  <si>
    <t>44739|PERS_5</t>
  </si>
  <si>
    <t>44781|PERS_5</t>
  </si>
  <si>
    <t>44575|PERS_6</t>
  </si>
  <si>
    <t>44579|PERS_6</t>
  </si>
  <si>
    <t>44609|PERS_6</t>
  </si>
  <si>
    <t>44633|PERS_6</t>
  </si>
  <si>
    <t>44651|PERS_6</t>
  </si>
  <si>
    <t>44652|PERS_6</t>
  </si>
  <si>
    <t>44653|PERS_6</t>
  </si>
  <si>
    <t>44701|PERS_6</t>
  </si>
  <si>
    <t>44717|PERS_6</t>
  </si>
  <si>
    <t>44575|PERS_7</t>
  </si>
  <si>
    <t>44579|PERS_7</t>
  </si>
  <si>
    <t>44609|PERS_7</t>
  </si>
  <si>
    <t>44717|PERS_7</t>
  </si>
  <si>
    <t>44575|PERS_8</t>
  </si>
  <si>
    <t>44607|PERS_8</t>
  </si>
  <si>
    <t>44609|PERS_8</t>
  </si>
  <si>
    <t>44638|PERS_8</t>
  </si>
  <si>
    <t>44639|PERS_8</t>
  </si>
  <si>
    <t>44717|PERS_8</t>
  </si>
  <si>
    <t>44575|PERS_9</t>
  </si>
  <si>
    <t>44609|PERS_9</t>
  </si>
  <si>
    <t>44748|PERS_9</t>
  </si>
  <si>
    <t>44751|PERS_9</t>
  </si>
  <si>
    <t>44752|PERS_9</t>
  </si>
  <si>
    <t>44753|PERS_9</t>
  </si>
  <si>
    <t>44754|PERS_9</t>
  </si>
  <si>
    <t>44755|PERS_9</t>
  </si>
  <si>
    <t>44758|PERS_9</t>
  </si>
  <si>
    <t>44759|PERS_9</t>
  </si>
  <si>
    <t>44760|PERS_9</t>
  </si>
  <si>
    <t>44761|PERS_9</t>
  </si>
  <si>
    <t>44762|PERS_9</t>
  </si>
  <si>
    <t>44765|PERS_9</t>
  </si>
  <si>
    <t>44766|PERS_9</t>
  </si>
  <si>
    <t>44767|PERS_9</t>
  </si>
  <si>
    <t>44768|PERS_9</t>
  </si>
  <si>
    <t>44769|PERS_9</t>
  </si>
  <si>
    <t>44772|PERS_9</t>
  </si>
  <si>
    <t>44773|PERS_9</t>
  </si>
  <si>
    <t>44774|PERS_9</t>
  </si>
  <si>
    <t>44775|PERS_9</t>
  </si>
  <si>
    <t>44776|PERS_9</t>
  </si>
  <si>
    <t>44565|PERS_10</t>
  </si>
  <si>
    <t>44566|PERS_10</t>
  </si>
  <si>
    <t>44567|PERS_10</t>
  </si>
  <si>
    <t>44568|PERS_10</t>
  </si>
  <si>
    <t>44571|PERS_10</t>
  </si>
  <si>
    <t>44575|PERS_10</t>
  </si>
  <si>
    <t>44609|PERS_10</t>
  </si>
  <si>
    <t>44624|PERS_10</t>
  </si>
  <si>
    <t>44625|PERS_10</t>
  </si>
  <si>
    <t>44626|PERS_10</t>
  </si>
  <si>
    <t>44627|PERS_10</t>
  </si>
  <si>
    <t>44628|PERS_10</t>
  </si>
  <si>
    <t>44630|PERS_10</t>
  </si>
  <si>
    <t>44631|PERS_10</t>
  </si>
  <si>
    <t>44632|PERS_10</t>
  </si>
  <si>
    <t>44633|PERS_10</t>
  </si>
  <si>
    <t>44634|PERS_10</t>
  </si>
  <si>
    <t>44635|PERS_10</t>
  </si>
  <si>
    <t>44637|PERS_10</t>
  </si>
  <si>
    <t>44638|PERS_10</t>
  </si>
  <si>
    <t>44639|PERS_10</t>
  </si>
  <si>
    <t>44640|PERS_10</t>
  </si>
  <si>
    <t>44641|PERS_10</t>
  </si>
  <si>
    <t>44644|PERS_10</t>
  </si>
  <si>
    <t>44645|PERS_10</t>
  </si>
  <si>
    <t>44646|PERS_10</t>
  </si>
  <si>
    <t>44647|PERS_10</t>
  </si>
  <si>
    <t>44648|PERS_10</t>
  </si>
  <si>
    <t>44649|PERS_10</t>
  </si>
  <si>
    <t>44651|PERS_10</t>
  </si>
  <si>
    <t>44652|PERS_10</t>
  </si>
  <si>
    <t>44653|PERS_10</t>
  </si>
  <si>
    <t>44654|PERS_10</t>
  </si>
  <si>
    <t>44679|PERS_10</t>
  </si>
  <si>
    <t>44680|PERS_10</t>
  </si>
  <si>
    <t>44681|PERS_10</t>
  </si>
  <si>
    <t>44682|PERS_10</t>
  </si>
  <si>
    <t>44683|PERS_10</t>
  </si>
  <si>
    <t>44725|PERS_10</t>
  </si>
  <si>
    <t>44726|PERS_10</t>
  </si>
  <si>
    <t>44729|PERS_10</t>
  </si>
  <si>
    <t>44730|PERS_10</t>
  </si>
  <si>
    <t>44731|PERS_10</t>
  </si>
  <si>
    <t>44732|PERS_10</t>
  </si>
  <si>
    <t>44733|PERS_10</t>
  </si>
  <si>
    <t>Aantal van personne</t>
  </si>
  <si>
    <t>&lt;&lt;&lt;&lt; do not change !!!</t>
  </si>
  <si>
    <t>année</t>
  </si>
  <si>
    <t>44564|PERS_10</t>
  </si>
  <si>
    <t>Jaren</t>
  </si>
  <si>
    <t>jan</t>
  </si>
  <si>
    <t>feb</t>
  </si>
  <si>
    <t>mrt</t>
  </si>
  <si>
    <t>apr</t>
  </si>
  <si>
    <t>mei</t>
  </si>
  <si>
    <t>jun</t>
  </si>
  <si>
    <t>jul</t>
  </si>
  <si>
    <t>aug</t>
  </si>
  <si>
    <t>poids</t>
  </si>
  <si>
    <t>Som van poids</t>
  </si>
  <si>
    <t>23-01</t>
  </si>
  <si>
    <t>44930|PERS_3</t>
  </si>
  <si>
    <t>23-02</t>
  </si>
  <si>
    <t>44959|PERS_3</t>
  </si>
  <si>
    <t>23-12</t>
  </si>
  <si>
    <t>45273|PERS_3</t>
  </si>
  <si>
    <t>44959|PERS_5</t>
  </si>
  <si>
    <t>45273|PERS_6</t>
  </si>
  <si>
    <t>45266|PERS_7</t>
  </si>
  <si>
    <t>2023</t>
  </si>
  <si>
    <t>Totaal 2023</t>
  </si>
  <si>
    <t>dec</t>
  </si>
  <si>
    <t>44965|PERS_4</t>
  </si>
  <si>
    <t>23-04</t>
  </si>
  <si>
    <t>45029|PERS_1</t>
  </si>
  <si>
    <t>45029|PERS_2</t>
  </si>
  <si>
    <t>45029|PERS_3</t>
  </si>
  <si>
    <t>45029|PERS_4</t>
  </si>
  <si>
    <t>45029|PERS_5</t>
  </si>
  <si>
    <t>45029|PERS_6</t>
  </si>
  <si>
    <t>45029|PERS_7</t>
  </si>
  <si>
    <t>45029|PERS_8</t>
  </si>
  <si>
    <t>45029|PERS_9</t>
  </si>
  <si>
    <t>45029|PERS_10</t>
  </si>
  <si>
    <t>44930|PERS_5</t>
  </si>
  <si>
    <t>dans ce TCD la date est groupée par année !!!!</t>
  </si>
  <si>
    <t>dans ce TCD la date est groupée par mois &amp; année !!!!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</si>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</sst>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0;"/>
    <numFmt numFmtId="165" formatCode=";;;"/>
    <numFmt numFmtId="166" formatCode="dd"/>
    <numFmt numFmtId="167" formatCode="ddd\ dd/mm/yyyy"/>
  </numFmts>
  <fonts count="4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8"/>
      <color theme="2"/>
      <name val="Calibri"/>
      <family val="2"/>
      <scheme val="minor"/>
    </font>
    <font>
      <b/>
      <i/>
      <sz val="11"/>
      <color theme="2"/>
      <name val="Calibri"/>
      <family val="2"/>
      <scheme val="minor"/>
    </font>
    <font>
      <sz val="8"/>
      <color theme="2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8"/>
      <color rgb="FFFFFFFF"/>
      <name val="Calibri"/>
      <family val="2"/>
      <scheme val="minor"/>
    </font>
    <font>
      <b/>
      <sz val="10"/>
      <color rgb="FFFFFFFF"/>
      <name val="Arimo"/>
      <family val="2"/>
    </font>
    <font>
      <b/>
      <i/>
      <sz val="12"/>
      <color rgb="FFFFFFFF"/>
      <name val="Calibri"/>
      <family val="2"/>
      <scheme val="minor"/>
    </font>
    <font>
      <b/>
      <i/>
      <sz val="16"/>
      <color rgb="FFFFFFFF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B0000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2" fillId="0" borderId="0"/>
  </cellStyleXfs>
  <cellXfs count="136">
    <xf numFmtId="0" fontId="0" fillId="0" borderId="0" xfId="0"/>
    <xf numFmtId="0" fontId="9" fillId="0" borderId="1" xfId="2" applyFont="1" applyBorder="1"/>
    <xf numFmtId="0" fontId="9" fillId="0" borderId="0" xfId="2" applyFont="1"/>
    <xf numFmtId="14" fontId="9" fillId="0" borderId="0" xfId="2" applyNumberFormat="1" applyFont="1"/>
    <xf numFmtId="0" fontId="2" fillId="0" borderId="0" xfId="3" applyProtection="1">
      <protection locked="0"/>
    </xf>
    <xf numFmtId="0" fontId="11" fillId="0" borderId="0" xfId="3" applyFont="1" applyAlignment="1" applyProtection="1">
      <alignment vertical="center"/>
      <protection locked="0"/>
    </xf>
    <xf numFmtId="0" fontId="7" fillId="0" borderId="0" xfId="3" applyFont="1" applyAlignment="1" applyProtection="1">
      <alignment horizontal="center"/>
      <protection locked="0"/>
    </xf>
    <xf numFmtId="0" fontId="5" fillId="0" borderId="0" xfId="3" applyFont="1" applyProtection="1">
      <protection locked="0"/>
    </xf>
    <xf numFmtId="164" fontId="5" fillId="8" borderId="0" xfId="3" applyNumberFormat="1" applyFont="1" applyFill="1" applyAlignment="1" applyProtection="1">
      <alignment horizontal="center" vertical="center"/>
      <protection locked="0"/>
    </xf>
    <xf numFmtId="164" fontId="5" fillId="9" borderId="0" xfId="3" applyNumberFormat="1" applyFont="1" applyFill="1" applyAlignment="1" applyProtection="1">
      <alignment horizontal="center" vertical="center"/>
      <protection locked="0"/>
    </xf>
    <xf numFmtId="0" fontId="2" fillId="0" borderId="0" xfId="3" applyAlignment="1">
      <alignment horizontal="right"/>
    </xf>
    <xf numFmtId="0" fontId="2" fillId="0" borderId="0" xfId="3" applyAlignment="1" applyProtection="1">
      <alignment horizontal="right"/>
      <protection locked="0"/>
    </xf>
    <xf numFmtId="164" fontId="5" fillId="15" borderId="0" xfId="3" applyNumberFormat="1" applyFont="1" applyFill="1" applyAlignment="1" applyProtection="1">
      <alignment horizontal="center" vertical="center"/>
      <protection locked="0"/>
    </xf>
    <xf numFmtId="0" fontId="2" fillId="0" borderId="1" xfId="3" applyBorder="1" applyAlignment="1" applyProtection="1">
      <alignment horizontal="center"/>
      <protection locked="0"/>
    </xf>
    <xf numFmtId="0" fontId="2" fillId="0" borderId="0" xfId="3" applyAlignment="1" applyProtection="1">
      <alignment horizontal="center"/>
      <protection locked="0"/>
    </xf>
    <xf numFmtId="164" fontId="5" fillId="10" borderId="0" xfId="3" applyNumberFormat="1" applyFont="1" applyFill="1" applyAlignment="1" applyProtection="1">
      <alignment horizontal="center" vertical="center"/>
      <protection locked="0"/>
    </xf>
    <xf numFmtId="0" fontId="6" fillId="0" borderId="0" xfId="3" applyFont="1" applyProtection="1">
      <protection locked="0"/>
    </xf>
    <xf numFmtId="164" fontId="5" fillId="2" borderId="0" xfId="3" applyNumberFormat="1" applyFont="1" applyFill="1" applyAlignment="1" applyProtection="1">
      <alignment horizontal="center" vertical="center"/>
      <protection locked="0"/>
    </xf>
    <xf numFmtId="0" fontId="6" fillId="0" borderId="0" xfId="3" applyFont="1" applyAlignment="1" applyProtection="1">
      <alignment horizontal="right" vertical="center"/>
      <protection locked="0"/>
    </xf>
    <xf numFmtId="0" fontId="6" fillId="0" borderId="0" xfId="3" applyFont="1" applyAlignment="1">
      <alignment horizontal="right" vertical="center"/>
    </xf>
    <xf numFmtId="164" fontId="5" fillId="11" borderId="4" xfId="3" applyNumberFormat="1" applyFont="1" applyFill="1" applyBorder="1" applyAlignment="1" applyProtection="1">
      <alignment horizontal="center" vertical="center"/>
      <protection locked="0"/>
    </xf>
    <xf numFmtId="0" fontId="14" fillId="12" borderId="1" xfId="3" applyFont="1" applyFill="1" applyBorder="1" applyAlignment="1" applyProtection="1">
      <alignment horizontal="center"/>
      <protection locked="0"/>
    </xf>
    <xf numFmtId="0" fontId="14" fillId="13" borderId="1" xfId="3" applyFont="1" applyFill="1" applyBorder="1" applyAlignment="1" applyProtection="1">
      <alignment horizontal="center"/>
      <protection locked="0"/>
    </xf>
    <xf numFmtId="0" fontId="12" fillId="0" borderId="7" xfId="3" applyFont="1" applyBorder="1" applyAlignment="1" applyProtection="1">
      <alignment horizontal="left"/>
      <protection locked="0"/>
    </xf>
    <xf numFmtId="0" fontId="14" fillId="0" borderId="7" xfId="3" applyFont="1" applyBorder="1" applyAlignment="1" applyProtection="1">
      <alignment horizontal="center"/>
      <protection locked="0"/>
    </xf>
    <xf numFmtId="0" fontId="2" fillId="0" borderId="14" xfId="3" applyBorder="1" applyProtection="1">
      <protection locked="0"/>
    </xf>
    <xf numFmtId="0" fontId="2" fillId="0" borderId="14" xfId="3" applyBorder="1" applyAlignment="1" applyProtection="1">
      <alignment horizontal="center"/>
      <protection locked="0"/>
    </xf>
    <xf numFmtId="0" fontId="18" fillId="0" borderId="0" xfId="3" applyFont="1" applyProtection="1">
      <protection locked="0"/>
    </xf>
    <xf numFmtId="0" fontId="18" fillId="0" borderId="14" xfId="3" applyFont="1" applyBorder="1" applyProtection="1">
      <protection locked="0"/>
    </xf>
    <xf numFmtId="0" fontId="18" fillId="0" borderId="14" xfId="3" applyFont="1" applyBorder="1" applyAlignment="1" applyProtection="1">
      <alignment horizontal="left" indent="1"/>
      <protection locked="0"/>
    </xf>
    <xf numFmtId="0" fontId="8" fillId="0" borderId="0" xfId="3" applyFont="1" applyProtection="1">
      <protection locked="0"/>
    </xf>
    <xf numFmtId="0" fontId="22" fillId="0" borderId="0" xfId="3" applyFont="1" applyAlignment="1" applyProtection="1">
      <alignment vertical="center"/>
      <protection locked="0"/>
    </xf>
    <xf numFmtId="164" fontId="5" fillId="0" borderId="0" xfId="3" applyNumberFormat="1" applyFont="1" applyAlignment="1" applyProtection="1">
      <alignment horizontal="center" vertical="center"/>
      <protection locked="0"/>
    </xf>
    <xf numFmtId="164" fontId="15" fillId="0" borderId="0" xfId="3" applyNumberFormat="1" applyFont="1" applyAlignment="1" applyProtection="1">
      <alignment horizontal="left" vertical="center"/>
      <protection locked="0"/>
    </xf>
    <xf numFmtId="164" fontId="2" fillId="0" borderId="0" xfId="3" applyNumberFormat="1" applyAlignment="1" applyProtection="1">
      <alignment horizontal="center" vertical="center"/>
      <protection locked="0"/>
    </xf>
    <xf numFmtId="0" fontId="9" fillId="0" borderId="0" xfId="2" applyFont="1" applyFill="1"/>
    <xf numFmtId="165" fontId="25" fillId="0" borderId="0" xfId="3" applyNumberFormat="1" applyFont="1"/>
    <xf numFmtId="0" fontId="25" fillId="0" borderId="0" xfId="3" applyFont="1" applyProtection="1">
      <protection locked="0"/>
    </xf>
    <xf numFmtId="0" fontId="25" fillId="3" borderId="1" xfId="3" applyFont="1" applyFill="1" applyBorder="1" applyAlignment="1" applyProtection="1">
      <alignment horizontal="center"/>
      <protection locked="0"/>
    </xf>
    <xf numFmtId="164" fontId="25" fillId="6" borderId="0" xfId="3" applyNumberFormat="1" applyFont="1" applyFill="1" applyAlignment="1" applyProtection="1">
      <alignment horizontal="center" vertical="center"/>
      <protection locked="0"/>
    </xf>
    <xf numFmtId="165" fontId="28" fillId="0" borderId="0" xfId="3" applyNumberFormat="1" applyFont="1" applyAlignment="1">
      <alignment shrinkToFit="1"/>
    </xf>
    <xf numFmtId="0" fontId="28" fillId="0" borderId="0" xfId="3" applyFont="1" applyAlignment="1" applyProtection="1">
      <alignment shrinkToFit="1"/>
      <protection locked="0"/>
    </xf>
    <xf numFmtId="0" fontId="9" fillId="0" borderId="1" xfId="3" applyFont="1" applyFill="1" applyBorder="1" applyAlignment="1" applyProtection="1">
      <alignment horizontal="left"/>
      <protection locked="0"/>
    </xf>
    <xf numFmtId="0" fontId="9" fillId="0" borderId="0" xfId="2" applyNumberFormat="1" applyFont="1" applyFill="1"/>
    <xf numFmtId="167" fontId="9" fillId="0" borderId="0" xfId="2" applyNumberFormat="1" applyFont="1"/>
    <xf numFmtId="167" fontId="9" fillId="0" borderId="0" xfId="2" applyNumberFormat="1" applyFont="1" applyFill="1"/>
    <xf numFmtId="0" fontId="2" fillId="0" borderId="0" xfId="3" applyFill="1" applyBorder="1" applyAlignment="1" applyProtection="1">
      <alignment horizontal="center"/>
      <protection locked="0"/>
    </xf>
    <xf numFmtId="0" fontId="29" fillId="12" borderId="1" xfId="3" applyFont="1" applyFill="1" applyBorder="1" applyProtection="1">
      <protection locked="0"/>
    </xf>
    <xf numFmtId="166" fontId="30" fillId="12" borderId="1" xfId="3" applyNumberFormat="1" applyFont="1" applyFill="1" applyBorder="1" applyAlignment="1">
      <alignment horizontal="center" vertical="center"/>
    </xf>
    <xf numFmtId="166" fontId="30" fillId="12" borderId="3" xfId="3" applyNumberFormat="1" applyFont="1" applyFill="1" applyBorder="1" applyAlignment="1">
      <alignment horizontal="center" vertical="center"/>
    </xf>
    <xf numFmtId="0" fontId="31" fillId="12" borderId="1" xfId="3" applyFont="1" applyFill="1" applyBorder="1" applyProtection="1">
      <protection locked="0"/>
    </xf>
    <xf numFmtId="16" fontId="30" fillId="12" borderId="1" xfId="3" applyNumberFormat="1" applyFont="1" applyFill="1" applyBorder="1" applyAlignment="1">
      <alignment horizontal="center" vertical="center"/>
    </xf>
    <xf numFmtId="16" fontId="30" fillId="12" borderId="3" xfId="3" applyNumberFormat="1" applyFont="1" applyFill="1" applyBorder="1" applyAlignment="1">
      <alignment horizontal="center" vertical="center"/>
    </xf>
    <xf numFmtId="1" fontId="32" fillId="12" borderId="1" xfId="3" applyNumberFormat="1" applyFont="1" applyFill="1" applyBorder="1" applyAlignment="1">
      <alignment horizontal="center" vertical="center"/>
    </xf>
    <xf numFmtId="1" fontId="32" fillId="12" borderId="3" xfId="3" applyNumberFormat="1" applyFont="1" applyFill="1" applyBorder="1" applyAlignment="1">
      <alignment horizontal="center" vertical="center"/>
    </xf>
    <xf numFmtId="0" fontId="2" fillId="20" borderId="1" xfId="3" applyFill="1" applyBorder="1" applyAlignment="1" applyProtection="1">
      <alignment horizontal="left"/>
      <protection locked="0"/>
    </xf>
    <xf numFmtId="0" fontId="0" fillId="0" borderId="0" xfId="0" pivotButton="1"/>
    <xf numFmtId="167" fontId="0" fillId="0" borderId="0" xfId="0" applyNumberFormat="1"/>
    <xf numFmtId="0" fontId="0" fillId="0" borderId="0" xfId="0" applyNumberFormat="1"/>
    <xf numFmtId="0" fontId="9" fillId="0" borderId="0" xfId="3" applyFont="1" applyFill="1" applyBorder="1" applyAlignment="1" applyProtection="1">
      <alignment horizontal="left"/>
      <protection locked="0"/>
    </xf>
    <xf numFmtId="1" fontId="32" fillId="12" borderId="9" xfId="3" applyNumberFormat="1" applyFont="1" applyFill="1" applyBorder="1" applyAlignment="1">
      <alignment horizontal="center" vertical="center"/>
    </xf>
    <xf numFmtId="1" fontId="32" fillId="12" borderId="6" xfId="3" applyNumberFormat="1" applyFont="1" applyFill="1" applyBorder="1" applyAlignment="1">
      <alignment horizontal="center" vertical="center"/>
    </xf>
    <xf numFmtId="0" fontId="13" fillId="5" borderId="15" xfId="3" applyFont="1" applyFill="1" applyBorder="1" applyAlignment="1" applyProtection="1">
      <alignment horizontal="center" vertical="center" wrapText="1"/>
      <protection locked="0"/>
    </xf>
    <xf numFmtId="0" fontId="13" fillId="7" borderId="16" xfId="3" applyFont="1" applyFill="1" applyBorder="1" applyAlignment="1" applyProtection="1">
      <alignment horizontal="center" vertical="center" wrapText="1"/>
      <protection locked="0"/>
    </xf>
    <xf numFmtId="0" fontId="2" fillId="0" borderId="5" xfId="3" applyBorder="1" applyAlignment="1" applyProtection="1">
      <alignment horizontal="center"/>
      <protection locked="0"/>
    </xf>
    <xf numFmtId="0" fontId="2" fillId="14" borderId="1" xfId="3" applyFill="1" applyBorder="1" applyAlignment="1" applyProtection="1">
      <alignment horizontal="center"/>
      <protection locked="0"/>
    </xf>
    <xf numFmtId="0" fontId="18" fillId="0" borderId="0" xfId="3" applyFont="1" applyAlignment="1" applyProtection="1">
      <alignment horizontal="center"/>
      <protection locked="0"/>
    </xf>
    <xf numFmtId="164" fontId="21" fillId="0" borderId="0" xfId="0" applyNumberFormat="1" applyFont="1" applyAlignment="1">
      <alignment horizontal="center" textRotation="90"/>
    </xf>
    <xf numFmtId="0" fontId="21" fillId="0" borderId="0" xfId="0" applyFont="1" applyAlignment="1">
      <alignment horizontal="center" textRotation="90"/>
    </xf>
    <xf numFmtId="0" fontId="2" fillId="0" borderId="10" xfId="3" applyBorder="1" applyAlignment="1" applyProtection="1">
      <alignment horizontal="center"/>
      <protection locked="0"/>
    </xf>
    <xf numFmtId="0" fontId="2" fillId="0" borderId="3" xfId="3" applyBorder="1" applyAlignment="1" applyProtection="1">
      <alignment horizontal="center"/>
      <protection locked="0"/>
    </xf>
    <xf numFmtId="0" fontId="10" fillId="17" borderId="1" xfId="3" applyFont="1" applyFill="1" applyBorder="1" applyAlignment="1" applyProtection="1">
      <alignment horizontal="center" vertical="center"/>
    </xf>
    <xf numFmtId="0" fontId="33" fillId="0" borderId="0" xfId="2" applyFont="1" applyAlignment="1">
      <alignment horizontal="left" vertical="center"/>
    </xf>
    <xf numFmtId="0" fontId="24" fillId="18" borderId="0" xfId="3" applyFont="1" applyFill="1" applyAlignment="1" applyProtection="1">
      <alignment horizontal="center"/>
      <protection locked="0"/>
    </xf>
    <xf numFmtId="0" fontId="17" fillId="16" borderId="12" xfId="3" applyFont="1" applyFill="1" applyBorder="1" applyAlignment="1" applyProtection="1">
      <alignment horizontal="center"/>
      <protection locked="0"/>
    </xf>
    <xf numFmtId="0" fontId="17" fillId="16" borderId="13" xfId="3" applyFont="1" applyFill="1" applyBorder="1" applyAlignment="1" applyProtection="1">
      <alignment horizontal="center"/>
      <protection locked="0"/>
    </xf>
    <xf numFmtId="164" fontId="34" fillId="5" borderId="1" xfId="3" applyNumberFormat="1" applyFont="1" applyFill="1" applyBorder="1" applyAlignment="1" applyProtection="1">
      <alignment horizontal="left" vertical="center"/>
      <protection locked="0"/>
    </xf>
    <xf numFmtId="164" fontId="35" fillId="5" borderId="1" xfId="3" applyNumberFormat="1" applyFont="1" applyFill="1" applyBorder="1" applyAlignment="1" applyProtection="1">
      <alignment horizontal="left" vertical="center"/>
      <protection locked="0"/>
    </xf>
    <xf numFmtId="0" fontId="35" fillId="5" borderId="1" xfId="3" applyFont="1" applyFill="1" applyBorder="1" applyAlignment="1" applyProtection="1">
      <alignment horizontal="left"/>
      <protection locked="0"/>
    </xf>
    <xf numFmtId="164" fontId="35" fillId="5" borderId="4" xfId="3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 applyProtection="1">
      <alignment horizontal="left"/>
      <protection locked="0"/>
    </xf>
    <xf numFmtId="0" fontId="9" fillId="0" borderId="9" xfId="3" applyFont="1" applyFill="1" applyBorder="1" applyAlignment="1" applyProtection="1">
      <alignment horizontal="left"/>
      <protection locked="0"/>
    </xf>
    <xf numFmtId="0" fontId="36" fillId="0" borderId="0" xfId="0" applyFont="1"/>
    <xf numFmtId="0" fontId="21" fillId="0" borderId="0" xfId="0" applyFont="1" applyAlignment="1">
      <alignment horizontal="right" textRotation="90"/>
    </xf>
    <xf numFmtId="0" fontId="15" fillId="0" borderId="0" xfId="3" applyFont="1" applyFill="1" applyBorder="1" applyProtection="1">
      <protection locked="0"/>
    </xf>
    <xf numFmtId="0" fontId="16" fillId="0" borderId="0" xfId="3" applyFont="1" applyFill="1" applyBorder="1" applyProtection="1">
      <protection locked="0"/>
    </xf>
    <xf numFmtId="0" fontId="15" fillId="5" borderId="1" xfId="3" applyFont="1" applyFill="1" applyBorder="1" applyProtection="1">
      <protection locked="0"/>
    </xf>
    <xf numFmtId="0" fontId="16" fillId="7" borderId="1" xfId="3" applyFont="1" applyFill="1" applyBorder="1" applyProtection="1">
      <protection locked="0"/>
    </xf>
    <xf numFmtId="0" fontId="18" fillId="0" borderId="0" xfId="3" applyFont="1" applyFill="1" applyProtection="1">
      <protection locked="0"/>
    </xf>
    <xf numFmtId="0" fontId="20" fillId="0" borderId="0" xfId="3" applyFont="1" applyFill="1" applyAlignment="1" applyProtection="1">
      <alignment vertical="center"/>
      <protection locked="0"/>
    </xf>
    <xf numFmtId="164" fontId="19" fillId="0" borderId="0" xfId="3" applyNumberFormat="1" applyFont="1" applyFill="1" applyAlignment="1" applyProtection="1">
      <alignment horizontal="center" vertical="center"/>
      <protection locked="0"/>
    </xf>
    <xf numFmtId="0" fontId="22" fillId="0" borderId="0" xfId="3" applyFont="1" applyFill="1" applyAlignment="1" applyProtection="1">
      <alignment vertical="center"/>
      <protection locked="0"/>
    </xf>
    <xf numFmtId="164" fontId="5" fillId="0" borderId="0" xfId="3" applyNumberFormat="1" applyFont="1" applyFill="1" applyAlignment="1" applyProtection="1">
      <alignment horizontal="center" vertical="center"/>
      <protection locked="0"/>
    </xf>
    <xf numFmtId="164" fontId="15" fillId="0" borderId="0" xfId="3" applyNumberFormat="1" applyFont="1" applyFill="1" applyAlignment="1" applyProtection="1">
      <alignment horizontal="left" vertical="center"/>
      <protection locked="0"/>
    </xf>
    <xf numFmtId="165" fontId="26" fillId="0" borderId="0" xfId="3" applyNumberFormat="1" applyFont="1" applyFill="1" applyAlignment="1" applyProtection="1">
      <alignment horizontal="center" vertical="center"/>
      <protection locked="0"/>
    </xf>
    <xf numFmtId="0" fontId="26" fillId="0" borderId="0" xfId="3" applyFont="1" applyFill="1" applyAlignment="1" applyProtection="1">
      <alignment horizontal="center" vertical="center"/>
      <protection locked="0"/>
    </xf>
    <xf numFmtId="0" fontId="28" fillId="0" borderId="0" xfId="3" applyFont="1" applyFill="1" applyAlignment="1" applyProtection="1">
      <alignment horizontal="center" vertical="center" shrinkToFit="1"/>
      <protection locked="0"/>
    </xf>
    <xf numFmtId="0" fontId="38" fillId="4" borderId="7" xfId="3" applyFont="1" applyFill="1" applyBorder="1" applyAlignment="1" applyProtection="1">
      <alignment horizontal="center" vertical="center"/>
      <protection locked="0"/>
    </xf>
    <xf numFmtId="0" fontId="38" fillId="4" borderId="8" xfId="3" applyFont="1" applyFill="1" applyBorder="1" applyAlignment="1" applyProtection="1">
      <alignment horizontal="center" vertical="center"/>
      <protection locked="0"/>
    </xf>
    <xf numFmtId="0" fontId="38" fillId="4" borderId="0" xfId="3" applyFont="1" applyFill="1" applyBorder="1" applyAlignment="1" applyProtection="1">
      <alignment horizontal="center" vertical="center"/>
      <protection locked="0"/>
    </xf>
    <xf numFmtId="0" fontId="38" fillId="4" borderId="15" xfId="3" applyFont="1" applyFill="1" applyBorder="1" applyAlignment="1" applyProtection="1">
      <alignment horizontal="center" vertical="center"/>
      <protection locked="0"/>
    </xf>
    <xf numFmtId="0" fontId="38" fillId="4" borderId="2" xfId="3" applyFont="1" applyFill="1" applyBorder="1" applyAlignment="1" applyProtection="1">
      <alignment horizontal="center" vertical="center"/>
      <protection locked="0"/>
    </xf>
    <xf numFmtId="0" fontId="38" fillId="4" borderId="11" xfId="3" applyFont="1" applyFill="1" applyBorder="1" applyAlignment="1" applyProtection="1">
      <alignment horizontal="center" vertical="center"/>
      <protection locked="0"/>
    </xf>
    <xf numFmtId="0" fontId="2" fillId="0" borderId="0" xfId="3" applyAlignment="1" applyProtection="1">
      <alignment horizontal="center"/>
      <protection locked="0"/>
    </xf>
    <xf numFmtId="0" fontId="2" fillId="0" borderId="2" xfId="3" applyBorder="1" applyAlignment="1" applyProtection="1">
      <alignment horizontal="center"/>
      <protection locked="0"/>
    </xf>
    <xf numFmtId="0" fontId="1" fillId="0" borderId="1" xfId="3" applyFont="1" applyBorder="1" applyAlignment="1" applyProtection="1">
      <alignment horizontal="center"/>
      <protection locked="0"/>
    </xf>
    <xf numFmtId="165" fontId="26" fillId="0" borderId="0" xfId="3" applyNumberFormat="1" applyFont="1" applyFill="1"/>
    <xf numFmtId="165" fontId="25" fillId="0" borderId="0" xfId="3" applyNumberFormat="1" applyFont="1" applyFill="1"/>
    <xf numFmtId="165" fontId="27" fillId="0" borderId="0" xfId="3" applyNumberFormat="1" applyFont="1" applyFill="1"/>
    <xf numFmtId="165" fontId="28" fillId="0" borderId="0" xfId="3" applyNumberFormat="1" applyFont="1" applyFill="1" applyAlignment="1">
      <alignment shrinkToFit="1"/>
    </xf>
    <xf numFmtId="164" fontId="39" fillId="6" borderId="0" xfId="0" applyNumberFormat="1" applyFont="1" applyFill="1" applyBorder="1" applyAlignment="1">
      <alignment horizontal="center" textRotation="90"/>
    </xf>
    <xf numFmtId="164" fontId="39" fillId="6" borderId="2" xfId="0" applyNumberFormat="1" applyFont="1" applyFill="1" applyBorder="1" applyAlignment="1">
      <alignment horizontal="center" textRotation="90"/>
    </xf>
    <xf numFmtId="164" fontId="39" fillId="16" borderId="0" xfId="0" applyNumberFormat="1" applyFont="1" applyFill="1" applyBorder="1" applyAlignment="1">
      <alignment horizontal="center" textRotation="90"/>
    </xf>
    <xf numFmtId="164" fontId="39" fillId="16" borderId="2" xfId="0" applyNumberFormat="1" applyFont="1" applyFill="1" applyBorder="1" applyAlignment="1">
      <alignment horizontal="center" textRotation="90"/>
    </xf>
    <xf numFmtId="164" fontId="39" fillId="21" borderId="0" xfId="0" applyNumberFormat="1" applyFont="1" applyFill="1" applyBorder="1" applyAlignment="1">
      <alignment horizontal="center" textRotation="90"/>
    </xf>
    <xf numFmtId="164" fontId="39" fillId="21" borderId="2" xfId="0" applyNumberFormat="1" applyFont="1" applyFill="1" applyBorder="1" applyAlignment="1">
      <alignment horizontal="center" textRotation="90"/>
    </xf>
    <xf numFmtId="164" fontId="39" fillId="10" borderId="0" xfId="0" applyNumberFormat="1" applyFont="1" applyFill="1" applyBorder="1" applyAlignment="1">
      <alignment horizontal="center" textRotation="90"/>
    </xf>
    <xf numFmtId="164" fontId="39" fillId="10" borderId="2" xfId="0" applyNumberFormat="1" applyFont="1" applyFill="1" applyBorder="1" applyAlignment="1">
      <alignment horizontal="center" textRotation="90"/>
    </xf>
    <xf numFmtId="164" fontId="39" fillId="2" borderId="0" xfId="0" applyNumberFormat="1" applyFont="1" applyFill="1" applyBorder="1" applyAlignment="1">
      <alignment horizontal="center" textRotation="90"/>
    </xf>
    <xf numFmtId="164" fontId="39" fillId="2" borderId="2" xfId="0" applyNumberFormat="1" applyFont="1" applyFill="1" applyBorder="1" applyAlignment="1">
      <alignment horizontal="center" textRotation="90"/>
    </xf>
    <xf numFmtId="164" fontId="39" fillId="11" borderId="0" xfId="0" applyNumberFormat="1" applyFont="1" applyFill="1" applyBorder="1" applyAlignment="1">
      <alignment horizontal="center" textRotation="90"/>
    </xf>
    <xf numFmtId="164" fontId="39" fillId="11" borderId="2" xfId="0" applyNumberFormat="1" applyFont="1" applyFill="1" applyBorder="1" applyAlignment="1">
      <alignment horizontal="center" textRotation="90"/>
    </xf>
    <xf numFmtId="164" fontId="39" fillId="19" borderId="0" xfId="0" applyNumberFormat="1" applyFont="1" applyFill="1" applyBorder="1" applyAlignment="1">
      <alignment horizontal="center" textRotation="90"/>
    </xf>
    <xf numFmtId="164" fontId="39" fillId="19" borderId="2" xfId="0" applyNumberFormat="1" applyFont="1" applyFill="1" applyBorder="1" applyAlignment="1">
      <alignment horizontal="center" textRotation="90"/>
    </xf>
    <xf numFmtId="0" fontId="39" fillId="13" borderId="0" xfId="0" applyFont="1" applyFill="1" applyBorder="1" applyAlignment="1">
      <alignment horizontal="center" textRotation="90"/>
    </xf>
    <xf numFmtId="0" fontId="39" fillId="13" borderId="2" xfId="0" applyFont="1" applyFill="1" applyBorder="1" applyAlignment="1">
      <alignment horizontal="center" textRotation="90"/>
    </xf>
    <xf numFmtId="164" fontId="37" fillId="6" borderId="6" xfId="3" applyNumberFormat="1" applyFont="1" applyFill="1" applyBorder="1" applyAlignment="1" applyProtection="1">
      <alignment horizontal="center" vertical="center"/>
      <protection locked="0"/>
    </xf>
    <xf numFmtId="164" fontId="37" fillId="8" borderId="7" xfId="3" applyNumberFormat="1" applyFont="1" applyFill="1" applyBorder="1" applyAlignment="1" applyProtection="1">
      <alignment horizontal="center" vertical="center"/>
      <protection locked="0"/>
    </xf>
    <xf numFmtId="164" fontId="37" fillId="9" borderId="7" xfId="3" applyNumberFormat="1" applyFont="1" applyFill="1" applyBorder="1" applyAlignment="1" applyProtection="1">
      <alignment horizontal="center" vertical="center"/>
      <protection locked="0"/>
    </xf>
    <xf numFmtId="164" fontId="37" fillId="10" borderId="7" xfId="3" applyNumberFormat="1" applyFont="1" applyFill="1" applyBorder="1" applyAlignment="1" applyProtection="1">
      <alignment horizontal="center" vertical="center"/>
      <protection locked="0"/>
    </xf>
    <xf numFmtId="164" fontId="37" fillId="2" borderId="7" xfId="3" applyNumberFormat="1" applyFont="1" applyFill="1" applyBorder="1" applyAlignment="1" applyProtection="1">
      <alignment horizontal="center" vertical="center"/>
      <protection locked="0"/>
    </xf>
    <xf numFmtId="164" fontId="37" fillId="11" borderId="8" xfId="3" applyNumberFormat="1" applyFont="1" applyFill="1" applyBorder="1" applyAlignment="1" applyProtection="1">
      <alignment horizontal="center" vertical="center"/>
      <protection locked="0"/>
    </xf>
    <xf numFmtId="0" fontId="37" fillId="19" borderId="9" xfId="3" applyFont="1" applyFill="1" applyBorder="1" applyAlignment="1" applyProtection="1">
      <alignment horizontal="center" vertical="center"/>
      <protection locked="0"/>
    </xf>
    <xf numFmtId="0" fontId="40" fillId="13" borderId="6" xfId="3" applyFont="1" applyFill="1" applyBorder="1" applyAlignment="1" applyProtection="1">
      <alignment horizontal="center" vertical="center" wrapText="1"/>
      <protection locked="0"/>
    </xf>
    <xf numFmtId="0" fontId="40" fillId="13" borderId="8" xfId="3" applyFont="1" applyFill="1" applyBorder="1" applyAlignment="1" applyProtection="1">
      <alignment horizontal="center" vertical="center" wrapText="1"/>
      <protection locked="0"/>
    </xf>
    <xf numFmtId="0" fontId="41" fillId="17" borderId="1" xfId="3" applyFont="1" applyFill="1" applyBorder="1" applyAlignment="1" applyProtection="1">
      <alignment horizontal="center" vertical="center"/>
    </xf>
  </cellXfs>
  <cellStyles count="4">
    <cellStyle name="Normal" xfId="0" builtinId="0"/>
    <cellStyle name="Normal 6" xfId="2" xr:uid="{0FECF631-A7BE-4096-A2D9-41A4DCFC3E0C}"/>
    <cellStyle name="Normal 7" xfId="1" xr:uid="{12AA23BE-54BA-449A-A7B8-F1CBD343A7B5}"/>
    <cellStyle name="Normal 7 2" xfId="3" xr:uid="{7A7BF65B-1BE5-408E-9A38-CA8A28D6F96D}"/>
  </cellStyles>
  <dxfs count="43"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theme="3" tint="-0.499984740745262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ddd\ 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>
                <a:ln>
                  <a:noFill/>
                </a:ln>
              </a:rPr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v>Janvier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[0]!Mes_Personnes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[0]!Série1</c:f>
              <c:numCache>
                <c:formatCode>General</c:formatCode>
                <c:ptCount val="10"/>
                <c:pt idx="0">
                  <c:v>22</c:v>
                </c:pt>
                <c:pt idx="1">
                  <c:v>15</c:v>
                </c:pt>
                <c:pt idx="2">
                  <c:v>9.5</c:v>
                </c:pt>
                <c:pt idx="3">
                  <c:v>7.5</c:v>
                </c:pt>
                <c:pt idx="4">
                  <c:v>13.5</c:v>
                </c:pt>
                <c:pt idx="5">
                  <c:v>8</c:v>
                </c:pt>
                <c:pt idx="6">
                  <c:v>3.5</c:v>
                </c:pt>
                <c:pt idx="7">
                  <c:v>6</c:v>
                </c:pt>
                <c:pt idx="8">
                  <c:v>23</c:v>
                </c:pt>
                <c:pt idx="9">
                  <c:v>45.5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2-4245-81D7-C9F50F0ED440}"/>
            </c:ext>
          </c:extLst>
        </c:ser>
        <c:ser>
          <c:idx val="1"/>
          <c:order val="1"/>
          <c:tx>
            <c:v>2022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[0]!Mes_Personnes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[0]!Série2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2-4245-81D7-C9F50F0ED44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10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NOM DU PERSONEEL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5136"/>
        <c:crosses val="autoZero"/>
        <c:auto val="1"/>
        <c:lblAlgn val="ctr"/>
        <c:lblOffset val="100"/>
        <c:tickMarkSkip val="2"/>
        <c:noMultiLvlLbl val="0"/>
      </c:catAx>
      <c:valAx>
        <c:axId val="768925136"/>
        <c:scaling>
          <c:orientation val="minMax"/>
          <c:max val="50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7760"/>
        <c:crosses val="autoZero"/>
        <c:crossBetween val="between"/>
        <c:majorUnit val="10"/>
        <c:min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062182322412659"/>
          <c:y val="0.90510527212554337"/>
          <c:w val="0.52229525400831089"/>
          <c:h val="5.05324444316795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1750">
      <a:solidFill>
        <a:schemeClr val="bg2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142875</xdr:colOff>
      <xdr:row>1</xdr:row>
      <xdr:rowOff>102706</xdr:rowOff>
    </xdr:from>
    <xdr:to>
      <xdr:col>21</xdr:col>
      <xdr:colOff>182276</xdr:colOff>
      <xdr:row>1</xdr:row>
      <xdr:rowOff>498706</xdr:rowOff>
    </xdr:to>
    <xdr:sp macro="" textlink="Mois!G1" fLocksText="0">
      <xdr:nvSpPr>
        <xdr:cNvPr id="2" name="Rectangle 1">
          <a:extLst>
            <a:ext uri="{FF2B5EF4-FFF2-40B4-BE49-F238E27FC236}">
              <a16:creationId xmlns:a16="http://schemas.microsoft.com/office/drawing/2014/main" id="{82F23926-3059-46DA-A19F-A025EBBFEC62}"/>
            </a:ext>
          </a:extLst>
        </xdr:cNvPr>
        <xdr:cNvSpPr/>
      </xdr:nvSpPr>
      <xdr:spPr>
        <a:xfrm>
          <a:off x="4371975" y="521806"/>
          <a:ext cx="2611151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fld id="{3D0FCA7F-8C6D-47EF-AB17-462D3A30DFC5}" type="TxLink">
            <a:rPr lang="en-US" sz="2400" b="1" i="0" u="none" strike="noStrike" cap="none" spc="0">
              <a:ln w="0">
                <a:noFill/>
              </a:ln>
              <a:solidFill>
                <a:srgbClr val="FFFFFF"/>
              </a:solidFill>
              <a:effectLst/>
              <a:latin typeface="Calibri"/>
              <a:cs typeface="Calibri"/>
            </a:rPr>
            <a:t>Janvier 2022</a:t>
          </a:fld>
          <a:endParaRPr lang="en-US" sz="13800" b="1" i="1" u="sng" cap="none" spc="0">
            <a:ln w="0">
              <a:noFill/>
            </a:ln>
            <a:solidFill>
              <a:srgbClr val="FFFFFF"/>
            </a:solidFill>
            <a:effectLst/>
          </a:endParaRPr>
        </a:p>
      </xdr:txBody>
    </xdr:sp>
    <xdr:clientData/>
  </xdr:twoCellAnchor>
  <xdr:twoCellAnchor editAs="absolute">
    <xdr:from>
      <xdr:col>21</xdr:col>
      <xdr:colOff>176412</xdr:colOff>
      <xdr:row>1</xdr:row>
      <xdr:rowOff>58494</xdr:rowOff>
    </xdr:from>
    <xdr:to>
      <xdr:col>23</xdr:col>
      <xdr:colOff>89544</xdr:colOff>
      <xdr:row>2</xdr:row>
      <xdr:rowOff>38301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94BC9378-4765-4ECF-B8E1-75ACF407B5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141" t="-193" r="141" b="193"/>
        <a:stretch/>
      </xdr:blipFill>
      <xdr:spPr>
        <a:xfrm>
          <a:off x="6977262" y="477594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10</xdr:col>
      <xdr:colOff>257175</xdr:colOff>
      <xdr:row>1</xdr:row>
      <xdr:rowOff>70500</xdr:rowOff>
    </xdr:from>
    <xdr:to>
      <xdr:col>12</xdr:col>
      <xdr:colOff>170307</xdr:colOff>
      <xdr:row>2</xdr:row>
      <xdr:rowOff>50307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6FAD99F0-701D-44D7-BFE1-EB9F0037D2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t="1772" b="-1772"/>
        <a:stretch/>
      </xdr:blipFill>
      <xdr:spPr>
        <a:xfrm flipH="1">
          <a:off x="3914775" y="489600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>
    <xdr:from>
      <xdr:col>385</xdr:col>
      <xdr:colOff>284162</xdr:colOff>
      <xdr:row>0</xdr:row>
      <xdr:rowOff>219075</xdr:rowOff>
    </xdr:from>
    <xdr:to>
      <xdr:col>398</xdr:col>
      <xdr:colOff>307975</xdr:colOff>
      <xdr:row>20</xdr:row>
      <xdr:rowOff>0</xdr:rowOff>
    </xdr:to>
    <xdr:graphicFrame macro="">
      <xdr:nvGraphicFramePr>
        <xdr:cNvPr id="6" name="Graphique 2">
          <a:extLst>
            <a:ext uri="{FF2B5EF4-FFF2-40B4-BE49-F238E27FC236}">
              <a16:creationId xmlns:a16="http://schemas.microsoft.com/office/drawing/2014/main" id="{6A367EDC-4888-415B-86DA-1362800E0B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367</xdr:col>
      <xdr:colOff>238125</xdr:colOff>
      <xdr:row>1</xdr:row>
      <xdr:rowOff>19051</xdr:rowOff>
    </xdr:from>
    <xdr:to>
      <xdr:col>368</xdr:col>
      <xdr:colOff>676275</xdr:colOff>
      <xdr:row>2</xdr:row>
      <xdr:rowOff>9526</xdr:rowOff>
    </xdr:to>
    <xdr:sp macro="[0]!Graphiqu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E671BC3-B445-4A33-A803-F9A80B22E07A}"/>
            </a:ext>
          </a:extLst>
        </xdr:cNvPr>
        <xdr:cNvSpPr/>
      </xdr:nvSpPr>
      <xdr:spPr>
        <a:xfrm>
          <a:off x="10182225" y="438151"/>
          <a:ext cx="1238250" cy="49530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 cap="none" spc="0">
              <a:ln w="0"/>
              <a:solidFill>
                <a:srgbClr val="FFFF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  <xdr:twoCellAnchor editAs="absolute">
    <xdr:from>
      <xdr:col>0</xdr:col>
      <xdr:colOff>38099</xdr:colOff>
      <xdr:row>1</xdr:row>
      <xdr:rowOff>76200</xdr:rowOff>
    </xdr:from>
    <xdr:to>
      <xdr:col>1</xdr:col>
      <xdr:colOff>238124</xdr:colOff>
      <xdr:row>3</xdr:row>
      <xdr:rowOff>57150</xdr:rowOff>
    </xdr:to>
    <xdr:sp macro="[0]!AutreAnnée" textlink="">
      <xdr:nvSpPr>
        <xdr:cNvPr id="9" name="Rectangle : coins arrondis 6">
          <a:extLst>
            <a:ext uri="{FF2B5EF4-FFF2-40B4-BE49-F238E27FC236}">
              <a16:creationId xmlns:a16="http://schemas.microsoft.com/office/drawing/2014/main" id="{4E9D585C-0D28-4AE2-84E0-A330163CE100}"/>
            </a:ext>
          </a:extLst>
        </xdr:cNvPr>
        <xdr:cNvSpPr/>
      </xdr:nvSpPr>
      <xdr:spPr>
        <a:xfrm>
          <a:off x="38099" y="495300"/>
          <a:ext cx="1228725" cy="65722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BE" sz="1400" b="1" cap="none" spc="0">
              <a:ln w="0"/>
              <a:solidFill>
                <a:srgbClr val="FFFF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autree</a:t>
          </a:r>
        </a:p>
        <a:p>
          <a:pPr algn="ctr"/>
          <a:r>
            <a:rPr lang="fr-BE" sz="1400" b="1" cap="none" spc="0">
              <a:ln w="0"/>
              <a:solidFill>
                <a:srgbClr val="FFFF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Année</a:t>
          </a:r>
        </a:p>
      </xdr:txBody>
    </xdr:sp>
    <xdr:clientData/>
  </xdr:twoCellAnchor>
  <xdr:oneCellAnchor>
    <xdr:from>
      <xdr:col>18</xdr:col>
      <xdr:colOff>95250</xdr:colOff>
      <xdr:row>1</xdr:row>
      <xdr:rowOff>342900</xdr:rowOff>
    </xdr:from>
    <xdr:ext cx="184731" cy="264560"/>
    <xdr:sp macro="" textlink="">
      <xdr:nvSpPr>
        <xdr:cNvPr id="35" name="Tekstvak 34">
          <a:extLst>
            <a:ext uri="{FF2B5EF4-FFF2-40B4-BE49-F238E27FC236}">
              <a16:creationId xmlns:a16="http://schemas.microsoft.com/office/drawing/2014/main" id="{3501273E-C3C2-C09A-B421-DBC622503C1E}"/>
            </a:ext>
          </a:extLst>
        </xdr:cNvPr>
        <xdr:cNvSpPr txBox="1"/>
      </xdr:nvSpPr>
      <xdr:spPr>
        <a:xfrm>
          <a:off x="6038850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BE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1.388361689817" createdVersion="8" refreshedVersion="8" minRefreshableVersion="3" recordCount="175" xr:uid="{4EEBDC55-7BAB-41AB-8252-5A653F61BEF2}">
  <cacheSource type="worksheet">
    <worksheetSource ref="M1:S176" sheet="Mois"/>
  </cacheSource>
  <cacheFields count="8">
    <cacheField name="date" numFmtId="167">
      <sharedItems containsSemiMixedTypes="0" containsNonDate="0" containsDate="1" containsString="0" minDate="2022-01-03T00:00:00" maxDate="2023-12-14T00:00:00" count="106">
        <d v="2022-01-03T00:00:00"/>
        <d v="2022-01-04T00:00:00"/>
        <d v="2022-01-05T00:00:00"/>
        <d v="2022-01-06T00:00:00"/>
        <d v="2022-01-07T00:00:00"/>
        <d v="2022-01-10T00:00:00"/>
        <d v="2022-01-14T00:00:00"/>
        <d v="2022-01-18T00:00:00"/>
        <d v="2022-02-14T00:00:00"/>
        <d v="2022-02-15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3-04T00:00:00"/>
        <d v="2022-03-05T00:00:00"/>
        <d v="2022-03-06T00:00:00"/>
        <d v="2022-03-07T00:00:00"/>
        <d v="2022-03-08T00:00:00"/>
        <d v="2022-03-10T00:00:00"/>
        <d v="2022-03-11T00:00:00"/>
        <d v="2022-03-12T00:00:00"/>
        <d v="2022-03-13T00:00:00"/>
        <d v="2022-03-14T00:00:00"/>
        <d v="2022-03-15T00:00:00"/>
        <d v="2022-03-17T00:00:00"/>
        <d v="2022-03-18T00:00:00"/>
        <d v="2022-03-19T00:00:00"/>
        <d v="2022-03-20T00:00:00"/>
        <d v="2022-03-21T00:00:00"/>
        <d v="2022-03-24T00:00:00"/>
        <d v="2022-03-25T00:00:00"/>
        <d v="2022-03-26T00:00:00"/>
        <d v="2022-03-27T00:00:00"/>
        <d v="2022-03-28T00:00:00"/>
        <d v="2022-03-29T00:00:00"/>
        <d v="2022-03-31T00:00:00"/>
        <d v="2022-04-01T00:00:00"/>
        <d v="2022-04-02T00:00:00"/>
        <d v="2022-04-03T00:00:00"/>
        <d v="2022-04-28T00:00:00"/>
        <d v="2022-04-29T00:00:00"/>
        <d v="2022-04-30T00:00:00"/>
        <d v="2022-05-01T00:00:00"/>
        <d v="2022-05-02T00:00:00"/>
        <d v="2022-05-06T00:00:00"/>
        <d v="2022-05-07T00:00:00"/>
        <d v="2022-05-08T00:00:00"/>
        <d v="2022-05-09T00:00:00"/>
        <d v="2022-05-10T00:00:00"/>
        <d v="2022-05-15T00:00:00"/>
        <d v="2022-05-16T00:00:00"/>
        <d v="2022-05-17T00:00:00"/>
        <d v="2022-05-20T00:00:00"/>
        <d v="2022-05-21T00:00:00"/>
        <d v="2022-05-22T00:00:00"/>
        <d v="2022-05-23T00:00:00"/>
        <d v="2022-05-24T00:00:00"/>
        <d v="2022-05-27T00:00:00"/>
        <d v="2022-05-28T00:00:00"/>
        <d v="2022-05-29T00:00:00"/>
        <d v="2022-05-30T00:00:00"/>
        <d v="2022-05-31T00:00:00"/>
        <d v="2022-06-03T00:00:00"/>
        <d v="2022-06-04T00:00:00"/>
        <d v="2022-06-05T00:00:00"/>
        <d v="2022-06-13T00:00:00"/>
        <d v="2022-06-14T00:00:00"/>
        <d v="2022-06-17T00:00:00"/>
        <d v="2022-06-18T00:00:00"/>
        <d v="2022-06-19T00:00:00"/>
        <d v="2022-06-20T00:00:00"/>
        <d v="2022-06-21T00:00:00"/>
        <d v="2022-06-27T00:00:00"/>
        <d v="2022-07-06T00:00:00"/>
        <d v="2022-07-09T00:00:00"/>
        <d v="2022-07-10T00:00:00"/>
        <d v="2022-07-11T00:00:00"/>
        <d v="2022-07-12T00:00:00"/>
        <d v="2022-07-13T00:00:00"/>
        <d v="2022-07-16T00:00:00"/>
        <d v="2022-07-17T00:00:00"/>
        <d v="2022-07-18T00:00:00"/>
        <d v="2022-07-19T00:00:00"/>
        <d v="2022-07-20T00:00:00"/>
        <d v="2022-07-23T00:00:00"/>
        <d v="2022-07-24T00:00:00"/>
        <d v="2022-07-25T00:00:00"/>
        <d v="2022-07-26T00:00:00"/>
        <d v="2022-07-27T00:00:00"/>
        <d v="2022-07-30T00:00:00"/>
        <d v="2022-07-31T00:00:00"/>
        <d v="2022-08-01T00:00:00"/>
        <d v="2022-08-02T00:00:00"/>
        <d v="2022-08-03T00:00:00"/>
        <d v="2022-08-06T00:00:00"/>
        <d v="2022-08-08T00:00:00"/>
        <d v="2023-01-04T00:00:00"/>
        <d v="2023-02-02T00:00:00"/>
        <d v="2023-02-08T00:00:00"/>
        <d v="2023-04-13T00:00:00"/>
        <d v="2023-12-06T00:00:00"/>
        <d v="2023-12-13T00:00:00"/>
      </sharedItems>
      <fieldGroup par="7" base="0">
        <rangePr groupBy="months" startDate="2022-01-03T00:00:00" endDate="2023-12-14T00:00:00"/>
        <groupItems count="14">
          <s v="&lt;3/01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14/12/2023"/>
        </groupItems>
      </fieldGroup>
    </cacheField>
    <cacheField name="semaine" numFmtId="0">
      <sharedItems containsSemiMixedTypes="0" containsString="0" containsNumber="1" containsInteger="1" minValue="1" maxValue="50"/>
    </cacheField>
    <cacheField name="année-mois" numFmtId="0">
      <sharedItems/>
    </cacheField>
    <cacheField name="personne" numFmtId="0">
      <sharedItems containsBlank="1" count="11">
        <s v="PERS_10"/>
        <s v="PERS_2"/>
        <s v="PERS_3"/>
        <s v="PERS_4"/>
        <s v="PERS_5"/>
        <s v="PERS_6"/>
        <s v="PERS_7"/>
        <s v="PERS_8"/>
        <s v="PERS_9"/>
        <s v="PERS_1"/>
        <m u="1"/>
      </sharedItems>
    </cacheField>
    <cacheField name="code" numFmtId="0">
      <sharedItems/>
    </cacheField>
    <cacheField name="comb" numFmtId="0">
      <sharedItems/>
    </cacheField>
    <cacheField name="poids" numFmtId="0">
      <sharedItems containsSemiMixedTypes="0" containsString="0" containsNumber="1" minValue="0.5" maxValue="1"/>
    </cacheField>
    <cacheField name="Jaren" numFmtId="0" databaseField="0">
      <fieldGroup base="0">
        <rangePr groupBy="years" startDate="2022-01-03T00:00:00" endDate="2023-12-14T00:00:00"/>
        <groupItems count="4">
          <s v="&lt;3/01/2022"/>
          <s v="2022"/>
          <s v="2023"/>
          <s v="&gt;14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1.388361689817" createdVersion="8" refreshedVersion="8" minRefreshableVersion="3" recordCount="175" xr:uid="{0016797E-294D-4C7E-B9C7-2E83E5779BF5}">
  <cacheSource type="worksheet">
    <worksheetSource name="TBL_Calendrier"/>
  </cacheSource>
  <cacheFields count="7">
    <cacheField name="date" numFmtId="167">
      <sharedItems containsSemiMixedTypes="0" containsNonDate="0" containsDate="1" containsString="0" minDate="2022-01-03T00:00:00" maxDate="2023-12-14T00:00:00" count="106">
        <d v="2022-01-03T00:00:00"/>
        <d v="2022-01-04T00:00:00"/>
        <d v="2022-01-05T00:00:00"/>
        <d v="2022-01-06T00:00:00"/>
        <d v="2022-01-07T00:00:00"/>
        <d v="2022-01-10T00:00:00"/>
        <d v="2022-01-14T00:00:00"/>
        <d v="2022-01-18T00:00:00"/>
        <d v="2022-02-14T00:00:00"/>
        <d v="2022-02-15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3-04T00:00:00"/>
        <d v="2022-03-05T00:00:00"/>
        <d v="2022-03-06T00:00:00"/>
        <d v="2022-03-07T00:00:00"/>
        <d v="2022-03-08T00:00:00"/>
        <d v="2022-03-10T00:00:00"/>
        <d v="2022-03-11T00:00:00"/>
        <d v="2022-03-12T00:00:00"/>
        <d v="2022-03-13T00:00:00"/>
        <d v="2022-03-14T00:00:00"/>
        <d v="2022-03-15T00:00:00"/>
        <d v="2022-03-17T00:00:00"/>
        <d v="2022-03-18T00:00:00"/>
        <d v="2022-03-19T00:00:00"/>
        <d v="2022-03-20T00:00:00"/>
        <d v="2022-03-21T00:00:00"/>
        <d v="2022-03-24T00:00:00"/>
        <d v="2022-03-25T00:00:00"/>
        <d v="2022-03-26T00:00:00"/>
        <d v="2022-03-27T00:00:00"/>
        <d v="2022-03-28T00:00:00"/>
        <d v="2022-03-29T00:00:00"/>
        <d v="2022-03-31T00:00:00"/>
        <d v="2022-04-01T00:00:00"/>
        <d v="2022-04-02T00:00:00"/>
        <d v="2022-04-03T00:00:00"/>
        <d v="2022-04-28T00:00:00"/>
        <d v="2022-04-29T00:00:00"/>
        <d v="2022-04-30T00:00:00"/>
        <d v="2022-05-01T00:00:00"/>
        <d v="2022-05-02T00:00:00"/>
        <d v="2022-05-06T00:00:00"/>
        <d v="2022-05-07T00:00:00"/>
        <d v="2022-05-08T00:00:00"/>
        <d v="2022-05-09T00:00:00"/>
        <d v="2022-05-10T00:00:00"/>
        <d v="2022-05-15T00:00:00"/>
        <d v="2022-05-16T00:00:00"/>
        <d v="2022-05-17T00:00:00"/>
        <d v="2022-05-20T00:00:00"/>
        <d v="2022-05-21T00:00:00"/>
        <d v="2022-05-22T00:00:00"/>
        <d v="2022-05-23T00:00:00"/>
        <d v="2022-05-24T00:00:00"/>
        <d v="2022-05-27T00:00:00"/>
        <d v="2022-05-28T00:00:00"/>
        <d v="2022-05-29T00:00:00"/>
        <d v="2022-05-30T00:00:00"/>
        <d v="2022-05-31T00:00:00"/>
        <d v="2022-06-03T00:00:00"/>
        <d v="2022-06-04T00:00:00"/>
        <d v="2022-06-05T00:00:00"/>
        <d v="2022-06-13T00:00:00"/>
        <d v="2022-06-14T00:00:00"/>
        <d v="2022-06-17T00:00:00"/>
        <d v="2022-06-18T00:00:00"/>
        <d v="2022-06-19T00:00:00"/>
        <d v="2022-06-20T00:00:00"/>
        <d v="2022-06-21T00:00:00"/>
        <d v="2022-06-27T00:00:00"/>
        <d v="2022-07-06T00:00:00"/>
        <d v="2022-07-09T00:00:00"/>
        <d v="2022-07-10T00:00:00"/>
        <d v="2022-07-11T00:00:00"/>
        <d v="2022-07-12T00:00:00"/>
        <d v="2022-07-13T00:00:00"/>
        <d v="2022-07-16T00:00:00"/>
        <d v="2022-07-17T00:00:00"/>
        <d v="2022-07-18T00:00:00"/>
        <d v="2022-07-19T00:00:00"/>
        <d v="2022-07-20T00:00:00"/>
        <d v="2022-07-23T00:00:00"/>
        <d v="2022-07-24T00:00:00"/>
        <d v="2022-07-25T00:00:00"/>
        <d v="2022-07-26T00:00:00"/>
        <d v="2022-07-27T00:00:00"/>
        <d v="2022-07-30T00:00:00"/>
        <d v="2022-07-31T00:00:00"/>
        <d v="2022-08-01T00:00:00"/>
        <d v="2022-08-02T00:00:00"/>
        <d v="2022-08-03T00:00:00"/>
        <d v="2022-08-06T00:00:00"/>
        <d v="2022-08-08T00:00:00"/>
        <d v="2023-01-04T00:00:00"/>
        <d v="2023-02-02T00:00:00"/>
        <d v="2023-02-08T00:00:00"/>
        <d v="2023-04-13T00:00:00"/>
        <d v="2023-12-06T00:00:00"/>
        <d v="2023-12-13T00:00:00"/>
      </sharedItems>
      <fieldGroup base="0">
        <rangePr groupBy="years" startDate="2022-01-03T00:00:00" endDate="2023-12-14T00:00:00"/>
        <groupItems count="4">
          <s v="&lt;3/01/2022"/>
          <s v="2022"/>
          <s v="2023"/>
          <s v="&gt;14/12/2023"/>
        </groupItems>
      </fieldGroup>
    </cacheField>
    <cacheField name="semaine" numFmtId="0">
      <sharedItems containsSemiMixedTypes="0" containsString="0" containsNumber="1" containsInteger="1" minValue="1" maxValue="50"/>
    </cacheField>
    <cacheField name="année-mois" numFmtId="0">
      <sharedItems/>
    </cacheField>
    <cacheField name="personne" numFmtId="0">
      <sharedItems containsBlank="1" count="11">
        <s v="PERS_10"/>
        <s v="PERS_2"/>
        <s v="PERS_3"/>
        <s v="PERS_4"/>
        <s v="PERS_5"/>
        <s v="PERS_6"/>
        <s v="PERS_7"/>
        <s v="PERS_8"/>
        <s v="PERS_9"/>
        <s v="PERS_1"/>
        <m u="1"/>
      </sharedItems>
    </cacheField>
    <cacheField name="code" numFmtId="0">
      <sharedItems containsBlank="1" count="9">
        <s v="N"/>
        <s v="V"/>
        <s v="CT"/>
        <s v="P"/>
        <s v="CDJ"/>
        <s v="ADJ"/>
        <s v="CM"/>
        <m u="1"/>
        <s v="|" u="1"/>
      </sharedItems>
    </cacheField>
    <cacheField name="comb" numFmtId="0">
      <sharedItems/>
    </cacheField>
    <cacheField name="poids" numFmtId="0">
      <sharedItems containsSemiMixedTypes="0" containsString="0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5">
  <r>
    <x v="0"/>
    <n v="1"/>
    <s v="22-01"/>
    <x v="0"/>
    <s v="N"/>
    <s v="44564|PERS_10"/>
    <n v="1"/>
  </r>
  <r>
    <x v="1"/>
    <n v="1"/>
    <s v="22-01"/>
    <x v="0"/>
    <s v="N"/>
    <s v="44565|PERS_10"/>
    <n v="1"/>
  </r>
  <r>
    <x v="2"/>
    <n v="1"/>
    <s v="22-01"/>
    <x v="0"/>
    <s v="N"/>
    <s v="44566|PERS_10"/>
    <n v="1"/>
  </r>
  <r>
    <x v="3"/>
    <n v="1"/>
    <s v="22-01"/>
    <x v="0"/>
    <s v="N"/>
    <s v="44567|PERS_10"/>
    <n v="1"/>
  </r>
  <r>
    <x v="4"/>
    <n v="1"/>
    <s v="22-01"/>
    <x v="0"/>
    <s v="N"/>
    <s v="44568|PERS_10"/>
    <n v="1"/>
  </r>
  <r>
    <x v="5"/>
    <n v="2"/>
    <s v="22-01"/>
    <x v="1"/>
    <s v="V"/>
    <s v="44571|PERS_2"/>
    <n v="1"/>
  </r>
  <r>
    <x v="5"/>
    <n v="2"/>
    <s v="22-01"/>
    <x v="0"/>
    <s v="N"/>
    <s v="44571|PERS_10"/>
    <n v="1"/>
  </r>
  <r>
    <x v="6"/>
    <n v="2"/>
    <s v="22-01"/>
    <x v="1"/>
    <s v="CT"/>
    <s v="44575|PERS_2"/>
    <n v="1"/>
  </r>
  <r>
    <x v="6"/>
    <n v="2"/>
    <s v="22-01"/>
    <x v="2"/>
    <s v="CT"/>
    <s v="44575|PERS_3"/>
    <n v="1"/>
  </r>
  <r>
    <x v="6"/>
    <n v="2"/>
    <s v="22-01"/>
    <x v="3"/>
    <s v="P"/>
    <s v="44575|PERS_4"/>
    <n v="1"/>
  </r>
  <r>
    <x v="6"/>
    <n v="2"/>
    <s v="22-01"/>
    <x v="4"/>
    <s v="P"/>
    <s v="44575|PERS_5"/>
    <n v="1"/>
  </r>
  <r>
    <x v="6"/>
    <n v="2"/>
    <s v="22-01"/>
    <x v="5"/>
    <s v="P"/>
    <s v="44575|PERS_6"/>
    <n v="1"/>
  </r>
  <r>
    <x v="6"/>
    <n v="2"/>
    <s v="22-01"/>
    <x v="6"/>
    <s v="P"/>
    <s v="44575|PERS_7"/>
    <n v="1"/>
  </r>
  <r>
    <x v="6"/>
    <n v="2"/>
    <s v="22-01"/>
    <x v="7"/>
    <s v="P"/>
    <s v="44575|PERS_8"/>
    <n v="1"/>
  </r>
  <r>
    <x v="6"/>
    <n v="2"/>
    <s v="22-01"/>
    <x v="8"/>
    <s v="P"/>
    <s v="44575|PERS_9"/>
    <n v="1"/>
  </r>
  <r>
    <x v="6"/>
    <n v="2"/>
    <s v="22-01"/>
    <x v="0"/>
    <s v="P"/>
    <s v="44575|PERS_10"/>
    <n v="1"/>
  </r>
  <r>
    <x v="7"/>
    <n v="3"/>
    <s v="22-01"/>
    <x v="5"/>
    <s v="CDJ"/>
    <s v="44579|PERS_6"/>
    <n v="0.5"/>
  </r>
  <r>
    <x v="7"/>
    <n v="3"/>
    <s v="22-01"/>
    <x v="6"/>
    <s v="ADJ"/>
    <s v="44579|PERS_7"/>
    <n v="0.5"/>
  </r>
  <r>
    <x v="8"/>
    <n v="7"/>
    <s v="22-02"/>
    <x v="3"/>
    <s v="CT"/>
    <s v="44606|PERS_4"/>
    <n v="1"/>
  </r>
  <r>
    <x v="9"/>
    <n v="7"/>
    <s v="22-02"/>
    <x v="7"/>
    <s v="CT"/>
    <s v="44607|PERS_8"/>
    <n v="1"/>
  </r>
  <r>
    <x v="10"/>
    <n v="7"/>
    <s v="22-02"/>
    <x v="9"/>
    <s v="P"/>
    <s v="44609|PERS_1"/>
    <n v="1"/>
  </r>
  <r>
    <x v="10"/>
    <n v="7"/>
    <s v="22-02"/>
    <x v="1"/>
    <s v="P"/>
    <s v="44609|PERS_2"/>
    <n v="1"/>
  </r>
  <r>
    <x v="10"/>
    <n v="7"/>
    <s v="22-02"/>
    <x v="2"/>
    <s v="P"/>
    <s v="44609|PERS_3"/>
    <n v="1"/>
  </r>
  <r>
    <x v="10"/>
    <n v="7"/>
    <s v="22-02"/>
    <x v="3"/>
    <s v="P"/>
    <s v="44609|PERS_4"/>
    <n v="1"/>
  </r>
  <r>
    <x v="10"/>
    <n v="7"/>
    <s v="22-02"/>
    <x v="4"/>
    <s v="P"/>
    <s v="44609|PERS_5"/>
    <n v="1"/>
  </r>
  <r>
    <x v="10"/>
    <n v="7"/>
    <s v="22-02"/>
    <x v="5"/>
    <s v="P"/>
    <s v="44609|PERS_6"/>
    <n v="1"/>
  </r>
  <r>
    <x v="10"/>
    <n v="7"/>
    <s v="22-02"/>
    <x v="6"/>
    <s v="P"/>
    <s v="44609|PERS_7"/>
    <n v="1"/>
  </r>
  <r>
    <x v="10"/>
    <n v="7"/>
    <s v="22-02"/>
    <x v="7"/>
    <s v="P"/>
    <s v="44609|PERS_8"/>
    <n v="1"/>
  </r>
  <r>
    <x v="10"/>
    <n v="7"/>
    <s v="22-02"/>
    <x v="8"/>
    <s v="P"/>
    <s v="44609|PERS_9"/>
    <n v="1"/>
  </r>
  <r>
    <x v="10"/>
    <n v="7"/>
    <s v="22-02"/>
    <x v="0"/>
    <s v="P"/>
    <s v="44609|PERS_10"/>
    <n v="1"/>
  </r>
  <r>
    <x v="11"/>
    <n v="7"/>
    <s v="22-02"/>
    <x v="1"/>
    <s v="N"/>
    <s v="44610|PERS_2"/>
    <n v="1"/>
  </r>
  <r>
    <x v="12"/>
    <n v="8"/>
    <s v="22-02"/>
    <x v="4"/>
    <s v="V"/>
    <s v="44613|PERS_5"/>
    <n v="1"/>
  </r>
  <r>
    <x v="13"/>
    <n v="8"/>
    <s v="22-02"/>
    <x v="4"/>
    <s v="V"/>
    <s v="44614|PERS_5"/>
    <n v="1"/>
  </r>
  <r>
    <x v="14"/>
    <n v="8"/>
    <s v="22-02"/>
    <x v="4"/>
    <s v="V"/>
    <s v="44615|PERS_5"/>
    <n v="1"/>
  </r>
  <r>
    <x v="15"/>
    <n v="8"/>
    <s v="22-02"/>
    <x v="4"/>
    <s v="V"/>
    <s v="44616|PERS_5"/>
    <n v="1"/>
  </r>
  <r>
    <x v="16"/>
    <n v="8"/>
    <s v="22-02"/>
    <x v="4"/>
    <s v="V"/>
    <s v="44617|PERS_5"/>
    <n v="1"/>
  </r>
  <r>
    <x v="17"/>
    <n v="9"/>
    <s v="22-03"/>
    <x v="0"/>
    <s v="V"/>
    <s v="44624|PERS_10"/>
    <n v="1"/>
  </r>
  <r>
    <x v="18"/>
    <n v="9"/>
    <s v="22-03"/>
    <x v="9"/>
    <s v="P"/>
    <s v="44625|PERS_1"/>
    <n v="1"/>
  </r>
  <r>
    <x v="18"/>
    <n v="9"/>
    <s v="22-03"/>
    <x v="0"/>
    <s v="V"/>
    <s v="44625|PERS_10"/>
    <n v="1"/>
  </r>
  <r>
    <x v="19"/>
    <n v="9"/>
    <s v="22-03"/>
    <x v="0"/>
    <s v="V"/>
    <s v="44626|PERS_10"/>
    <n v="1"/>
  </r>
  <r>
    <x v="20"/>
    <n v="10"/>
    <s v="22-03"/>
    <x v="0"/>
    <s v="V"/>
    <s v="44627|PERS_10"/>
    <n v="1"/>
  </r>
  <r>
    <x v="21"/>
    <n v="10"/>
    <s v="22-03"/>
    <x v="0"/>
    <s v="V"/>
    <s v="44628|PERS_10"/>
    <n v="1"/>
  </r>
  <r>
    <x v="22"/>
    <n v="10"/>
    <s v="22-03"/>
    <x v="1"/>
    <s v="N"/>
    <s v="44630|PERS_2"/>
    <n v="1"/>
  </r>
  <r>
    <x v="22"/>
    <n v="10"/>
    <s v="22-03"/>
    <x v="0"/>
    <s v="V"/>
    <s v="44630|PERS_10"/>
    <n v="1"/>
  </r>
  <r>
    <x v="23"/>
    <n v="10"/>
    <s v="22-03"/>
    <x v="1"/>
    <s v="N"/>
    <s v="44631|PERS_2"/>
    <n v="1"/>
  </r>
  <r>
    <x v="23"/>
    <n v="10"/>
    <s v="22-03"/>
    <x v="0"/>
    <s v="V"/>
    <s v="44631|PERS_10"/>
    <n v="1"/>
  </r>
  <r>
    <x v="24"/>
    <n v="10"/>
    <s v="22-03"/>
    <x v="1"/>
    <s v="N"/>
    <s v="44632|PERS_2"/>
    <n v="1"/>
  </r>
  <r>
    <x v="24"/>
    <n v="10"/>
    <s v="22-03"/>
    <x v="0"/>
    <s v="V"/>
    <s v="44632|PERS_10"/>
    <n v="1"/>
  </r>
  <r>
    <x v="25"/>
    <n v="10"/>
    <s v="22-03"/>
    <x v="9"/>
    <s v="N"/>
    <s v="44633|PERS_1"/>
    <n v="1"/>
  </r>
  <r>
    <x v="25"/>
    <n v="10"/>
    <s v="22-03"/>
    <x v="4"/>
    <s v="CT"/>
    <s v="44633|PERS_5"/>
    <n v="1"/>
  </r>
  <r>
    <x v="25"/>
    <n v="10"/>
    <s v="22-03"/>
    <x v="5"/>
    <s v="P"/>
    <s v="44633|PERS_6"/>
    <n v="1"/>
  </r>
  <r>
    <x v="25"/>
    <n v="10"/>
    <s v="22-03"/>
    <x v="0"/>
    <s v="V"/>
    <s v="44633|PERS_10"/>
    <n v="1"/>
  </r>
  <r>
    <x v="26"/>
    <n v="11"/>
    <s v="22-03"/>
    <x v="0"/>
    <s v="V"/>
    <s v="44634|PERS_10"/>
    <n v="1"/>
  </r>
  <r>
    <x v="27"/>
    <n v="11"/>
    <s v="22-03"/>
    <x v="0"/>
    <s v="V"/>
    <s v="44635|PERS_10"/>
    <n v="1"/>
  </r>
  <r>
    <x v="28"/>
    <n v="11"/>
    <s v="22-03"/>
    <x v="0"/>
    <s v="V"/>
    <s v="44637|PERS_10"/>
    <n v="1"/>
  </r>
  <r>
    <x v="29"/>
    <n v="11"/>
    <s v="22-03"/>
    <x v="7"/>
    <s v="CT"/>
    <s v="44638|PERS_8"/>
    <n v="1"/>
  </r>
  <r>
    <x v="29"/>
    <n v="11"/>
    <s v="22-03"/>
    <x v="0"/>
    <s v="V"/>
    <s v="44638|PERS_10"/>
    <n v="1"/>
  </r>
  <r>
    <x v="30"/>
    <n v="11"/>
    <s v="22-03"/>
    <x v="7"/>
    <s v="P"/>
    <s v="44639|PERS_8"/>
    <n v="1"/>
  </r>
  <r>
    <x v="30"/>
    <n v="11"/>
    <s v="22-03"/>
    <x v="0"/>
    <s v="V"/>
    <s v="44639|PERS_10"/>
    <n v="1"/>
  </r>
  <r>
    <x v="31"/>
    <n v="11"/>
    <s v="22-03"/>
    <x v="3"/>
    <s v="CT"/>
    <s v="44640|PERS_4"/>
    <n v="1"/>
  </r>
  <r>
    <x v="31"/>
    <n v="11"/>
    <s v="22-03"/>
    <x v="0"/>
    <s v="V"/>
    <s v="44640|PERS_10"/>
    <n v="1"/>
  </r>
  <r>
    <x v="32"/>
    <n v="12"/>
    <s v="22-03"/>
    <x v="9"/>
    <s v="P"/>
    <s v="44641|PERS_1"/>
    <n v="1"/>
  </r>
  <r>
    <x v="32"/>
    <n v="12"/>
    <s v="22-03"/>
    <x v="0"/>
    <s v="V"/>
    <s v="44641|PERS_10"/>
    <n v="1"/>
  </r>
  <r>
    <x v="33"/>
    <n v="12"/>
    <s v="22-03"/>
    <x v="0"/>
    <s v="V"/>
    <s v="44644|PERS_10"/>
    <n v="1"/>
  </r>
  <r>
    <x v="34"/>
    <n v="12"/>
    <s v="22-03"/>
    <x v="0"/>
    <s v="V"/>
    <s v="44645|PERS_10"/>
    <n v="1"/>
  </r>
  <r>
    <x v="35"/>
    <n v="12"/>
    <s v="22-03"/>
    <x v="0"/>
    <s v="V"/>
    <s v="44646|PERS_10"/>
    <n v="1"/>
  </r>
  <r>
    <x v="36"/>
    <n v="12"/>
    <s v="22-03"/>
    <x v="0"/>
    <s v="V"/>
    <s v="44647|PERS_10"/>
    <n v="1"/>
  </r>
  <r>
    <x v="37"/>
    <n v="13"/>
    <s v="22-03"/>
    <x v="0"/>
    <s v="V"/>
    <s v="44648|PERS_10"/>
    <n v="1"/>
  </r>
  <r>
    <x v="38"/>
    <n v="13"/>
    <s v="22-03"/>
    <x v="0"/>
    <s v="V"/>
    <s v="44649|PERS_10"/>
    <n v="1"/>
  </r>
  <r>
    <x v="39"/>
    <n v="13"/>
    <s v="22-03"/>
    <x v="5"/>
    <s v="CM"/>
    <s v="44651|PERS_6"/>
    <n v="1"/>
  </r>
  <r>
    <x v="39"/>
    <n v="13"/>
    <s v="22-03"/>
    <x v="0"/>
    <s v="V"/>
    <s v="44651|PERS_10"/>
    <n v="1"/>
  </r>
  <r>
    <x v="40"/>
    <n v="13"/>
    <s v="22-04"/>
    <x v="5"/>
    <s v="CM"/>
    <s v="44652|PERS_6"/>
    <n v="1"/>
  </r>
  <r>
    <x v="40"/>
    <n v="13"/>
    <s v="22-04"/>
    <x v="0"/>
    <s v="V"/>
    <s v="44652|PERS_10"/>
    <n v="1"/>
  </r>
  <r>
    <x v="41"/>
    <n v="13"/>
    <s v="22-04"/>
    <x v="5"/>
    <s v="CM"/>
    <s v="44653|PERS_6"/>
    <n v="1"/>
  </r>
  <r>
    <x v="41"/>
    <n v="13"/>
    <s v="22-04"/>
    <x v="0"/>
    <s v="V"/>
    <s v="44653|PERS_10"/>
    <n v="1"/>
  </r>
  <r>
    <x v="42"/>
    <n v="13"/>
    <s v="22-04"/>
    <x v="0"/>
    <s v="V"/>
    <s v="44654|PERS_10"/>
    <n v="1"/>
  </r>
  <r>
    <x v="43"/>
    <n v="17"/>
    <s v="22-04"/>
    <x v="0"/>
    <s v="V"/>
    <s v="44679|PERS_10"/>
    <n v="1"/>
  </r>
  <r>
    <x v="44"/>
    <n v="17"/>
    <s v="22-04"/>
    <x v="0"/>
    <s v="V"/>
    <s v="44680|PERS_10"/>
    <n v="1"/>
  </r>
  <r>
    <x v="45"/>
    <n v="17"/>
    <s v="22-04"/>
    <x v="3"/>
    <s v="ADJ"/>
    <s v="44681|PERS_4"/>
    <n v="0.5"/>
  </r>
  <r>
    <x v="45"/>
    <n v="17"/>
    <s v="22-04"/>
    <x v="4"/>
    <s v="CDJ"/>
    <s v="44681|PERS_5"/>
    <n v="0.5"/>
  </r>
  <r>
    <x v="45"/>
    <n v="17"/>
    <s v="22-04"/>
    <x v="0"/>
    <s v="V"/>
    <s v="44681|PERS_10"/>
    <n v="1"/>
  </r>
  <r>
    <x v="46"/>
    <n v="17"/>
    <s v="22-05"/>
    <x v="0"/>
    <s v="V"/>
    <s v="44682|PERS_10"/>
    <n v="1"/>
  </r>
  <r>
    <x v="47"/>
    <n v="18"/>
    <s v="22-05"/>
    <x v="0"/>
    <s v="CDJ"/>
    <s v="44683|PERS_10"/>
    <n v="0.5"/>
  </r>
  <r>
    <x v="48"/>
    <n v="18"/>
    <s v="22-05"/>
    <x v="9"/>
    <s v="CT"/>
    <s v="44687|PERS_1"/>
    <n v="1"/>
  </r>
  <r>
    <x v="48"/>
    <n v="18"/>
    <s v="22-05"/>
    <x v="1"/>
    <s v="P"/>
    <s v="44687|PERS_2"/>
    <n v="1"/>
  </r>
  <r>
    <x v="48"/>
    <n v="18"/>
    <s v="22-05"/>
    <x v="2"/>
    <s v="CM"/>
    <s v="44687|PERS_3"/>
    <n v="1"/>
  </r>
  <r>
    <x v="49"/>
    <n v="18"/>
    <s v="22-05"/>
    <x v="9"/>
    <s v="V"/>
    <s v="44688|PERS_1"/>
    <n v="1"/>
  </r>
  <r>
    <x v="49"/>
    <n v="18"/>
    <s v="22-05"/>
    <x v="1"/>
    <s v="P"/>
    <s v="44688|PERS_2"/>
    <n v="1"/>
  </r>
  <r>
    <x v="49"/>
    <n v="18"/>
    <s v="22-05"/>
    <x v="2"/>
    <s v="CM"/>
    <s v="44688|PERS_3"/>
    <n v="1"/>
  </r>
  <r>
    <x v="50"/>
    <n v="18"/>
    <s v="22-05"/>
    <x v="1"/>
    <s v="P"/>
    <s v="44689|PERS_2"/>
    <n v="1"/>
  </r>
  <r>
    <x v="50"/>
    <n v="18"/>
    <s v="22-05"/>
    <x v="2"/>
    <s v="CM"/>
    <s v="44689|PERS_3"/>
    <n v="1"/>
  </r>
  <r>
    <x v="51"/>
    <n v="19"/>
    <s v="22-05"/>
    <x v="2"/>
    <s v="CDJ"/>
    <s v="44690|PERS_3"/>
    <n v="0.5"/>
  </r>
  <r>
    <x v="52"/>
    <n v="19"/>
    <s v="22-05"/>
    <x v="1"/>
    <s v="P"/>
    <s v="44691|PERS_2"/>
    <n v="1"/>
  </r>
  <r>
    <x v="53"/>
    <n v="19"/>
    <s v="22-05"/>
    <x v="9"/>
    <s v="N"/>
    <s v="44696|PERS_1"/>
    <n v="1"/>
  </r>
  <r>
    <x v="53"/>
    <n v="19"/>
    <s v="22-05"/>
    <x v="3"/>
    <s v="P"/>
    <s v="44696|PERS_4"/>
    <n v="1"/>
  </r>
  <r>
    <x v="53"/>
    <n v="19"/>
    <s v="22-05"/>
    <x v="4"/>
    <s v="CT"/>
    <s v="44696|PERS_5"/>
    <n v="1"/>
  </r>
  <r>
    <x v="54"/>
    <n v="20"/>
    <s v="22-05"/>
    <x v="9"/>
    <s v="N"/>
    <s v="44697|PERS_1"/>
    <n v="1"/>
  </r>
  <r>
    <x v="55"/>
    <n v="20"/>
    <s v="22-05"/>
    <x v="9"/>
    <s v="N"/>
    <s v="44698|PERS_1"/>
    <n v="1"/>
  </r>
  <r>
    <x v="56"/>
    <n v="20"/>
    <s v="22-05"/>
    <x v="9"/>
    <s v="N"/>
    <s v="44701|PERS_1"/>
    <n v="1"/>
  </r>
  <r>
    <x v="56"/>
    <n v="20"/>
    <s v="22-05"/>
    <x v="5"/>
    <s v="ADJ"/>
    <s v="44701|PERS_6"/>
    <n v="0.5"/>
  </r>
  <r>
    <x v="57"/>
    <n v="20"/>
    <s v="22-05"/>
    <x v="9"/>
    <s v="N"/>
    <s v="44702|PERS_1"/>
    <n v="1"/>
  </r>
  <r>
    <x v="58"/>
    <n v="20"/>
    <s v="22-05"/>
    <x v="9"/>
    <s v="N"/>
    <s v="44703|PERS_1"/>
    <n v="1"/>
  </r>
  <r>
    <x v="58"/>
    <n v="20"/>
    <s v="22-05"/>
    <x v="1"/>
    <s v="P"/>
    <s v="44703|PERS_2"/>
    <n v="1"/>
  </r>
  <r>
    <x v="59"/>
    <n v="21"/>
    <s v="22-05"/>
    <x v="9"/>
    <s v="N"/>
    <s v="44704|PERS_1"/>
    <n v="1"/>
  </r>
  <r>
    <x v="59"/>
    <n v="21"/>
    <s v="22-05"/>
    <x v="4"/>
    <s v="N"/>
    <s v="44704|PERS_5"/>
    <n v="1"/>
  </r>
  <r>
    <x v="60"/>
    <n v="21"/>
    <s v="22-05"/>
    <x v="9"/>
    <s v="N"/>
    <s v="44705|PERS_1"/>
    <n v="1"/>
  </r>
  <r>
    <x v="61"/>
    <n v="21"/>
    <s v="22-05"/>
    <x v="9"/>
    <s v="N"/>
    <s v="44708|PERS_1"/>
    <n v="1"/>
  </r>
  <r>
    <x v="62"/>
    <n v="21"/>
    <s v="22-05"/>
    <x v="9"/>
    <s v="N"/>
    <s v="44709|PERS_1"/>
    <n v="1"/>
  </r>
  <r>
    <x v="63"/>
    <n v="21"/>
    <s v="22-05"/>
    <x v="9"/>
    <s v="N"/>
    <s v="44710|PERS_1"/>
    <n v="1"/>
  </r>
  <r>
    <x v="64"/>
    <n v="22"/>
    <s v="22-05"/>
    <x v="9"/>
    <s v="N"/>
    <s v="44711|PERS_1"/>
    <n v="1"/>
  </r>
  <r>
    <x v="64"/>
    <n v="22"/>
    <s v="22-05"/>
    <x v="1"/>
    <s v="P"/>
    <s v="44711|PERS_2"/>
    <n v="1"/>
  </r>
  <r>
    <x v="65"/>
    <n v="22"/>
    <s v="22-05"/>
    <x v="9"/>
    <s v="N"/>
    <s v="44712|PERS_1"/>
    <n v="1"/>
  </r>
  <r>
    <x v="66"/>
    <n v="22"/>
    <s v="22-06"/>
    <x v="9"/>
    <s v="N"/>
    <s v="44715|PERS_1"/>
    <n v="1"/>
  </r>
  <r>
    <x v="67"/>
    <n v="22"/>
    <s v="22-06"/>
    <x v="9"/>
    <s v="N"/>
    <s v="44716|PERS_1"/>
    <n v="1"/>
  </r>
  <r>
    <x v="68"/>
    <n v="22"/>
    <s v="22-06"/>
    <x v="9"/>
    <s v="N"/>
    <s v="44717|PERS_1"/>
    <n v="1"/>
  </r>
  <r>
    <x v="68"/>
    <n v="22"/>
    <s v="22-06"/>
    <x v="2"/>
    <s v="N"/>
    <s v="44717|PERS_3"/>
    <n v="1"/>
  </r>
  <r>
    <x v="68"/>
    <n v="22"/>
    <s v="22-06"/>
    <x v="3"/>
    <s v="N"/>
    <s v="44717|PERS_4"/>
    <n v="1"/>
  </r>
  <r>
    <x v="68"/>
    <n v="22"/>
    <s v="22-06"/>
    <x v="4"/>
    <s v="N"/>
    <s v="44717|PERS_5"/>
    <n v="1"/>
  </r>
  <r>
    <x v="68"/>
    <n v="22"/>
    <s v="22-06"/>
    <x v="5"/>
    <s v="N"/>
    <s v="44717|PERS_6"/>
    <n v="1"/>
  </r>
  <r>
    <x v="68"/>
    <n v="22"/>
    <s v="22-06"/>
    <x v="6"/>
    <s v="N"/>
    <s v="44717|PERS_7"/>
    <n v="1"/>
  </r>
  <r>
    <x v="68"/>
    <n v="22"/>
    <s v="22-06"/>
    <x v="7"/>
    <s v="N"/>
    <s v="44717|PERS_8"/>
    <n v="1"/>
  </r>
  <r>
    <x v="69"/>
    <n v="24"/>
    <s v="22-06"/>
    <x v="0"/>
    <s v="V"/>
    <s v="44725|PERS_10"/>
    <n v="1"/>
  </r>
  <r>
    <x v="70"/>
    <n v="24"/>
    <s v="22-06"/>
    <x v="0"/>
    <s v="V"/>
    <s v="44726|PERS_10"/>
    <n v="1"/>
  </r>
  <r>
    <x v="71"/>
    <n v="24"/>
    <s v="22-06"/>
    <x v="0"/>
    <s v="V"/>
    <s v="44729|PERS_10"/>
    <n v="1"/>
  </r>
  <r>
    <x v="72"/>
    <n v="24"/>
    <s v="22-06"/>
    <x v="0"/>
    <s v="V"/>
    <s v="44730|PERS_10"/>
    <n v="1"/>
  </r>
  <r>
    <x v="73"/>
    <n v="24"/>
    <s v="22-06"/>
    <x v="1"/>
    <s v="V"/>
    <s v="44731|PERS_2"/>
    <n v="1"/>
  </r>
  <r>
    <x v="73"/>
    <n v="24"/>
    <s v="22-06"/>
    <x v="2"/>
    <s v="N"/>
    <s v="44731|PERS_3"/>
    <n v="1"/>
  </r>
  <r>
    <x v="73"/>
    <n v="24"/>
    <s v="22-06"/>
    <x v="0"/>
    <s v="V"/>
    <s v="44731|PERS_10"/>
    <n v="1"/>
  </r>
  <r>
    <x v="74"/>
    <n v="25"/>
    <s v="22-06"/>
    <x v="0"/>
    <s v="V"/>
    <s v="44732|PERS_10"/>
    <n v="1"/>
  </r>
  <r>
    <x v="75"/>
    <n v="25"/>
    <s v="22-06"/>
    <x v="0"/>
    <s v="V"/>
    <s v="44733|PERS_10"/>
    <n v="1"/>
  </r>
  <r>
    <x v="76"/>
    <n v="26"/>
    <s v="22-06"/>
    <x v="1"/>
    <s v="CT"/>
    <s v="44739|PERS_2"/>
    <n v="1"/>
  </r>
  <r>
    <x v="76"/>
    <n v="26"/>
    <s v="22-06"/>
    <x v="2"/>
    <s v="CT"/>
    <s v="44739|PERS_3"/>
    <n v="1"/>
  </r>
  <r>
    <x v="76"/>
    <n v="26"/>
    <s v="22-06"/>
    <x v="3"/>
    <s v="CT"/>
    <s v="44739|PERS_4"/>
    <n v="1"/>
  </r>
  <r>
    <x v="76"/>
    <n v="26"/>
    <s v="22-06"/>
    <x v="4"/>
    <s v="CT"/>
    <s v="44739|PERS_5"/>
    <n v="1"/>
  </r>
  <r>
    <x v="77"/>
    <n v="27"/>
    <s v="22-07"/>
    <x v="8"/>
    <s v="N"/>
    <s v="44748|PERS_9"/>
    <n v="1"/>
  </r>
  <r>
    <x v="78"/>
    <n v="27"/>
    <s v="22-07"/>
    <x v="8"/>
    <s v="N"/>
    <s v="44751|PERS_9"/>
    <n v="1"/>
  </r>
  <r>
    <x v="79"/>
    <n v="27"/>
    <s v="22-07"/>
    <x v="8"/>
    <s v="N"/>
    <s v="44752|PERS_9"/>
    <n v="1"/>
  </r>
  <r>
    <x v="80"/>
    <n v="28"/>
    <s v="22-07"/>
    <x v="8"/>
    <s v="N"/>
    <s v="44753|PERS_9"/>
    <n v="1"/>
  </r>
  <r>
    <x v="81"/>
    <n v="28"/>
    <s v="22-07"/>
    <x v="8"/>
    <s v="N"/>
    <s v="44754|PERS_9"/>
    <n v="1"/>
  </r>
  <r>
    <x v="82"/>
    <n v="28"/>
    <s v="22-07"/>
    <x v="8"/>
    <s v="N"/>
    <s v="44755|PERS_9"/>
    <n v="1"/>
  </r>
  <r>
    <x v="83"/>
    <n v="28"/>
    <s v="22-07"/>
    <x v="8"/>
    <s v="N"/>
    <s v="44758|PERS_9"/>
    <n v="1"/>
  </r>
  <r>
    <x v="84"/>
    <n v="28"/>
    <s v="22-07"/>
    <x v="8"/>
    <s v="N"/>
    <s v="44759|PERS_9"/>
    <n v="1"/>
  </r>
  <r>
    <x v="85"/>
    <n v="29"/>
    <s v="22-07"/>
    <x v="8"/>
    <s v="N"/>
    <s v="44760|PERS_9"/>
    <n v="1"/>
  </r>
  <r>
    <x v="86"/>
    <n v="29"/>
    <s v="22-07"/>
    <x v="8"/>
    <s v="N"/>
    <s v="44761|PERS_9"/>
    <n v="1"/>
  </r>
  <r>
    <x v="87"/>
    <n v="29"/>
    <s v="22-07"/>
    <x v="8"/>
    <s v="N"/>
    <s v="44762|PERS_9"/>
    <n v="1"/>
  </r>
  <r>
    <x v="88"/>
    <n v="29"/>
    <s v="22-07"/>
    <x v="8"/>
    <s v="N"/>
    <s v="44765|PERS_9"/>
    <n v="1"/>
  </r>
  <r>
    <x v="89"/>
    <n v="29"/>
    <s v="22-07"/>
    <x v="8"/>
    <s v="N"/>
    <s v="44766|PERS_9"/>
    <n v="1"/>
  </r>
  <r>
    <x v="90"/>
    <n v="30"/>
    <s v="22-07"/>
    <x v="8"/>
    <s v="N"/>
    <s v="44767|PERS_9"/>
    <n v="1"/>
  </r>
  <r>
    <x v="91"/>
    <n v="30"/>
    <s v="22-07"/>
    <x v="8"/>
    <s v="N"/>
    <s v="44768|PERS_9"/>
    <n v="1"/>
  </r>
  <r>
    <x v="92"/>
    <n v="30"/>
    <s v="22-07"/>
    <x v="8"/>
    <s v="N"/>
    <s v="44769|PERS_9"/>
    <n v="1"/>
  </r>
  <r>
    <x v="93"/>
    <n v="30"/>
    <s v="22-07"/>
    <x v="8"/>
    <s v="N"/>
    <s v="44772|PERS_9"/>
    <n v="1"/>
  </r>
  <r>
    <x v="94"/>
    <n v="30"/>
    <s v="22-07"/>
    <x v="8"/>
    <s v="N"/>
    <s v="44773|PERS_9"/>
    <n v="1"/>
  </r>
  <r>
    <x v="95"/>
    <n v="31"/>
    <s v="22-08"/>
    <x v="8"/>
    <s v="N"/>
    <s v="44774|PERS_9"/>
    <n v="1"/>
  </r>
  <r>
    <x v="96"/>
    <n v="31"/>
    <s v="22-08"/>
    <x v="8"/>
    <s v="N"/>
    <s v="44775|PERS_9"/>
    <n v="1"/>
  </r>
  <r>
    <x v="97"/>
    <n v="31"/>
    <s v="22-08"/>
    <x v="8"/>
    <s v="N"/>
    <s v="44776|PERS_9"/>
    <n v="1"/>
  </r>
  <r>
    <x v="98"/>
    <n v="31"/>
    <s v="22-08"/>
    <x v="2"/>
    <s v="V"/>
    <s v="44779|PERS_3"/>
    <n v="1"/>
  </r>
  <r>
    <x v="99"/>
    <n v="32"/>
    <s v="22-08"/>
    <x v="4"/>
    <s v="V"/>
    <s v="44781|PERS_5"/>
    <n v="1"/>
  </r>
  <r>
    <x v="100"/>
    <n v="1"/>
    <s v="23-01"/>
    <x v="2"/>
    <s v="ADJ"/>
    <s v="44930|PERS_3"/>
    <n v="0.5"/>
  </r>
  <r>
    <x v="100"/>
    <n v="1"/>
    <s v="23-01"/>
    <x v="4"/>
    <s v="V"/>
    <s v="44930|PERS_5"/>
    <n v="1"/>
  </r>
  <r>
    <x v="101"/>
    <n v="5"/>
    <s v="23-02"/>
    <x v="2"/>
    <s v="CM"/>
    <s v="44959|PERS_3"/>
    <n v="1"/>
  </r>
  <r>
    <x v="101"/>
    <n v="5"/>
    <s v="23-02"/>
    <x v="4"/>
    <s v="P"/>
    <s v="44959|PERS_5"/>
    <n v="1"/>
  </r>
  <r>
    <x v="102"/>
    <n v="6"/>
    <s v="23-02"/>
    <x v="3"/>
    <s v="V"/>
    <s v="44965|PERS_4"/>
    <n v="1"/>
  </r>
  <r>
    <x v="103"/>
    <n v="15"/>
    <s v="23-04"/>
    <x v="9"/>
    <s v="V"/>
    <s v="45029|PERS_1"/>
    <n v="1"/>
  </r>
  <r>
    <x v="103"/>
    <n v="15"/>
    <s v="23-04"/>
    <x v="1"/>
    <s v="V"/>
    <s v="45029|PERS_2"/>
    <n v="1"/>
  </r>
  <r>
    <x v="103"/>
    <n v="15"/>
    <s v="23-04"/>
    <x v="2"/>
    <s v="V"/>
    <s v="45029|PERS_3"/>
    <n v="1"/>
  </r>
  <r>
    <x v="103"/>
    <n v="15"/>
    <s v="23-04"/>
    <x v="3"/>
    <s v="V"/>
    <s v="45029|PERS_4"/>
    <n v="1"/>
  </r>
  <r>
    <x v="103"/>
    <n v="15"/>
    <s v="23-04"/>
    <x v="4"/>
    <s v="V"/>
    <s v="45029|PERS_5"/>
    <n v="1"/>
  </r>
  <r>
    <x v="103"/>
    <n v="15"/>
    <s v="23-04"/>
    <x v="5"/>
    <s v="V"/>
    <s v="45029|PERS_6"/>
    <n v="1"/>
  </r>
  <r>
    <x v="103"/>
    <n v="15"/>
    <s v="23-04"/>
    <x v="6"/>
    <s v="V"/>
    <s v="45029|PERS_7"/>
    <n v="1"/>
  </r>
  <r>
    <x v="103"/>
    <n v="15"/>
    <s v="23-04"/>
    <x v="7"/>
    <s v="V"/>
    <s v="45029|PERS_8"/>
    <n v="1"/>
  </r>
  <r>
    <x v="103"/>
    <n v="15"/>
    <s v="23-04"/>
    <x v="8"/>
    <s v="V"/>
    <s v="45029|PERS_9"/>
    <n v="1"/>
  </r>
  <r>
    <x v="103"/>
    <n v="15"/>
    <s v="23-04"/>
    <x v="0"/>
    <s v="V"/>
    <s v="45029|PERS_10"/>
    <n v="1"/>
  </r>
  <r>
    <x v="104"/>
    <n v="49"/>
    <s v="23-12"/>
    <x v="6"/>
    <s v="CM"/>
    <s v="45266|PERS_7"/>
    <n v="1"/>
  </r>
  <r>
    <x v="105"/>
    <n v="50"/>
    <s v="23-12"/>
    <x v="2"/>
    <s v="N"/>
    <s v="45273|PERS_3"/>
    <n v="1"/>
  </r>
  <r>
    <x v="105"/>
    <n v="50"/>
    <s v="23-12"/>
    <x v="5"/>
    <s v="CM"/>
    <s v="45273|PERS_6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5">
  <r>
    <x v="0"/>
    <n v="1"/>
    <s v="22-01"/>
    <x v="0"/>
    <x v="0"/>
    <s v="44564|PERS_10"/>
    <n v="1"/>
  </r>
  <r>
    <x v="1"/>
    <n v="1"/>
    <s v="22-01"/>
    <x v="0"/>
    <x v="0"/>
    <s v="44565|PERS_10"/>
    <n v="1"/>
  </r>
  <r>
    <x v="2"/>
    <n v="1"/>
    <s v="22-01"/>
    <x v="0"/>
    <x v="0"/>
    <s v="44566|PERS_10"/>
    <n v="1"/>
  </r>
  <r>
    <x v="3"/>
    <n v="1"/>
    <s v="22-01"/>
    <x v="0"/>
    <x v="0"/>
    <s v="44567|PERS_10"/>
    <n v="1"/>
  </r>
  <r>
    <x v="4"/>
    <n v="1"/>
    <s v="22-01"/>
    <x v="0"/>
    <x v="0"/>
    <s v="44568|PERS_10"/>
    <n v="1"/>
  </r>
  <r>
    <x v="5"/>
    <n v="2"/>
    <s v="22-01"/>
    <x v="1"/>
    <x v="1"/>
    <s v="44571|PERS_2"/>
    <n v="1"/>
  </r>
  <r>
    <x v="5"/>
    <n v="2"/>
    <s v="22-01"/>
    <x v="0"/>
    <x v="0"/>
    <s v="44571|PERS_10"/>
    <n v="1"/>
  </r>
  <r>
    <x v="6"/>
    <n v="2"/>
    <s v="22-01"/>
    <x v="1"/>
    <x v="2"/>
    <s v="44575|PERS_2"/>
    <n v="1"/>
  </r>
  <r>
    <x v="6"/>
    <n v="2"/>
    <s v="22-01"/>
    <x v="2"/>
    <x v="2"/>
    <s v="44575|PERS_3"/>
    <n v="1"/>
  </r>
  <r>
    <x v="6"/>
    <n v="2"/>
    <s v="22-01"/>
    <x v="3"/>
    <x v="3"/>
    <s v="44575|PERS_4"/>
    <n v="1"/>
  </r>
  <r>
    <x v="6"/>
    <n v="2"/>
    <s v="22-01"/>
    <x v="4"/>
    <x v="3"/>
    <s v="44575|PERS_5"/>
    <n v="1"/>
  </r>
  <r>
    <x v="6"/>
    <n v="2"/>
    <s v="22-01"/>
    <x v="5"/>
    <x v="3"/>
    <s v="44575|PERS_6"/>
    <n v="1"/>
  </r>
  <r>
    <x v="6"/>
    <n v="2"/>
    <s v="22-01"/>
    <x v="6"/>
    <x v="3"/>
    <s v="44575|PERS_7"/>
    <n v="1"/>
  </r>
  <r>
    <x v="6"/>
    <n v="2"/>
    <s v="22-01"/>
    <x v="7"/>
    <x v="3"/>
    <s v="44575|PERS_8"/>
    <n v="1"/>
  </r>
  <r>
    <x v="6"/>
    <n v="2"/>
    <s v="22-01"/>
    <x v="8"/>
    <x v="3"/>
    <s v="44575|PERS_9"/>
    <n v="1"/>
  </r>
  <r>
    <x v="6"/>
    <n v="2"/>
    <s v="22-01"/>
    <x v="0"/>
    <x v="3"/>
    <s v="44575|PERS_10"/>
    <n v="1"/>
  </r>
  <r>
    <x v="7"/>
    <n v="3"/>
    <s v="22-01"/>
    <x v="5"/>
    <x v="4"/>
    <s v="44579|PERS_6"/>
    <n v="0.5"/>
  </r>
  <r>
    <x v="7"/>
    <n v="3"/>
    <s v="22-01"/>
    <x v="6"/>
    <x v="5"/>
    <s v="44579|PERS_7"/>
    <n v="0.5"/>
  </r>
  <r>
    <x v="8"/>
    <n v="7"/>
    <s v="22-02"/>
    <x v="3"/>
    <x v="2"/>
    <s v="44606|PERS_4"/>
    <n v="1"/>
  </r>
  <r>
    <x v="9"/>
    <n v="7"/>
    <s v="22-02"/>
    <x v="7"/>
    <x v="2"/>
    <s v="44607|PERS_8"/>
    <n v="1"/>
  </r>
  <r>
    <x v="10"/>
    <n v="7"/>
    <s v="22-02"/>
    <x v="9"/>
    <x v="3"/>
    <s v="44609|PERS_1"/>
    <n v="1"/>
  </r>
  <r>
    <x v="10"/>
    <n v="7"/>
    <s v="22-02"/>
    <x v="1"/>
    <x v="3"/>
    <s v="44609|PERS_2"/>
    <n v="1"/>
  </r>
  <r>
    <x v="10"/>
    <n v="7"/>
    <s v="22-02"/>
    <x v="2"/>
    <x v="3"/>
    <s v="44609|PERS_3"/>
    <n v="1"/>
  </r>
  <r>
    <x v="10"/>
    <n v="7"/>
    <s v="22-02"/>
    <x v="3"/>
    <x v="3"/>
    <s v="44609|PERS_4"/>
    <n v="1"/>
  </r>
  <r>
    <x v="10"/>
    <n v="7"/>
    <s v="22-02"/>
    <x v="4"/>
    <x v="3"/>
    <s v="44609|PERS_5"/>
    <n v="1"/>
  </r>
  <r>
    <x v="10"/>
    <n v="7"/>
    <s v="22-02"/>
    <x v="5"/>
    <x v="3"/>
    <s v="44609|PERS_6"/>
    <n v="1"/>
  </r>
  <r>
    <x v="10"/>
    <n v="7"/>
    <s v="22-02"/>
    <x v="6"/>
    <x v="3"/>
    <s v="44609|PERS_7"/>
    <n v="1"/>
  </r>
  <r>
    <x v="10"/>
    <n v="7"/>
    <s v="22-02"/>
    <x v="7"/>
    <x v="3"/>
    <s v="44609|PERS_8"/>
    <n v="1"/>
  </r>
  <r>
    <x v="10"/>
    <n v="7"/>
    <s v="22-02"/>
    <x v="8"/>
    <x v="3"/>
    <s v="44609|PERS_9"/>
    <n v="1"/>
  </r>
  <r>
    <x v="10"/>
    <n v="7"/>
    <s v="22-02"/>
    <x v="0"/>
    <x v="3"/>
    <s v="44609|PERS_10"/>
    <n v="1"/>
  </r>
  <r>
    <x v="11"/>
    <n v="7"/>
    <s v="22-02"/>
    <x v="1"/>
    <x v="0"/>
    <s v="44610|PERS_2"/>
    <n v="1"/>
  </r>
  <r>
    <x v="12"/>
    <n v="8"/>
    <s v="22-02"/>
    <x v="4"/>
    <x v="1"/>
    <s v="44613|PERS_5"/>
    <n v="1"/>
  </r>
  <r>
    <x v="13"/>
    <n v="8"/>
    <s v="22-02"/>
    <x v="4"/>
    <x v="1"/>
    <s v="44614|PERS_5"/>
    <n v="1"/>
  </r>
  <r>
    <x v="14"/>
    <n v="8"/>
    <s v="22-02"/>
    <x v="4"/>
    <x v="1"/>
    <s v="44615|PERS_5"/>
    <n v="1"/>
  </r>
  <r>
    <x v="15"/>
    <n v="8"/>
    <s v="22-02"/>
    <x v="4"/>
    <x v="1"/>
    <s v="44616|PERS_5"/>
    <n v="1"/>
  </r>
  <r>
    <x v="16"/>
    <n v="8"/>
    <s v="22-02"/>
    <x v="4"/>
    <x v="1"/>
    <s v="44617|PERS_5"/>
    <n v="1"/>
  </r>
  <r>
    <x v="17"/>
    <n v="9"/>
    <s v="22-03"/>
    <x v="0"/>
    <x v="1"/>
    <s v="44624|PERS_10"/>
    <n v="1"/>
  </r>
  <r>
    <x v="18"/>
    <n v="9"/>
    <s v="22-03"/>
    <x v="9"/>
    <x v="3"/>
    <s v="44625|PERS_1"/>
    <n v="1"/>
  </r>
  <r>
    <x v="18"/>
    <n v="9"/>
    <s v="22-03"/>
    <x v="0"/>
    <x v="1"/>
    <s v="44625|PERS_10"/>
    <n v="1"/>
  </r>
  <r>
    <x v="19"/>
    <n v="9"/>
    <s v="22-03"/>
    <x v="0"/>
    <x v="1"/>
    <s v="44626|PERS_10"/>
    <n v="1"/>
  </r>
  <r>
    <x v="20"/>
    <n v="10"/>
    <s v="22-03"/>
    <x v="0"/>
    <x v="1"/>
    <s v="44627|PERS_10"/>
    <n v="1"/>
  </r>
  <r>
    <x v="21"/>
    <n v="10"/>
    <s v="22-03"/>
    <x v="0"/>
    <x v="1"/>
    <s v="44628|PERS_10"/>
    <n v="1"/>
  </r>
  <r>
    <x v="22"/>
    <n v="10"/>
    <s v="22-03"/>
    <x v="1"/>
    <x v="0"/>
    <s v="44630|PERS_2"/>
    <n v="1"/>
  </r>
  <r>
    <x v="22"/>
    <n v="10"/>
    <s v="22-03"/>
    <x v="0"/>
    <x v="1"/>
    <s v="44630|PERS_10"/>
    <n v="1"/>
  </r>
  <r>
    <x v="23"/>
    <n v="10"/>
    <s v="22-03"/>
    <x v="1"/>
    <x v="0"/>
    <s v="44631|PERS_2"/>
    <n v="1"/>
  </r>
  <r>
    <x v="23"/>
    <n v="10"/>
    <s v="22-03"/>
    <x v="0"/>
    <x v="1"/>
    <s v="44631|PERS_10"/>
    <n v="1"/>
  </r>
  <r>
    <x v="24"/>
    <n v="10"/>
    <s v="22-03"/>
    <x v="1"/>
    <x v="0"/>
    <s v="44632|PERS_2"/>
    <n v="1"/>
  </r>
  <r>
    <x v="24"/>
    <n v="10"/>
    <s v="22-03"/>
    <x v="0"/>
    <x v="1"/>
    <s v="44632|PERS_10"/>
    <n v="1"/>
  </r>
  <r>
    <x v="25"/>
    <n v="10"/>
    <s v="22-03"/>
    <x v="9"/>
    <x v="0"/>
    <s v="44633|PERS_1"/>
    <n v="1"/>
  </r>
  <r>
    <x v="25"/>
    <n v="10"/>
    <s v="22-03"/>
    <x v="4"/>
    <x v="2"/>
    <s v="44633|PERS_5"/>
    <n v="1"/>
  </r>
  <r>
    <x v="25"/>
    <n v="10"/>
    <s v="22-03"/>
    <x v="5"/>
    <x v="3"/>
    <s v="44633|PERS_6"/>
    <n v="1"/>
  </r>
  <r>
    <x v="25"/>
    <n v="10"/>
    <s v="22-03"/>
    <x v="0"/>
    <x v="1"/>
    <s v="44633|PERS_10"/>
    <n v="1"/>
  </r>
  <r>
    <x v="26"/>
    <n v="11"/>
    <s v="22-03"/>
    <x v="0"/>
    <x v="1"/>
    <s v="44634|PERS_10"/>
    <n v="1"/>
  </r>
  <r>
    <x v="27"/>
    <n v="11"/>
    <s v="22-03"/>
    <x v="0"/>
    <x v="1"/>
    <s v="44635|PERS_10"/>
    <n v="1"/>
  </r>
  <r>
    <x v="28"/>
    <n v="11"/>
    <s v="22-03"/>
    <x v="0"/>
    <x v="1"/>
    <s v="44637|PERS_10"/>
    <n v="1"/>
  </r>
  <r>
    <x v="29"/>
    <n v="11"/>
    <s v="22-03"/>
    <x v="7"/>
    <x v="2"/>
    <s v="44638|PERS_8"/>
    <n v="1"/>
  </r>
  <r>
    <x v="29"/>
    <n v="11"/>
    <s v="22-03"/>
    <x v="0"/>
    <x v="1"/>
    <s v="44638|PERS_10"/>
    <n v="1"/>
  </r>
  <r>
    <x v="30"/>
    <n v="11"/>
    <s v="22-03"/>
    <x v="7"/>
    <x v="3"/>
    <s v="44639|PERS_8"/>
    <n v="1"/>
  </r>
  <r>
    <x v="30"/>
    <n v="11"/>
    <s v="22-03"/>
    <x v="0"/>
    <x v="1"/>
    <s v="44639|PERS_10"/>
    <n v="1"/>
  </r>
  <r>
    <x v="31"/>
    <n v="11"/>
    <s v="22-03"/>
    <x v="3"/>
    <x v="2"/>
    <s v="44640|PERS_4"/>
    <n v="1"/>
  </r>
  <r>
    <x v="31"/>
    <n v="11"/>
    <s v="22-03"/>
    <x v="0"/>
    <x v="1"/>
    <s v="44640|PERS_10"/>
    <n v="1"/>
  </r>
  <r>
    <x v="32"/>
    <n v="12"/>
    <s v="22-03"/>
    <x v="9"/>
    <x v="3"/>
    <s v="44641|PERS_1"/>
    <n v="1"/>
  </r>
  <r>
    <x v="32"/>
    <n v="12"/>
    <s v="22-03"/>
    <x v="0"/>
    <x v="1"/>
    <s v="44641|PERS_10"/>
    <n v="1"/>
  </r>
  <r>
    <x v="33"/>
    <n v="12"/>
    <s v="22-03"/>
    <x v="0"/>
    <x v="1"/>
    <s v="44644|PERS_10"/>
    <n v="1"/>
  </r>
  <r>
    <x v="34"/>
    <n v="12"/>
    <s v="22-03"/>
    <x v="0"/>
    <x v="1"/>
    <s v="44645|PERS_10"/>
    <n v="1"/>
  </r>
  <r>
    <x v="35"/>
    <n v="12"/>
    <s v="22-03"/>
    <x v="0"/>
    <x v="1"/>
    <s v="44646|PERS_10"/>
    <n v="1"/>
  </r>
  <r>
    <x v="36"/>
    <n v="12"/>
    <s v="22-03"/>
    <x v="0"/>
    <x v="1"/>
    <s v="44647|PERS_10"/>
    <n v="1"/>
  </r>
  <r>
    <x v="37"/>
    <n v="13"/>
    <s v="22-03"/>
    <x v="0"/>
    <x v="1"/>
    <s v="44648|PERS_10"/>
    <n v="1"/>
  </r>
  <r>
    <x v="38"/>
    <n v="13"/>
    <s v="22-03"/>
    <x v="0"/>
    <x v="1"/>
    <s v="44649|PERS_10"/>
    <n v="1"/>
  </r>
  <r>
    <x v="39"/>
    <n v="13"/>
    <s v="22-03"/>
    <x v="5"/>
    <x v="6"/>
    <s v="44651|PERS_6"/>
    <n v="1"/>
  </r>
  <r>
    <x v="39"/>
    <n v="13"/>
    <s v="22-03"/>
    <x v="0"/>
    <x v="1"/>
    <s v="44651|PERS_10"/>
    <n v="1"/>
  </r>
  <r>
    <x v="40"/>
    <n v="13"/>
    <s v="22-04"/>
    <x v="5"/>
    <x v="6"/>
    <s v="44652|PERS_6"/>
    <n v="1"/>
  </r>
  <r>
    <x v="40"/>
    <n v="13"/>
    <s v="22-04"/>
    <x v="0"/>
    <x v="1"/>
    <s v="44652|PERS_10"/>
    <n v="1"/>
  </r>
  <r>
    <x v="41"/>
    <n v="13"/>
    <s v="22-04"/>
    <x v="5"/>
    <x v="6"/>
    <s v="44653|PERS_6"/>
    <n v="1"/>
  </r>
  <r>
    <x v="41"/>
    <n v="13"/>
    <s v="22-04"/>
    <x v="0"/>
    <x v="1"/>
    <s v="44653|PERS_10"/>
    <n v="1"/>
  </r>
  <r>
    <x v="42"/>
    <n v="13"/>
    <s v="22-04"/>
    <x v="0"/>
    <x v="1"/>
    <s v="44654|PERS_10"/>
    <n v="1"/>
  </r>
  <r>
    <x v="43"/>
    <n v="17"/>
    <s v="22-04"/>
    <x v="0"/>
    <x v="1"/>
    <s v="44679|PERS_10"/>
    <n v="1"/>
  </r>
  <r>
    <x v="44"/>
    <n v="17"/>
    <s v="22-04"/>
    <x v="0"/>
    <x v="1"/>
    <s v="44680|PERS_10"/>
    <n v="1"/>
  </r>
  <r>
    <x v="45"/>
    <n v="17"/>
    <s v="22-04"/>
    <x v="3"/>
    <x v="5"/>
    <s v="44681|PERS_4"/>
    <n v="0.5"/>
  </r>
  <r>
    <x v="45"/>
    <n v="17"/>
    <s v="22-04"/>
    <x v="4"/>
    <x v="4"/>
    <s v="44681|PERS_5"/>
    <n v="0.5"/>
  </r>
  <r>
    <x v="45"/>
    <n v="17"/>
    <s v="22-04"/>
    <x v="0"/>
    <x v="1"/>
    <s v="44681|PERS_10"/>
    <n v="1"/>
  </r>
  <r>
    <x v="46"/>
    <n v="17"/>
    <s v="22-05"/>
    <x v="0"/>
    <x v="1"/>
    <s v="44682|PERS_10"/>
    <n v="1"/>
  </r>
  <r>
    <x v="47"/>
    <n v="18"/>
    <s v="22-05"/>
    <x v="0"/>
    <x v="4"/>
    <s v="44683|PERS_10"/>
    <n v="0.5"/>
  </r>
  <r>
    <x v="48"/>
    <n v="18"/>
    <s v="22-05"/>
    <x v="9"/>
    <x v="2"/>
    <s v="44687|PERS_1"/>
    <n v="1"/>
  </r>
  <r>
    <x v="48"/>
    <n v="18"/>
    <s v="22-05"/>
    <x v="1"/>
    <x v="3"/>
    <s v="44687|PERS_2"/>
    <n v="1"/>
  </r>
  <r>
    <x v="48"/>
    <n v="18"/>
    <s v="22-05"/>
    <x v="2"/>
    <x v="6"/>
    <s v="44687|PERS_3"/>
    <n v="1"/>
  </r>
  <r>
    <x v="49"/>
    <n v="18"/>
    <s v="22-05"/>
    <x v="9"/>
    <x v="1"/>
    <s v="44688|PERS_1"/>
    <n v="1"/>
  </r>
  <r>
    <x v="49"/>
    <n v="18"/>
    <s v="22-05"/>
    <x v="1"/>
    <x v="3"/>
    <s v="44688|PERS_2"/>
    <n v="1"/>
  </r>
  <r>
    <x v="49"/>
    <n v="18"/>
    <s v="22-05"/>
    <x v="2"/>
    <x v="6"/>
    <s v="44688|PERS_3"/>
    <n v="1"/>
  </r>
  <r>
    <x v="50"/>
    <n v="18"/>
    <s v="22-05"/>
    <x v="1"/>
    <x v="3"/>
    <s v="44689|PERS_2"/>
    <n v="1"/>
  </r>
  <r>
    <x v="50"/>
    <n v="18"/>
    <s v="22-05"/>
    <x v="2"/>
    <x v="6"/>
    <s v="44689|PERS_3"/>
    <n v="1"/>
  </r>
  <r>
    <x v="51"/>
    <n v="19"/>
    <s v="22-05"/>
    <x v="2"/>
    <x v="4"/>
    <s v="44690|PERS_3"/>
    <n v="0.5"/>
  </r>
  <r>
    <x v="52"/>
    <n v="19"/>
    <s v="22-05"/>
    <x v="1"/>
    <x v="3"/>
    <s v="44691|PERS_2"/>
    <n v="1"/>
  </r>
  <r>
    <x v="53"/>
    <n v="19"/>
    <s v="22-05"/>
    <x v="9"/>
    <x v="0"/>
    <s v="44696|PERS_1"/>
    <n v="1"/>
  </r>
  <r>
    <x v="53"/>
    <n v="19"/>
    <s v="22-05"/>
    <x v="3"/>
    <x v="3"/>
    <s v="44696|PERS_4"/>
    <n v="1"/>
  </r>
  <r>
    <x v="53"/>
    <n v="19"/>
    <s v="22-05"/>
    <x v="4"/>
    <x v="2"/>
    <s v="44696|PERS_5"/>
    <n v="1"/>
  </r>
  <r>
    <x v="54"/>
    <n v="20"/>
    <s v="22-05"/>
    <x v="9"/>
    <x v="0"/>
    <s v="44697|PERS_1"/>
    <n v="1"/>
  </r>
  <r>
    <x v="55"/>
    <n v="20"/>
    <s v="22-05"/>
    <x v="9"/>
    <x v="0"/>
    <s v="44698|PERS_1"/>
    <n v="1"/>
  </r>
  <r>
    <x v="56"/>
    <n v="20"/>
    <s v="22-05"/>
    <x v="9"/>
    <x v="0"/>
    <s v="44701|PERS_1"/>
    <n v="1"/>
  </r>
  <r>
    <x v="56"/>
    <n v="20"/>
    <s v="22-05"/>
    <x v="5"/>
    <x v="5"/>
    <s v="44701|PERS_6"/>
    <n v="0.5"/>
  </r>
  <r>
    <x v="57"/>
    <n v="20"/>
    <s v="22-05"/>
    <x v="9"/>
    <x v="0"/>
    <s v="44702|PERS_1"/>
    <n v="1"/>
  </r>
  <r>
    <x v="58"/>
    <n v="20"/>
    <s v="22-05"/>
    <x v="9"/>
    <x v="0"/>
    <s v="44703|PERS_1"/>
    <n v="1"/>
  </r>
  <r>
    <x v="58"/>
    <n v="20"/>
    <s v="22-05"/>
    <x v="1"/>
    <x v="3"/>
    <s v="44703|PERS_2"/>
    <n v="1"/>
  </r>
  <r>
    <x v="59"/>
    <n v="21"/>
    <s v="22-05"/>
    <x v="9"/>
    <x v="0"/>
    <s v="44704|PERS_1"/>
    <n v="1"/>
  </r>
  <r>
    <x v="59"/>
    <n v="21"/>
    <s v="22-05"/>
    <x v="4"/>
    <x v="0"/>
    <s v="44704|PERS_5"/>
    <n v="1"/>
  </r>
  <r>
    <x v="60"/>
    <n v="21"/>
    <s v="22-05"/>
    <x v="9"/>
    <x v="0"/>
    <s v="44705|PERS_1"/>
    <n v="1"/>
  </r>
  <r>
    <x v="61"/>
    <n v="21"/>
    <s v="22-05"/>
    <x v="9"/>
    <x v="0"/>
    <s v="44708|PERS_1"/>
    <n v="1"/>
  </r>
  <r>
    <x v="62"/>
    <n v="21"/>
    <s v="22-05"/>
    <x v="9"/>
    <x v="0"/>
    <s v="44709|PERS_1"/>
    <n v="1"/>
  </r>
  <r>
    <x v="63"/>
    <n v="21"/>
    <s v="22-05"/>
    <x v="9"/>
    <x v="0"/>
    <s v="44710|PERS_1"/>
    <n v="1"/>
  </r>
  <r>
    <x v="64"/>
    <n v="22"/>
    <s v="22-05"/>
    <x v="9"/>
    <x v="0"/>
    <s v="44711|PERS_1"/>
    <n v="1"/>
  </r>
  <r>
    <x v="64"/>
    <n v="22"/>
    <s v="22-05"/>
    <x v="1"/>
    <x v="3"/>
    <s v="44711|PERS_2"/>
    <n v="1"/>
  </r>
  <r>
    <x v="65"/>
    <n v="22"/>
    <s v="22-05"/>
    <x v="9"/>
    <x v="0"/>
    <s v="44712|PERS_1"/>
    <n v="1"/>
  </r>
  <r>
    <x v="66"/>
    <n v="22"/>
    <s v="22-06"/>
    <x v="9"/>
    <x v="0"/>
    <s v="44715|PERS_1"/>
    <n v="1"/>
  </r>
  <r>
    <x v="67"/>
    <n v="22"/>
    <s v="22-06"/>
    <x v="9"/>
    <x v="0"/>
    <s v="44716|PERS_1"/>
    <n v="1"/>
  </r>
  <r>
    <x v="68"/>
    <n v="22"/>
    <s v="22-06"/>
    <x v="9"/>
    <x v="0"/>
    <s v="44717|PERS_1"/>
    <n v="1"/>
  </r>
  <r>
    <x v="68"/>
    <n v="22"/>
    <s v="22-06"/>
    <x v="2"/>
    <x v="0"/>
    <s v="44717|PERS_3"/>
    <n v="1"/>
  </r>
  <r>
    <x v="68"/>
    <n v="22"/>
    <s v="22-06"/>
    <x v="3"/>
    <x v="0"/>
    <s v="44717|PERS_4"/>
    <n v="1"/>
  </r>
  <r>
    <x v="68"/>
    <n v="22"/>
    <s v="22-06"/>
    <x v="4"/>
    <x v="0"/>
    <s v="44717|PERS_5"/>
    <n v="1"/>
  </r>
  <r>
    <x v="68"/>
    <n v="22"/>
    <s v="22-06"/>
    <x v="5"/>
    <x v="0"/>
    <s v="44717|PERS_6"/>
    <n v="1"/>
  </r>
  <r>
    <x v="68"/>
    <n v="22"/>
    <s v="22-06"/>
    <x v="6"/>
    <x v="0"/>
    <s v="44717|PERS_7"/>
    <n v="1"/>
  </r>
  <r>
    <x v="68"/>
    <n v="22"/>
    <s v="22-06"/>
    <x v="7"/>
    <x v="0"/>
    <s v="44717|PERS_8"/>
    <n v="1"/>
  </r>
  <r>
    <x v="69"/>
    <n v="24"/>
    <s v="22-06"/>
    <x v="0"/>
    <x v="1"/>
    <s v="44725|PERS_10"/>
    <n v="1"/>
  </r>
  <r>
    <x v="70"/>
    <n v="24"/>
    <s v="22-06"/>
    <x v="0"/>
    <x v="1"/>
    <s v="44726|PERS_10"/>
    <n v="1"/>
  </r>
  <r>
    <x v="71"/>
    <n v="24"/>
    <s v="22-06"/>
    <x v="0"/>
    <x v="1"/>
    <s v="44729|PERS_10"/>
    <n v="1"/>
  </r>
  <r>
    <x v="72"/>
    <n v="24"/>
    <s v="22-06"/>
    <x v="0"/>
    <x v="1"/>
    <s v="44730|PERS_10"/>
    <n v="1"/>
  </r>
  <r>
    <x v="73"/>
    <n v="24"/>
    <s v="22-06"/>
    <x v="1"/>
    <x v="1"/>
    <s v="44731|PERS_2"/>
    <n v="1"/>
  </r>
  <r>
    <x v="73"/>
    <n v="24"/>
    <s v="22-06"/>
    <x v="2"/>
    <x v="0"/>
    <s v="44731|PERS_3"/>
    <n v="1"/>
  </r>
  <r>
    <x v="73"/>
    <n v="24"/>
    <s v="22-06"/>
    <x v="0"/>
    <x v="1"/>
    <s v="44731|PERS_10"/>
    <n v="1"/>
  </r>
  <r>
    <x v="74"/>
    <n v="25"/>
    <s v="22-06"/>
    <x v="0"/>
    <x v="1"/>
    <s v="44732|PERS_10"/>
    <n v="1"/>
  </r>
  <r>
    <x v="75"/>
    <n v="25"/>
    <s v="22-06"/>
    <x v="0"/>
    <x v="1"/>
    <s v="44733|PERS_10"/>
    <n v="1"/>
  </r>
  <r>
    <x v="76"/>
    <n v="26"/>
    <s v="22-06"/>
    <x v="1"/>
    <x v="2"/>
    <s v="44739|PERS_2"/>
    <n v="1"/>
  </r>
  <r>
    <x v="76"/>
    <n v="26"/>
    <s v="22-06"/>
    <x v="2"/>
    <x v="2"/>
    <s v="44739|PERS_3"/>
    <n v="1"/>
  </r>
  <r>
    <x v="76"/>
    <n v="26"/>
    <s v="22-06"/>
    <x v="3"/>
    <x v="2"/>
    <s v="44739|PERS_4"/>
    <n v="1"/>
  </r>
  <r>
    <x v="76"/>
    <n v="26"/>
    <s v="22-06"/>
    <x v="4"/>
    <x v="2"/>
    <s v="44739|PERS_5"/>
    <n v="1"/>
  </r>
  <r>
    <x v="77"/>
    <n v="27"/>
    <s v="22-07"/>
    <x v="8"/>
    <x v="0"/>
    <s v="44748|PERS_9"/>
    <n v="1"/>
  </r>
  <r>
    <x v="78"/>
    <n v="27"/>
    <s v="22-07"/>
    <x v="8"/>
    <x v="0"/>
    <s v="44751|PERS_9"/>
    <n v="1"/>
  </r>
  <r>
    <x v="79"/>
    <n v="27"/>
    <s v="22-07"/>
    <x v="8"/>
    <x v="0"/>
    <s v="44752|PERS_9"/>
    <n v="1"/>
  </r>
  <r>
    <x v="80"/>
    <n v="28"/>
    <s v="22-07"/>
    <x v="8"/>
    <x v="0"/>
    <s v="44753|PERS_9"/>
    <n v="1"/>
  </r>
  <r>
    <x v="81"/>
    <n v="28"/>
    <s v="22-07"/>
    <x v="8"/>
    <x v="0"/>
    <s v="44754|PERS_9"/>
    <n v="1"/>
  </r>
  <r>
    <x v="82"/>
    <n v="28"/>
    <s v="22-07"/>
    <x v="8"/>
    <x v="0"/>
    <s v="44755|PERS_9"/>
    <n v="1"/>
  </r>
  <r>
    <x v="83"/>
    <n v="28"/>
    <s v="22-07"/>
    <x v="8"/>
    <x v="0"/>
    <s v="44758|PERS_9"/>
    <n v="1"/>
  </r>
  <r>
    <x v="84"/>
    <n v="28"/>
    <s v="22-07"/>
    <x v="8"/>
    <x v="0"/>
    <s v="44759|PERS_9"/>
    <n v="1"/>
  </r>
  <r>
    <x v="85"/>
    <n v="29"/>
    <s v="22-07"/>
    <x v="8"/>
    <x v="0"/>
    <s v="44760|PERS_9"/>
    <n v="1"/>
  </r>
  <r>
    <x v="86"/>
    <n v="29"/>
    <s v="22-07"/>
    <x v="8"/>
    <x v="0"/>
    <s v="44761|PERS_9"/>
    <n v="1"/>
  </r>
  <r>
    <x v="87"/>
    <n v="29"/>
    <s v="22-07"/>
    <x v="8"/>
    <x v="0"/>
    <s v="44762|PERS_9"/>
    <n v="1"/>
  </r>
  <r>
    <x v="88"/>
    <n v="29"/>
    <s v="22-07"/>
    <x v="8"/>
    <x v="0"/>
    <s v="44765|PERS_9"/>
    <n v="1"/>
  </r>
  <r>
    <x v="89"/>
    <n v="29"/>
    <s v="22-07"/>
    <x v="8"/>
    <x v="0"/>
    <s v="44766|PERS_9"/>
    <n v="1"/>
  </r>
  <r>
    <x v="90"/>
    <n v="30"/>
    <s v="22-07"/>
    <x v="8"/>
    <x v="0"/>
    <s v="44767|PERS_9"/>
    <n v="1"/>
  </r>
  <r>
    <x v="91"/>
    <n v="30"/>
    <s v="22-07"/>
    <x v="8"/>
    <x v="0"/>
    <s v="44768|PERS_9"/>
    <n v="1"/>
  </r>
  <r>
    <x v="92"/>
    <n v="30"/>
    <s v="22-07"/>
    <x v="8"/>
    <x v="0"/>
    <s v="44769|PERS_9"/>
    <n v="1"/>
  </r>
  <r>
    <x v="93"/>
    <n v="30"/>
    <s v="22-07"/>
    <x v="8"/>
    <x v="0"/>
    <s v="44772|PERS_9"/>
    <n v="1"/>
  </r>
  <r>
    <x v="94"/>
    <n v="30"/>
    <s v="22-07"/>
    <x v="8"/>
    <x v="0"/>
    <s v="44773|PERS_9"/>
    <n v="1"/>
  </r>
  <r>
    <x v="95"/>
    <n v="31"/>
    <s v="22-08"/>
    <x v="8"/>
    <x v="0"/>
    <s v="44774|PERS_9"/>
    <n v="1"/>
  </r>
  <r>
    <x v="96"/>
    <n v="31"/>
    <s v="22-08"/>
    <x v="8"/>
    <x v="0"/>
    <s v="44775|PERS_9"/>
    <n v="1"/>
  </r>
  <r>
    <x v="97"/>
    <n v="31"/>
    <s v="22-08"/>
    <x v="8"/>
    <x v="0"/>
    <s v="44776|PERS_9"/>
    <n v="1"/>
  </r>
  <r>
    <x v="98"/>
    <n v="31"/>
    <s v="22-08"/>
    <x v="2"/>
    <x v="1"/>
    <s v="44779|PERS_3"/>
    <n v="1"/>
  </r>
  <r>
    <x v="99"/>
    <n v="32"/>
    <s v="22-08"/>
    <x v="4"/>
    <x v="1"/>
    <s v="44781|PERS_5"/>
    <n v="1"/>
  </r>
  <r>
    <x v="100"/>
    <n v="1"/>
    <s v="23-01"/>
    <x v="2"/>
    <x v="5"/>
    <s v="44930|PERS_3"/>
    <n v="0.5"/>
  </r>
  <r>
    <x v="100"/>
    <n v="1"/>
    <s v="23-01"/>
    <x v="4"/>
    <x v="1"/>
    <s v="44930|PERS_5"/>
    <n v="1"/>
  </r>
  <r>
    <x v="101"/>
    <n v="5"/>
    <s v="23-02"/>
    <x v="2"/>
    <x v="6"/>
    <s v="44959|PERS_3"/>
    <n v="1"/>
  </r>
  <r>
    <x v="101"/>
    <n v="5"/>
    <s v="23-02"/>
    <x v="4"/>
    <x v="3"/>
    <s v="44959|PERS_5"/>
    <n v="1"/>
  </r>
  <r>
    <x v="102"/>
    <n v="6"/>
    <s v="23-02"/>
    <x v="3"/>
    <x v="1"/>
    <s v="44965|PERS_4"/>
    <n v="1"/>
  </r>
  <r>
    <x v="103"/>
    <n v="15"/>
    <s v="23-04"/>
    <x v="9"/>
    <x v="1"/>
    <s v="45029|PERS_1"/>
    <n v="1"/>
  </r>
  <r>
    <x v="103"/>
    <n v="15"/>
    <s v="23-04"/>
    <x v="1"/>
    <x v="1"/>
    <s v="45029|PERS_2"/>
    <n v="1"/>
  </r>
  <r>
    <x v="103"/>
    <n v="15"/>
    <s v="23-04"/>
    <x v="2"/>
    <x v="1"/>
    <s v="45029|PERS_3"/>
    <n v="1"/>
  </r>
  <r>
    <x v="103"/>
    <n v="15"/>
    <s v="23-04"/>
    <x v="3"/>
    <x v="1"/>
    <s v="45029|PERS_4"/>
    <n v="1"/>
  </r>
  <r>
    <x v="103"/>
    <n v="15"/>
    <s v="23-04"/>
    <x v="4"/>
    <x v="1"/>
    <s v="45029|PERS_5"/>
    <n v="1"/>
  </r>
  <r>
    <x v="103"/>
    <n v="15"/>
    <s v="23-04"/>
    <x v="5"/>
    <x v="1"/>
    <s v="45029|PERS_6"/>
    <n v="1"/>
  </r>
  <r>
    <x v="103"/>
    <n v="15"/>
    <s v="23-04"/>
    <x v="6"/>
    <x v="1"/>
    <s v="45029|PERS_7"/>
    <n v="1"/>
  </r>
  <r>
    <x v="103"/>
    <n v="15"/>
    <s v="23-04"/>
    <x v="7"/>
    <x v="1"/>
    <s v="45029|PERS_8"/>
    <n v="1"/>
  </r>
  <r>
    <x v="103"/>
    <n v="15"/>
    <s v="23-04"/>
    <x v="8"/>
    <x v="1"/>
    <s v="45029|PERS_9"/>
    <n v="1"/>
  </r>
  <r>
    <x v="103"/>
    <n v="15"/>
    <s v="23-04"/>
    <x v="0"/>
    <x v="1"/>
    <s v="45029|PERS_10"/>
    <n v="1"/>
  </r>
  <r>
    <x v="104"/>
    <n v="49"/>
    <s v="23-12"/>
    <x v="6"/>
    <x v="6"/>
    <s v="45266|PERS_7"/>
    <n v="1"/>
  </r>
  <r>
    <x v="105"/>
    <n v="50"/>
    <s v="23-12"/>
    <x v="2"/>
    <x v="0"/>
    <s v="45273|PERS_3"/>
    <n v="1"/>
  </r>
  <r>
    <x v="105"/>
    <n v="50"/>
    <s v="23-12"/>
    <x v="5"/>
    <x v="6"/>
    <s v="45273|PERS_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CF1E59-A4DF-4E1C-9963-FD314926A1DB}" name="Draaitabel5" cacheId="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P3:AE16" firstHeaderRow="1" firstDataRow="3" firstDataCol="1"/>
  <pivotFields count="8">
    <pivotField axis="axisCol" compact="0" numFmtId="167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11">
        <item x="9"/>
        <item x="0"/>
        <item x="1"/>
        <item x="2"/>
        <item x="3"/>
        <item x="4"/>
        <item x="5"/>
        <item x="6"/>
        <item x="7"/>
        <item x="8"/>
        <item m="1" x="10"/>
      </items>
    </pivotField>
    <pivotField compact="0" outline="0" showAll="0"/>
    <pivotField compact="0" outline="0" showAll="0"/>
    <pivotField dataField="1" compact="0" outline="0" showAll="0"/>
    <pivotField axis="axisCol" compact="0" outline="0" showAll="0">
      <items count="5">
        <item x="0"/>
        <item x="1"/>
        <item x="2"/>
        <item x="3"/>
        <item t="default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7"/>
    <field x="0"/>
  </colFields>
  <colItems count="15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1"/>
    </i>
    <i>
      <x v="2"/>
      <x v="1"/>
    </i>
    <i r="1">
      <x v="2"/>
    </i>
    <i r="1">
      <x v="4"/>
    </i>
    <i r="1">
      <x v="12"/>
    </i>
    <i t="default">
      <x v="2"/>
    </i>
    <i t="grand">
      <x/>
    </i>
  </colItems>
  <dataFields count="1">
    <dataField name="Som van poid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5FF075-84F9-49F3-B8E5-1D0FD667B3ED}" name="Draaitabel1" cacheId="1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B3:K29" firstHeaderRow="1" firstDataRow="2" firstDataCol="2"/>
  <pivotFields count="7">
    <pivotField axis="axisRow" compact="0" numFmtId="167" outline="0" subtotalTop="0" showAll="0" insertBlankRow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insertBlankRow="1">
      <items count="12">
        <item x="9"/>
        <item x="0"/>
        <item x="1"/>
        <item x="2"/>
        <item x="3"/>
        <item x="4"/>
        <item x="5"/>
        <item x="6"/>
        <item x="7"/>
        <item x="8"/>
        <item m="1"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10">
        <item x="5"/>
        <item x="4"/>
        <item x="2"/>
        <item x="0"/>
        <item x="3"/>
        <item x="1"/>
        <item x="6"/>
        <item m="1" x="7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25"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 t="blank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 t="blank">
      <x v="2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Aantal van personn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23A336-DBA0-4358-B6F5-9C0AEB24571D}" name="TBL_Calendrier" displayName="TBL_Calendrier" ref="M1:S176" totalsRowShown="0" headerRowDxfId="42" dataDxfId="41" headerRowCellStyle="Normal 6" dataCellStyle="Normal 6">
  <autoFilter ref="M1:S176" xr:uid="{C33D6C58-4AE8-471B-83C0-C6447A5F44ED}"/>
  <tableColumns count="7">
    <tableColumn id="1" xr3:uid="{7099651A-DCB4-4F78-B0E5-C8CBA890358E}" name="date" dataDxfId="40" dataCellStyle="Normal 6"/>
    <tableColumn id="2" xr3:uid="{0BD55573-DBD5-49C0-94E6-210BEA1027EA}" name="semaine" dataDxfId="39" dataCellStyle="Normal 7 2"/>
    <tableColumn id="5" xr3:uid="{E3E1E309-E201-4B38-A9F3-59CB8C0DE4B7}" name="année-mois" dataDxfId="38" dataCellStyle="Normal 7 2"/>
    <tableColumn id="3" xr3:uid="{603308CF-2AA7-4227-927A-5CD608946355}" name="personne" dataDxfId="37" dataCellStyle="Normal 6"/>
    <tableColumn id="4" xr3:uid="{62938946-B5E8-434D-917E-5F015BB76011}" name="code" dataDxfId="36" dataCellStyle="Normal 6"/>
    <tableColumn id="6" xr3:uid="{539CFAF2-DD56-4E7E-A7B8-130A3BC62733}" name="comb" dataDxfId="35" dataCellStyle="Normal 6"/>
    <tableColumn id="7" xr3:uid="{4B00D471-4BB5-45AA-AAB0-C9516C8BE33D}" name="poids" dataDxfId="34" dataCellStyle="Normal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1315-1EDC-4710-9D5F-F05BDE4A55A4}">
  <sheetPr codeName="Feuil1"/>
  <dimension ref="A1:OP55"/>
  <sheetViews>
    <sheetView showGridLines="0" tabSelected="1" showWhiteSpace="0" zoomScaleNormal="100" zoomScaleSheetLayoutView="100" workbookViewId="0">
      <selection activeCell="J24" sqref="J24"/>
    </sheetView>
  </sheetViews>
  <sheetFormatPr baseColWidth="10" defaultColWidth="8" defaultRowHeight="15" customHeight="1" zeroHeight="1" x14ac:dyDescent="0.25"/>
  <cols>
    <col min="1" max="1" width="13.5" style="4" customWidth="1"/>
    <col min="2" max="2" width="3.75" style="4" customWidth="1"/>
    <col min="3" max="3" width="4.375" style="4" customWidth="1"/>
    <col min="4" max="4" width="3.875" style="4" customWidth="1"/>
    <col min="5" max="32" width="3.75" style="4" customWidth="1"/>
    <col min="33" max="367" width="3.75" style="4" hidden="1" customWidth="1"/>
    <col min="368" max="368" width="10.5" style="4" bestFit="1" customWidth="1"/>
    <col min="369" max="369" width="10.5" style="4" customWidth="1"/>
    <col min="370" max="375" width="5.125" style="14" customWidth="1"/>
    <col min="376" max="376" width="4.375" style="14" customWidth="1"/>
    <col min="377" max="378" width="2.375" style="14" customWidth="1"/>
    <col min="379" max="379" width="4.5" style="4" customWidth="1"/>
    <col min="380" max="380" width="18.375" style="4" hidden="1" customWidth="1"/>
    <col min="381" max="381" width="6.375" style="4" hidden="1" customWidth="1"/>
    <col min="382" max="382" width="2.25" style="4" hidden="1" customWidth="1"/>
    <col min="383" max="385" width="2.25" style="4" customWidth="1"/>
    <col min="386" max="387" width="8" style="4" customWidth="1"/>
    <col min="388" max="388" width="6.5" style="4" customWidth="1"/>
    <col min="389" max="389" width="5.375" style="4" customWidth="1"/>
    <col min="390" max="390" width="22.5" style="4" customWidth="1"/>
    <col min="391" max="391" width="6.75" style="4" customWidth="1"/>
    <col min="392" max="394" width="4.375" style="4" customWidth="1"/>
    <col min="395" max="395" width="6.75" style="4" customWidth="1"/>
    <col min="396" max="396" width="3.625" style="4" customWidth="1"/>
    <col min="397" max="397" width="6.75" style="4" customWidth="1"/>
    <col min="398" max="398" width="5.125" style="4" customWidth="1"/>
    <col min="399" max="399" width="8.25" style="4" customWidth="1"/>
    <col min="400" max="400" width="5.125" style="4" customWidth="1"/>
    <col min="401" max="401" width="8.25" style="4" customWidth="1"/>
    <col min="402" max="402" width="5.125" style="4" customWidth="1"/>
    <col min="403" max="403" width="8.25" style="4" customWidth="1"/>
    <col min="404" max="404" width="12.125" style="4" customWidth="1"/>
    <col min="405" max="751" width="8" style="4" customWidth="1"/>
    <col min="752" max="16384" width="8" style="4"/>
  </cols>
  <sheetData>
    <row r="1" spans="1:389" ht="33" customHeight="1" x14ac:dyDescent="0.25">
      <c r="A1" s="135">
        <v>2022</v>
      </c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110" t="s">
        <v>0</v>
      </c>
      <c r="NG1" s="112" t="s">
        <v>1</v>
      </c>
      <c r="NH1" s="114" t="s">
        <v>2</v>
      </c>
      <c r="NI1" s="116" t="s">
        <v>3</v>
      </c>
      <c r="NJ1" s="118" t="s">
        <v>4</v>
      </c>
      <c r="NK1" s="120" t="s">
        <v>5</v>
      </c>
      <c r="NL1" s="122" t="s">
        <v>6</v>
      </c>
      <c r="NM1" s="124" t="s">
        <v>7</v>
      </c>
      <c r="NN1" s="103"/>
    </row>
    <row r="2" spans="1:389" ht="39.75" customHeight="1" x14ac:dyDescent="0.25"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110"/>
      <c r="NG2" s="112"/>
      <c r="NH2" s="114"/>
      <c r="NI2" s="116"/>
      <c r="NJ2" s="118"/>
      <c r="NK2" s="120"/>
      <c r="NL2" s="122"/>
      <c r="NM2" s="124"/>
      <c r="NN2" s="103"/>
      <c r="NP2" s="6"/>
      <c r="NQ2" s="6"/>
    </row>
    <row r="3" spans="1:389" s="37" customFormat="1" ht="13.5" customHeight="1" x14ac:dyDescent="0.25">
      <c r="A3" s="94">
        <v>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  <c r="IW3" s="36"/>
      <c r="IX3" s="36"/>
      <c r="IY3" s="36"/>
      <c r="IZ3" s="36"/>
      <c r="JA3" s="36"/>
      <c r="JB3" s="36"/>
      <c r="JC3" s="36"/>
      <c r="JD3" s="36"/>
      <c r="JE3" s="36"/>
      <c r="JF3" s="36"/>
      <c r="JG3" s="36"/>
      <c r="JH3" s="36"/>
      <c r="JI3" s="36"/>
      <c r="JJ3" s="36"/>
      <c r="JK3" s="36"/>
      <c r="JL3" s="36"/>
      <c r="JM3" s="36"/>
      <c r="JN3" s="36"/>
      <c r="JO3" s="36"/>
      <c r="JP3" s="36"/>
      <c r="JQ3" s="36"/>
      <c r="JR3" s="36"/>
      <c r="JS3" s="36"/>
      <c r="JT3" s="36"/>
      <c r="JU3" s="36"/>
      <c r="JV3" s="36"/>
      <c r="JW3" s="36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6"/>
      <c r="KX3" s="36"/>
      <c r="KY3" s="36"/>
      <c r="KZ3" s="36"/>
      <c r="LA3" s="36"/>
      <c r="LB3" s="36"/>
      <c r="LC3" s="36"/>
      <c r="LD3" s="36"/>
      <c r="LE3" s="36"/>
      <c r="LF3" s="36"/>
      <c r="LG3" s="36"/>
      <c r="LH3" s="36"/>
      <c r="LI3" s="36"/>
      <c r="LJ3" s="36"/>
      <c r="LK3" s="36"/>
      <c r="LL3" s="36"/>
      <c r="LM3" s="36"/>
      <c r="LN3" s="36"/>
      <c r="LO3" s="36"/>
      <c r="LP3" s="36"/>
      <c r="LQ3" s="36"/>
      <c r="LR3" s="36"/>
      <c r="LS3" s="36"/>
      <c r="LT3" s="36"/>
      <c r="LU3" s="36"/>
      <c r="LV3" s="36"/>
      <c r="LW3" s="36"/>
      <c r="LX3" s="36"/>
      <c r="LY3" s="36"/>
      <c r="LZ3" s="36"/>
      <c r="MA3" s="36"/>
      <c r="MB3" s="36"/>
      <c r="MC3" s="36"/>
      <c r="MD3" s="36"/>
      <c r="ME3" s="36"/>
      <c r="MF3" s="36"/>
      <c r="MG3" s="36"/>
      <c r="MH3" s="36"/>
      <c r="MI3" s="36"/>
      <c r="MJ3" s="36"/>
      <c r="MK3" s="36"/>
      <c r="ML3" s="36"/>
      <c r="MM3" s="36"/>
      <c r="MN3" s="36"/>
      <c r="MO3" s="36"/>
      <c r="MP3" s="36"/>
      <c r="MQ3" s="36"/>
      <c r="MR3" s="36"/>
      <c r="MS3" s="36"/>
      <c r="MT3" s="36"/>
      <c r="MU3" s="36"/>
      <c r="MV3" s="36"/>
      <c r="MW3" s="36"/>
      <c r="MX3" s="36"/>
      <c r="MY3" s="36"/>
      <c r="MZ3" s="36"/>
      <c r="NA3" s="36"/>
      <c r="NB3" s="36"/>
      <c r="NC3" s="36"/>
      <c r="NF3" s="110"/>
      <c r="NG3" s="112"/>
      <c r="NH3" s="114"/>
      <c r="NI3" s="116"/>
      <c r="NJ3" s="118"/>
      <c r="NK3" s="120"/>
      <c r="NL3" s="122"/>
      <c r="NM3" s="124"/>
      <c r="NN3" s="103"/>
    </row>
    <row r="4" spans="1:389" s="37" customFormat="1" ht="13.5" customHeight="1" x14ac:dyDescent="0.3">
      <c r="A4" s="95"/>
      <c r="B4" s="106"/>
      <c r="C4" s="106"/>
      <c r="D4" s="108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F4" s="110"/>
      <c r="NG4" s="112"/>
      <c r="NH4" s="114"/>
      <c r="NI4" s="116"/>
      <c r="NJ4" s="118"/>
      <c r="NK4" s="120"/>
      <c r="NL4" s="122"/>
      <c r="NM4" s="124"/>
      <c r="NN4" s="103"/>
    </row>
    <row r="5" spans="1:389" s="41" customFormat="1" ht="13.5" customHeight="1" x14ac:dyDescent="0.25">
      <c r="A5" s="96"/>
      <c r="B5" s="109"/>
      <c r="C5" s="109"/>
      <c r="D5" s="109">
        <v>22</v>
      </c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  <c r="IQ5" s="40"/>
      <c r="IR5" s="40"/>
      <c r="IS5" s="40"/>
      <c r="IT5" s="40"/>
      <c r="IU5" s="40"/>
      <c r="IV5" s="40"/>
      <c r="IW5" s="40"/>
      <c r="IX5" s="40"/>
      <c r="IY5" s="40"/>
      <c r="IZ5" s="40"/>
      <c r="JA5" s="40"/>
      <c r="JB5" s="40"/>
      <c r="JC5" s="40"/>
      <c r="JD5" s="40"/>
      <c r="JE5" s="40"/>
      <c r="JF5" s="40"/>
      <c r="JG5" s="40"/>
      <c r="JH5" s="40"/>
      <c r="JI5" s="40"/>
      <c r="JJ5" s="40"/>
      <c r="JK5" s="40"/>
      <c r="JL5" s="40"/>
      <c r="JM5" s="40"/>
      <c r="JN5" s="40"/>
      <c r="JO5" s="40"/>
      <c r="JP5" s="40"/>
      <c r="JQ5" s="40"/>
      <c r="JR5" s="40"/>
      <c r="JS5" s="40"/>
      <c r="JT5" s="40"/>
      <c r="JU5" s="40"/>
      <c r="JV5" s="40"/>
      <c r="JW5" s="40"/>
      <c r="JX5" s="40"/>
      <c r="JY5" s="40"/>
      <c r="JZ5" s="40"/>
      <c r="KA5" s="40"/>
      <c r="KB5" s="40"/>
      <c r="KC5" s="40"/>
      <c r="KD5" s="40"/>
      <c r="KE5" s="40"/>
      <c r="KF5" s="40"/>
      <c r="KG5" s="40"/>
      <c r="KH5" s="40"/>
      <c r="KI5" s="40"/>
      <c r="KJ5" s="40"/>
      <c r="KK5" s="40"/>
      <c r="KL5" s="40"/>
      <c r="KM5" s="40"/>
      <c r="KN5" s="40"/>
      <c r="KO5" s="40"/>
      <c r="KP5" s="40"/>
      <c r="KQ5" s="40"/>
      <c r="KR5" s="40"/>
      <c r="KS5" s="40"/>
      <c r="KT5" s="40"/>
      <c r="KU5" s="40"/>
      <c r="KV5" s="40"/>
      <c r="KW5" s="40"/>
      <c r="KX5" s="40"/>
      <c r="KY5" s="40"/>
      <c r="KZ5" s="40"/>
      <c r="LA5" s="40"/>
      <c r="LB5" s="40"/>
      <c r="LC5" s="40"/>
      <c r="LD5" s="40"/>
      <c r="LE5" s="40"/>
      <c r="LF5" s="40"/>
      <c r="LG5" s="40"/>
      <c r="LH5" s="40"/>
      <c r="LI5" s="40"/>
      <c r="LJ5" s="40"/>
      <c r="LK5" s="40"/>
      <c r="LL5" s="40"/>
      <c r="LM5" s="40"/>
      <c r="LN5" s="40"/>
      <c r="LO5" s="40"/>
      <c r="LP5" s="40"/>
      <c r="LQ5" s="40"/>
      <c r="LR5" s="40"/>
      <c r="LS5" s="40"/>
      <c r="LT5" s="40"/>
      <c r="LU5" s="40"/>
      <c r="LV5" s="40"/>
      <c r="LW5" s="40"/>
      <c r="LX5" s="40"/>
      <c r="LY5" s="40"/>
      <c r="LZ5" s="40"/>
      <c r="MA5" s="40"/>
      <c r="MB5" s="40"/>
      <c r="MC5" s="40"/>
      <c r="MD5" s="40"/>
      <c r="ME5" s="40"/>
      <c r="MF5" s="40"/>
      <c r="MG5" s="40"/>
      <c r="MH5" s="40"/>
      <c r="MI5" s="40"/>
      <c r="MJ5" s="40"/>
      <c r="MK5" s="40"/>
      <c r="ML5" s="40"/>
      <c r="MM5" s="40"/>
      <c r="MN5" s="40"/>
      <c r="MO5" s="40"/>
      <c r="MP5" s="40"/>
      <c r="MQ5" s="40"/>
      <c r="MR5" s="40"/>
      <c r="MS5" s="40"/>
      <c r="MT5" s="40"/>
      <c r="MU5" s="40"/>
      <c r="MV5" s="40"/>
      <c r="MW5" s="40"/>
      <c r="MX5" s="40"/>
      <c r="MY5" s="40"/>
      <c r="MZ5" s="40"/>
      <c r="NA5" s="40"/>
      <c r="NB5" s="40"/>
      <c r="NC5" s="40"/>
      <c r="NF5" s="111"/>
      <c r="NG5" s="113"/>
      <c r="NH5" s="115"/>
      <c r="NI5" s="117"/>
      <c r="NJ5" s="119"/>
      <c r="NK5" s="121"/>
      <c r="NL5" s="123"/>
      <c r="NM5" s="125"/>
      <c r="NN5" s="104"/>
    </row>
    <row r="6" spans="1:389" s="41" customFormat="1" ht="13.5" customHeight="1" x14ac:dyDescent="0.25">
      <c r="A6" s="50" t="s">
        <v>56</v>
      </c>
      <c r="B6" s="53" t="str">
        <f t="shared" ref="B6:BM6" si="0">TEXT(B7,"mmm")</f>
        <v>janv</v>
      </c>
      <c r="C6" s="53" t="str">
        <f t="shared" si="0"/>
        <v>janv</v>
      </c>
      <c r="D6" s="53" t="str">
        <f t="shared" si="0"/>
        <v>janv</v>
      </c>
      <c r="E6" s="53" t="str">
        <f t="shared" si="0"/>
        <v>janv</v>
      </c>
      <c r="F6" s="53" t="str">
        <f t="shared" si="0"/>
        <v>janv</v>
      </c>
      <c r="G6" s="53" t="str">
        <f t="shared" si="0"/>
        <v>janv</v>
      </c>
      <c r="H6" s="53" t="str">
        <f t="shared" si="0"/>
        <v>janv</v>
      </c>
      <c r="I6" s="53" t="str">
        <f t="shared" si="0"/>
        <v>janv</v>
      </c>
      <c r="J6" s="53" t="str">
        <f t="shared" si="0"/>
        <v>janv</v>
      </c>
      <c r="K6" s="53" t="str">
        <f t="shared" si="0"/>
        <v>janv</v>
      </c>
      <c r="L6" s="53" t="str">
        <f t="shared" si="0"/>
        <v>janv</v>
      </c>
      <c r="M6" s="53" t="str">
        <f t="shared" si="0"/>
        <v>janv</v>
      </c>
      <c r="N6" s="53" t="str">
        <f t="shared" si="0"/>
        <v>janv</v>
      </c>
      <c r="O6" s="53" t="str">
        <f t="shared" si="0"/>
        <v>janv</v>
      </c>
      <c r="P6" s="53" t="str">
        <f t="shared" si="0"/>
        <v>janv</v>
      </c>
      <c r="Q6" s="53" t="str">
        <f t="shared" si="0"/>
        <v>janv</v>
      </c>
      <c r="R6" s="53" t="str">
        <f t="shared" si="0"/>
        <v>janv</v>
      </c>
      <c r="S6" s="53" t="str">
        <f t="shared" si="0"/>
        <v>janv</v>
      </c>
      <c r="T6" s="53" t="str">
        <f t="shared" si="0"/>
        <v>janv</v>
      </c>
      <c r="U6" s="53" t="str">
        <f t="shared" si="0"/>
        <v>janv</v>
      </c>
      <c r="V6" s="53" t="str">
        <f t="shared" si="0"/>
        <v>janv</v>
      </c>
      <c r="W6" s="53" t="str">
        <f t="shared" si="0"/>
        <v>janv</v>
      </c>
      <c r="X6" s="53" t="str">
        <f t="shared" si="0"/>
        <v>janv</v>
      </c>
      <c r="Y6" s="53" t="str">
        <f t="shared" si="0"/>
        <v>janv</v>
      </c>
      <c r="Z6" s="53" t="str">
        <f t="shared" si="0"/>
        <v>janv</v>
      </c>
      <c r="AA6" s="53" t="str">
        <f t="shared" si="0"/>
        <v>janv</v>
      </c>
      <c r="AB6" s="53" t="str">
        <f t="shared" si="0"/>
        <v>janv</v>
      </c>
      <c r="AC6" s="53" t="str">
        <f t="shared" si="0"/>
        <v>janv</v>
      </c>
      <c r="AD6" s="53" t="str">
        <f t="shared" si="0"/>
        <v>janv</v>
      </c>
      <c r="AE6" s="53" t="str">
        <f t="shared" si="0"/>
        <v>janv</v>
      </c>
      <c r="AF6" s="53" t="str">
        <f t="shared" si="0"/>
        <v>janv</v>
      </c>
      <c r="AG6" s="53" t="str">
        <f t="shared" si="0"/>
        <v>févr</v>
      </c>
      <c r="AH6" s="53" t="str">
        <f t="shared" si="0"/>
        <v>févr</v>
      </c>
      <c r="AI6" s="53" t="str">
        <f t="shared" si="0"/>
        <v>févr</v>
      </c>
      <c r="AJ6" s="53" t="str">
        <f t="shared" si="0"/>
        <v>févr</v>
      </c>
      <c r="AK6" s="53" t="str">
        <f t="shared" si="0"/>
        <v>févr</v>
      </c>
      <c r="AL6" s="53" t="str">
        <f t="shared" si="0"/>
        <v>févr</v>
      </c>
      <c r="AM6" s="53" t="str">
        <f t="shared" si="0"/>
        <v>févr</v>
      </c>
      <c r="AN6" s="53" t="str">
        <f t="shared" si="0"/>
        <v>févr</v>
      </c>
      <c r="AO6" s="53" t="str">
        <f t="shared" si="0"/>
        <v>févr</v>
      </c>
      <c r="AP6" s="53" t="str">
        <f t="shared" si="0"/>
        <v>févr</v>
      </c>
      <c r="AQ6" s="53" t="str">
        <f t="shared" si="0"/>
        <v>févr</v>
      </c>
      <c r="AR6" s="53" t="str">
        <f t="shared" si="0"/>
        <v>févr</v>
      </c>
      <c r="AS6" s="53" t="str">
        <f t="shared" si="0"/>
        <v>févr</v>
      </c>
      <c r="AT6" s="53" t="str">
        <f t="shared" si="0"/>
        <v>févr</v>
      </c>
      <c r="AU6" s="53" t="str">
        <f t="shared" si="0"/>
        <v>févr</v>
      </c>
      <c r="AV6" s="53" t="str">
        <f t="shared" si="0"/>
        <v>févr</v>
      </c>
      <c r="AW6" s="53" t="str">
        <f t="shared" si="0"/>
        <v>févr</v>
      </c>
      <c r="AX6" s="53" t="str">
        <f t="shared" si="0"/>
        <v>févr</v>
      </c>
      <c r="AY6" s="53" t="str">
        <f t="shared" si="0"/>
        <v>févr</v>
      </c>
      <c r="AZ6" s="53" t="str">
        <f t="shared" si="0"/>
        <v>févr</v>
      </c>
      <c r="BA6" s="53" t="str">
        <f t="shared" si="0"/>
        <v>févr</v>
      </c>
      <c r="BB6" s="53" t="str">
        <f t="shared" si="0"/>
        <v>févr</v>
      </c>
      <c r="BC6" s="53" t="str">
        <f t="shared" si="0"/>
        <v>févr</v>
      </c>
      <c r="BD6" s="53" t="str">
        <f t="shared" si="0"/>
        <v>févr</v>
      </c>
      <c r="BE6" s="53" t="str">
        <f t="shared" si="0"/>
        <v>févr</v>
      </c>
      <c r="BF6" s="53" t="str">
        <f t="shared" si="0"/>
        <v>févr</v>
      </c>
      <c r="BG6" s="53" t="str">
        <f t="shared" si="0"/>
        <v>févr</v>
      </c>
      <c r="BH6" s="53" t="str">
        <f t="shared" si="0"/>
        <v>févr</v>
      </c>
      <c r="BI6" s="53" t="str">
        <f t="shared" si="0"/>
        <v>mars</v>
      </c>
      <c r="BJ6" s="53" t="str">
        <f t="shared" si="0"/>
        <v>mars</v>
      </c>
      <c r="BK6" s="53" t="str">
        <f t="shared" si="0"/>
        <v>mars</v>
      </c>
      <c r="BL6" s="53" t="str">
        <f t="shared" si="0"/>
        <v>mars</v>
      </c>
      <c r="BM6" s="53" t="str">
        <f t="shared" si="0"/>
        <v>mars</v>
      </c>
      <c r="BN6" s="53" t="str">
        <f t="shared" ref="BN6:DY6" si="1">TEXT(BN7,"mmm")</f>
        <v>mars</v>
      </c>
      <c r="BO6" s="53" t="str">
        <f t="shared" si="1"/>
        <v>mars</v>
      </c>
      <c r="BP6" s="53" t="str">
        <f t="shared" si="1"/>
        <v>mars</v>
      </c>
      <c r="BQ6" s="53" t="str">
        <f t="shared" si="1"/>
        <v>mars</v>
      </c>
      <c r="BR6" s="53" t="str">
        <f t="shared" si="1"/>
        <v>mars</v>
      </c>
      <c r="BS6" s="53" t="str">
        <f t="shared" si="1"/>
        <v>mars</v>
      </c>
      <c r="BT6" s="53" t="str">
        <f t="shared" si="1"/>
        <v>mars</v>
      </c>
      <c r="BU6" s="53" t="str">
        <f t="shared" si="1"/>
        <v>mars</v>
      </c>
      <c r="BV6" s="53" t="str">
        <f t="shared" si="1"/>
        <v>mars</v>
      </c>
      <c r="BW6" s="53" t="str">
        <f t="shared" si="1"/>
        <v>mars</v>
      </c>
      <c r="BX6" s="53" t="str">
        <f t="shared" si="1"/>
        <v>mars</v>
      </c>
      <c r="BY6" s="53" t="str">
        <f t="shared" si="1"/>
        <v>mars</v>
      </c>
      <c r="BZ6" s="53" t="str">
        <f t="shared" si="1"/>
        <v>mars</v>
      </c>
      <c r="CA6" s="53" t="str">
        <f t="shared" si="1"/>
        <v>mars</v>
      </c>
      <c r="CB6" s="53" t="str">
        <f t="shared" si="1"/>
        <v>mars</v>
      </c>
      <c r="CC6" s="53" t="str">
        <f t="shared" si="1"/>
        <v>mars</v>
      </c>
      <c r="CD6" s="53" t="str">
        <f t="shared" si="1"/>
        <v>mars</v>
      </c>
      <c r="CE6" s="53" t="str">
        <f t="shared" si="1"/>
        <v>mars</v>
      </c>
      <c r="CF6" s="53" t="str">
        <f t="shared" si="1"/>
        <v>mars</v>
      </c>
      <c r="CG6" s="53" t="str">
        <f t="shared" si="1"/>
        <v>mars</v>
      </c>
      <c r="CH6" s="53" t="str">
        <f t="shared" si="1"/>
        <v>mars</v>
      </c>
      <c r="CI6" s="53" t="str">
        <f t="shared" si="1"/>
        <v>mars</v>
      </c>
      <c r="CJ6" s="53" t="str">
        <f t="shared" si="1"/>
        <v>mars</v>
      </c>
      <c r="CK6" s="53" t="str">
        <f t="shared" si="1"/>
        <v>mars</v>
      </c>
      <c r="CL6" s="53" t="str">
        <f t="shared" si="1"/>
        <v>mars</v>
      </c>
      <c r="CM6" s="53" t="str">
        <f t="shared" si="1"/>
        <v>mars</v>
      </c>
      <c r="CN6" s="53" t="str">
        <f t="shared" si="1"/>
        <v>avr</v>
      </c>
      <c r="CO6" s="53" t="str">
        <f t="shared" si="1"/>
        <v>avr</v>
      </c>
      <c r="CP6" s="53" t="str">
        <f t="shared" si="1"/>
        <v>avr</v>
      </c>
      <c r="CQ6" s="53" t="str">
        <f t="shared" si="1"/>
        <v>avr</v>
      </c>
      <c r="CR6" s="53" t="str">
        <f t="shared" si="1"/>
        <v>avr</v>
      </c>
      <c r="CS6" s="53" t="str">
        <f t="shared" si="1"/>
        <v>avr</v>
      </c>
      <c r="CT6" s="53" t="str">
        <f t="shared" si="1"/>
        <v>avr</v>
      </c>
      <c r="CU6" s="53" t="str">
        <f t="shared" si="1"/>
        <v>avr</v>
      </c>
      <c r="CV6" s="53" t="str">
        <f t="shared" si="1"/>
        <v>avr</v>
      </c>
      <c r="CW6" s="53" t="str">
        <f t="shared" si="1"/>
        <v>avr</v>
      </c>
      <c r="CX6" s="53" t="str">
        <f t="shared" si="1"/>
        <v>avr</v>
      </c>
      <c r="CY6" s="53" t="str">
        <f t="shared" si="1"/>
        <v>avr</v>
      </c>
      <c r="CZ6" s="53" t="str">
        <f t="shared" si="1"/>
        <v>avr</v>
      </c>
      <c r="DA6" s="53" t="str">
        <f t="shared" si="1"/>
        <v>avr</v>
      </c>
      <c r="DB6" s="53" t="str">
        <f t="shared" si="1"/>
        <v>avr</v>
      </c>
      <c r="DC6" s="53" t="str">
        <f t="shared" si="1"/>
        <v>avr</v>
      </c>
      <c r="DD6" s="53" t="str">
        <f t="shared" si="1"/>
        <v>avr</v>
      </c>
      <c r="DE6" s="53" t="str">
        <f t="shared" si="1"/>
        <v>avr</v>
      </c>
      <c r="DF6" s="53" t="str">
        <f t="shared" si="1"/>
        <v>avr</v>
      </c>
      <c r="DG6" s="53" t="str">
        <f t="shared" si="1"/>
        <v>avr</v>
      </c>
      <c r="DH6" s="53" t="str">
        <f t="shared" si="1"/>
        <v>avr</v>
      </c>
      <c r="DI6" s="53" t="str">
        <f t="shared" si="1"/>
        <v>avr</v>
      </c>
      <c r="DJ6" s="53" t="str">
        <f t="shared" si="1"/>
        <v>avr</v>
      </c>
      <c r="DK6" s="53" t="str">
        <f t="shared" si="1"/>
        <v>avr</v>
      </c>
      <c r="DL6" s="53" t="str">
        <f t="shared" si="1"/>
        <v>avr</v>
      </c>
      <c r="DM6" s="53" t="str">
        <f t="shared" si="1"/>
        <v>avr</v>
      </c>
      <c r="DN6" s="53" t="str">
        <f t="shared" si="1"/>
        <v>avr</v>
      </c>
      <c r="DO6" s="53" t="str">
        <f t="shared" si="1"/>
        <v>avr</v>
      </c>
      <c r="DP6" s="53" t="str">
        <f t="shared" si="1"/>
        <v>avr</v>
      </c>
      <c r="DQ6" s="53" t="str">
        <f t="shared" si="1"/>
        <v>avr</v>
      </c>
      <c r="DR6" s="53" t="str">
        <f t="shared" si="1"/>
        <v>mai</v>
      </c>
      <c r="DS6" s="53" t="str">
        <f t="shared" si="1"/>
        <v>mai</v>
      </c>
      <c r="DT6" s="53" t="str">
        <f t="shared" si="1"/>
        <v>mai</v>
      </c>
      <c r="DU6" s="53" t="str">
        <f t="shared" si="1"/>
        <v>mai</v>
      </c>
      <c r="DV6" s="53" t="str">
        <f t="shared" si="1"/>
        <v>mai</v>
      </c>
      <c r="DW6" s="53" t="str">
        <f t="shared" si="1"/>
        <v>mai</v>
      </c>
      <c r="DX6" s="53" t="str">
        <f t="shared" si="1"/>
        <v>mai</v>
      </c>
      <c r="DY6" s="53" t="str">
        <f t="shared" si="1"/>
        <v>mai</v>
      </c>
      <c r="DZ6" s="53" t="str">
        <f t="shared" ref="DZ6:GK6" si="2">TEXT(DZ7,"mmm")</f>
        <v>mai</v>
      </c>
      <c r="EA6" s="53" t="str">
        <f t="shared" si="2"/>
        <v>mai</v>
      </c>
      <c r="EB6" s="53" t="str">
        <f t="shared" si="2"/>
        <v>mai</v>
      </c>
      <c r="EC6" s="53" t="str">
        <f t="shared" si="2"/>
        <v>mai</v>
      </c>
      <c r="ED6" s="53" t="str">
        <f t="shared" si="2"/>
        <v>mai</v>
      </c>
      <c r="EE6" s="53" t="str">
        <f t="shared" si="2"/>
        <v>mai</v>
      </c>
      <c r="EF6" s="53" t="str">
        <f t="shared" si="2"/>
        <v>mai</v>
      </c>
      <c r="EG6" s="53" t="str">
        <f t="shared" si="2"/>
        <v>mai</v>
      </c>
      <c r="EH6" s="53" t="str">
        <f t="shared" si="2"/>
        <v>mai</v>
      </c>
      <c r="EI6" s="53" t="str">
        <f t="shared" si="2"/>
        <v>mai</v>
      </c>
      <c r="EJ6" s="53" t="str">
        <f t="shared" si="2"/>
        <v>mai</v>
      </c>
      <c r="EK6" s="53" t="str">
        <f t="shared" si="2"/>
        <v>mai</v>
      </c>
      <c r="EL6" s="53" t="str">
        <f t="shared" si="2"/>
        <v>mai</v>
      </c>
      <c r="EM6" s="53" t="str">
        <f t="shared" si="2"/>
        <v>mai</v>
      </c>
      <c r="EN6" s="53" t="str">
        <f t="shared" si="2"/>
        <v>mai</v>
      </c>
      <c r="EO6" s="53" t="str">
        <f t="shared" si="2"/>
        <v>mai</v>
      </c>
      <c r="EP6" s="53" t="str">
        <f t="shared" si="2"/>
        <v>mai</v>
      </c>
      <c r="EQ6" s="53" t="str">
        <f t="shared" si="2"/>
        <v>mai</v>
      </c>
      <c r="ER6" s="53" t="str">
        <f t="shared" si="2"/>
        <v>mai</v>
      </c>
      <c r="ES6" s="53" t="str">
        <f t="shared" si="2"/>
        <v>mai</v>
      </c>
      <c r="ET6" s="53" t="str">
        <f t="shared" si="2"/>
        <v>mai</v>
      </c>
      <c r="EU6" s="53" t="str">
        <f t="shared" si="2"/>
        <v>mai</v>
      </c>
      <c r="EV6" s="53" t="str">
        <f t="shared" si="2"/>
        <v>mai</v>
      </c>
      <c r="EW6" s="53" t="str">
        <f t="shared" si="2"/>
        <v>juin</v>
      </c>
      <c r="EX6" s="53" t="str">
        <f t="shared" si="2"/>
        <v>juin</v>
      </c>
      <c r="EY6" s="53" t="str">
        <f t="shared" si="2"/>
        <v>juin</v>
      </c>
      <c r="EZ6" s="53" t="str">
        <f t="shared" si="2"/>
        <v>juin</v>
      </c>
      <c r="FA6" s="53" t="str">
        <f t="shared" si="2"/>
        <v>juin</v>
      </c>
      <c r="FB6" s="53" t="str">
        <f t="shared" si="2"/>
        <v>juin</v>
      </c>
      <c r="FC6" s="53" t="str">
        <f t="shared" si="2"/>
        <v>juin</v>
      </c>
      <c r="FD6" s="53" t="str">
        <f t="shared" si="2"/>
        <v>juin</v>
      </c>
      <c r="FE6" s="53" t="str">
        <f t="shared" si="2"/>
        <v>juin</v>
      </c>
      <c r="FF6" s="53" t="str">
        <f t="shared" si="2"/>
        <v>juin</v>
      </c>
      <c r="FG6" s="53" t="str">
        <f t="shared" si="2"/>
        <v>juin</v>
      </c>
      <c r="FH6" s="53" t="str">
        <f t="shared" si="2"/>
        <v>juin</v>
      </c>
      <c r="FI6" s="53" t="str">
        <f t="shared" si="2"/>
        <v>juin</v>
      </c>
      <c r="FJ6" s="53" t="str">
        <f t="shared" si="2"/>
        <v>juin</v>
      </c>
      <c r="FK6" s="53" t="str">
        <f t="shared" si="2"/>
        <v>juin</v>
      </c>
      <c r="FL6" s="53" t="str">
        <f t="shared" si="2"/>
        <v>juin</v>
      </c>
      <c r="FM6" s="53" t="str">
        <f t="shared" si="2"/>
        <v>juin</v>
      </c>
      <c r="FN6" s="53" t="str">
        <f t="shared" si="2"/>
        <v>juin</v>
      </c>
      <c r="FO6" s="53" t="str">
        <f t="shared" si="2"/>
        <v>juin</v>
      </c>
      <c r="FP6" s="53" t="str">
        <f t="shared" si="2"/>
        <v>juin</v>
      </c>
      <c r="FQ6" s="53" t="str">
        <f t="shared" si="2"/>
        <v>juin</v>
      </c>
      <c r="FR6" s="53" t="str">
        <f t="shared" si="2"/>
        <v>juin</v>
      </c>
      <c r="FS6" s="53" t="str">
        <f t="shared" si="2"/>
        <v>juin</v>
      </c>
      <c r="FT6" s="53" t="str">
        <f t="shared" si="2"/>
        <v>juin</v>
      </c>
      <c r="FU6" s="53" t="str">
        <f t="shared" si="2"/>
        <v>juin</v>
      </c>
      <c r="FV6" s="53" t="str">
        <f t="shared" si="2"/>
        <v>juin</v>
      </c>
      <c r="FW6" s="53" t="str">
        <f t="shared" si="2"/>
        <v>juin</v>
      </c>
      <c r="FX6" s="53" t="str">
        <f t="shared" si="2"/>
        <v>juin</v>
      </c>
      <c r="FY6" s="53" t="str">
        <f t="shared" si="2"/>
        <v>juin</v>
      </c>
      <c r="FZ6" s="53" t="str">
        <f t="shared" si="2"/>
        <v>juin</v>
      </c>
      <c r="GA6" s="53" t="str">
        <f t="shared" si="2"/>
        <v>juil</v>
      </c>
      <c r="GB6" s="53" t="str">
        <f t="shared" si="2"/>
        <v>juil</v>
      </c>
      <c r="GC6" s="53" t="str">
        <f t="shared" si="2"/>
        <v>juil</v>
      </c>
      <c r="GD6" s="53" t="str">
        <f t="shared" si="2"/>
        <v>juil</v>
      </c>
      <c r="GE6" s="53" t="str">
        <f t="shared" si="2"/>
        <v>juil</v>
      </c>
      <c r="GF6" s="53" t="str">
        <f t="shared" si="2"/>
        <v>juil</v>
      </c>
      <c r="GG6" s="53" t="str">
        <f t="shared" si="2"/>
        <v>juil</v>
      </c>
      <c r="GH6" s="53" t="str">
        <f t="shared" si="2"/>
        <v>juil</v>
      </c>
      <c r="GI6" s="53" t="str">
        <f t="shared" si="2"/>
        <v>juil</v>
      </c>
      <c r="GJ6" s="53" t="str">
        <f t="shared" si="2"/>
        <v>juil</v>
      </c>
      <c r="GK6" s="53" t="str">
        <f t="shared" si="2"/>
        <v>juil</v>
      </c>
      <c r="GL6" s="53" t="str">
        <f t="shared" ref="GL6:IW6" si="3">TEXT(GL7,"mmm")</f>
        <v>juil</v>
      </c>
      <c r="GM6" s="53" t="str">
        <f t="shared" si="3"/>
        <v>juil</v>
      </c>
      <c r="GN6" s="53" t="str">
        <f t="shared" si="3"/>
        <v>juil</v>
      </c>
      <c r="GO6" s="53" t="str">
        <f t="shared" si="3"/>
        <v>juil</v>
      </c>
      <c r="GP6" s="53" t="str">
        <f t="shared" si="3"/>
        <v>juil</v>
      </c>
      <c r="GQ6" s="53" t="str">
        <f t="shared" si="3"/>
        <v>juil</v>
      </c>
      <c r="GR6" s="53" t="str">
        <f t="shared" si="3"/>
        <v>juil</v>
      </c>
      <c r="GS6" s="53" t="str">
        <f t="shared" si="3"/>
        <v>juil</v>
      </c>
      <c r="GT6" s="53" t="str">
        <f t="shared" si="3"/>
        <v>juil</v>
      </c>
      <c r="GU6" s="53" t="str">
        <f t="shared" si="3"/>
        <v>juil</v>
      </c>
      <c r="GV6" s="53" t="str">
        <f t="shared" si="3"/>
        <v>juil</v>
      </c>
      <c r="GW6" s="53" t="str">
        <f t="shared" si="3"/>
        <v>juil</v>
      </c>
      <c r="GX6" s="53" t="str">
        <f t="shared" si="3"/>
        <v>juil</v>
      </c>
      <c r="GY6" s="53" t="str">
        <f t="shared" si="3"/>
        <v>juil</v>
      </c>
      <c r="GZ6" s="53" t="str">
        <f t="shared" si="3"/>
        <v>juil</v>
      </c>
      <c r="HA6" s="53" t="str">
        <f t="shared" si="3"/>
        <v>juil</v>
      </c>
      <c r="HB6" s="53" t="str">
        <f t="shared" si="3"/>
        <v>juil</v>
      </c>
      <c r="HC6" s="53" t="str">
        <f t="shared" si="3"/>
        <v>juil</v>
      </c>
      <c r="HD6" s="53" t="str">
        <f t="shared" si="3"/>
        <v>juil</v>
      </c>
      <c r="HE6" s="53" t="str">
        <f t="shared" si="3"/>
        <v>juil</v>
      </c>
      <c r="HF6" s="53" t="str">
        <f t="shared" si="3"/>
        <v>août</v>
      </c>
      <c r="HG6" s="53" t="str">
        <f t="shared" si="3"/>
        <v>août</v>
      </c>
      <c r="HH6" s="53" t="str">
        <f t="shared" si="3"/>
        <v>août</v>
      </c>
      <c r="HI6" s="53" t="str">
        <f t="shared" si="3"/>
        <v>août</v>
      </c>
      <c r="HJ6" s="53" t="str">
        <f t="shared" si="3"/>
        <v>août</v>
      </c>
      <c r="HK6" s="53" t="str">
        <f t="shared" si="3"/>
        <v>août</v>
      </c>
      <c r="HL6" s="53" t="str">
        <f t="shared" si="3"/>
        <v>août</v>
      </c>
      <c r="HM6" s="53" t="str">
        <f t="shared" si="3"/>
        <v>août</v>
      </c>
      <c r="HN6" s="53" t="str">
        <f t="shared" si="3"/>
        <v>août</v>
      </c>
      <c r="HO6" s="53" t="str">
        <f t="shared" si="3"/>
        <v>août</v>
      </c>
      <c r="HP6" s="53" t="str">
        <f t="shared" si="3"/>
        <v>août</v>
      </c>
      <c r="HQ6" s="53" t="str">
        <f t="shared" si="3"/>
        <v>août</v>
      </c>
      <c r="HR6" s="53" t="str">
        <f t="shared" si="3"/>
        <v>août</v>
      </c>
      <c r="HS6" s="53" t="str">
        <f t="shared" si="3"/>
        <v>août</v>
      </c>
      <c r="HT6" s="53" t="str">
        <f t="shared" si="3"/>
        <v>août</v>
      </c>
      <c r="HU6" s="53" t="str">
        <f t="shared" si="3"/>
        <v>août</v>
      </c>
      <c r="HV6" s="53" t="str">
        <f t="shared" si="3"/>
        <v>août</v>
      </c>
      <c r="HW6" s="53" t="str">
        <f t="shared" si="3"/>
        <v>août</v>
      </c>
      <c r="HX6" s="53" t="str">
        <f t="shared" si="3"/>
        <v>août</v>
      </c>
      <c r="HY6" s="53" t="str">
        <f t="shared" si="3"/>
        <v>août</v>
      </c>
      <c r="HZ6" s="53" t="str">
        <f t="shared" si="3"/>
        <v>août</v>
      </c>
      <c r="IA6" s="53" t="str">
        <f t="shared" si="3"/>
        <v>août</v>
      </c>
      <c r="IB6" s="53" t="str">
        <f t="shared" si="3"/>
        <v>août</v>
      </c>
      <c r="IC6" s="53" t="str">
        <f t="shared" si="3"/>
        <v>août</v>
      </c>
      <c r="ID6" s="53" t="str">
        <f t="shared" si="3"/>
        <v>août</v>
      </c>
      <c r="IE6" s="53" t="str">
        <f t="shared" si="3"/>
        <v>août</v>
      </c>
      <c r="IF6" s="53" t="str">
        <f t="shared" si="3"/>
        <v>août</v>
      </c>
      <c r="IG6" s="53" t="str">
        <f t="shared" si="3"/>
        <v>août</v>
      </c>
      <c r="IH6" s="53" t="str">
        <f t="shared" si="3"/>
        <v>août</v>
      </c>
      <c r="II6" s="53" t="str">
        <f t="shared" si="3"/>
        <v>août</v>
      </c>
      <c r="IJ6" s="53" t="str">
        <f t="shared" si="3"/>
        <v>août</v>
      </c>
      <c r="IK6" s="53" t="str">
        <f t="shared" si="3"/>
        <v>sept</v>
      </c>
      <c r="IL6" s="53" t="str">
        <f t="shared" si="3"/>
        <v>sept</v>
      </c>
      <c r="IM6" s="53" t="str">
        <f t="shared" si="3"/>
        <v>sept</v>
      </c>
      <c r="IN6" s="53" t="str">
        <f t="shared" si="3"/>
        <v>sept</v>
      </c>
      <c r="IO6" s="53" t="str">
        <f t="shared" si="3"/>
        <v>sept</v>
      </c>
      <c r="IP6" s="53" t="str">
        <f t="shared" si="3"/>
        <v>sept</v>
      </c>
      <c r="IQ6" s="53" t="str">
        <f t="shared" si="3"/>
        <v>sept</v>
      </c>
      <c r="IR6" s="53" t="str">
        <f t="shared" si="3"/>
        <v>sept</v>
      </c>
      <c r="IS6" s="53" t="str">
        <f t="shared" si="3"/>
        <v>sept</v>
      </c>
      <c r="IT6" s="53" t="str">
        <f t="shared" si="3"/>
        <v>sept</v>
      </c>
      <c r="IU6" s="53" t="str">
        <f t="shared" si="3"/>
        <v>sept</v>
      </c>
      <c r="IV6" s="53" t="str">
        <f t="shared" si="3"/>
        <v>sept</v>
      </c>
      <c r="IW6" s="53" t="str">
        <f t="shared" si="3"/>
        <v>sept</v>
      </c>
      <c r="IX6" s="53" t="str">
        <f t="shared" ref="IX6:LI6" si="4">TEXT(IX7,"mmm")</f>
        <v>sept</v>
      </c>
      <c r="IY6" s="53" t="str">
        <f t="shared" si="4"/>
        <v>sept</v>
      </c>
      <c r="IZ6" s="53" t="str">
        <f t="shared" si="4"/>
        <v>sept</v>
      </c>
      <c r="JA6" s="53" t="str">
        <f t="shared" si="4"/>
        <v>sept</v>
      </c>
      <c r="JB6" s="53" t="str">
        <f t="shared" si="4"/>
        <v>sept</v>
      </c>
      <c r="JC6" s="53" t="str">
        <f t="shared" si="4"/>
        <v>sept</v>
      </c>
      <c r="JD6" s="53" t="str">
        <f t="shared" si="4"/>
        <v>sept</v>
      </c>
      <c r="JE6" s="53" t="str">
        <f t="shared" si="4"/>
        <v>sept</v>
      </c>
      <c r="JF6" s="53" t="str">
        <f t="shared" si="4"/>
        <v>sept</v>
      </c>
      <c r="JG6" s="53" t="str">
        <f t="shared" si="4"/>
        <v>sept</v>
      </c>
      <c r="JH6" s="53" t="str">
        <f t="shared" si="4"/>
        <v>sept</v>
      </c>
      <c r="JI6" s="53" t="str">
        <f t="shared" si="4"/>
        <v>sept</v>
      </c>
      <c r="JJ6" s="53" t="str">
        <f t="shared" si="4"/>
        <v>sept</v>
      </c>
      <c r="JK6" s="53" t="str">
        <f t="shared" si="4"/>
        <v>sept</v>
      </c>
      <c r="JL6" s="53" t="str">
        <f t="shared" si="4"/>
        <v>sept</v>
      </c>
      <c r="JM6" s="53" t="str">
        <f t="shared" si="4"/>
        <v>sept</v>
      </c>
      <c r="JN6" s="53" t="str">
        <f t="shared" si="4"/>
        <v>sept</v>
      </c>
      <c r="JO6" s="53" t="str">
        <f t="shared" si="4"/>
        <v>oct</v>
      </c>
      <c r="JP6" s="53" t="str">
        <f t="shared" si="4"/>
        <v>oct</v>
      </c>
      <c r="JQ6" s="53" t="str">
        <f t="shared" si="4"/>
        <v>oct</v>
      </c>
      <c r="JR6" s="53" t="str">
        <f t="shared" si="4"/>
        <v>oct</v>
      </c>
      <c r="JS6" s="53" t="str">
        <f t="shared" si="4"/>
        <v>oct</v>
      </c>
      <c r="JT6" s="53" t="str">
        <f t="shared" si="4"/>
        <v>oct</v>
      </c>
      <c r="JU6" s="53" t="str">
        <f t="shared" si="4"/>
        <v>oct</v>
      </c>
      <c r="JV6" s="53" t="str">
        <f t="shared" si="4"/>
        <v>oct</v>
      </c>
      <c r="JW6" s="53" t="str">
        <f t="shared" si="4"/>
        <v>oct</v>
      </c>
      <c r="JX6" s="53" t="str">
        <f t="shared" si="4"/>
        <v>oct</v>
      </c>
      <c r="JY6" s="53" t="str">
        <f t="shared" si="4"/>
        <v>oct</v>
      </c>
      <c r="JZ6" s="53" t="str">
        <f t="shared" si="4"/>
        <v>oct</v>
      </c>
      <c r="KA6" s="53" t="str">
        <f t="shared" si="4"/>
        <v>oct</v>
      </c>
      <c r="KB6" s="53" t="str">
        <f t="shared" si="4"/>
        <v>oct</v>
      </c>
      <c r="KC6" s="53" t="str">
        <f t="shared" si="4"/>
        <v>oct</v>
      </c>
      <c r="KD6" s="53" t="str">
        <f t="shared" si="4"/>
        <v>oct</v>
      </c>
      <c r="KE6" s="53" t="str">
        <f t="shared" si="4"/>
        <v>oct</v>
      </c>
      <c r="KF6" s="53" t="str">
        <f t="shared" si="4"/>
        <v>oct</v>
      </c>
      <c r="KG6" s="53" t="str">
        <f t="shared" si="4"/>
        <v>oct</v>
      </c>
      <c r="KH6" s="53" t="str">
        <f t="shared" si="4"/>
        <v>oct</v>
      </c>
      <c r="KI6" s="53" t="str">
        <f t="shared" si="4"/>
        <v>oct</v>
      </c>
      <c r="KJ6" s="53" t="str">
        <f t="shared" si="4"/>
        <v>oct</v>
      </c>
      <c r="KK6" s="53" t="str">
        <f t="shared" si="4"/>
        <v>oct</v>
      </c>
      <c r="KL6" s="53" t="str">
        <f t="shared" si="4"/>
        <v>oct</v>
      </c>
      <c r="KM6" s="53" t="str">
        <f t="shared" si="4"/>
        <v>oct</v>
      </c>
      <c r="KN6" s="53" t="str">
        <f t="shared" si="4"/>
        <v>oct</v>
      </c>
      <c r="KO6" s="53" t="str">
        <f t="shared" si="4"/>
        <v>oct</v>
      </c>
      <c r="KP6" s="53" t="str">
        <f t="shared" si="4"/>
        <v>oct</v>
      </c>
      <c r="KQ6" s="53" t="str">
        <f t="shared" si="4"/>
        <v>oct</v>
      </c>
      <c r="KR6" s="53" t="str">
        <f t="shared" si="4"/>
        <v>oct</v>
      </c>
      <c r="KS6" s="53" t="str">
        <f t="shared" si="4"/>
        <v>oct</v>
      </c>
      <c r="KT6" s="53" t="str">
        <f t="shared" si="4"/>
        <v>nov</v>
      </c>
      <c r="KU6" s="53" t="str">
        <f t="shared" si="4"/>
        <v>nov</v>
      </c>
      <c r="KV6" s="53" t="str">
        <f t="shared" si="4"/>
        <v>nov</v>
      </c>
      <c r="KW6" s="53" t="str">
        <f t="shared" si="4"/>
        <v>nov</v>
      </c>
      <c r="KX6" s="53" t="str">
        <f t="shared" si="4"/>
        <v>nov</v>
      </c>
      <c r="KY6" s="53" t="str">
        <f t="shared" si="4"/>
        <v>nov</v>
      </c>
      <c r="KZ6" s="53" t="str">
        <f t="shared" si="4"/>
        <v>nov</v>
      </c>
      <c r="LA6" s="53" t="str">
        <f t="shared" si="4"/>
        <v>nov</v>
      </c>
      <c r="LB6" s="53" t="str">
        <f t="shared" si="4"/>
        <v>nov</v>
      </c>
      <c r="LC6" s="53" t="str">
        <f t="shared" si="4"/>
        <v>nov</v>
      </c>
      <c r="LD6" s="53" t="str">
        <f t="shared" si="4"/>
        <v>nov</v>
      </c>
      <c r="LE6" s="53" t="str">
        <f t="shared" si="4"/>
        <v>nov</v>
      </c>
      <c r="LF6" s="53" t="str">
        <f t="shared" si="4"/>
        <v>nov</v>
      </c>
      <c r="LG6" s="53" t="str">
        <f t="shared" si="4"/>
        <v>nov</v>
      </c>
      <c r="LH6" s="53" t="str">
        <f t="shared" si="4"/>
        <v>nov</v>
      </c>
      <c r="LI6" s="53" t="str">
        <f t="shared" si="4"/>
        <v>nov</v>
      </c>
      <c r="LJ6" s="53" t="str">
        <f t="shared" ref="LJ6:NC6" si="5">TEXT(LJ7,"mmm")</f>
        <v>nov</v>
      </c>
      <c r="LK6" s="53" t="str">
        <f t="shared" si="5"/>
        <v>nov</v>
      </c>
      <c r="LL6" s="53" t="str">
        <f t="shared" si="5"/>
        <v>nov</v>
      </c>
      <c r="LM6" s="53" t="str">
        <f t="shared" si="5"/>
        <v>nov</v>
      </c>
      <c r="LN6" s="53" t="str">
        <f t="shared" si="5"/>
        <v>nov</v>
      </c>
      <c r="LO6" s="53" t="str">
        <f t="shared" si="5"/>
        <v>nov</v>
      </c>
      <c r="LP6" s="53" t="str">
        <f t="shared" si="5"/>
        <v>nov</v>
      </c>
      <c r="LQ6" s="53" t="str">
        <f t="shared" si="5"/>
        <v>nov</v>
      </c>
      <c r="LR6" s="53" t="str">
        <f t="shared" si="5"/>
        <v>nov</v>
      </c>
      <c r="LS6" s="53" t="str">
        <f t="shared" si="5"/>
        <v>nov</v>
      </c>
      <c r="LT6" s="53" t="str">
        <f t="shared" si="5"/>
        <v>nov</v>
      </c>
      <c r="LU6" s="53" t="str">
        <f t="shared" si="5"/>
        <v>nov</v>
      </c>
      <c r="LV6" s="53" t="str">
        <f t="shared" si="5"/>
        <v>nov</v>
      </c>
      <c r="LW6" s="53" t="str">
        <f t="shared" si="5"/>
        <v>nov</v>
      </c>
      <c r="LX6" s="53" t="str">
        <f t="shared" si="5"/>
        <v>déc</v>
      </c>
      <c r="LY6" s="53" t="str">
        <f t="shared" si="5"/>
        <v>déc</v>
      </c>
      <c r="LZ6" s="53" t="str">
        <f t="shared" si="5"/>
        <v>déc</v>
      </c>
      <c r="MA6" s="53" t="str">
        <f t="shared" si="5"/>
        <v>déc</v>
      </c>
      <c r="MB6" s="53" t="str">
        <f t="shared" si="5"/>
        <v>déc</v>
      </c>
      <c r="MC6" s="53" t="str">
        <f t="shared" si="5"/>
        <v>déc</v>
      </c>
      <c r="MD6" s="53" t="str">
        <f t="shared" si="5"/>
        <v>déc</v>
      </c>
      <c r="ME6" s="53" t="str">
        <f t="shared" si="5"/>
        <v>déc</v>
      </c>
      <c r="MF6" s="53" t="str">
        <f t="shared" si="5"/>
        <v>déc</v>
      </c>
      <c r="MG6" s="53" t="str">
        <f t="shared" si="5"/>
        <v>déc</v>
      </c>
      <c r="MH6" s="53" t="str">
        <f t="shared" si="5"/>
        <v>déc</v>
      </c>
      <c r="MI6" s="53" t="str">
        <f t="shared" si="5"/>
        <v>déc</v>
      </c>
      <c r="MJ6" s="53" t="str">
        <f t="shared" si="5"/>
        <v>déc</v>
      </c>
      <c r="MK6" s="53" t="str">
        <f t="shared" si="5"/>
        <v>déc</v>
      </c>
      <c r="ML6" s="53" t="str">
        <f t="shared" si="5"/>
        <v>déc</v>
      </c>
      <c r="MM6" s="53" t="str">
        <f t="shared" si="5"/>
        <v>déc</v>
      </c>
      <c r="MN6" s="53" t="str">
        <f t="shared" si="5"/>
        <v>déc</v>
      </c>
      <c r="MO6" s="53" t="str">
        <f t="shared" si="5"/>
        <v>déc</v>
      </c>
      <c r="MP6" s="53" t="str">
        <f t="shared" si="5"/>
        <v>déc</v>
      </c>
      <c r="MQ6" s="53" t="str">
        <f t="shared" si="5"/>
        <v>déc</v>
      </c>
      <c r="MR6" s="53" t="str">
        <f t="shared" si="5"/>
        <v>déc</v>
      </c>
      <c r="MS6" s="53" t="str">
        <f t="shared" si="5"/>
        <v>déc</v>
      </c>
      <c r="MT6" s="53" t="str">
        <f t="shared" si="5"/>
        <v>déc</v>
      </c>
      <c r="MU6" s="53" t="str">
        <f t="shared" si="5"/>
        <v>déc</v>
      </c>
      <c r="MV6" s="53" t="str">
        <f t="shared" si="5"/>
        <v>déc</v>
      </c>
      <c r="MW6" s="53" t="str">
        <f t="shared" si="5"/>
        <v>déc</v>
      </c>
      <c r="MX6" s="53" t="str">
        <f t="shared" si="5"/>
        <v>déc</v>
      </c>
      <c r="MY6" s="53" t="str">
        <f t="shared" si="5"/>
        <v>déc</v>
      </c>
      <c r="MZ6" s="53" t="str">
        <f t="shared" si="5"/>
        <v>déc</v>
      </c>
      <c r="NA6" s="53" t="str">
        <f t="shared" si="5"/>
        <v>déc</v>
      </c>
      <c r="NB6" s="53" t="str">
        <f t="shared" si="5"/>
        <v>déc</v>
      </c>
      <c r="NC6" s="54" t="str">
        <f t="shared" si="5"/>
        <v>-</v>
      </c>
      <c r="ND6" s="97" t="s">
        <v>10</v>
      </c>
      <c r="NE6" s="97"/>
      <c r="NF6" s="97"/>
      <c r="NG6" s="97"/>
      <c r="NH6" s="97"/>
      <c r="NI6" s="97"/>
      <c r="NJ6" s="97"/>
      <c r="NK6" s="97"/>
      <c r="NL6" s="97"/>
      <c r="NM6" s="97"/>
      <c r="NN6" s="98"/>
    </row>
    <row r="7" spans="1:389" s="7" customFormat="1" ht="15" customHeight="1" x14ac:dyDescent="0.25">
      <c r="A7" s="47" t="s">
        <v>57</v>
      </c>
      <c r="B7" s="48">
        <f>DATE(Année,1,1)</f>
        <v>44562</v>
      </c>
      <c r="C7" s="48">
        <f>+B7+1</f>
        <v>44563</v>
      </c>
      <c r="D7" s="48">
        <f t="shared" ref="D7:BO7" si="6">+C7+1</f>
        <v>44564</v>
      </c>
      <c r="E7" s="48">
        <f t="shared" si="6"/>
        <v>44565</v>
      </c>
      <c r="F7" s="48">
        <f t="shared" si="6"/>
        <v>44566</v>
      </c>
      <c r="G7" s="48">
        <f t="shared" si="6"/>
        <v>44567</v>
      </c>
      <c r="H7" s="48">
        <f t="shared" si="6"/>
        <v>44568</v>
      </c>
      <c r="I7" s="48">
        <f t="shared" si="6"/>
        <v>44569</v>
      </c>
      <c r="J7" s="48">
        <f t="shared" si="6"/>
        <v>44570</v>
      </c>
      <c r="K7" s="48">
        <f t="shared" si="6"/>
        <v>44571</v>
      </c>
      <c r="L7" s="48">
        <f t="shared" si="6"/>
        <v>44572</v>
      </c>
      <c r="M7" s="48">
        <f t="shared" si="6"/>
        <v>44573</v>
      </c>
      <c r="N7" s="48">
        <f t="shared" si="6"/>
        <v>44574</v>
      </c>
      <c r="O7" s="48">
        <f t="shared" si="6"/>
        <v>44575</v>
      </c>
      <c r="P7" s="48">
        <f t="shared" si="6"/>
        <v>44576</v>
      </c>
      <c r="Q7" s="48">
        <f t="shared" si="6"/>
        <v>44577</v>
      </c>
      <c r="R7" s="48">
        <f t="shared" si="6"/>
        <v>44578</v>
      </c>
      <c r="S7" s="48">
        <f t="shared" si="6"/>
        <v>44579</v>
      </c>
      <c r="T7" s="48">
        <f t="shared" si="6"/>
        <v>44580</v>
      </c>
      <c r="U7" s="48">
        <f t="shared" si="6"/>
        <v>44581</v>
      </c>
      <c r="V7" s="48">
        <f t="shared" si="6"/>
        <v>44582</v>
      </c>
      <c r="W7" s="48">
        <f t="shared" si="6"/>
        <v>44583</v>
      </c>
      <c r="X7" s="48">
        <f t="shared" si="6"/>
        <v>44584</v>
      </c>
      <c r="Y7" s="48">
        <f t="shared" si="6"/>
        <v>44585</v>
      </c>
      <c r="Z7" s="48">
        <f t="shared" si="6"/>
        <v>44586</v>
      </c>
      <c r="AA7" s="48">
        <f t="shared" si="6"/>
        <v>44587</v>
      </c>
      <c r="AB7" s="48">
        <f t="shared" si="6"/>
        <v>44588</v>
      </c>
      <c r="AC7" s="48">
        <f t="shared" si="6"/>
        <v>44589</v>
      </c>
      <c r="AD7" s="48">
        <f t="shared" si="6"/>
        <v>44590</v>
      </c>
      <c r="AE7" s="48">
        <f t="shared" si="6"/>
        <v>44591</v>
      </c>
      <c r="AF7" s="48">
        <f t="shared" si="6"/>
        <v>44592</v>
      </c>
      <c r="AG7" s="48">
        <f t="shared" si="6"/>
        <v>44593</v>
      </c>
      <c r="AH7" s="48">
        <f t="shared" si="6"/>
        <v>44594</v>
      </c>
      <c r="AI7" s="48">
        <f t="shared" si="6"/>
        <v>44595</v>
      </c>
      <c r="AJ7" s="48">
        <f t="shared" si="6"/>
        <v>44596</v>
      </c>
      <c r="AK7" s="48">
        <f t="shared" si="6"/>
        <v>44597</v>
      </c>
      <c r="AL7" s="48">
        <f t="shared" si="6"/>
        <v>44598</v>
      </c>
      <c r="AM7" s="48">
        <f t="shared" si="6"/>
        <v>44599</v>
      </c>
      <c r="AN7" s="48">
        <f t="shared" si="6"/>
        <v>44600</v>
      </c>
      <c r="AO7" s="48">
        <f t="shared" si="6"/>
        <v>44601</v>
      </c>
      <c r="AP7" s="48">
        <f t="shared" si="6"/>
        <v>44602</v>
      </c>
      <c r="AQ7" s="48">
        <f t="shared" si="6"/>
        <v>44603</v>
      </c>
      <c r="AR7" s="48">
        <f t="shared" si="6"/>
        <v>44604</v>
      </c>
      <c r="AS7" s="48">
        <f t="shared" si="6"/>
        <v>44605</v>
      </c>
      <c r="AT7" s="48">
        <f t="shared" si="6"/>
        <v>44606</v>
      </c>
      <c r="AU7" s="48">
        <f t="shared" si="6"/>
        <v>44607</v>
      </c>
      <c r="AV7" s="48">
        <f t="shared" si="6"/>
        <v>44608</v>
      </c>
      <c r="AW7" s="48">
        <f t="shared" si="6"/>
        <v>44609</v>
      </c>
      <c r="AX7" s="48">
        <f t="shared" si="6"/>
        <v>44610</v>
      </c>
      <c r="AY7" s="48">
        <f t="shared" si="6"/>
        <v>44611</v>
      </c>
      <c r="AZ7" s="48">
        <f t="shared" si="6"/>
        <v>44612</v>
      </c>
      <c r="BA7" s="48">
        <f t="shared" si="6"/>
        <v>44613</v>
      </c>
      <c r="BB7" s="48">
        <f t="shared" si="6"/>
        <v>44614</v>
      </c>
      <c r="BC7" s="48">
        <f t="shared" si="6"/>
        <v>44615</v>
      </c>
      <c r="BD7" s="48">
        <f t="shared" si="6"/>
        <v>44616</v>
      </c>
      <c r="BE7" s="48">
        <f t="shared" si="6"/>
        <v>44617</v>
      </c>
      <c r="BF7" s="48">
        <f t="shared" si="6"/>
        <v>44618</v>
      </c>
      <c r="BG7" s="48">
        <f t="shared" si="6"/>
        <v>44619</v>
      </c>
      <c r="BH7" s="48">
        <f t="shared" si="6"/>
        <v>44620</v>
      </c>
      <c r="BI7" s="48">
        <f t="shared" si="6"/>
        <v>44621</v>
      </c>
      <c r="BJ7" s="48">
        <f t="shared" si="6"/>
        <v>44622</v>
      </c>
      <c r="BK7" s="48">
        <f t="shared" si="6"/>
        <v>44623</v>
      </c>
      <c r="BL7" s="48">
        <f t="shared" si="6"/>
        <v>44624</v>
      </c>
      <c r="BM7" s="48">
        <f t="shared" si="6"/>
        <v>44625</v>
      </c>
      <c r="BN7" s="48">
        <f t="shared" si="6"/>
        <v>44626</v>
      </c>
      <c r="BO7" s="48">
        <f t="shared" si="6"/>
        <v>44627</v>
      </c>
      <c r="BP7" s="48">
        <f t="shared" ref="BP7:EA7" si="7">+BO7+1</f>
        <v>44628</v>
      </c>
      <c r="BQ7" s="48">
        <f t="shared" si="7"/>
        <v>44629</v>
      </c>
      <c r="BR7" s="48">
        <f t="shared" si="7"/>
        <v>44630</v>
      </c>
      <c r="BS7" s="48">
        <f t="shared" si="7"/>
        <v>44631</v>
      </c>
      <c r="BT7" s="48">
        <f t="shared" si="7"/>
        <v>44632</v>
      </c>
      <c r="BU7" s="48">
        <f t="shared" si="7"/>
        <v>44633</v>
      </c>
      <c r="BV7" s="48">
        <f t="shared" si="7"/>
        <v>44634</v>
      </c>
      <c r="BW7" s="48">
        <f t="shared" si="7"/>
        <v>44635</v>
      </c>
      <c r="BX7" s="48">
        <f t="shared" si="7"/>
        <v>44636</v>
      </c>
      <c r="BY7" s="48">
        <f t="shared" si="7"/>
        <v>44637</v>
      </c>
      <c r="BZ7" s="48">
        <f t="shared" si="7"/>
        <v>44638</v>
      </c>
      <c r="CA7" s="48">
        <f t="shared" si="7"/>
        <v>44639</v>
      </c>
      <c r="CB7" s="48">
        <f t="shared" si="7"/>
        <v>44640</v>
      </c>
      <c r="CC7" s="48">
        <f t="shared" si="7"/>
        <v>44641</v>
      </c>
      <c r="CD7" s="48">
        <f t="shared" si="7"/>
        <v>44642</v>
      </c>
      <c r="CE7" s="48">
        <f t="shared" si="7"/>
        <v>44643</v>
      </c>
      <c r="CF7" s="48">
        <f t="shared" si="7"/>
        <v>44644</v>
      </c>
      <c r="CG7" s="48">
        <f t="shared" si="7"/>
        <v>44645</v>
      </c>
      <c r="CH7" s="48">
        <f t="shared" si="7"/>
        <v>44646</v>
      </c>
      <c r="CI7" s="48">
        <f t="shared" si="7"/>
        <v>44647</v>
      </c>
      <c r="CJ7" s="48">
        <f t="shared" si="7"/>
        <v>44648</v>
      </c>
      <c r="CK7" s="48">
        <f t="shared" si="7"/>
        <v>44649</v>
      </c>
      <c r="CL7" s="48">
        <f t="shared" si="7"/>
        <v>44650</v>
      </c>
      <c r="CM7" s="48">
        <f t="shared" si="7"/>
        <v>44651</v>
      </c>
      <c r="CN7" s="48">
        <f t="shared" si="7"/>
        <v>44652</v>
      </c>
      <c r="CO7" s="48">
        <f t="shared" si="7"/>
        <v>44653</v>
      </c>
      <c r="CP7" s="48">
        <f t="shared" si="7"/>
        <v>44654</v>
      </c>
      <c r="CQ7" s="48">
        <f t="shared" si="7"/>
        <v>44655</v>
      </c>
      <c r="CR7" s="48">
        <f t="shared" si="7"/>
        <v>44656</v>
      </c>
      <c r="CS7" s="48">
        <f t="shared" si="7"/>
        <v>44657</v>
      </c>
      <c r="CT7" s="48">
        <f t="shared" si="7"/>
        <v>44658</v>
      </c>
      <c r="CU7" s="48">
        <f t="shared" si="7"/>
        <v>44659</v>
      </c>
      <c r="CV7" s="48">
        <f t="shared" si="7"/>
        <v>44660</v>
      </c>
      <c r="CW7" s="48">
        <f t="shared" si="7"/>
        <v>44661</v>
      </c>
      <c r="CX7" s="48">
        <f t="shared" si="7"/>
        <v>44662</v>
      </c>
      <c r="CY7" s="48">
        <f t="shared" si="7"/>
        <v>44663</v>
      </c>
      <c r="CZ7" s="48">
        <f t="shared" si="7"/>
        <v>44664</v>
      </c>
      <c r="DA7" s="48">
        <f t="shared" si="7"/>
        <v>44665</v>
      </c>
      <c r="DB7" s="48">
        <f t="shared" si="7"/>
        <v>44666</v>
      </c>
      <c r="DC7" s="48">
        <f t="shared" si="7"/>
        <v>44667</v>
      </c>
      <c r="DD7" s="48">
        <f t="shared" si="7"/>
        <v>44668</v>
      </c>
      <c r="DE7" s="48">
        <f t="shared" si="7"/>
        <v>44669</v>
      </c>
      <c r="DF7" s="48">
        <f t="shared" si="7"/>
        <v>44670</v>
      </c>
      <c r="DG7" s="48">
        <f t="shared" si="7"/>
        <v>44671</v>
      </c>
      <c r="DH7" s="48">
        <f t="shared" si="7"/>
        <v>44672</v>
      </c>
      <c r="DI7" s="48">
        <f t="shared" si="7"/>
        <v>44673</v>
      </c>
      <c r="DJ7" s="48">
        <f t="shared" si="7"/>
        <v>44674</v>
      </c>
      <c r="DK7" s="48">
        <f t="shared" si="7"/>
        <v>44675</v>
      </c>
      <c r="DL7" s="48">
        <f t="shared" si="7"/>
        <v>44676</v>
      </c>
      <c r="DM7" s="48">
        <f t="shared" si="7"/>
        <v>44677</v>
      </c>
      <c r="DN7" s="48">
        <f t="shared" si="7"/>
        <v>44678</v>
      </c>
      <c r="DO7" s="48">
        <f t="shared" si="7"/>
        <v>44679</v>
      </c>
      <c r="DP7" s="48">
        <f t="shared" si="7"/>
        <v>44680</v>
      </c>
      <c r="DQ7" s="48">
        <f t="shared" si="7"/>
        <v>44681</v>
      </c>
      <c r="DR7" s="48">
        <f t="shared" si="7"/>
        <v>44682</v>
      </c>
      <c r="DS7" s="48">
        <f t="shared" si="7"/>
        <v>44683</v>
      </c>
      <c r="DT7" s="48">
        <f t="shared" si="7"/>
        <v>44684</v>
      </c>
      <c r="DU7" s="48">
        <f t="shared" si="7"/>
        <v>44685</v>
      </c>
      <c r="DV7" s="48">
        <f t="shared" si="7"/>
        <v>44686</v>
      </c>
      <c r="DW7" s="48">
        <f t="shared" si="7"/>
        <v>44687</v>
      </c>
      <c r="DX7" s="48">
        <f t="shared" si="7"/>
        <v>44688</v>
      </c>
      <c r="DY7" s="48">
        <f t="shared" si="7"/>
        <v>44689</v>
      </c>
      <c r="DZ7" s="48">
        <f t="shared" si="7"/>
        <v>44690</v>
      </c>
      <c r="EA7" s="48">
        <f t="shared" si="7"/>
        <v>44691</v>
      </c>
      <c r="EB7" s="48">
        <f t="shared" ref="EB7:GM7" si="8">+EA7+1</f>
        <v>44692</v>
      </c>
      <c r="EC7" s="48">
        <f t="shared" si="8"/>
        <v>44693</v>
      </c>
      <c r="ED7" s="48">
        <f t="shared" si="8"/>
        <v>44694</v>
      </c>
      <c r="EE7" s="48">
        <f t="shared" si="8"/>
        <v>44695</v>
      </c>
      <c r="EF7" s="48">
        <f t="shared" si="8"/>
        <v>44696</v>
      </c>
      <c r="EG7" s="48">
        <f t="shared" si="8"/>
        <v>44697</v>
      </c>
      <c r="EH7" s="48">
        <f t="shared" si="8"/>
        <v>44698</v>
      </c>
      <c r="EI7" s="48">
        <f t="shared" si="8"/>
        <v>44699</v>
      </c>
      <c r="EJ7" s="48">
        <f t="shared" si="8"/>
        <v>44700</v>
      </c>
      <c r="EK7" s="48">
        <f t="shared" si="8"/>
        <v>44701</v>
      </c>
      <c r="EL7" s="48">
        <f t="shared" si="8"/>
        <v>44702</v>
      </c>
      <c r="EM7" s="48">
        <f t="shared" si="8"/>
        <v>44703</v>
      </c>
      <c r="EN7" s="48">
        <f t="shared" si="8"/>
        <v>44704</v>
      </c>
      <c r="EO7" s="48">
        <f t="shared" si="8"/>
        <v>44705</v>
      </c>
      <c r="EP7" s="48">
        <f t="shared" si="8"/>
        <v>44706</v>
      </c>
      <c r="EQ7" s="48">
        <f t="shared" si="8"/>
        <v>44707</v>
      </c>
      <c r="ER7" s="48">
        <f t="shared" si="8"/>
        <v>44708</v>
      </c>
      <c r="ES7" s="48">
        <f t="shared" si="8"/>
        <v>44709</v>
      </c>
      <c r="ET7" s="48">
        <f t="shared" si="8"/>
        <v>44710</v>
      </c>
      <c r="EU7" s="48">
        <f t="shared" si="8"/>
        <v>44711</v>
      </c>
      <c r="EV7" s="48">
        <f t="shared" si="8"/>
        <v>44712</v>
      </c>
      <c r="EW7" s="48">
        <f t="shared" si="8"/>
        <v>44713</v>
      </c>
      <c r="EX7" s="48">
        <f t="shared" si="8"/>
        <v>44714</v>
      </c>
      <c r="EY7" s="48">
        <f t="shared" si="8"/>
        <v>44715</v>
      </c>
      <c r="EZ7" s="48">
        <f t="shared" si="8"/>
        <v>44716</v>
      </c>
      <c r="FA7" s="48">
        <f t="shared" si="8"/>
        <v>44717</v>
      </c>
      <c r="FB7" s="48">
        <f t="shared" si="8"/>
        <v>44718</v>
      </c>
      <c r="FC7" s="48">
        <f t="shared" si="8"/>
        <v>44719</v>
      </c>
      <c r="FD7" s="48">
        <f t="shared" si="8"/>
        <v>44720</v>
      </c>
      <c r="FE7" s="48">
        <f t="shared" si="8"/>
        <v>44721</v>
      </c>
      <c r="FF7" s="48">
        <f t="shared" si="8"/>
        <v>44722</v>
      </c>
      <c r="FG7" s="48">
        <f t="shared" si="8"/>
        <v>44723</v>
      </c>
      <c r="FH7" s="48">
        <f t="shared" si="8"/>
        <v>44724</v>
      </c>
      <c r="FI7" s="48">
        <f t="shared" si="8"/>
        <v>44725</v>
      </c>
      <c r="FJ7" s="48">
        <f t="shared" si="8"/>
        <v>44726</v>
      </c>
      <c r="FK7" s="48">
        <f t="shared" si="8"/>
        <v>44727</v>
      </c>
      <c r="FL7" s="48">
        <f t="shared" si="8"/>
        <v>44728</v>
      </c>
      <c r="FM7" s="48">
        <f t="shared" si="8"/>
        <v>44729</v>
      </c>
      <c r="FN7" s="48">
        <f t="shared" si="8"/>
        <v>44730</v>
      </c>
      <c r="FO7" s="48">
        <f t="shared" si="8"/>
        <v>44731</v>
      </c>
      <c r="FP7" s="48">
        <f t="shared" si="8"/>
        <v>44732</v>
      </c>
      <c r="FQ7" s="48">
        <f t="shared" si="8"/>
        <v>44733</v>
      </c>
      <c r="FR7" s="48">
        <f t="shared" si="8"/>
        <v>44734</v>
      </c>
      <c r="FS7" s="48">
        <f t="shared" si="8"/>
        <v>44735</v>
      </c>
      <c r="FT7" s="48">
        <f t="shared" si="8"/>
        <v>44736</v>
      </c>
      <c r="FU7" s="48">
        <f t="shared" si="8"/>
        <v>44737</v>
      </c>
      <c r="FV7" s="48">
        <f t="shared" si="8"/>
        <v>44738</v>
      </c>
      <c r="FW7" s="48">
        <f t="shared" si="8"/>
        <v>44739</v>
      </c>
      <c r="FX7" s="48">
        <f t="shared" si="8"/>
        <v>44740</v>
      </c>
      <c r="FY7" s="48">
        <f t="shared" si="8"/>
        <v>44741</v>
      </c>
      <c r="FZ7" s="48">
        <f t="shared" si="8"/>
        <v>44742</v>
      </c>
      <c r="GA7" s="48">
        <f t="shared" si="8"/>
        <v>44743</v>
      </c>
      <c r="GB7" s="48">
        <f t="shared" si="8"/>
        <v>44744</v>
      </c>
      <c r="GC7" s="48">
        <f t="shared" si="8"/>
        <v>44745</v>
      </c>
      <c r="GD7" s="48">
        <f t="shared" si="8"/>
        <v>44746</v>
      </c>
      <c r="GE7" s="48">
        <f t="shared" si="8"/>
        <v>44747</v>
      </c>
      <c r="GF7" s="48">
        <f t="shared" si="8"/>
        <v>44748</v>
      </c>
      <c r="GG7" s="48">
        <f t="shared" si="8"/>
        <v>44749</v>
      </c>
      <c r="GH7" s="48">
        <f t="shared" si="8"/>
        <v>44750</v>
      </c>
      <c r="GI7" s="48">
        <f t="shared" si="8"/>
        <v>44751</v>
      </c>
      <c r="GJ7" s="48">
        <f t="shared" si="8"/>
        <v>44752</v>
      </c>
      <c r="GK7" s="48">
        <f t="shared" si="8"/>
        <v>44753</v>
      </c>
      <c r="GL7" s="48">
        <f t="shared" si="8"/>
        <v>44754</v>
      </c>
      <c r="GM7" s="48">
        <f t="shared" si="8"/>
        <v>44755</v>
      </c>
      <c r="GN7" s="48">
        <f t="shared" ref="GN7:IY7" si="9">+GM7+1</f>
        <v>44756</v>
      </c>
      <c r="GO7" s="48">
        <f t="shared" si="9"/>
        <v>44757</v>
      </c>
      <c r="GP7" s="48">
        <f t="shared" si="9"/>
        <v>44758</v>
      </c>
      <c r="GQ7" s="48">
        <f t="shared" si="9"/>
        <v>44759</v>
      </c>
      <c r="GR7" s="48">
        <f t="shared" si="9"/>
        <v>44760</v>
      </c>
      <c r="GS7" s="48">
        <f t="shared" si="9"/>
        <v>44761</v>
      </c>
      <c r="GT7" s="48">
        <f t="shared" si="9"/>
        <v>44762</v>
      </c>
      <c r="GU7" s="48">
        <f t="shared" si="9"/>
        <v>44763</v>
      </c>
      <c r="GV7" s="48">
        <f t="shared" si="9"/>
        <v>44764</v>
      </c>
      <c r="GW7" s="48">
        <f t="shared" si="9"/>
        <v>44765</v>
      </c>
      <c r="GX7" s="48">
        <f t="shared" si="9"/>
        <v>44766</v>
      </c>
      <c r="GY7" s="48">
        <f t="shared" si="9"/>
        <v>44767</v>
      </c>
      <c r="GZ7" s="48">
        <f t="shared" si="9"/>
        <v>44768</v>
      </c>
      <c r="HA7" s="48">
        <f t="shared" si="9"/>
        <v>44769</v>
      </c>
      <c r="HB7" s="48">
        <f t="shared" si="9"/>
        <v>44770</v>
      </c>
      <c r="HC7" s="48">
        <f t="shared" si="9"/>
        <v>44771</v>
      </c>
      <c r="HD7" s="48">
        <f t="shared" si="9"/>
        <v>44772</v>
      </c>
      <c r="HE7" s="48">
        <f t="shared" si="9"/>
        <v>44773</v>
      </c>
      <c r="HF7" s="48">
        <f t="shared" si="9"/>
        <v>44774</v>
      </c>
      <c r="HG7" s="48">
        <f t="shared" si="9"/>
        <v>44775</v>
      </c>
      <c r="HH7" s="48">
        <f t="shared" si="9"/>
        <v>44776</v>
      </c>
      <c r="HI7" s="48">
        <f t="shared" si="9"/>
        <v>44777</v>
      </c>
      <c r="HJ7" s="48">
        <f t="shared" si="9"/>
        <v>44778</v>
      </c>
      <c r="HK7" s="48">
        <f t="shared" si="9"/>
        <v>44779</v>
      </c>
      <c r="HL7" s="48">
        <f t="shared" si="9"/>
        <v>44780</v>
      </c>
      <c r="HM7" s="48">
        <f t="shared" si="9"/>
        <v>44781</v>
      </c>
      <c r="HN7" s="48">
        <f t="shared" si="9"/>
        <v>44782</v>
      </c>
      <c r="HO7" s="48">
        <f t="shared" si="9"/>
        <v>44783</v>
      </c>
      <c r="HP7" s="48">
        <f t="shared" si="9"/>
        <v>44784</v>
      </c>
      <c r="HQ7" s="48">
        <f t="shared" si="9"/>
        <v>44785</v>
      </c>
      <c r="HR7" s="48">
        <f t="shared" si="9"/>
        <v>44786</v>
      </c>
      <c r="HS7" s="48">
        <f t="shared" si="9"/>
        <v>44787</v>
      </c>
      <c r="HT7" s="48">
        <f t="shared" si="9"/>
        <v>44788</v>
      </c>
      <c r="HU7" s="48">
        <f t="shared" si="9"/>
        <v>44789</v>
      </c>
      <c r="HV7" s="48">
        <f t="shared" si="9"/>
        <v>44790</v>
      </c>
      <c r="HW7" s="48">
        <f t="shared" si="9"/>
        <v>44791</v>
      </c>
      <c r="HX7" s="48">
        <f t="shared" si="9"/>
        <v>44792</v>
      </c>
      <c r="HY7" s="48">
        <f t="shared" si="9"/>
        <v>44793</v>
      </c>
      <c r="HZ7" s="48">
        <f t="shared" si="9"/>
        <v>44794</v>
      </c>
      <c r="IA7" s="48">
        <f t="shared" si="9"/>
        <v>44795</v>
      </c>
      <c r="IB7" s="48">
        <f t="shared" si="9"/>
        <v>44796</v>
      </c>
      <c r="IC7" s="48">
        <f t="shared" si="9"/>
        <v>44797</v>
      </c>
      <c r="ID7" s="48">
        <f t="shared" si="9"/>
        <v>44798</v>
      </c>
      <c r="IE7" s="48">
        <f t="shared" si="9"/>
        <v>44799</v>
      </c>
      <c r="IF7" s="48">
        <f t="shared" si="9"/>
        <v>44800</v>
      </c>
      <c r="IG7" s="48">
        <f t="shared" si="9"/>
        <v>44801</v>
      </c>
      <c r="IH7" s="48">
        <f t="shared" si="9"/>
        <v>44802</v>
      </c>
      <c r="II7" s="48">
        <f t="shared" si="9"/>
        <v>44803</v>
      </c>
      <c r="IJ7" s="48">
        <f t="shared" si="9"/>
        <v>44804</v>
      </c>
      <c r="IK7" s="48">
        <f t="shared" si="9"/>
        <v>44805</v>
      </c>
      <c r="IL7" s="48">
        <f t="shared" si="9"/>
        <v>44806</v>
      </c>
      <c r="IM7" s="48">
        <f t="shared" si="9"/>
        <v>44807</v>
      </c>
      <c r="IN7" s="48">
        <f t="shared" si="9"/>
        <v>44808</v>
      </c>
      <c r="IO7" s="48">
        <f t="shared" si="9"/>
        <v>44809</v>
      </c>
      <c r="IP7" s="48">
        <f t="shared" si="9"/>
        <v>44810</v>
      </c>
      <c r="IQ7" s="48">
        <f t="shared" si="9"/>
        <v>44811</v>
      </c>
      <c r="IR7" s="48">
        <f t="shared" si="9"/>
        <v>44812</v>
      </c>
      <c r="IS7" s="48">
        <f t="shared" si="9"/>
        <v>44813</v>
      </c>
      <c r="IT7" s="48">
        <f t="shared" si="9"/>
        <v>44814</v>
      </c>
      <c r="IU7" s="48">
        <f t="shared" si="9"/>
        <v>44815</v>
      </c>
      <c r="IV7" s="48">
        <f t="shared" si="9"/>
        <v>44816</v>
      </c>
      <c r="IW7" s="48">
        <f t="shared" si="9"/>
        <v>44817</v>
      </c>
      <c r="IX7" s="48">
        <f t="shared" si="9"/>
        <v>44818</v>
      </c>
      <c r="IY7" s="48">
        <f t="shared" si="9"/>
        <v>44819</v>
      </c>
      <c r="IZ7" s="48">
        <f t="shared" ref="IZ7:LK7" si="10">+IY7+1</f>
        <v>44820</v>
      </c>
      <c r="JA7" s="48">
        <f t="shared" si="10"/>
        <v>44821</v>
      </c>
      <c r="JB7" s="48">
        <f t="shared" si="10"/>
        <v>44822</v>
      </c>
      <c r="JC7" s="48">
        <f t="shared" si="10"/>
        <v>44823</v>
      </c>
      <c r="JD7" s="48">
        <f t="shared" si="10"/>
        <v>44824</v>
      </c>
      <c r="JE7" s="48">
        <f t="shared" si="10"/>
        <v>44825</v>
      </c>
      <c r="JF7" s="48">
        <f t="shared" si="10"/>
        <v>44826</v>
      </c>
      <c r="JG7" s="48">
        <f t="shared" si="10"/>
        <v>44827</v>
      </c>
      <c r="JH7" s="48">
        <f t="shared" si="10"/>
        <v>44828</v>
      </c>
      <c r="JI7" s="48">
        <f t="shared" si="10"/>
        <v>44829</v>
      </c>
      <c r="JJ7" s="48">
        <f t="shared" si="10"/>
        <v>44830</v>
      </c>
      <c r="JK7" s="48">
        <f t="shared" si="10"/>
        <v>44831</v>
      </c>
      <c r="JL7" s="48">
        <f t="shared" si="10"/>
        <v>44832</v>
      </c>
      <c r="JM7" s="48">
        <f t="shared" si="10"/>
        <v>44833</v>
      </c>
      <c r="JN7" s="48">
        <f t="shared" si="10"/>
        <v>44834</v>
      </c>
      <c r="JO7" s="48">
        <f t="shared" si="10"/>
        <v>44835</v>
      </c>
      <c r="JP7" s="48">
        <f t="shared" si="10"/>
        <v>44836</v>
      </c>
      <c r="JQ7" s="48">
        <f t="shared" si="10"/>
        <v>44837</v>
      </c>
      <c r="JR7" s="48">
        <f t="shared" si="10"/>
        <v>44838</v>
      </c>
      <c r="JS7" s="48">
        <f t="shared" si="10"/>
        <v>44839</v>
      </c>
      <c r="JT7" s="48">
        <f t="shared" si="10"/>
        <v>44840</v>
      </c>
      <c r="JU7" s="48">
        <f t="shared" si="10"/>
        <v>44841</v>
      </c>
      <c r="JV7" s="48">
        <f t="shared" si="10"/>
        <v>44842</v>
      </c>
      <c r="JW7" s="48">
        <f t="shared" si="10"/>
        <v>44843</v>
      </c>
      <c r="JX7" s="48">
        <f t="shared" si="10"/>
        <v>44844</v>
      </c>
      <c r="JY7" s="48">
        <f t="shared" si="10"/>
        <v>44845</v>
      </c>
      <c r="JZ7" s="48">
        <f t="shared" si="10"/>
        <v>44846</v>
      </c>
      <c r="KA7" s="48">
        <f t="shared" si="10"/>
        <v>44847</v>
      </c>
      <c r="KB7" s="48">
        <f t="shared" si="10"/>
        <v>44848</v>
      </c>
      <c r="KC7" s="48">
        <f t="shared" si="10"/>
        <v>44849</v>
      </c>
      <c r="KD7" s="48">
        <f t="shared" si="10"/>
        <v>44850</v>
      </c>
      <c r="KE7" s="48">
        <f t="shared" si="10"/>
        <v>44851</v>
      </c>
      <c r="KF7" s="48">
        <f t="shared" si="10"/>
        <v>44852</v>
      </c>
      <c r="KG7" s="48">
        <f t="shared" si="10"/>
        <v>44853</v>
      </c>
      <c r="KH7" s="48">
        <f t="shared" si="10"/>
        <v>44854</v>
      </c>
      <c r="KI7" s="48">
        <f t="shared" si="10"/>
        <v>44855</v>
      </c>
      <c r="KJ7" s="48">
        <f t="shared" si="10"/>
        <v>44856</v>
      </c>
      <c r="KK7" s="48">
        <f t="shared" si="10"/>
        <v>44857</v>
      </c>
      <c r="KL7" s="48">
        <f t="shared" si="10"/>
        <v>44858</v>
      </c>
      <c r="KM7" s="48">
        <f t="shared" si="10"/>
        <v>44859</v>
      </c>
      <c r="KN7" s="48">
        <f t="shared" si="10"/>
        <v>44860</v>
      </c>
      <c r="KO7" s="48">
        <f t="shared" si="10"/>
        <v>44861</v>
      </c>
      <c r="KP7" s="48">
        <f t="shared" si="10"/>
        <v>44862</v>
      </c>
      <c r="KQ7" s="48">
        <f t="shared" si="10"/>
        <v>44863</v>
      </c>
      <c r="KR7" s="48">
        <f t="shared" si="10"/>
        <v>44864</v>
      </c>
      <c r="KS7" s="48">
        <f t="shared" si="10"/>
        <v>44865</v>
      </c>
      <c r="KT7" s="48">
        <f t="shared" si="10"/>
        <v>44866</v>
      </c>
      <c r="KU7" s="48">
        <f t="shared" si="10"/>
        <v>44867</v>
      </c>
      <c r="KV7" s="48">
        <f t="shared" si="10"/>
        <v>44868</v>
      </c>
      <c r="KW7" s="48">
        <f t="shared" si="10"/>
        <v>44869</v>
      </c>
      <c r="KX7" s="48">
        <f t="shared" si="10"/>
        <v>44870</v>
      </c>
      <c r="KY7" s="48">
        <f t="shared" si="10"/>
        <v>44871</v>
      </c>
      <c r="KZ7" s="48">
        <f t="shared" si="10"/>
        <v>44872</v>
      </c>
      <c r="LA7" s="48">
        <f t="shared" si="10"/>
        <v>44873</v>
      </c>
      <c r="LB7" s="48">
        <f t="shared" si="10"/>
        <v>44874</v>
      </c>
      <c r="LC7" s="48">
        <f t="shared" si="10"/>
        <v>44875</v>
      </c>
      <c r="LD7" s="48">
        <f t="shared" si="10"/>
        <v>44876</v>
      </c>
      <c r="LE7" s="48">
        <f t="shared" si="10"/>
        <v>44877</v>
      </c>
      <c r="LF7" s="48">
        <f t="shared" si="10"/>
        <v>44878</v>
      </c>
      <c r="LG7" s="48">
        <f t="shared" si="10"/>
        <v>44879</v>
      </c>
      <c r="LH7" s="48">
        <f t="shared" si="10"/>
        <v>44880</v>
      </c>
      <c r="LI7" s="48">
        <f t="shared" si="10"/>
        <v>44881</v>
      </c>
      <c r="LJ7" s="48">
        <f t="shared" si="10"/>
        <v>44882</v>
      </c>
      <c r="LK7" s="48">
        <f t="shared" si="10"/>
        <v>44883</v>
      </c>
      <c r="LL7" s="48">
        <f t="shared" ref="LL7:NB7" si="11">+LK7+1</f>
        <v>44884</v>
      </c>
      <c r="LM7" s="48">
        <f t="shared" si="11"/>
        <v>44885</v>
      </c>
      <c r="LN7" s="48">
        <f t="shared" si="11"/>
        <v>44886</v>
      </c>
      <c r="LO7" s="48">
        <f t="shared" si="11"/>
        <v>44887</v>
      </c>
      <c r="LP7" s="48">
        <f t="shared" si="11"/>
        <v>44888</v>
      </c>
      <c r="LQ7" s="48">
        <f t="shared" si="11"/>
        <v>44889</v>
      </c>
      <c r="LR7" s="48">
        <f t="shared" si="11"/>
        <v>44890</v>
      </c>
      <c r="LS7" s="48">
        <f t="shared" si="11"/>
        <v>44891</v>
      </c>
      <c r="LT7" s="48">
        <f t="shared" si="11"/>
        <v>44892</v>
      </c>
      <c r="LU7" s="48">
        <f t="shared" si="11"/>
        <v>44893</v>
      </c>
      <c r="LV7" s="48">
        <f t="shared" si="11"/>
        <v>44894</v>
      </c>
      <c r="LW7" s="48">
        <f t="shared" si="11"/>
        <v>44895</v>
      </c>
      <c r="LX7" s="48">
        <f t="shared" si="11"/>
        <v>44896</v>
      </c>
      <c r="LY7" s="48">
        <f t="shared" si="11"/>
        <v>44897</v>
      </c>
      <c r="LZ7" s="48">
        <f t="shared" si="11"/>
        <v>44898</v>
      </c>
      <c r="MA7" s="48">
        <f t="shared" si="11"/>
        <v>44899</v>
      </c>
      <c r="MB7" s="48">
        <f t="shared" si="11"/>
        <v>44900</v>
      </c>
      <c r="MC7" s="48">
        <f t="shared" si="11"/>
        <v>44901</v>
      </c>
      <c r="MD7" s="48">
        <f t="shared" si="11"/>
        <v>44902</v>
      </c>
      <c r="ME7" s="48">
        <f t="shared" si="11"/>
        <v>44903</v>
      </c>
      <c r="MF7" s="48">
        <f t="shared" si="11"/>
        <v>44904</v>
      </c>
      <c r="MG7" s="48">
        <f t="shared" si="11"/>
        <v>44905</v>
      </c>
      <c r="MH7" s="48">
        <f t="shared" si="11"/>
        <v>44906</v>
      </c>
      <c r="MI7" s="48">
        <f t="shared" si="11"/>
        <v>44907</v>
      </c>
      <c r="MJ7" s="48">
        <f t="shared" si="11"/>
        <v>44908</v>
      </c>
      <c r="MK7" s="48">
        <f t="shared" si="11"/>
        <v>44909</v>
      </c>
      <c r="ML7" s="48">
        <f t="shared" si="11"/>
        <v>44910</v>
      </c>
      <c r="MM7" s="48">
        <f t="shared" si="11"/>
        <v>44911</v>
      </c>
      <c r="MN7" s="48">
        <f t="shared" si="11"/>
        <v>44912</v>
      </c>
      <c r="MO7" s="48">
        <f t="shared" si="11"/>
        <v>44913</v>
      </c>
      <c r="MP7" s="48">
        <f t="shared" si="11"/>
        <v>44914</v>
      </c>
      <c r="MQ7" s="48">
        <f t="shared" si="11"/>
        <v>44915</v>
      </c>
      <c r="MR7" s="48">
        <f t="shared" si="11"/>
        <v>44916</v>
      </c>
      <c r="MS7" s="48">
        <f t="shared" si="11"/>
        <v>44917</v>
      </c>
      <c r="MT7" s="48">
        <f t="shared" si="11"/>
        <v>44918</v>
      </c>
      <c r="MU7" s="48">
        <f t="shared" si="11"/>
        <v>44919</v>
      </c>
      <c r="MV7" s="48">
        <f t="shared" si="11"/>
        <v>44920</v>
      </c>
      <c r="MW7" s="48">
        <f t="shared" si="11"/>
        <v>44921</v>
      </c>
      <c r="MX7" s="48">
        <f t="shared" si="11"/>
        <v>44922</v>
      </c>
      <c r="MY7" s="48">
        <f t="shared" si="11"/>
        <v>44923</v>
      </c>
      <c r="MZ7" s="48">
        <f t="shared" si="11"/>
        <v>44924</v>
      </c>
      <c r="NA7" s="48">
        <f t="shared" si="11"/>
        <v>44925</v>
      </c>
      <c r="NB7" s="48">
        <f t="shared" si="11"/>
        <v>44926</v>
      </c>
      <c r="NC7" s="49" t="str">
        <f>IFERROR(IF(EDATE($B$7,12)&gt;NB7+1,NB7+1,"-"),"-")</f>
        <v>-</v>
      </c>
      <c r="ND7" s="99"/>
      <c r="NE7" s="99"/>
      <c r="NF7" s="99"/>
      <c r="NG7" s="99"/>
      <c r="NH7" s="99"/>
      <c r="NI7" s="99"/>
      <c r="NJ7" s="99"/>
      <c r="NK7" s="99"/>
      <c r="NL7" s="99"/>
      <c r="NM7" s="99"/>
      <c r="NN7" s="100"/>
    </row>
    <row r="8" spans="1:389" s="7" customFormat="1" ht="15.75" customHeight="1" x14ac:dyDescent="0.25">
      <c r="A8" s="50" t="s">
        <v>59</v>
      </c>
      <c r="B8" s="51" t="str">
        <f>TEXT(B7,"ddd")</f>
        <v>ddd</v>
      </c>
      <c r="C8" s="51" t="str">
        <f t="shared" ref="C8:BB8" si="12">TEXT(C7,"ddd")</f>
        <v>ddd</v>
      </c>
      <c r="D8" s="51" t="str">
        <f t="shared" si="12"/>
        <v>ddd</v>
      </c>
      <c r="E8" s="51" t="str">
        <f t="shared" si="12"/>
        <v>ddd</v>
      </c>
      <c r="F8" s="51" t="str">
        <f t="shared" si="12"/>
        <v>ddd</v>
      </c>
      <c r="G8" s="51" t="str">
        <f t="shared" si="12"/>
        <v>ddd</v>
      </c>
      <c r="H8" s="51" t="str">
        <f t="shared" si="12"/>
        <v>ddd</v>
      </c>
      <c r="I8" s="51" t="str">
        <f t="shared" si="12"/>
        <v>ddd</v>
      </c>
      <c r="J8" s="51" t="str">
        <f t="shared" si="12"/>
        <v>ddd</v>
      </c>
      <c r="K8" s="51" t="str">
        <f t="shared" si="12"/>
        <v>ddd</v>
      </c>
      <c r="L8" s="51" t="str">
        <f t="shared" si="12"/>
        <v>ddd</v>
      </c>
      <c r="M8" s="51" t="str">
        <f t="shared" si="12"/>
        <v>ddd</v>
      </c>
      <c r="N8" s="51" t="str">
        <f t="shared" si="12"/>
        <v>ddd</v>
      </c>
      <c r="O8" s="51" t="str">
        <f t="shared" si="12"/>
        <v>ddd</v>
      </c>
      <c r="P8" s="51" t="str">
        <f t="shared" si="12"/>
        <v>ddd</v>
      </c>
      <c r="Q8" s="51" t="str">
        <f t="shared" si="12"/>
        <v>ddd</v>
      </c>
      <c r="R8" s="51" t="str">
        <f t="shared" si="12"/>
        <v>ddd</v>
      </c>
      <c r="S8" s="51" t="str">
        <f t="shared" si="12"/>
        <v>ddd</v>
      </c>
      <c r="T8" s="51" t="str">
        <f t="shared" si="12"/>
        <v>ddd</v>
      </c>
      <c r="U8" s="51" t="str">
        <f t="shared" si="12"/>
        <v>ddd</v>
      </c>
      <c r="V8" s="51" t="str">
        <f t="shared" si="12"/>
        <v>ddd</v>
      </c>
      <c r="W8" s="51" t="str">
        <f t="shared" si="12"/>
        <v>ddd</v>
      </c>
      <c r="X8" s="51" t="str">
        <f t="shared" si="12"/>
        <v>ddd</v>
      </c>
      <c r="Y8" s="51" t="str">
        <f t="shared" si="12"/>
        <v>ddd</v>
      </c>
      <c r="Z8" s="51" t="str">
        <f t="shared" si="12"/>
        <v>ddd</v>
      </c>
      <c r="AA8" s="51" t="str">
        <f t="shared" si="12"/>
        <v>ddd</v>
      </c>
      <c r="AB8" s="51" t="str">
        <f t="shared" si="12"/>
        <v>ddd</v>
      </c>
      <c r="AC8" s="51" t="str">
        <f t="shared" si="12"/>
        <v>ddd</v>
      </c>
      <c r="AD8" s="51" t="str">
        <f t="shared" si="12"/>
        <v>ddd</v>
      </c>
      <c r="AE8" s="51" t="str">
        <f t="shared" si="12"/>
        <v>ddd</v>
      </c>
      <c r="AF8" s="51" t="str">
        <f t="shared" si="12"/>
        <v>ddd</v>
      </c>
      <c r="AG8" s="51" t="str">
        <f t="shared" si="12"/>
        <v>ddd</v>
      </c>
      <c r="AH8" s="51" t="str">
        <f t="shared" si="12"/>
        <v>ddd</v>
      </c>
      <c r="AI8" s="51" t="str">
        <f t="shared" si="12"/>
        <v>ddd</v>
      </c>
      <c r="AJ8" s="51" t="str">
        <f t="shared" si="12"/>
        <v>ddd</v>
      </c>
      <c r="AK8" s="51" t="str">
        <f t="shared" si="12"/>
        <v>ddd</v>
      </c>
      <c r="AL8" s="51" t="str">
        <f t="shared" si="12"/>
        <v>ddd</v>
      </c>
      <c r="AM8" s="51" t="str">
        <f t="shared" si="12"/>
        <v>ddd</v>
      </c>
      <c r="AN8" s="51" t="str">
        <f t="shared" si="12"/>
        <v>ddd</v>
      </c>
      <c r="AO8" s="51" t="str">
        <f t="shared" si="12"/>
        <v>ddd</v>
      </c>
      <c r="AP8" s="51" t="str">
        <f t="shared" si="12"/>
        <v>ddd</v>
      </c>
      <c r="AQ8" s="51" t="str">
        <f t="shared" si="12"/>
        <v>ddd</v>
      </c>
      <c r="AR8" s="51" t="str">
        <f t="shared" si="12"/>
        <v>ddd</v>
      </c>
      <c r="AS8" s="51" t="str">
        <f t="shared" si="12"/>
        <v>ddd</v>
      </c>
      <c r="AT8" s="51" t="str">
        <f t="shared" si="12"/>
        <v>ddd</v>
      </c>
      <c r="AU8" s="51" t="str">
        <f t="shared" si="12"/>
        <v>ddd</v>
      </c>
      <c r="AV8" s="51" t="str">
        <f t="shared" si="12"/>
        <v>ddd</v>
      </c>
      <c r="AW8" s="51" t="str">
        <f t="shared" si="12"/>
        <v>ddd</v>
      </c>
      <c r="AX8" s="51" t="str">
        <f t="shared" si="12"/>
        <v>ddd</v>
      </c>
      <c r="AY8" s="51" t="str">
        <f t="shared" si="12"/>
        <v>ddd</v>
      </c>
      <c r="AZ8" s="51" t="str">
        <f t="shared" si="12"/>
        <v>ddd</v>
      </c>
      <c r="BA8" s="51" t="str">
        <f t="shared" si="12"/>
        <v>ddd</v>
      </c>
      <c r="BB8" s="51" t="str">
        <f t="shared" si="12"/>
        <v>ddd</v>
      </c>
      <c r="BC8" s="51" t="str">
        <f t="shared" ref="BC8" si="13">TEXT(BC7,"ddd")</f>
        <v>ddd</v>
      </c>
      <c r="BD8" s="51" t="str">
        <f t="shared" ref="BD8" si="14">TEXT(BD7,"ddd")</f>
        <v>ddd</v>
      </c>
      <c r="BE8" s="51" t="str">
        <f t="shared" ref="BE8" si="15">TEXT(BE7,"ddd")</f>
        <v>ddd</v>
      </c>
      <c r="BF8" s="51" t="str">
        <f t="shared" ref="BF8" si="16">TEXT(BF7,"ddd")</f>
        <v>ddd</v>
      </c>
      <c r="BG8" s="51" t="str">
        <f t="shared" ref="BG8" si="17">TEXT(BG7,"ddd")</f>
        <v>ddd</v>
      </c>
      <c r="BH8" s="51" t="str">
        <f t="shared" ref="BH8" si="18">TEXT(BH7,"ddd")</f>
        <v>ddd</v>
      </c>
      <c r="BI8" s="51" t="str">
        <f t="shared" ref="BI8" si="19">TEXT(BI7,"ddd")</f>
        <v>ddd</v>
      </c>
      <c r="BJ8" s="51" t="str">
        <f t="shared" ref="BJ8" si="20">TEXT(BJ7,"ddd")</f>
        <v>ddd</v>
      </c>
      <c r="BK8" s="51" t="str">
        <f t="shared" ref="BK8" si="21">TEXT(BK7,"ddd")</f>
        <v>ddd</v>
      </c>
      <c r="BL8" s="51" t="str">
        <f t="shared" ref="BL8" si="22">TEXT(BL7,"ddd")</f>
        <v>ddd</v>
      </c>
      <c r="BM8" s="51" t="str">
        <f t="shared" ref="BM8" si="23">TEXT(BM7,"ddd")</f>
        <v>ddd</v>
      </c>
      <c r="BN8" s="51" t="str">
        <f t="shared" ref="BN8" si="24">TEXT(BN7,"ddd")</f>
        <v>ddd</v>
      </c>
      <c r="BO8" s="51" t="str">
        <f t="shared" ref="BO8" si="25">TEXT(BO7,"ddd")</f>
        <v>ddd</v>
      </c>
      <c r="BP8" s="51" t="str">
        <f t="shared" ref="BP8" si="26">TEXT(BP7,"ddd")</f>
        <v>ddd</v>
      </c>
      <c r="BQ8" s="51" t="str">
        <f t="shared" ref="BQ8" si="27">TEXT(BQ7,"ddd")</f>
        <v>ddd</v>
      </c>
      <c r="BR8" s="51" t="str">
        <f t="shared" ref="BR8" si="28">TEXT(BR7,"ddd")</f>
        <v>ddd</v>
      </c>
      <c r="BS8" s="51" t="str">
        <f t="shared" ref="BS8" si="29">TEXT(BS7,"ddd")</f>
        <v>ddd</v>
      </c>
      <c r="BT8" s="51" t="str">
        <f t="shared" ref="BT8" si="30">TEXT(BT7,"ddd")</f>
        <v>ddd</v>
      </c>
      <c r="BU8" s="51" t="str">
        <f t="shared" ref="BU8" si="31">TEXT(BU7,"ddd")</f>
        <v>ddd</v>
      </c>
      <c r="BV8" s="51" t="str">
        <f t="shared" ref="BV8" si="32">TEXT(BV7,"ddd")</f>
        <v>ddd</v>
      </c>
      <c r="BW8" s="51" t="str">
        <f t="shared" ref="BW8" si="33">TEXT(BW7,"ddd")</f>
        <v>ddd</v>
      </c>
      <c r="BX8" s="51" t="str">
        <f t="shared" ref="BX8" si="34">TEXT(BX7,"ddd")</f>
        <v>ddd</v>
      </c>
      <c r="BY8" s="51" t="str">
        <f t="shared" ref="BY8" si="35">TEXT(BY7,"ddd")</f>
        <v>ddd</v>
      </c>
      <c r="BZ8" s="51" t="str">
        <f t="shared" ref="BZ8" si="36">TEXT(BZ7,"ddd")</f>
        <v>ddd</v>
      </c>
      <c r="CA8" s="51" t="str">
        <f t="shared" ref="CA8" si="37">TEXT(CA7,"ddd")</f>
        <v>ddd</v>
      </c>
      <c r="CB8" s="51" t="str">
        <f t="shared" ref="CB8" si="38">TEXT(CB7,"ddd")</f>
        <v>ddd</v>
      </c>
      <c r="CC8" s="51" t="str">
        <f t="shared" ref="CC8" si="39">TEXT(CC7,"ddd")</f>
        <v>ddd</v>
      </c>
      <c r="CD8" s="51" t="str">
        <f t="shared" ref="CD8" si="40">TEXT(CD7,"ddd")</f>
        <v>ddd</v>
      </c>
      <c r="CE8" s="51" t="str">
        <f t="shared" ref="CE8" si="41">TEXT(CE7,"ddd")</f>
        <v>ddd</v>
      </c>
      <c r="CF8" s="51" t="str">
        <f t="shared" ref="CF8" si="42">TEXT(CF7,"ddd")</f>
        <v>ddd</v>
      </c>
      <c r="CG8" s="51" t="str">
        <f t="shared" ref="CG8" si="43">TEXT(CG7,"ddd")</f>
        <v>ddd</v>
      </c>
      <c r="CH8" s="51" t="str">
        <f t="shared" ref="CH8" si="44">TEXT(CH7,"ddd")</f>
        <v>ddd</v>
      </c>
      <c r="CI8" s="51" t="str">
        <f t="shared" ref="CI8" si="45">TEXT(CI7,"ddd")</f>
        <v>ddd</v>
      </c>
      <c r="CJ8" s="51" t="str">
        <f t="shared" ref="CJ8" si="46">TEXT(CJ7,"ddd")</f>
        <v>ddd</v>
      </c>
      <c r="CK8" s="51" t="str">
        <f t="shared" ref="CK8" si="47">TEXT(CK7,"ddd")</f>
        <v>ddd</v>
      </c>
      <c r="CL8" s="51" t="str">
        <f t="shared" ref="CL8" si="48">TEXT(CL7,"ddd")</f>
        <v>ddd</v>
      </c>
      <c r="CM8" s="51" t="str">
        <f t="shared" ref="CM8" si="49">TEXT(CM7,"ddd")</f>
        <v>ddd</v>
      </c>
      <c r="CN8" s="51" t="str">
        <f t="shared" ref="CN8" si="50">TEXT(CN7,"ddd")</f>
        <v>ddd</v>
      </c>
      <c r="CO8" s="51" t="str">
        <f t="shared" ref="CO8" si="51">TEXT(CO7,"ddd")</f>
        <v>ddd</v>
      </c>
      <c r="CP8" s="51" t="str">
        <f t="shared" ref="CP8" si="52">TEXT(CP7,"ddd")</f>
        <v>ddd</v>
      </c>
      <c r="CQ8" s="51" t="str">
        <f t="shared" ref="CQ8" si="53">TEXT(CQ7,"ddd")</f>
        <v>ddd</v>
      </c>
      <c r="CR8" s="51" t="str">
        <f t="shared" ref="CR8" si="54">TEXT(CR7,"ddd")</f>
        <v>ddd</v>
      </c>
      <c r="CS8" s="51" t="str">
        <f t="shared" ref="CS8" si="55">TEXT(CS7,"ddd")</f>
        <v>ddd</v>
      </c>
      <c r="CT8" s="51" t="str">
        <f t="shared" ref="CT8" si="56">TEXT(CT7,"ddd")</f>
        <v>ddd</v>
      </c>
      <c r="CU8" s="51" t="str">
        <f t="shared" ref="CU8" si="57">TEXT(CU7,"ddd")</f>
        <v>ddd</v>
      </c>
      <c r="CV8" s="51" t="str">
        <f t="shared" ref="CV8" si="58">TEXT(CV7,"ddd")</f>
        <v>ddd</v>
      </c>
      <c r="CW8" s="51" t="str">
        <f t="shared" ref="CW8" si="59">TEXT(CW7,"ddd")</f>
        <v>ddd</v>
      </c>
      <c r="CX8" s="51" t="str">
        <f t="shared" ref="CX8" si="60">TEXT(CX7,"ddd")</f>
        <v>ddd</v>
      </c>
      <c r="CY8" s="51" t="str">
        <f t="shared" ref="CY8" si="61">TEXT(CY7,"ddd")</f>
        <v>ddd</v>
      </c>
      <c r="CZ8" s="51" t="str">
        <f t="shared" ref="CZ8" si="62">TEXT(CZ7,"ddd")</f>
        <v>ddd</v>
      </c>
      <c r="DA8" s="51" t="str">
        <f t="shared" ref="DA8:DB8" si="63">TEXT(DA7,"ddd")</f>
        <v>ddd</v>
      </c>
      <c r="DB8" s="51" t="str">
        <f t="shared" si="63"/>
        <v>ddd</v>
      </c>
      <c r="DC8" s="51" t="str">
        <f t="shared" ref="DC8" si="64">TEXT(DC7,"ddd")</f>
        <v>ddd</v>
      </c>
      <c r="DD8" s="51" t="str">
        <f t="shared" ref="DD8" si="65">TEXT(DD7,"ddd")</f>
        <v>ddd</v>
      </c>
      <c r="DE8" s="51" t="str">
        <f t="shared" ref="DE8" si="66">TEXT(DE7,"ddd")</f>
        <v>ddd</v>
      </c>
      <c r="DF8" s="51" t="str">
        <f t="shared" ref="DF8" si="67">TEXT(DF7,"ddd")</f>
        <v>ddd</v>
      </c>
      <c r="DG8" s="51" t="str">
        <f t="shared" ref="DG8" si="68">TEXT(DG7,"ddd")</f>
        <v>ddd</v>
      </c>
      <c r="DH8" s="51" t="str">
        <f t="shared" ref="DH8" si="69">TEXT(DH7,"ddd")</f>
        <v>ddd</v>
      </c>
      <c r="DI8" s="51" t="str">
        <f t="shared" ref="DI8" si="70">TEXT(DI7,"ddd")</f>
        <v>ddd</v>
      </c>
      <c r="DJ8" s="51" t="str">
        <f t="shared" ref="DJ8" si="71">TEXT(DJ7,"ddd")</f>
        <v>ddd</v>
      </c>
      <c r="DK8" s="51" t="str">
        <f t="shared" ref="DK8" si="72">TEXT(DK7,"ddd")</f>
        <v>ddd</v>
      </c>
      <c r="DL8" s="51" t="str">
        <f t="shared" ref="DL8" si="73">TEXT(DL7,"ddd")</f>
        <v>ddd</v>
      </c>
      <c r="DM8" s="51" t="str">
        <f t="shared" ref="DM8" si="74">TEXT(DM7,"ddd")</f>
        <v>ddd</v>
      </c>
      <c r="DN8" s="51" t="str">
        <f t="shared" ref="DN8" si="75">TEXT(DN7,"ddd")</f>
        <v>ddd</v>
      </c>
      <c r="DO8" s="51" t="str">
        <f t="shared" ref="DO8" si="76">TEXT(DO7,"ddd")</f>
        <v>ddd</v>
      </c>
      <c r="DP8" s="51" t="str">
        <f t="shared" ref="DP8" si="77">TEXT(DP7,"ddd")</f>
        <v>ddd</v>
      </c>
      <c r="DQ8" s="51" t="str">
        <f t="shared" ref="DQ8" si="78">TEXT(DQ7,"ddd")</f>
        <v>ddd</v>
      </c>
      <c r="DR8" s="51" t="str">
        <f t="shared" ref="DR8" si="79">TEXT(DR7,"ddd")</f>
        <v>ddd</v>
      </c>
      <c r="DS8" s="51" t="str">
        <f t="shared" ref="DS8" si="80">TEXT(DS7,"ddd")</f>
        <v>ddd</v>
      </c>
      <c r="DT8" s="51" t="str">
        <f t="shared" ref="DT8" si="81">TEXT(DT7,"ddd")</f>
        <v>ddd</v>
      </c>
      <c r="DU8" s="51" t="str">
        <f t="shared" ref="DU8" si="82">TEXT(DU7,"ddd")</f>
        <v>ddd</v>
      </c>
      <c r="DV8" s="51" t="str">
        <f t="shared" ref="DV8" si="83">TEXT(DV7,"ddd")</f>
        <v>ddd</v>
      </c>
      <c r="DW8" s="51" t="str">
        <f t="shared" ref="DW8" si="84">TEXT(DW7,"ddd")</f>
        <v>ddd</v>
      </c>
      <c r="DX8" s="51" t="str">
        <f t="shared" ref="DX8" si="85">TEXT(DX7,"ddd")</f>
        <v>ddd</v>
      </c>
      <c r="DY8" s="51" t="str">
        <f t="shared" ref="DY8" si="86">TEXT(DY7,"ddd")</f>
        <v>ddd</v>
      </c>
      <c r="DZ8" s="51" t="str">
        <f t="shared" ref="DZ8" si="87">TEXT(DZ7,"ddd")</f>
        <v>ddd</v>
      </c>
      <c r="EA8" s="51" t="str">
        <f t="shared" ref="EA8" si="88">TEXT(EA7,"ddd")</f>
        <v>ddd</v>
      </c>
      <c r="EB8" s="51" t="str">
        <f t="shared" ref="EB8" si="89">TEXT(EB7,"ddd")</f>
        <v>ddd</v>
      </c>
      <c r="EC8" s="51" t="str">
        <f t="shared" ref="EC8" si="90">TEXT(EC7,"ddd")</f>
        <v>ddd</v>
      </c>
      <c r="ED8" s="51" t="str">
        <f t="shared" ref="ED8" si="91">TEXT(ED7,"ddd")</f>
        <v>ddd</v>
      </c>
      <c r="EE8" s="51" t="str">
        <f t="shared" ref="EE8" si="92">TEXT(EE7,"ddd")</f>
        <v>ddd</v>
      </c>
      <c r="EF8" s="51" t="str">
        <f t="shared" ref="EF8" si="93">TEXT(EF7,"ddd")</f>
        <v>ddd</v>
      </c>
      <c r="EG8" s="51" t="str">
        <f t="shared" ref="EG8" si="94">TEXT(EG7,"ddd")</f>
        <v>ddd</v>
      </c>
      <c r="EH8" s="51" t="str">
        <f t="shared" ref="EH8" si="95">TEXT(EH7,"ddd")</f>
        <v>ddd</v>
      </c>
      <c r="EI8" s="51" t="str">
        <f t="shared" ref="EI8" si="96">TEXT(EI7,"ddd")</f>
        <v>ddd</v>
      </c>
      <c r="EJ8" s="51" t="str">
        <f t="shared" ref="EJ8" si="97">TEXT(EJ7,"ddd")</f>
        <v>ddd</v>
      </c>
      <c r="EK8" s="51" t="str">
        <f t="shared" ref="EK8" si="98">TEXT(EK7,"ddd")</f>
        <v>ddd</v>
      </c>
      <c r="EL8" s="51" t="str">
        <f t="shared" ref="EL8" si="99">TEXT(EL7,"ddd")</f>
        <v>ddd</v>
      </c>
      <c r="EM8" s="51" t="str">
        <f t="shared" ref="EM8" si="100">TEXT(EM7,"ddd")</f>
        <v>ddd</v>
      </c>
      <c r="EN8" s="51" t="str">
        <f t="shared" ref="EN8" si="101">TEXT(EN7,"ddd")</f>
        <v>ddd</v>
      </c>
      <c r="EO8" s="51" t="str">
        <f t="shared" ref="EO8" si="102">TEXT(EO7,"ddd")</f>
        <v>ddd</v>
      </c>
      <c r="EP8" s="51" t="str">
        <f t="shared" ref="EP8" si="103">TEXT(EP7,"ddd")</f>
        <v>ddd</v>
      </c>
      <c r="EQ8" s="51" t="str">
        <f t="shared" ref="EQ8" si="104">TEXT(EQ7,"ddd")</f>
        <v>ddd</v>
      </c>
      <c r="ER8" s="51" t="str">
        <f t="shared" ref="ER8" si="105">TEXT(ER7,"ddd")</f>
        <v>ddd</v>
      </c>
      <c r="ES8" s="51" t="str">
        <f t="shared" ref="ES8" si="106">TEXT(ES7,"ddd")</f>
        <v>ddd</v>
      </c>
      <c r="ET8" s="51" t="str">
        <f t="shared" ref="ET8" si="107">TEXT(ET7,"ddd")</f>
        <v>ddd</v>
      </c>
      <c r="EU8" s="51" t="str">
        <f t="shared" ref="EU8" si="108">TEXT(EU7,"ddd")</f>
        <v>ddd</v>
      </c>
      <c r="EV8" s="51" t="str">
        <f t="shared" ref="EV8" si="109">TEXT(EV7,"ddd")</f>
        <v>ddd</v>
      </c>
      <c r="EW8" s="51" t="str">
        <f t="shared" ref="EW8" si="110">TEXT(EW7,"ddd")</f>
        <v>ddd</v>
      </c>
      <c r="EX8" s="51" t="str">
        <f t="shared" ref="EX8" si="111">TEXT(EX7,"ddd")</f>
        <v>ddd</v>
      </c>
      <c r="EY8" s="51" t="str">
        <f t="shared" ref="EY8" si="112">TEXT(EY7,"ddd")</f>
        <v>ddd</v>
      </c>
      <c r="EZ8" s="51" t="str">
        <f t="shared" ref="EZ8" si="113">TEXT(EZ7,"ddd")</f>
        <v>ddd</v>
      </c>
      <c r="FA8" s="51" t="str">
        <f t="shared" ref="FA8:FB8" si="114">TEXT(FA7,"ddd")</f>
        <v>ddd</v>
      </c>
      <c r="FB8" s="51" t="str">
        <f t="shared" si="114"/>
        <v>ddd</v>
      </c>
      <c r="FC8" s="51" t="str">
        <f t="shared" ref="FC8" si="115">TEXT(FC7,"ddd")</f>
        <v>ddd</v>
      </c>
      <c r="FD8" s="51" t="str">
        <f t="shared" ref="FD8" si="116">TEXT(FD7,"ddd")</f>
        <v>ddd</v>
      </c>
      <c r="FE8" s="51" t="str">
        <f t="shared" ref="FE8" si="117">TEXT(FE7,"ddd")</f>
        <v>ddd</v>
      </c>
      <c r="FF8" s="51" t="str">
        <f t="shared" ref="FF8" si="118">TEXT(FF7,"ddd")</f>
        <v>ddd</v>
      </c>
      <c r="FG8" s="51" t="str">
        <f t="shared" ref="FG8" si="119">TEXT(FG7,"ddd")</f>
        <v>ddd</v>
      </c>
      <c r="FH8" s="51" t="str">
        <f t="shared" ref="FH8" si="120">TEXT(FH7,"ddd")</f>
        <v>ddd</v>
      </c>
      <c r="FI8" s="51" t="str">
        <f t="shared" ref="FI8" si="121">TEXT(FI7,"ddd")</f>
        <v>ddd</v>
      </c>
      <c r="FJ8" s="51" t="str">
        <f t="shared" ref="FJ8" si="122">TEXT(FJ7,"ddd")</f>
        <v>ddd</v>
      </c>
      <c r="FK8" s="51" t="str">
        <f t="shared" ref="FK8" si="123">TEXT(FK7,"ddd")</f>
        <v>ddd</v>
      </c>
      <c r="FL8" s="51" t="str">
        <f t="shared" ref="FL8" si="124">TEXT(FL7,"ddd")</f>
        <v>ddd</v>
      </c>
      <c r="FM8" s="51" t="str">
        <f t="shared" ref="FM8" si="125">TEXT(FM7,"ddd")</f>
        <v>ddd</v>
      </c>
      <c r="FN8" s="51" t="str">
        <f t="shared" ref="FN8" si="126">TEXT(FN7,"ddd")</f>
        <v>ddd</v>
      </c>
      <c r="FO8" s="51" t="str">
        <f t="shared" ref="FO8" si="127">TEXT(FO7,"ddd")</f>
        <v>ddd</v>
      </c>
      <c r="FP8" s="51" t="str">
        <f t="shared" ref="FP8" si="128">TEXT(FP7,"ddd")</f>
        <v>ddd</v>
      </c>
      <c r="FQ8" s="51" t="str">
        <f t="shared" ref="FQ8" si="129">TEXT(FQ7,"ddd")</f>
        <v>ddd</v>
      </c>
      <c r="FR8" s="51" t="str">
        <f t="shared" ref="FR8" si="130">TEXT(FR7,"ddd")</f>
        <v>ddd</v>
      </c>
      <c r="FS8" s="51" t="str">
        <f t="shared" ref="FS8" si="131">TEXT(FS7,"ddd")</f>
        <v>ddd</v>
      </c>
      <c r="FT8" s="51" t="str">
        <f t="shared" ref="FT8" si="132">TEXT(FT7,"ddd")</f>
        <v>ddd</v>
      </c>
      <c r="FU8" s="51" t="str">
        <f t="shared" ref="FU8" si="133">TEXT(FU7,"ddd")</f>
        <v>ddd</v>
      </c>
      <c r="FV8" s="51" t="str">
        <f t="shared" ref="FV8" si="134">TEXT(FV7,"ddd")</f>
        <v>ddd</v>
      </c>
      <c r="FW8" s="51" t="str">
        <f t="shared" ref="FW8" si="135">TEXT(FW7,"ddd")</f>
        <v>ddd</v>
      </c>
      <c r="FX8" s="51" t="str">
        <f t="shared" ref="FX8" si="136">TEXT(FX7,"ddd")</f>
        <v>ddd</v>
      </c>
      <c r="FY8" s="51" t="str">
        <f t="shared" ref="FY8" si="137">TEXT(FY7,"ddd")</f>
        <v>ddd</v>
      </c>
      <c r="FZ8" s="51" t="str">
        <f t="shared" ref="FZ8" si="138">TEXT(FZ7,"ddd")</f>
        <v>ddd</v>
      </c>
      <c r="GA8" s="51" t="str">
        <f t="shared" ref="GA8" si="139">TEXT(GA7,"ddd")</f>
        <v>ddd</v>
      </c>
      <c r="GB8" s="51" t="str">
        <f t="shared" ref="GB8" si="140">TEXT(GB7,"ddd")</f>
        <v>ddd</v>
      </c>
      <c r="GC8" s="51" t="str">
        <f t="shared" ref="GC8" si="141">TEXT(GC7,"ddd")</f>
        <v>ddd</v>
      </c>
      <c r="GD8" s="51" t="str">
        <f t="shared" ref="GD8" si="142">TEXT(GD7,"ddd")</f>
        <v>ddd</v>
      </c>
      <c r="GE8" s="51" t="str">
        <f t="shared" ref="GE8" si="143">TEXT(GE7,"ddd")</f>
        <v>ddd</v>
      </c>
      <c r="GF8" s="51" t="str">
        <f t="shared" ref="GF8" si="144">TEXT(GF7,"ddd")</f>
        <v>ddd</v>
      </c>
      <c r="GG8" s="51" t="str">
        <f t="shared" ref="GG8" si="145">TEXT(GG7,"ddd")</f>
        <v>ddd</v>
      </c>
      <c r="GH8" s="51" t="str">
        <f t="shared" ref="GH8" si="146">TEXT(GH7,"ddd")</f>
        <v>ddd</v>
      </c>
      <c r="GI8" s="51" t="str">
        <f t="shared" ref="GI8" si="147">TEXT(GI7,"ddd")</f>
        <v>ddd</v>
      </c>
      <c r="GJ8" s="51" t="str">
        <f t="shared" ref="GJ8" si="148">TEXT(GJ7,"ddd")</f>
        <v>ddd</v>
      </c>
      <c r="GK8" s="51" t="str">
        <f t="shared" ref="GK8" si="149">TEXT(GK7,"ddd")</f>
        <v>ddd</v>
      </c>
      <c r="GL8" s="51" t="str">
        <f t="shared" ref="GL8" si="150">TEXT(GL7,"ddd")</f>
        <v>ddd</v>
      </c>
      <c r="GM8" s="51" t="str">
        <f t="shared" ref="GM8" si="151">TEXT(GM7,"ddd")</f>
        <v>ddd</v>
      </c>
      <c r="GN8" s="51" t="str">
        <f t="shared" ref="GN8" si="152">TEXT(GN7,"ddd")</f>
        <v>ddd</v>
      </c>
      <c r="GO8" s="51" t="str">
        <f t="shared" ref="GO8" si="153">TEXT(GO7,"ddd")</f>
        <v>ddd</v>
      </c>
      <c r="GP8" s="51" t="str">
        <f t="shared" ref="GP8" si="154">TEXT(GP7,"ddd")</f>
        <v>ddd</v>
      </c>
      <c r="GQ8" s="51" t="str">
        <f t="shared" ref="GQ8" si="155">TEXT(GQ7,"ddd")</f>
        <v>ddd</v>
      </c>
      <c r="GR8" s="51" t="str">
        <f t="shared" ref="GR8" si="156">TEXT(GR7,"ddd")</f>
        <v>ddd</v>
      </c>
      <c r="GS8" s="51" t="str">
        <f t="shared" ref="GS8" si="157">TEXT(GS7,"ddd")</f>
        <v>ddd</v>
      </c>
      <c r="GT8" s="51" t="str">
        <f t="shared" ref="GT8" si="158">TEXT(GT7,"ddd")</f>
        <v>ddd</v>
      </c>
      <c r="GU8" s="51" t="str">
        <f t="shared" ref="GU8" si="159">TEXT(GU7,"ddd")</f>
        <v>ddd</v>
      </c>
      <c r="GV8" s="51" t="str">
        <f t="shared" ref="GV8" si="160">TEXT(GV7,"ddd")</f>
        <v>ddd</v>
      </c>
      <c r="GW8" s="51" t="str">
        <f t="shared" ref="GW8" si="161">TEXT(GW7,"ddd")</f>
        <v>ddd</v>
      </c>
      <c r="GX8" s="51" t="str">
        <f t="shared" ref="GX8" si="162">TEXT(GX7,"ddd")</f>
        <v>ddd</v>
      </c>
      <c r="GY8" s="51" t="str">
        <f t="shared" ref="GY8" si="163">TEXT(GY7,"ddd")</f>
        <v>ddd</v>
      </c>
      <c r="GZ8" s="51" t="str">
        <f t="shared" ref="GZ8" si="164">TEXT(GZ7,"ddd")</f>
        <v>ddd</v>
      </c>
      <c r="HA8" s="51" t="str">
        <f t="shared" ref="HA8:HB8" si="165">TEXT(HA7,"ddd")</f>
        <v>ddd</v>
      </c>
      <c r="HB8" s="51" t="str">
        <f t="shared" si="165"/>
        <v>ddd</v>
      </c>
      <c r="HC8" s="51" t="str">
        <f t="shared" ref="HC8" si="166">TEXT(HC7,"ddd")</f>
        <v>ddd</v>
      </c>
      <c r="HD8" s="51" t="str">
        <f t="shared" ref="HD8" si="167">TEXT(HD7,"ddd")</f>
        <v>ddd</v>
      </c>
      <c r="HE8" s="51" t="str">
        <f t="shared" ref="HE8" si="168">TEXT(HE7,"ddd")</f>
        <v>ddd</v>
      </c>
      <c r="HF8" s="51" t="str">
        <f t="shared" ref="HF8" si="169">TEXT(HF7,"ddd")</f>
        <v>ddd</v>
      </c>
      <c r="HG8" s="51" t="str">
        <f t="shared" ref="HG8" si="170">TEXT(HG7,"ddd")</f>
        <v>ddd</v>
      </c>
      <c r="HH8" s="51" t="str">
        <f t="shared" ref="HH8" si="171">TEXT(HH7,"ddd")</f>
        <v>ddd</v>
      </c>
      <c r="HI8" s="51" t="str">
        <f t="shared" ref="HI8" si="172">TEXT(HI7,"ddd")</f>
        <v>ddd</v>
      </c>
      <c r="HJ8" s="51" t="str">
        <f t="shared" ref="HJ8" si="173">TEXT(HJ7,"ddd")</f>
        <v>ddd</v>
      </c>
      <c r="HK8" s="51" t="str">
        <f t="shared" ref="HK8" si="174">TEXT(HK7,"ddd")</f>
        <v>ddd</v>
      </c>
      <c r="HL8" s="51" t="str">
        <f t="shared" ref="HL8" si="175">TEXT(HL7,"ddd")</f>
        <v>ddd</v>
      </c>
      <c r="HM8" s="51" t="str">
        <f t="shared" ref="HM8" si="176">TEXT(HM7,"ddd")</f>
        <v>ddd</v>
      </c>
      <c r="HN8" s="51" t="str">
        <f t="shared" ref="HN8" si="177">TEXT(HN7,"ddd")</f>
        <v>ddd</v>
      </c>
      <c r="HO8" s="51" t="str">
        <f t="shared" ref="HO8" si="178">TEXT(HO7,"ddd")</f>
        <v>ddd</v>
      </c>
      <c r="HP8" s="51" t="str">
        <f t="shared" ref="HP8" si="179">TEXT(HP7,"ddd")</f>
        <v>ddd</v>
      </c>
      <c r="HQ8" s="51" t="str">
        <f t="shared" ref="HQ8" si="180">TEXT(HQ7,"ddd")</f>
        <v>ddd</v>
      </c>
      <c r="HR8" s="51" t="str">
        <f t="shared" ref="HR8" si="181">TEXT(HR7,"ddd")</f>
        <v>ddd</v>
      </c>
      <c r="HS8" s="51" t="str">
        <f t="shared" ref="HS8" si="182">TEXT(HS7,"ddd")</f>
        <v>ddd</v>
      </c>
      <c r="HT8" s="51" t="str">
        <f t="shared" ref="HT8" si="183">TEXT(HT7,"ddd")</f>
        <v>ddd</v>
      </c>
      <c r="HU8" s="51" t="str">
        <f t="shared" ref="HU8" si="184">TEXT(HU7,"ddd")</f>
        <v>ddd</v>
      </c>
      <c r="HV8" s="51" t="str">
        <f t="shared" ref="HV8" si="185">TEXT(HV7,"ddd")</f>
        <v>ddd</v>
      </c>
      <c r="HW8" s="51" t="str">
        <f t="shared" ref="HW8" si="186">TEXT(HW7,"ddd")</f>
        <v>ddd</v>
      </c>
      <c r="HX8" s="51" t="str">
        <f t="shared" ref="HX8" si="187">TEXT(HX7,"ddd")</f>
        <v>ddd</v>
      </c>
      <c r="HY8" s="51" t="str">
        <f t="shared" ref="HY8" si="188">TEXT(HY7,"ddd")</f>
        <v>ddd</v>
      </c>
      <c r="HZ8" s="51" t="str">
        <f t="shared" ref="HZ8" si="189">TEXT(HZ7,"ddd")</f>
        <v>ddd</v>
      </c>
      <c r="IA8" s="51" t="str">
        <f t="shared" ref="IA8" si="190">TEXT(IA7,"ddd")</f>
        <v>ddd</v>
      </c>
      <c r="IB8" s="51" t="str">
        <f t="shared" ref="IB8" si="191">TEXT(IB7,"ddd")</f>
        <v>ddd</v>
      </c>
      <c r="IC8" s="51" t="str">
        <f t="shared" ref="IC8" si="192">TEXT(IC7,"ddd")</f>
        <v>ddd</v>
      </c>
      <c r="ID8" s="51" t="str">
        <f t="shared" ref="ID8" si="193">TEXT(ID7,"ddd")</f>
        <v>ddd</v>
      </c>
      <c r="IE8" s="51" t="str">
        <f t="shared" ref="IE8" si="194">TEXT(IE7,"ddd")</f>
        <v>ddd</v>
      </c>
      <c r="IF8" s="51" t="str">
        <f t="shared" ref="IF8" si="195">TEXT(IF7,"ddd")</f>
        <v>ddd</v>
      </c>
      <c r="IG8" s="51" t="str">
        <f t="shared" ref="IG8" si="196">TEXT(IG7,"ddd")</f>
        <v>ddd</v>
      </c>
      <c r="IH8" s="51" t="str">
        <f t="shared" ref="IH8" si="197">TEXT(IH7,"ddd")</f>
        <v>ddd</v>
      </c>
      <c r="II8" s="51" t="str">
        <f t="shared" ref="II8" si="198">TEXT(II7,"ddd")</f>
        <v>ddd</v>
      </c>
      <c r="IJ8" s="51" t="str">
        <f t="shared" ref="IJ8" si="199">TEXT(IJ7,"ddd")</f>
        <v>ddd</v>
      </c>
      <c r="IK8" s="51" t="str">
        <f t="shared" ref="IK8" si="200">TEXT(IK7,"ddd")</f>
        <v>ddd</v>
      </c>
      <c r="IL8" s="51" t="str">
        <f t="shared" ref="IL8" si="201">TEXT(IL7,"ddd")</f>
        <v>ddd</v>
      </c>
      <c r="IM8" s="51" t="str">
        <f t="shared" ref="IM8" si="202">TEXT(IM7,"ddd")</f>
        <v>ddd</v>
      </c>
      <c r="IN8" s="51" t="str">
        <f t="shared" ref="IN8" si="203">TEXT(IN7,"ddd")</f>
        <v>ddd</v>
      </c>
      <c r="IO8" s="51" t="str">
        <f t="shared" ref="IO8" si="204">TEXT(IO7,"ddd")</f>
        <v>ddd</v>
      </c>
      <c r="IP8" s="51" t="str">
        <f t="shared" ref="IP8" si="205">TEXT(IP7,"ddd")</f>
        <v>ddd</v>
      </c>
      <c r="IQ8" s="51" t="str">
        <f t="shared" ref="IQ8" si="206">TEXT(IQ7,"ddd")</f>
        <v>ddd</v>
      </c>
      <c r="IR8" s="51" t="str">
        <f t="shared" ref="IR8" si="207">TEXT(IR7,"ddd")</f>
        <v>ddd</v>
      </c>
      <c r="IS8" s="51" t="str">
        <f t="shared" ref="IS8" si="208">TEXT(IS7,"ddd")</f>
        <v>ddd</v>
      </c>
      <c r="IT8" s="51" t="str">
        <f t="shared" ref="IT8" si="209">TEXT(IT7,"ddd")</f>
        <v>ddd</v>
      </c>
      <c r="IU8" s="51" t="str">
        <f t="shared" ref="IU8" si="210">TEXT(IU7,"ddd")</f>
        <v>ddd</v>
      </c>
      <c r="IV8" s="51" t="str">
        <f t="shared" ref="IV8" si="211">TEXT(IV7,"ddd")</f>
        <v>ddd</v>
      </c>
      <c r="IW8" s="51" t="str">
        <f t="shared" ref="IW8" si="212">TEXT(IW7,"ddd")</f>
        <v>ddd</v>
      </c>
      <c r="IX8" s="51" t="str">
        <f t="shared" ref="IX8" si="213">TEXT(IX7,"ddd")</f>
        <v>ddd</v>
      </c>
      <c r="IY8" s="51" t="str">
        <f t="shared" ref="IY8" si="214">TEXT(IY7,"ddd")</f>
        <v>ddd</v>
      </c>
      <c r="IZ8" s="51" t="str">
        <f t="shared" ref="IZ8" si="215">TEXT(IZ7,"ddd")</f>
        <v>ddd</v>
      </c>
      <c r="JA8" s="51" t="str">
        <f t="shared" ref="JA8:JB8" si="216">TEXT(JA7,"ddd")</f>
        <v>ddd</v>
      </c>
      <c r="JB8" s="51" t="str">
        <f t="shared" si="216"/>
        <v>ddd</v>
      </c>
      <c r="JC8" s="51" t="str">
        <f t="shared" ref="JC8" si="217">TEXT(JC7,"ddd")</f>
        <v>ddd</v>
      </c>
      <c r="JD8" s="51" t="str">
        <f t="shared" ref="JD8" si="218">TEXT(JD7,"ddd")</f>
        <v>ddd</v>
      </c>
      <c r="JE8" s="51" t="str">
        <f t="shared" ref="JE8" si="219">TEXT(JE7,"ddd")</f>
        <v>ddd</v>
      </c>
      <c r="JF8" s="51" t="str">
        <f t="shared" ref="JF8" si="220">TEXT(JF7,"ddd")</f>
        <v>ddd</v>
      </c>
      <c r="JG8" s="51" t="str">
        <f t="shared" ref="JG8" si="221">TEXT(JG7,"ddd")</f>
        <v>ddd</v>
      </c>
      <c r="JH8" s="51" t="str">
        <f t="shared" ref="JH8" si="222">TEXT(JH7,"ddd")</f>
        <v>ddd</v>
      </c>
      <c r="JI8" s="51" t="str">
        <f t="shared" ref="JI8" si="223">TEXT(JI7,"ddd")</f>
        <v>ddd</v>
      </c>
      <c r="JJ8" s="51" t="str">
        <f t="shared" ref="JJ8" si="224">TEXT(JJ7,"ddd")</f>
        <v>ddd</v>
      </c>
      <c r="JK8" s="51" t="str">
        <f t="shared" ref="JK8" si="225">TEXT(JK7,"ddd")</f>
        <v>ddd</v>
      </c>
      <c r="JL8" s="51" t="str">
        <f t="shared" ref="JL8" si="226">TEXT(JL7,"ddd")</f>
        <v>ddd</v>
      </c>
      <c r="JM8" s="51" t="str">
        <f t="shared" ref="JM8" si="227">TEXT(JM7,"ddd")</f>
        <v>ddd</v>
      </c>
      <c r="JN8" s="51" t="str">
        <f t="shared" ref="JN8" si="228">TEXT(JN7,"ddd")</f>
        <v>ddd</v>
      </c>
      <c r="JO8" s="51" t="str">
        <f t="shared" ref="JO8" si="229">TEXT(JO7,"ddd")</f>
        <v>ddd</v>
      </c>
      <c r="JP8" s="51" t="str">
        <f t="shared" ref="JP8" si="230">TEXT(JP7,"ddd")</f>
        <v>ddd</v>
      </c>
      <c r="JQ8" s="51" t="str">
        <f t="shared" ref="JQ8" si="231">TEXT(JQ7,"ddd")</f>
        <v>ddd</v>
      </c>
      <c r="JR8" s="51" t="str">
        <f t="shared" ref="JR8" si="232">TEXT(JR7,"ddd")</f>
        <v>ddd</v>
      </c>
      <c r="JS8" s="51" t="str">
        <f t="shared" ref="JS8" si="233">TEXT(JS7,"ddd")</f>
        <v>ddd</v>
      </c>
      <c r="JT8" s="51" t="str">
        <f t="shared" ref="JT8" si="234">TEXT(JT7,"ddd")</f>
        <v>ddd</v>
      </c>
      <c r="JU8" s="51" t="str">
        <f t="shared" ref="JU8" si="235">TEXT(JU7,"ddd")</f>
        <v>ddd</v>
      </c>
      <c r="JV8" s="51" t="str">
        <f t="shared" ref="JV8" si="236">TEXT(JV7,"ddd")</f>
        <v>ddd</v>
      </c>
      <c r="JW8" s="51" t="str">
        <f t="shared" ref="JW8" si="237">TEXT(JW7,"ddd")</f>
        <v>ddd</v>
      </c>
      <c r="JX8" s="51" t="str">
        <f t="shared" ref="JX8" si="238">TEXT(JX7,"ddd")</f>
        <v>ddd</v>
      </c>
      <c r="JY8" s="51" t="str">
        <f t="shared" ref="JY8" si="239">TEXT(JY7,"ddd")</f>
        <v>ddd</v>
      </c>
      <c r="JZ8" s="51" t="str">
        <f t="shared" ref="JZ8" si="240">TEXT(JZ7,"ddd")</f>
        <v>ddd</v>
      </c>
      <c r="KA8" s="51" t="str">
        <f t="shared" ref="KA8" si="241">TEXT(KA7,"ddd")</f>
        <v>ddd</v>
      </c>
      <c r="KB8" s="51" t="str">
        <f t="shared" ref="KB8" si="242">TEXT(KB7,"ddd")</f>
        <v>ddd</v>
      </c>
      <c r="KC8" s="51" t="str">
        <f t="shared" ref="KC8" si="243">TEXT(KC7,"ddd")</f>
        <v>ddd</v>
      </c>
      <c r="KD8" s="51" t="str">
        <f t="shared" ref="KD8" si="244">TEXT(KD7,"ddd")</f>
        <v>ddd</v>
      </c>
      <c r="KE8" s="51" t="str">
        <f t="shared" ref="KE8" si="245">TEXT(KE7,"ddd")</f>
        <v>ddd</v>
      </c>
      <c r="KF8" s="51" t="str">
        <f t="shared" ref="KF8" si="246">TEXT(KF7,"ddd")</f>
        <v>ddd</v>
      </c>
      <c r="KG8" s="51" t="str">
        <f t="shared" ref="KG8" si="247">TEXT(KG7,"ddd")</f>
        <v>ddd</v>
      </c>
      <c r="KH8" s="51" t="str">
        <f t="shared" ref="KH8" si="248">TEXT(KH7,"ddd")</f>
        <v>ddd</v>
      </c>
      <c r="KI8" s="51" t="str">
        <f t="shared" ref="KI8" si="249">TEXT(KI7,"ddd")</f>
        <v>ddd</v>
      </c>
      <c r="KJ8" s="51" t="str">
        <f t="shared" ref="KJ8" si="250">TEXT(KJ7,"ddd")</f>
        <v>ddd</v>
      </c>
      <c r="KK8" s="51" t="str">
        <f t="shared" ref="KK8" si="251">TEXT(KK7,"ddd")</f>
        <v>ddd</v>
      </c>
      <c r="KL8" s="51" t="str">
        <f t="shared" ref="KL8" si="252">TEXT(KL7,"ddd")</f>
        <v>ddd</v>
      </c>
      <c r="KM8" s="51" t="str">
        <f t="shared" ref="KM8" si="253">TEXT(KM7,"ddd")</f>
        <v>ddd</v>
      </c>
      <c r="KN8" s="51" t="str">
        <f t="shared" ref="KN8" si="254">TEXT(KN7,"ddd")</f>
        <v>ddd</v>
      </c>
      <c r="KO8" s="51" t="str">
        <f t="shared" ref="KO8" si="255">TEXT(KO7,"ddd")</f>
        <v>ddd</v>
      </c>
      <c r="KP8" s="51" t="str">
        <f t="shared" ref="KP8" si="256">TEXT(KP7,"ddd")</f>
        <v>ddd</v>
      </c>
      <c r="KQ8" s="51" t="str">
        <f t="shared" ref="KQ8" si="257">TEXT(KQ7,"ddd")</f>
        <v>ddd</v>
      </c>
      <c r="KR8" s="51" t="str">
        <f t="shared" ref="KR8" si="258">TEXT(KR7,"ddd")</f>
        <v>ddd</v>
      </c>
      <c r="KS8" s="51" t="str">
        <f t="shared" ref="KS8" si="259">TEXT(KS7,"ddd")</f>
        <v>ddd</v>
      </c>
      <c r="KT8" s="51" t="str">
        <f t="shared" ref="KT8" si="260">TEXT(KT7,"ddd")</f>
        <v>ddd</v>
      </c>
      <c r="KU8" s="51" t="str">
        <f t="shared" ref="KU8" si="261">TEXT(KU7,"ddd")</f>
        <v>ddd</v>
      </c>
      <c r="KV8" s="51" t="str">
        <f t="shared" ref="KV8" si="262">TEXT(KV7,"ddd")</f>
        <v>ddd</v>
      </c>
      <c r="KW8" s="51" t="str">
        <f t="shared" ref="KW8" si="263">TEXT(KW7,"ddd")</f>
        <v>ddd</v>
      </c>
      <c r="KX8" s="51" t="str">
        <f t="shared" ref="KX8" si="264">TEXT(KX7,"ddd")</f>
        <v>ddd</v>
      </c>
      <c r="KY8" s="51" t="str">
        <f t="shared" ref="KY8" si="265">TEXT(KY7,"ddd")</f>
        <v>ddd</v>
      </c>
      <c r="KZ8" s="51" t="str">
        <f t="shared" ref="KZ8" si="266">TEXT(KZ7,"ddd")</f>
        <v>ddd</v>
      </c>
      <c r="LA8" s="51" t="str">
        <f t="shared" ref="LA8:LB8" si="267">TEXT(LA7,"ddd")</f>
        <v>ddd</v>
      </c>
      <c r="LB8" s="51" t="str">
        <f t="shared" si="267"/>
        <v>ddd</v>
      </c>
      <c r="LC8" s="51" t="str">
        <f t="shared" ref="LC8" si="268">TEXT(LC7,"ddd")</f>
        <v>ddd</v>
      </c>
      <c r="LD8" s="51" t="str">
        <f t="shared" ref="LD8" si="269">TEXT(LD7,"ddd")</f>
        <v>ddd</v>
      </c>
      <c r="LE8" s="51" t="str">
        <f t="shared" ref="LE8" si="270">TEXT(LE7,"ddd")</f>
        <v>ddd</v>
      </c>
      <c r="LF8" s="51" t="str">
        <f t="shared" ref="LF8" si="271">TEXT(LF7,"ddd")</f>
        <v>ddd</v>
      </c>
      <c r="LG8" s="51" t="str">
        <f t="shared" ref="LG8" si="272">TEXT(LG7,"ddd")</f>
        <v>ddd</v>
      </c>
      <c r="LH8" s="51" t="str">
        <f t="shared" ref="LH8" si="273">TEXT(LH7,"ddd")</f>
        <v>ddd</v>
      </c>
      <c r="LI8" s="51" t="str">
        <f t="shared" ref="LI8" si="274">TEXT(LI7,"ddd")</f>
        <v>ddd</v>
      </c>
      <c r="LJ8" s="51" t="str">
        <f t="shared" ref="LJ8" si="275">TEXT(LJ7,"ddd")</f>
        <v>ddd</v>
      </c>
      <c r="LK8" s="51" t="str">
        <f t="shared" ref="LK8" si="276">TEXT(LK7,"ddd")</f>
        <v>ddd</v>
      </c>
      <c r="LL8" s="51" t="str">
        <f t="shared" ref="LL8" si="277">TEXT(LL7,"ddd")</f>
        <v>ddd</v>
      </c>
      <c r="LM8" s="51" t="str">
        <f t="shared" ref="LM8" si="278">TEXT(LM7,"ddd")</f>
        <v>ddd</v>
      </c>
      <c r="LN8" s="51" t="str">
        <f t="shared" ref="LN8" si="279">TEXT(LN7,"ddd")</f>
        <v>ddd</v>
      </c>
      <c r="LO8" s="51" t="str">
        <f t="shared" ref="LO8" si="280">TEXT(LO7,"ddd")</f>
        <v>ddd</v>
      </c>
      <c r="LP8" s="51" t="str">
        <f t="shared" ref="LP8" si="281">TEXT(LP7,"ddd")</f>
        <v>ddd</v>
      </c>
      <c r="LQ8" s="51" t="str">
        <f t="shared" ref="LQ8" si="282">TEXT(LQ7,"ddd")</f>
        <v>ddd</v>
      </c>
      <c r="LR8" s="51" t="str">
        <f t="shared" ref="LR8" si="283">TEXT(LR7,"ddd")</f>
        <v>ddd</v>
      </c>
      <c r="LS8" s="51" t="str">
        <f t="shared" ref="LS8" si="284">TEXT(LS7,"ddd")</f>
        <v>ddd</v>
      </c>
      <c r="LT8" s="51" t="str">
        <f t="shared" ref="LT8" si="285">TEXT(LT7,"ddd")</f>
        <v>ddd</v>
      </c>
      <c r="LU8" s="51" t="str">
        <f t="shared" ref="LU8" si="286">TEXT(LU7,"ddd")</f>
        <v>ddd</v>
      </c>
      <c r="LV8" s="51" t="str">
        <f t="shared" ref="LV8" si="287">TEXT(LV7,"ddd")</f>
        <v>ddd</v>
      </c>
      <c r="LW8" s="51" t="str">
        <f t="shared" ref="LW8" si="288">TEXT(LW7,"ddd")</f>
        <v>ddd</v>
      </c>
      <c r="LX8" s="51" t="str">
        <f t="shared" ref="LX8" si="289">TEXT(LX7,"ddd")</f>
        <v>ddd</v>
      </c>
      <c r="LY8" s="51" t="str">
        <f t="shared" ref="LY8" si="290">TEXT(LY7,"ddd")</f>
        <v>ddd</v>
      </c>
      <c r="LZ8" s="51" t="str">
        <f t="shared" ref="LZ8" si="291">TEXT(LZ7,"ddd")</f>
        <v>ddd</v>
      </c>
      <c r="MA8" s="51" t="str">
        <f t="shared" ref="MA8" si="292">TEXT(MA7,"ddd")</f>
        <v>ddd</v>
      </c>
      <c r="MB8" s="51" t="str">
        <f t="shared" ref="MB8" si="293">TEXT(MB7,"ddd")</f>
        <v>ddd</v>
      </c>
      <c r="MC8" s="51" t="str">
        <f t="shared" ref="MC8" si="294">TEXT(MC7,"ddd")</f>
        <v>ddd</v>
      </c>
      <c r="MD8" s="51" t="str">
        <f t="shared" ref="MD8" si="295">TEXT(MD7,"ddd")</f>
        <v>ddd</v>
      </c>
      <c r="ME8" s="51" t="str">
        <f t="shared" ref="ME8" si="296">TEXT(ME7,"ddd")</f>
        <v>ddd</v>
      </c>
      <c r="MF8" s="51" t="str">
        <f t="shared" ref="MF8" si="297">TEXT(MF7,"ddd")</f>
        <v>ddd</v>
      </c>
      <c r="MG8" s="51" t="str">
        <f t="shared" ref="MG8" si="298">TEXT(MG7,"ddd")</f>
        <v>ddd</v>
      </c>
      <c r="MH8" s="51" t="str">
        <f t="shared" ref="MH8" si="299">TEXT(MH7,"ddd")</f>
        <v>ddd</v>
      </c>
      <c r="MI8" s="51" t="str">
        <f t="shared" ref="MI8" si="300">TEXT(MI7,"ddd")</f>
        <v>ddd</v>
      </c>
      <c r="MJ8" s="51" t="str">
        <f t="shared" ref="MJ8" si="301">TEXT(MJ7,"ddd")</f>
        <v>ddd</v>
      </c>
      <c r="MK8" s="51" t="str">
        <f t="shared" ref="MK8" si="302">TEXT(MK7,"ddd")</f>
        <v>ddd</v>
      </c>
      <c r="ML8" s="51" t="str">
        <f t="shared" ref="ML8" si="303">TEXT(ML7,"ddd")</f>
        <v>ddd</v>
      </c>
      <c r="MM8" s="51" t="str">
        <f t="shared" ref="MM8" si="304">TEXT(MM7,"ddd")</f>
        <v>ddd</v>
      </c>
      <c r="MN8" s="51" t="str">
        <f t="shared" ref="MN8" si="305">TEXT(MN7,"ddd")</f>
        <v>ddd</v>
      </c>
      <c r="MO8" s="51" t="str">
        <f t="shared" ref="MO8" si="306">TEXT(MO7,"ddd")</f>
        <v>ddd</v>
      </c>
      <c r="MP8" s="51" t="str">
        <f t="shared" ref="MP8" si="307">TEXT(MP7,"ddd")</f>
        <v>ddd</v>
      </c>
      <c r="MQ8" s="51" t="str">
        <f t="shared" ref="MQ8" si="308">TEXT(MQ7,"ddd")</f>
        <v>ddd</v>
      </c>
      <c r="MR8" s="51" t="str">
        <f t="shared" ref="MR8" si="309">TEXT(MR7,"ddd")</f>
        <v>ddd</v>
      </c>
      <c r="MS8" s="51" t="str">
        <f t="shared" ref="MS8" si="310">TEXT(MS7,"ddd")</f>
        <v>ddd</v>
      </c>
      <c r="MT8" s="51" t="str">
        <f t="shared" ref="MT8" si="311">TEXT(MT7,"ddd")</f>
        <v>ddd</v>
      </c>
      <c r="MU8" s="51" t="str">
        <f t="shared" ref="MU8" si="312">TEXT(MU7,"ddd")</f>
        <v>ddd</v>
      </c>
      <c r="MV8" s="51" t="str">
        <f t="shared" ref="MV8" si="313">TEXT(MV7,"ddd")</f>
        <v>ddd</v>
      </c>
      <c r="MW8" s="51" t="str">
        <f t="shared" ref="MW8" si="314">TEXT(MW7,"ddd")</f>
        <v>ddd</v>
      </c>
      <c r="MX8" s="51" t="str">
        <f t="shared" ref="MX8" si="315">TEXT(MX7,"ddd")</f>
        <v>ddd</v>
      </c>
      <c r="MY8" s="51" t="str">
        <f t="shared" ref="MY8" si="316">TEXT(MY7,"ddd")</f>
        <v>ddd</v>
      </c>
      <c r="MZ8" s="51" t="str">
        <f t="shared" ref="MZ8" si="317">TEXT(MZ7,"ddd")</f>
        <v>ddd</v>
      </c>
      <c r="NA8" s="51" t="str">
        <f t="shared" ref="NA8:NB8" si="318">TEXT(NA7,"ddd")</f>
        <v>ddd</v>
      </c>
      <c r="NB8" s="51" t="str">
        <f t="shared" si="318"/>
        <v>ddd</v>
      </c>
      <c r="NC8" s="52" t="str">
        <f t="shared" ref="NC8" si="319">TEXT(NC7,"ddd")</f>
        <v>-</v>
      </c>
      <c r="ND8" s="101"/>
      <c r="NE8" s="101"/>
      <c r="NF8" s="101"/>
      <c r="NG8" s="101"/>
      <c r="NH8" s="101"/>
      <c r="NI8" s="101"/>
      <c r="NJ8" s="101"/>
      <c r="NK8" s="101"/>
      <c r="NL8" s="101"/>
      <c r="NM8" s="101"/>
      <c r="NN8" s="102"/>
      <c r="NW8" s="10"/>
      <c r="NX8" s="11"/>
      <c r="NY8" s="11"/>
    </row>
    <row r="9" spans="1:389" ht="15.75" customHeight="1" x14ac:dyDescent="0.25">
      <c r="A9" s="50" t="s">
        <v>58</v>
      </c>
      <c r="B9" s="53">
        <f>_xlfn.ISOWEEKNUM(B7)</f>
        <v>52</v>
      </c>
      <c r="C9" s="53">
        <f t="shared" ref="C9:BN9" si="320">_xlfn.ISOWEEKNUM(C7)</f>
        <v>52</v>
      </c>
      <c r="D9" s="53">
        <f t="shared" si="320"/>
        <v>1</v>
      </c>
      <c r="E9" s="53">
        <f t="shared" si="320"/>
        <v>1</v>
      </c>
      <c r="F9" s="53">
        <f t="shared" si="320"/>
        <v>1</v>
      </c>
      <c r="G9" s="53">
        <f t="shared" si="320"/>
        <v>1</v>
      </c>
      <c r="H9" s="53">
        <f t="shared" si="320"/>
        <v>1</v>
      </c>
      <c r="I9" s="53">
        <f t="shared" si="320"/>
        <v>1</v>
      </c>
      <c r="J9" s="53">
        <f t="shared" si="320"/>
        <v>1</v>
      </c>
      <c r="K9" s="53">
        <f t="shared" si="320"/>
        <v>2</v>
      </c>
      <c r="L9" s="53">
        <f t="shared" si="320"/>
        <v>2</v>
      </c>
      <c r="M9" s="53">
        <f t="shared" si="320"/>
        <v>2</v>
      </c>
      <c r="N9" s="53">
        <f t="shared" si="320"/>
        <v>2</v>
      </c>
      <c r="O9" s="53">
        <f t="shared" si="320"/>
        <v>2</v>
      </c>
      <c r="P9" s="53">
        <f t="shared" si="320"/>
        <v>2</v>
      </c>
      <c r="Q9" s="53">
        <f t="shared" si="320"/>
        <v>2</v>
      </c>
      <c r="R9" s="53">
        <f t="shared" si="320"/>
        <v>3</v>
      </c>
      <c r="S9" s="53">
        <f t="shared" si="320"/>
        <v>3</v>
      </c>
      <c r="T9" s="53">
        <f t="shared" si="320"/>
        <v>3</v>
      </c>
      <c r="U9" s="53">
        <f t="shared" si="320"/>
        <v>3</v>
      </c>
      <c r="V9" s="53">
        <f t="shared" si="320"/>
        <v>3</v>
      </c>
      <c r="W9" s="53">
        <f t="shared" si="320"/>
        <v>3</v>
      </c>
      <c r="X9" s="53">
        <f t="shared" si="320"/>
        <v>3</v>
      </c>
      <c r="Y9" s="53">
        <f t="shared" si="320"/>
        <v>4</v>
      </c>
      <c r="Z9" s="53">
        <f t="shared" si="320"/>
        <v>4</v>
      </c>
      <c r="AA9" s="53">
        <f t="shared" si="320"/>
        <v>4</v>
      </c>
      <c r="AB9" s="53">
        <f t="shared" si="320"/>
        <v>4</v>
      </c>
      <c r="AC9" s="53">
        <f t="shared" si="320"/>
        <v>4</v>
      </c>
      <c r="AD9" s="53">
        <f t="shared" si="320"/>
        <v>4</v>
      </c>
      <c r="AE9" s="60">
        <f t="shared" si="320"/>
        <v>4</v>
      </c>
      <c r="AF9" s="60">
        <f t="shared" si="320"/>
        <v>5</v>
      </c>
      <c r="AG9" s="60">
        <f t="shared" si="320"/>
        <v>5</v>
      </c>
      <c r="AH9" s="60">
        <f t="shared" si="320"/>
        <v>5</v>
      </c>
      <c r="AI9" s="60">
        <f t="shared" si="320"/>
        <v>5</v>
      </c>
      <c r="AJ9" s="60">
        <f t="shared" si="320"/>
        <v>5</v>
      </c>
      <c r="AK9" s="60">
        <f t="shared" si="320"/>
        <v>5</v>
      </c>
      <c r="AL9" s="60">
        <f t="shared" si="320"/>
        <v>5</v>
      </c>
      <c r="AM9" s="60">
        <f t="shared" si="320"/>
        <v>6</v>
      </c>
      <c r="AN9" s="60">
        <f t="shared" si="320"/>
        <v>6</v>
      </c>
      <c r="AO9" s="60">
        <f t="shared" si="320"/>
        <v>6</v>
      </c>
      <c r="AP9" s="60">
        <f t="shared" si="320"/>
        <v>6</v>
      </c>
      <c r="AQ9" s="60">
        <f t="shared" si="320"/>
        <v>6</v>
      </c>
      <c r="AR9" s="60">
        <f t="shared" si="320"/>
        <v>6</v>
      </c>
      <c r="AS9" s="60">
        <f t="shared" si="320"/>
        <v>6</v>
      </c>
      <c r="AT9" s="60">
        <f t="shared" si="320"/>
        <v>7</v>
      </c>
      <c r="AU9" s="60">
        <f t="shared" si="320"/>
        <v>7</v>
      </c>
      <c r="AV9" s="60">
        <f t="shared" si="320"/>
        <v>7</v>
      </c>
      <c r="AW9" s="60">
        <f t="shared" si="320"/>
        <v>7</v>
      </c>
      <c r="AX9" s="60">
        <f t="shared" si="320"/>
        <v>7</v>
      </c>
      <c r="AY9" s="60">
        <f t="shared" si="320"/>
        <v>7</v>
      </c>
      <c r="AZ9" s="60">
        <f t="shared" si="320"/>
        <v>7</v>
      </c>
      <c r="BA9" s="60">
        <f t="shared" si="320"/>
        <v>8</v>
      </c>
      <c r="BB9" s="60">
        <f t="shared" si="320"/>
        <v>8</v>
      </c>
      <c r="BC9" s="60">
        <f t="shared" si="320"/>
        <v>8</v>
      </c>
      <c r="BD9" s="60">
        <f t="shared" si="320"/>
        <v>8</v>
      </c>
      <c r="BE9" s="60">
        <f t="shared" si="320"/>
        <v>8</v>
      </c>
      <c r="BF9" s="60">
        <f t="shared" si="320"/>
        <v>8</v>
      </c>
      <c r="BG9" s="60">
        <f t="shared" si="320"/>
        <v>8</v>
      </c>
      <c r="BH9" s="60">
        <f t="shared" si="320"/>
        <v>9</v>
      </c>
      <c r="BI9" s="53">
        <f t="shared" si="320"/>
        <v>9</v>
      </c>
      <c r="BJ9" s="53">
        <f t="shared" si="320"/>
        <v>9</v>
      </c>
      <c r="BK9" s="53">
        <f t="shared" si="320"/>
        <v>9</v>
      </c>
      <c r="BL9" s="53">
        <f t="shared" si="320"/>
        <v>9</v>
      </c>
      <c r="BM9" s="53">
        <f t="shared" si="320"/>
        <v>9</v>
      </c>
      <c r="BN9" s="53">
        <f t="shared" si="320"/>
        <v>9</v>
      </c>
      <c r="BO9" s="53">
        <f t="shared" ref="BO9:DZ9" si="321">_xlfn.ISOWEEKNUM(BO7)</f>
        <v>10</v>
      </c>
      <c r="BP9" s="53">
        <f t="shared" si="321"/>
        <v>10</v>
      </c>
      <c r="BQ9" s="53">
        <f t="shared" si="321"/>
        <v>10</v>
      </c>
      <c r="BR9" s="53">
        <f t="shared" si="321"/>
        <v>10</v>
      </c>
      <c r="BS9" s="53">
        <f t="shared" si="321"/>
        <v>10</v>
      </c>
      <c r="BT9" s="53">
        <f t="shared" si="321"/>
        <v>10</v>
      </c>
      <c r="BU9" s="53">
        <f t="shared" si="321"/>
        <v>10</v>
      </c>
      <c r="BV9" s="53">
        <f t="shared" si="321"/>
        <v>11</v>
      </c>
      <c r="BW9" s="53">
        <f t="shared" si="321"/>
        <v>11</v>
      </c>
      <c r="BX9" s="53">
        <f t="shared" si="321"/>
        <v>11</v>
      </c>
      <c r="BY9" s="53">
        <f t="shared" si="321"/>
        <v>11</v>
      </c>
      <c r="BZ9" s="53">
        <f t="shared" si="321"/>
        <v>11</v>
      </c>
      <c r="CA9" s="53">
        <f t="shared" si="321"/>
        <v>11</v>
      </c>
      <c r="CB9" s="53">
        <f t="shared" si="321"/>
        <v>11</v>
      </c>
      <c r="CC9" s="53">
        <f t="shared" si="321"/>
        <v>12</v>
      </c>
      <c r="CD9" s="53">
        <f t="shared" si="321"/>
        <v>12</v>
      </c>
      <c r="CE9" s="53">
        <f t="shared" si="321"/>
        <v>12</v>
      </c>
      <c r="CF9" s="53">
        <f t="shared" si="321"/>
        <v>12</v>
      </c>
      <c r="CG9" s="53">
        <f t="shared" si="321"/>
        <v>12</v>
      </c>
      <c r="CH9" s="53">
        <f t="shared" si="321"/>
        <v>12</v>
      </c>
      <c r="CI9" s="53">
        <f t="shared" si="321"/>
        <v>12</v>
      </c>
      <c r="CJ9" s="53">
        <f t="shared" si="321"/>
        <v>13</v>
      </c>
      <c r="CK9" s="53">
        <f t="shared" si="321"/>
        <v>13</v>
      </c>
      <c r="CL9" s="53">
        <f t="shared" si="321"/>
        <v>13</v>
      </c>
      <c r="CM9" s="53">
        <f t="shared" si="321"/>
        <v>13</v>
      </c>
      <c r="CN9" s="60">
        <f t="shared" si="321"/>
        <v>13</v>
      </c>
      <c r="CO9" s="60">
        <f t="shared" si="321"/>
        <v>13</v>
      </c>
      <c r="CP9" s="60">
        <f t="shared" si="321"/>
        <v>13</v>
      </c>
      <c r="CQ9" s="60">
        <f t="shared" si="321"/>
        <v>14</v>
      </c>
      <c r="CR9" s="60">
        <f t="shared" si="321"/>
        <v>14</v>
      </c>
      <c r="CS9" s="60">
        <f t="shared" si="321"/>
        <v>14</v>
      </c>
      <c r="CT9" s="60">
        <f t="shared" si="321"/>
        <v>14</v>
      </c>
      <c r="CU9" s="60">
        <f t="shared" si="321"/>
        <v>14</v>
      </c>
      <c r="CV9" s="60">
        <f t="shared" si="321"/>
        <v>14</v>
      </c>
      <c r="CW9" s="60">
        <f t="shared" si="321"/>
        <v>14</v>
      </c>
      <c r="CX9" s="60">
        <f t="shared" si="321"/>
        <v>15</v>
      </c>
      <c r="CY9" s="60">
        <f t="shared" si="321"/>
        <v>15</v>
      </c>
      <c r="CZ9" s="60">
        <f t="shared" si="321"/>
        <v>15</v>
      </c>
      <c r="DA9" s="60">
        <f t="shared" si="321"/>
        <v>15</v>
      </c>
      <c r="DB9" s="60">
        <f t="shared" si="321"/>
        <v>15</v>
      </c>
      <c r="DC9" s="60">
        <f t="shared" si="321"/>
        <v>15</v>
      </c>
      <c r="DD9" s="60">
        <f t="shared" si="321"/>
        <v>15</v>
      </c>
      <c r="DE9" s="60">
        <f t="shared" si="321"/>
        <v>16</v>
      </c>
      <c r="DF9" s="60">
        <f t="shared" si="321"/>
        <v>16</v>
      </c>
      <c r="DG9" s="60">
        <f t="shared" si="321"/>
        <v>16</v>
      </c>
      <c r="DH9" s="60">
        <f t="shared" si="321"/>
        <v>16</v>
      </c>
      <c r="DI9" s="60">
        <f t="shared" si="321"/>
        <v>16</v>
      </c>
      <c r="DJ9" s="60">
        <f t="shared" si="321"/>
        <v>16</v>
      </c>
      <c r="DK9" s="60">
        <f t="shared" si="321"/>
        <v>16</v>
      </c>
      <c r="DL9" s="60">
        <f t="shared" si="321"/>
        <v>17</v>
      </c>
      <c r="DM9" s="60">
        <f t="shared" si="321"/>
        <v>17</v>
      </c>
      <c r="DN9" s="60">
        <f t="shared" si="321"/>
        <v>17</v>
      </c>
      <c r="DO9" s="60">
        <f t="shared" si="321"/>
        <v>17</v>
      </c>
      <c r="DP9" s="60">
        <f t="shared" si="321"/>
        <v>17</v>
      </c>
      <c r="DQ9" s="60">
        <f t="shared" si="321"/>
        <v>17</v>
      </c>
      <c r="DR9" s="60">
        <f t="shared" si="321"/>
        <v>17</v>
      </c>
      <c r="DS9" s="60">
        <f t="shared" si="321"/>
        <v>18</v>
      </c>
      <c r="DT9" s="60">
        <f t="shared" si="321"/>
        <v>18</v>
      </c>
      <c r="DU9" s="60">
        <f t="shared" si="321"/>
        <v>18</v>
      </c>
      <c r="DV9" s="60">
        <f t="shared" si="321"/>
        <v>18</v>
      </c>
      <c r="DW9" s="60">
        <f t="shared" si="321"/>
        <v>18</v>
      </c>
      <c r="DX9" s="60">
        <f t="shared" si="321"/>
        <v>18</v>
      </c>
      <c r="DY9" s="60">
        <f t="shared" si="321"/>
        <v>18</v>
      </c>
      <c r="DZ9" s="60">
        <f t="shared" si="321"/>
        <v>19</v>
      </c>
      <c r="EA9" s="60">
        <f t="shared" ref="EA9:GL9" si="322">_xlfn.ISOWEEKNUM(EA7)</f>
        <v>19</v>
      </c>
      <c r="EB9" s="60">
        <f t="shared" si="322"/>
        <v>19</v>
      </c>
      <c r="EC9" s="60">
        <f t="shared" si="322"/>
        <v>19</v>
      </c>
      <c r="ED9" s="60">
        <f t="shared" si="322"/>
        <v>19</v>
      </c>
      <c r="EE9" s="60">
        <f t="shared" si="322"/>
        <v>19</v>
      </c>
      <c r="EF9" s="60">
        <f t="shared" si="322"/>
        <v>19</v>
      </c>
      <c r="EG9" s="60">
        <f t="shared" si="322"/>
        <v>20</v>
      </c>
      <c r="EH9" s="60">
        <f t="shared" si="322"/>
        <v>20</v>
      </c>
      <c r="EI9" s="60">
        <f t="shared" si="322"/>
        <v>20</v>
      </c>
      <c r="EJ9" s="60">
        <f t="shared" si="322"/>
        <v>20</v>
      </c>
      <c r="EK9" s="60">
        <f t="shared" si="322"/>
        <v>20</v>
      </c>
      <c r="EL9" s="60">
        <f t="shared" si="322"/>
        <v>20</v>
      </c>
      <c r="EM9" s="60">
        <f t="shared" si="322"/>
        <v>20</v>
      </c>
      <c r="EN9" s="60">
        <f t="shared" si="322"/>
        <v>21</v>
      </c>
      <c r="EO9" s="60">
        <f t="shared" si="322"/>
        <v>21</v>
      </c>
      <c r="EP9" s="60">
        <f t="shared" si="322"/>
        <v>21</v>
      </c>
      <c r="EQ9" s="60">
        <f t="shared" si="322"/>
        <v>21</v>
      </c>
      <c r="ER9" s="60">
        <f t="shared" si="322"/>
        <v>21</v>
      </c>
      <c r="ES9" s="60">
        <f t="shared" si="322"/>
        <v>21</v>
      </c>
      <c r="ET9" s="60">
        <f t="shared" si="322"/>
        <v>21</v>
      </c>
      <c r="EU9" s="60">
        <f t="shared" si="322"/>
        <v>22</v>
      </c>
      <c r="EV9" s="60">
        <f t="shared" si="322"/>
        <v>22</v>
      </c>
      <c r="EW9" s="60">
        <f t="shared" si="322"/>
        <v>22</v>
      </c>
      <c r="EX9" s="60">
        <f t="shared" si="322"/>
        <v>22</v>
      </c>
      <c r="EY9" s="60">
        <f t="shared" si="322"/>
        <v>22</v>
      </c>
      <c r="EZ9" s="60">
        <f t="shared" si="322"/>
        <v>22</v>
      </c>
      <c r="FA9" s="60">
        <f t="shared" si="322"/>
        <v>22</v>
      </c>
      <c r="FB9" s="60">
        <f t="shared" si="322"/>
        <v>23</v>
      </c>
      <c r="FC9" s="60">
        <f t="shared" si="322"/>
        <v>23</v>
      </c>
      <c r="FD9" s="60">
        <f t="shared" si="322"/>
        <v>23</v>
      </c>
      <c r="FE9" s="60">
        <f t="shared" si="322"/>
        <v>23</v>
      </c>
      <c r="FF9" s="60">
        <f t="shared" si="322"/>
        <v>23</v>
      </c>
      <c r="FG9" s="60">
        <f t="shared" si="322"/>
        <v>23</v>
      </c>
      <c r="FH9" s="60">
        <f t="shared" si="322"/>
        <v>23</v>
      </c>
      <c r="FI9" s="60">
        <f t="shared" si="322"/>
        <v>24</v>
      </c>
      <c r="FJ9" s="60">
        <f t="shared" si="322"/>
        <v>24</v>
      </c>
      <c r="FK9" s="60">
        <f t="shared" si="322"/>
        <v>24</v>
      </c>
      <c r="FL9" s="60">
        <f t="shared" si="322"/>
        <v>24</v>
      </c>
      <c r="FM9" s="60">
        <f t="shared" si="322"/>
        <v>24</v>
      </c>
      <c r="FN9" s="60">
        <f t="shared" si="322"/>
        <v>24</v>
      </c>
      <c r="FO9" s="60">
        <f t="shared" si="322"/>
        <v>24</v>
      </c>
      <c r="FP9" s="60">
        <f t="shared" si="322"/>
        <v>25</v>
      </c>
      <c r="FQ9" s="60">
        <f t="shared" si="322"/>
        <v>25</v>
      </c>
      <c r="FR9" s="60">
        <f t="shared" si="322"/>
        <v>25</v>
      </c>
      <c r="FS9" s="60">
        <f t="shared" si="322"/>
        <v>25</v>
      </c>
      <c r="FT9" s="60">
        <f t="shared" si="322"/>
        <v>25</v>
      </c>
      <c r="FU9" s="60">
        <f t="shared" si="322"/>
        <v>25</v>
      </c>
      <c r="FV9" s="60">
        <f t="shared" si="322"/>
        <v>25</v>
      </c>
      <c r="FW9" s="60">
        <f t="shared" si="322"/>
        <v>26</v>
      </c>
      <c r="FX9" s="60">
        <f t="shared" si="322"/>
        <v>26</v>
      </c>
      <c r="FY9" s="60">
        <f t="shared" si="322"/>
        <v>26</v>
      </c>
      <c r="FZ9" s="60">
        <f t="shared" si="322"/>
        <v>26</v>
      </c>
      <c r="GA9" s="60">
        <f t="shared" si="322"/>
        <v>26</v>
      </c>
      <c r="GB9" s="60">
        <f t="shared" si="322"/>
        <v>26</v>
      </c>
      <c r="GC9" s="60">
        <f t="shared" si="322"/>
        <v>26</v>
      </c>
      <c r="GD9" s="60">
        <f t="shared" si="322"/>
        <v>27</v>
      </c>
      <c r="GE9" s="60">
        <f t="shared" si="322"/>
        <v>27</v>
      </c>
      <c r="GF9" s="60">
        <f t="shared" si="322"/>
        <v>27</v>
      </c>
      <c r="GG9" s="60">
        <f t="shared" si="322"/>
        <v>27</v>
      </c>
      <c r="GH9" s="60">
        <f t="shared" si="322"/>
        <v>27</v>
      </c>
      <c r="GI9" s="60">
        <f t="shared" si="322"/>
        <v>27</v>
      </c>
      <c r="GJ9" s="60">
        <f t="shared" si="322"/>
        <v>27</v>
      </c>
      <c r="GK9" s="60">
        <f t="shared" si="322"/>
        <v>28</v>
      </c>
      <c r="GL9" s="60">
        <f t="shared" si="322"/>
        <v>28</v>
      </c>
      <c r="GM9" s="60">
        <f t="shared" ref="GM9:IX9" si="323">_xlfn.ISOWEEKNUM(GM7)</f>
        <v>28</v>
      </c>
      <c r="GN9" s="60">
        <f t="shared" si="323"/>
        <v>28</v>
      </c>
      <c r="GO9" s="60">
        <f t="shared" si="323"/>
        <v>28</v>
      </c>
      <c r="GP9" s="60">
        <f t="shared" si="323"/>
        <v>28</v>
      </c>
      <c r="GQ9" s="60">
        <f t="shared" si="323"/>
        <v>28</v>
      </c>
      <c r="GR9" s="60">
        <f t="shared" si="323"/>
        <v>29</v>
      </c>
      <c r="GS9" s="60">
        <f t="shared" si="323"/>
        <v>29</v>
      </c>
      <c r="GT9" s="60">
        <f t="shared" si="323"/>
        <v>29</v>
      </c>
      <c r="GU9" s="60">
        <f t="shared" si="323"/>
        <v>29</v>
      </c>
      <c r="GV9" s="60">
        <f t="shared" si="323"/>
        <v>29</v>
      </c>
      <c r="GW9" s="60">
        <f t="shared" si="323"/>
        <v>29</v>
      </c>
      <c r="GX9" s="60">
        <f t="shared" si="323"/>
        <v>29</v>
      </c>
      <c r="GY9" s="60">
        <f t="shared" si="323"/>
        <v>30</v>
      </c>
      <c r="GZ9" s="60">
        <f t="shared" si="323"/>
        <v>30</v>
      </c>
      <c r="HA9" s="60">
        <f t="shared" si="323"/>
        <v>30</v>
      </c>
      <c r="HB9" s="60">
        <f t="shared" si="323"/>
        <v>30</v>
      </c>
      <c r="HC9" s="60">
        <f t="shared" si="323"/>
        <v>30</v>
      </c>
      <c r="HD9" s="60">
        <f t="shared" si="323"/>
        <v>30</v>
      </c>
      <c r="HE9" s="60">
        <f t="shared" si="323"/>
        <v>30</v>
      </c>
      <c r="HF9" s="60">
        <f t="shared" si="323"/>
        <v>31</v>
      </c>
      <c r="HG9" s="60">
        <f t="shared" si="323"/>
        <v>31</v>
      </c>
      <c r="HH9" s="60">
        <f t="shared" si="323"/>
        <v>31</v>
      </c>
      <c r="HI9" s="60">
        <f t="shared" si="323"/>
        <v>31</v>
      </c>
      <c r="HJ9" s="60">
        <f t="shared" si="323"/>
        <v>31</v>
      </c>
      <c r="HK9" s="60">
        <f t="shared" si="323"/>
        <v>31</v>
      </c>
      <c r="HL9" s="60">
        <f t="shared" si="323"/>
        <v>31</v>
      </c>
      <c r="HM9" s="60">
        <f t="shared" si="323"/>
        <v>32</v>
      </c>
      <c r="HN9" s="60">
        <f t="shared" si="323"/>
        <v>32</v>
      </c>
      <c r="HO9" s="60">
        <f t="shared" si="323"/>
        <v>32</v>
      </c>
      <c r="HP9" s="60">
        <f t="shared" si="323"/>
        <v>32</v>
      </c>
      <c r="HQ9" s="60">
        <f t="shared" si="323"/>
        <v>32</v>
      </c>
      <c r="HR9" s="60">
        <f t="shared" si="323"/>
        <v>32</v>
      </c>
      <c r="HS9" s="60">
        <f t="shared" si="323"/>
        <v>32</v>
      </c>
      <c r="HT9" s="60">
        <f t="shared" si="323"/>
        <v>33</v>
      </c>
      <c r="HU9" s="60">
        <f t="shared" si="323"/>
        <v>33</v>
      </c>
      <c r="HV9" s="60">
        <f t="shared" si="323"/>
        <v>33</v>
      </c>
      <c r="HW9" s="60">
        <f t="shared" si="323"/>
        <v>33</v>
      </c>
      <c r="HX9" s="60">
        <f t="shared" si="323"/>
        <v>33</v>
      </c>
      <c r="HY9" s="60">
        <f t="shared" si="323"/>
        <v>33</v>
      </c>
      <c r="HZ9" s="60">
        <f t="shared" si="323"/>
        <v>33</v>
      </c>
      <c r="IA9" s="60">
        <f t="shared" si="323"/>
        <v>34</v>
      </c>
      <c r="IB9" s="60">
        <f t="shared" si="323"/>
        <v>34</v>
      </c>
      <c r="IC9" s="60">
        <f t="shared" si="323"/>
        <v>34</v>
      </c>
      <c r="ID9" s="60">
        <f t="shared" si="323"/>
        <v>34</v>
      </c>
      <c r="IE9" s="60">
        <f t="shared" si="323"/>
        <v>34</v>
      </c>
      <c r="IF9" s="60">
        <f t="shared" si="323"/>
        <v>34</v>
      </c>
      <c r="IG9" s="60">
        <f t="shared" si="323"/>
        <v>34</v>
      </c>
      <c r="IH9" s="60">
        <f t="shared" si="323"/>
        <v>35</v>
      </c>
      <c r="II9" s="60">
        <f t="shared" si="323"/>
        <v>35</v>
      </c>
      <c r="IJ9" s="60">
        <f t="shared" si="323"/>
        <v>35</v>
      </c>
      <c r="IK9" s="60">
        <f t="shared" si="323"/>
        <v>35</v>
      </c>
      <c r="IL9" s="60">
        <f t="shared" si="323"/>
        <v>35</v>
      </c>
      <c r="IM9" s="60">
        <f t="shared" si="323"/>
        <v>35</v>
      </c>
      <c r="IN9" s="60">
        <f t="shared" si="323"/>
        <v>35</v>
      </c>
      <c r="IO9" s="60">
        <f t="shared" si="323"/>
        <v>36</v>
      </c>
      <c r="IP9" s="60">
        <f t="shared" si="323"/>
        <v>36</v>
      </c>
      <c r="IQ9" s="60">
        <f t="shared" si="323"/>
        <v>36</v>
      </c>
      <c r="IR9" s="60">
        <f t="shared" si="323"/>
        <v>36</v>
      </c>
      <c r="IS9" s="60">
        <f t="shared" si="323"/>
        <v>36</v>
      </c>
      <c r="IT9" s="60">
        <f t="shared" si="323"/>
        <v>36</v>
      </c>
      <c r="IU9" s="60">
        <f t="shared" si="323"/>
        <v>36</v>
      </c>
      <c r="IV9" s="60">
        <f t="shared" si="323"/>
        <v>37</v>
      </c>
      <c r="IW9" s="60">
        <f t="shared" si="323"/>
        <v>37</v>
      </c>
      <c r="IX9" s="60">
        <f t="shared" si="323"/>
        <v>37</v>
      </c>
      <c r="IY9" s="60">
        <f t="shared" ref="IY9:LJ9" si="324">_xlfn.ISOWEEKNUM(IY7)</f>
        <v>37</v>
      </c>
      <c r="IZ9" s="60">
        <f t="shared" si="324"/>
        <v>37</v>
      </c>
      <c r="JA9" s="60">
        <f t="shared" si="324"/>
        <v>37</v>
      </c>
      <c r="JB9" s="60">
        <f t="shared" si="324"/>
        <v>37</v>
      </c>
      <c r="JC9" s="60">
        <f t="shared" si="324"/>
        <v>38</v>
      </c>
      <c r="JD9" s="60">
        <f t="shared" si="324"/>
        <v>38</v>
      </c>
      <c r="JE9" s="60">
        <f t="shared" si="324"/>
        <v>38</v>
      </c>
      <c r="JF9" s="60">
        <f t="shared" si="324"/>
        <v>38</v>
      </c>
      <c r="JG9" s="60">
        <f t="shared" si="324"/>
        <v>38</v>
      </c>
      <c r="JH9" s="60">
        <f t="shared" si="324"/>
        <v>38</v>
      </c>
      <c r="JI9" s="60">
        <f t="shared" si="324"/>
        <v>38</v>
      </c>
      <c r="JJ9" s="60">
        <f t="shared" si="324"/>
        <v>39</v>
      </c>
      <c r="JK9" s="60">
        <f t="shared" si="324"/>
        <v>39</v>
      </c>
      <c r="JL9" s="60">
        <f t="shared" si="324"/>
        <v>39</v>
      </c>
      <c r="JM9" s="60">
        <f t="shared" si="324"/>
        <v>39</v>
      </c>
      <c r="JN9" s="60">
        <f t="shared" si="324"/>
        <v>39</v>
      </c>
      <c r="JO9" s="60">
        <f t="shared" si="324"/>
        <v>39</v>
      </c>
      <c r="JP9" s="60">
        <f t="shared" si="324"/>
        <v>39</v>
      </c>
      <c r="JQ9" s="60">
        <f t="shared" si="324"/>
        <v>40</v>
      </c>
      <c r="JR9" s="60">
        <f t="shared" si="324"/>
        <v>40</v>
      </c>
      <c r="JS9" s="60">
        <f t="shared" si="324"/>
        <v>40</v>
      </c>
      <c r="JT9" s="60">
        <f t="shared" si="324"/>
        <v>40</v>
      </c>
      <c r="JU9" s="60">
        <f t="shared" si="324"/>
        <v>40</v>
      </c>
      <c r="JV9" s="60">
        <f t="shared" si="324"/>
        <v>40</v>
      </c>
      <c r="JW9" s="60">
        <f t="shared" si="324"/>
        <v>40</v>
      </c>
      <c r="JX9" s="60">
        <f t="shared" si="324"/>
        <v>41</v>
      </c>
      <c r="JY9" s="60">
        <f t="shared" si="324"/>
        <v>41</v>
      </c>
      <c r="JZ9" s="60">
        <f t="shared" si="324"/>
        <v>41</v>
      </c>
      <c r="KA9" s="60">
        <f t="shared" si="324"/>
        <v>41</v>
      </c>
      <c r="KB9" s="60">
        <f t="shared" si="324"/>
        <v>41</v>
      </c>
      <c r="KC9" s="60">
        <f t="shared" si="324"/>
        <v>41</v>
      </c>
      <c r="KD9" s="60">
        <f t="shared" si="324"/>
        <v>41</v>
      </c>
      <c r="KE9" s="60">
        <f t="shared" si="324"/>
        <v>42</v>
      </c>
      <c r="KF9" s="60">
        <f t="shared" si="324"/>
        <v>42</v>
      </c>
      <c r="KG9" s="60">
        <f t="shared" si="324"/>
        <v>42</v>
      </c>
      <c r="KH9" s="60">
        <f t="shared" si="324"/>
        <v>42</v>
      </c>
      <c r="KI9" s="60">
        <f t="shared" si="324"/>
        <v>42</v>
      </c>
      <c r="KJ9" s="60">
        <f t="shared" si="324"/>
        <v>42</v>
      </c>
      <c r="KK9" s="60">
        <f t="shared" si="324"/>
        <v>42</v>
      </c>
      <c r="KL9" s="60">
        <f t="shared" si="324"/>
        <v>43</v>
      </c>
      <c r="KM9" s="60">
        <f t="shared" si="324"/>
        <v>43</v>
      </c>
      <c r="KN9" s="60">
        <f t="shared" si="324"/>
        <v>43</v>
      </c>
      <c r="KO9" s="60">
        <f t="shared" si="324"/>
        <v>43</v>
      </c>
      <c r="KP9" s="60">
        <f t="shared" si="324"/>
        <v>43</v>
      </c>
      <c r="KQ9" s="60">
        <f t="shared" si="324"/>
        <v>43</v>
      </c>
      <c r="KR9" s="60">
        <f t="shared" si="324"/>
        <v>43</v>
      </c>
      <c r="KS9" s="60">
        <f t="shared" si="324"/>
        <v>44</v>
      </c>
      <c r="KT9" s="60">
        <f t="shared" si="324"/>
        <v>44</v>
      </c>
      <c r="KU9" s="60">
        <f t="shared" si="324"/>
        <v>44</v>
      </c>
      <c r="KV9" s="60">
        <f t="shared" si="324"/>
        <v>44</v>
      </c>
      <c r="KW9" s="60">
        <f t="shared" si="324"/>
        <v>44</v>
      </c>
      <c r="KX9" s="60">
        <f t="shared" si="324"/>
        <v>44</v>
      </c>
      <c r="KY9" s="60">
        <f t="shared" si="324"/>
        <v>44</v>
      </c>
      <c r="KZ9" s="60">
        <f t="shared" si="324"/>
        <v>45</v>
      </c>
      <c r="LA9" s="60">
        <f t="shared" si="324"/>
        <v>45</v>
      </c>
      <c r="LB9" s="60">
        <f t="shared" si="324"/>
        <v>45</v>
      </c>
      <c r="LC9" s="60">
        <f t="shared" si="324"/>
        <v>45</v>
      </c>
      <c r="LD9" s="60">
        <f t="shared" si="324"/>
        <v>45</v>
      </c>
      <c r="LE9" s="60">
        <f t="shared" si="324"/>
        <v>45</v>
      </c>
      <c r="LF9" s="60">
        <f t="shared" si="324"/>
        <v>45</v>
      </c>
      <c r="LG9" s="60">
        <f t="shared" si="324"/>
        <v>46</v>
      </c>
      <c r="LH9" s="60">
        <f t="shared" si="324"/>
        <v>46</v>
      </c>
      <c r="LI9" s="60">
        <f t="shared" si="324"/>
        <v>46</v>
      </c>
      <c r="LJ9" s="60">
        <f t="shared" si="324"/>
        <v>46</v>
      </c>
      <c r="LK9" s="60">
        <f t="shared" ref="LK9:NB9" si="325">_xlfn.ISOWEEKNUM(LK7)</f>
        <v>46</v>
      </c>
      <c r="LL9" s="60">
        <f t="shared" si="325"/>
        <v>46</v>
      </c>
      <c r="LM9" s="60">
        <f t="shared" si="325"/>
        <v>46</v>
      </c>
      <c r="LN9" s="60">
        <f t="shared" si="325"/>
        <v>47</v>
      </c>
      <c r="LO9" s="60">
        <f t="shared" si="325"/>
        <v>47</v>
      </c>
      <c r="LP9" s="60">
        <f t="shared" si="325"/>
        <v>47</v>
      </c>
      <c r="LQ9" s="60">
        <f t="shared" si="325"/>
        <v>47</v>
      </c>
      <c r="LR9" s="60">
        <f t="shared" si="325"/>
        <v>47</v>
      </c>
      <c r="LS9" s="60">
        <f t="shared" si="325"/>
        <v>47</v>
      </c>
      <c r="LT9" s="60">
        <f t="shared" si="325"/>
        <v>47</v>
      </c>
      <c r="LU9" s="60">
        <f t="shared" si="325"/>
        <v>48</v>
      </c>
      <c r="LV9" s="60">
        <f t="shared" si="325"/>
        <v>48</v>
      </c>
      <c r="LW9" s="60">
        <f t="shared" si="325"/>
        <v>48</v>
      </c>
      <c r="LX9" s="60">
        <f t="shared" si="325"/>
        <v>48</v>
      </c>
      <c r="LY9" s="60">
        <f t="shared" si="325"/>
        <v>48</v>
      </c>
      <c r="LZ9" s="60">
        <f t="shared" si="325"/>
        <v>48</v>
      </c>
      <c r="MA9" s="60">
        <f t="shared" si="325"/>
        <v>48</v>
      </c>
      <c r="MB9" s="60">
        <f t="shared" si="325"/>
        <v>49</v>
      </c>
      <c r="MC9" s="60">
        <f t="shared" si="325"/>
        <v>49</v>
      </c>
      <c r="MD9" s="60">
        <f t="shared" si="325"/>
        <v>49</v>
      </c>
      <c r="ME9" s="60">
        <f t="shared" si="325"/>
        <v>49</v>
      </c>
      <c r="MF9" s="60">
        <f t="shared" si="325"/>
        <v>49</v>
      </c>
      <c r="MG9" s="60">
        <f t="shared" si="325"/>
        <v>49</v>
      </c>
      <c r="MH9" s="60">
        <f t="shared" si="325"/>
        <v>49</v>
      </c>
      <c r="MI9" s="60">
        <f t="shared" si="325"/>
        <v>50</v>
      </c>
      <c r="MJ9" s="60">
        <f t="shared" si="325"/>
        <v>50</v>
      </c>
      <c r="MK9" s="60">
        <f t="shared" si="325"/>
        <v>50</v>
      </c>
      <c r="ML9" s="60">
        <f t="shared" si="325"/>
        <v>50</v>
      </c>
      <c r="MM9" s="60">
        <f t="shared" si="325"/>
        <v>50</v>
      </c>
      <c r="MN9" s="60">
        <f t="shared" si="325"/>
        <v>50</v>
      </c>
      <c r="MO9" s="60">
        <f t="shared" si="325"/>
        <v>50</v>
      </c>
      <c r="MP9" s="60">
        <f t="shared" si="325"/>
        <v>51</v>
      </c>
      <c r="MQ9" s="60">
        <f t="shared" si="325"/>
        <v>51</v>
      </c>
      <c r="MR9" s="60">
        <f t="shared" si="325"/>
        <v>51</v>
      </c>
      <c r="MS9" s="60">
        <f t="shared" si="325"/>
        <v>51</v>
      </c>
      <c r="MT9" s="60">
        <f t="shared" si="325"/>
        <v>51</v>
      </c>
      <c r="MU9" s="60">
        <f t="shared" si="325"/>
        <v>51</v>
      </c>
      <c r="MV9" s="60">
        <f t="shared" si="325"/>
        <v>51</v>
      </c>
      <c r="MW9" s="60">
        <f t="shared" si="325"/>
        <v>52</v>
      </c>
      <c r="MX9" s="60">
        <f t="shared" si="325"/>
        <v>52</v>
      </c>
      <c r="MY9" s="60">
        <f t="shared" si="325"/>
        <v>52</v>
      </c>
      <c r="MZ9" s="60">
        <f t="shared" si="325"/>
        <v>52</v>
      </c>
      <c r="NA9" s="60">
        <f t="shared" si="325"/>
        <v>52</v>
      </c>
      <c r="NB9" s="60">
        <f t="shared" si="325"/>
        <v>52</v>
      </c>
      <c r="NC9" s="61" t="str">
        <f>IF(ISNUMBER(NC7),_xlfn.ISOWEEKNUM(NC7),"-")</f>
        <v>-</v>
      </c>
      <c r="ND9" s="62" t="s">
        <v>12</v>
      </c>
      <c r="NE9" s="63" t="s">
        <v>13</v>
      </c>
      <c r="NF9" s="126" t="s">
        <v>11</v>
      </c>
      <c r="NG9" s="127" t="s">
        <v>14</v>
      </c>
      <c r="NH9" s="128" t="s">
        <v>15</v>
      </c>
      <c r="NI9" s="129" t="s">
        <v>16</v>
      </c>
      <c r="NJ9" s="130" t="s">
        <v>17</v>
      </c>
      <c r="NK9" s="131" t="s">
        <v>18</v>
      </c>
      <c r="NL9" s="132" t="s">
        <v>19</v>
      </c>
      <c r="NM9" s="133" t="s">
        <v>20</v>
      </c>
      <c r="NN9" s="134"/>
      <c r="NW9" s="10"/>
      <c r="NX9" s="10"/>
      <c r="NY9" s="10"/>
    </row>
    <row r="10" spans="1:389" s="14" customFormat="1" x14ac:dyDescent="0.25">
      <c r="A10" s="55" t="s">
        <v>44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 t="s">
        <v>15</v>
      </c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13"/>
      <c r="BJ10" s="13"/>
      <c r="BK10" s="13"/>
      <c r="BL10" s="13"/>
      <c r="BM10" s="13" t="s">
        <v>15</v>
      </c>
      <c r="BN10" s="13"/>
      <c r="BO10" s="13"/>
      <c r="BP10" s="13"/>
      <c r="BQ10" s="13"/>
      <c r="BR10" s="13"/>
      <c r="BS10" s="13"/>
      <c r="BT10" s="13"/>
      <c r="BU10" s="13" t="s">
        <v>18</v>
      </c>
      <c r="BV10" s="13"/>
      <c r="BW10" s="13"/>
      <c r="BX10" s="13"/>
      <c r="BY10" s="13"/>
      <c r="BZ10" s="13"/>
      <c r="CA10" s="13"/>
      <c r="CB10" s="13"/>
      <c r="CC10" s="13" t="s">
        <v>15</v>
      </c>
      <c r="CD10" s="13"/>
      <c r="CE10" s="13"/>
      <c r="CF10" s="13" t="s">
        <v>16</v>
      </c>
      <c r="CG10" s="13"/>
      <c r="CH10" s="13"/>
      <c r="CI10" s="13"/>
      <c r="CJ10" s="105" t="s">
        <v>16</v>
      </c>
      <c r="CK10" s="13"/>
      <c r="CL10" s="13"/>
      <c r="CM10" s="13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 t="s">
        <v>11</v>
      </c>
      <c r="DX10" s="64" t="s">
        <v>14</v>
      </c>
      <c r="DY10" s="64"/>
      <c r="DZ10" s="64"/>
      <c r="EA10" s="64"/>
      <c r="EB10" s="64"/>
      <c r="EC10" s="64"/>
      <c r="ED10" s="64"/>
      <c r="EE10" s="64"/>
      <c r="EF10" s="64" t="s">
        <v>18</v>
      </c>
      <c r="EG10" s="64" t="s">
        <v>18</v>
      </c>
      <c r="EH10" s="64" t="s">
        <v>18</v>
      </c>
      <c r="EI10" s="64"/>
      <c r="EJ10" s="64"/>
      <c r="EK10" s="64" t="s">
        <v>18</v>
      </c>
      <c r="EL10" s="64" t="s">
        <v>18</v>
      </c>
      <c r="EM10" s="64" t="s">
        <v>18</v>
      </c>
      <c r="EN10" s="64" t="s">
        <v>18</v>
      </c>
      <c r="EO10" s="64" t="s">
        <v>18</v>
      </c>
      <c r="EP10" s="64"/>
      <c r="EQ10" s="64"/>
      <c r="ER10" s="64" t="s">
        <v>18</v>
      </c>
      <c r="ES10" s="64" t="s">
        <v>18</v>
      </c>
      <c r="ET10" s="64" t="s">
        <v>18</v>
      </c>
      <c r="EU10" s="64" t="s">
        <v>18</v>
      </c>
      <c r="EV10" s="64" t="s">
        <v>18</v>
      </c>
      <c r="EW10" s="64"/>
      <c r="EX10" s="64"/>
      <c r="EY10" s="64" t="s">
        <v>18</v>
      </c>
      <c r="EZ10" s="64" t="s">
        <v>18</v>
      </c>
      <c r="FA10" s="64" t="s">
        <v>18</v>
      </c>
      <c r="FB10" s="64"/>
      <c r="FC10" s="64"/>
      <c r="FD10" s="64"/>
      <c r="FE10" s="64"/>
      <c r="FF10" s="64"/>
      <c r="FG10" s="64"/>
      <c r="FH10" s="64"/>
      <c r="FI10" s="64"/>
      <c r="FJ10" s="64"/>
      <c r="FK10" s="64"/>
      <c r="FL10" s="64"/>
      <c r="FM10" s="64"/>
      <c r="FN10" s="64"/>
      <c r="FO10" s="64"/>
      <c r="FP10" s="64"/>
      <c r="FQ10" s="64"/>
      <c r="FR10" s="64"/>
      <c r="FS10" s="64"/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  <c r="GT10" s="64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4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9"/>
      <c r="ND10" s="86">
        <f>IFERROR(+GETPIVOTDATA("poids",TCD!$P$3,"date",$A$3,"personne",$A10,"Jaren",Année),"-")</f>
        <v>0</v>
      </c>
      <c r="NE10" s="87">
        <f>IFERROR(GETPIVOTDATA("poids",TCD!$P$3,"personne",$A10,"Jaren",Année),"-")</f>
        <v>22</v>
      </c>
      <c r="NF10" s="65">
        <f>IFERROR(+GETPIVOTDATA("personne",TCD!$B$3,"date",Année,"personne",$A10,"code",NF$9),"-")</f>
        <v>1</v>
      </c>
      <c r="NG10" s="65">
        <f>IFERROR(+GETPIVOTDATA("personne",TCD!$B$3,"date",Année,"personne",$A10,"code",NG$9),"-")</f>
        <v>1</v>
      </c>
      <c r="NH10" s="65">
        <f>IFERROR(+GETPIVOTDATA("personne",TCD!$B$3,"date",Année,"personne",$A10,"code",NH$9),"-")</f>
        <v>3</v>
      </c>
      <c r="NI10" s="65">
        <f>IFERROR(+GETPIVOTDATA("personne",TCD!$B$3,"date",Année,"personne",$A10,"code",NI$9),"-")</f>
        <v>0</v>
      </c>
      <c r="NJ10" s="65" t="str">
        <f>IFERROR(+GETPIVOTDATA("personne",TCD!$B$3,"date",Année,"personne",$A10,"code",NJ$9),"-")</f>
        <v>-</v>
      </c>
      <c r="NK10" s="65">
        <f>IFERROR(+GETPIVOTDATA("personne",TCD!$B$3,"date",Année,"personne",$A10,"code",NK$9),"-")</f>
        <v>17</v>
      </c>
      <c r="NL10" s="65">
        <f>IFERROR(+GETPIVOTDATA("personne",TCD!$B$3,"date",Année,"personne",$A10,"code",NL$9),"-")</f>
        <v>0</v>
      </c>
      <c r="NM10" s="65">
        <f>IFERROR(+GETPIVOTDATA("personne",TCD!$B$3,"date",Année,"personne",$A10,"code",NM$9),"-")</f>
        <v>0</v>
      </c>
      <c r="NN10" s="65" t="str">
        <f>IFERROR(+GETPIVOTDATA("personne",TCD!$B$3,"date",Année,"personne",$A10,"code",NN$9),"-")</f>
        <v>-</v>
      </c>
      <c r="NV10" s="16"/>
      <c r="NW10" s="16"/>
      <c r="NX10" s="16"/>
      <c r="NY10" s="10"/>
    </row>
    <row r="11" spans="1:389" s="14" customFormat="1" ht="15.75" x14ac:dyDescent="0.25">
      <c r="A11" s="55" t="s">
        <v>45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14</v>
      </c>
      <c r="L11" s="13"/>
      <c r="M11" s="13"/>
      <c r="N11" s="13"/>
      <c r="O11" s="13" t="s">
        <v>11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15</v>
      </c>
      <c r="AX11" s="13" t="s">
        <v>18</v>
      </c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 t="s">
        <v>18</v>
      </c>
      <c r="BS11" s="13" t="s">
        <v>18</v>
      </c>
      <c r="BT11" s="13" t="s">
        <v>18</v>
      </c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 t="s">
        <v>15</v>
      </c>
      <c r="DX11" s="13" t="s">
        <v>15</v>
      </c>
      <c r="DY11" s="13" t="s">
        <v>15</v>
      </c>
      <c r="DZ11" s="13"/>
      <c r="EA11" s="13" t="s">
        <v>15</v>
      </c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 t="s">
        <v>15</v>
      </c>
      <c r="EN11" s="13"/>
      <c r="EO11" s="13"/>
      <c r="EP11" s="13"/>
      <c r="EQ11" s="13"/>
      <c r="ER11" s="13"/>
      <c r="ES11" s="13"/>
      <c r="ET11" s="13"/>
      <c r="EU11" s="13" t="s">
        <v>15</v>
      </c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 t="s">
        <v>14</v>
      </c>
      <c r="FP11" s="13"/>
      <c r="FQ11" s="13"/>
      <c r="FR11" s="13"/>
      <c r="FS11" s="13"/>
      <c r="FT11" s="13"/>
      <c r="FU11" s="13"/>
      <c r="FV11" s="13"/>
      <c r="FW11" s="13" t="s">
        <v>11</v>
      </c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70"/>
      <c r="ND11" s="86">
        <f>IFERROR(+GETPIVOTDATA("poids",TCD!$P$3,"date",$A$3,"personne",$A11,"Jaren",Année),"-")</f>
        <v>2</v>
      </c>
      <c r="NE11" s="87">
        <f>IFERROR(GETPIVOTDATA("poids",TCD!$P$3,"personne",$A11,"Jaren",Année),"-")</f>
        <v>15</v>
      </c>
      <c r="NF11" s="65">
        <f>IFERROR(+GETPIVOTDATA("personne",TCD!$B$3,"date",Année,"personne",$A11,"code",NF$9),"-")</f>
        <v>2</v>
      </c>
      <c r="NG11" s="65">
        <f>IFERROR(+GETPIVOTDATA("personne",TCD!$B$3,"date",Année,"personne",$A11,"code",NG$9),"-")</f>
        <v>2</v>
      </c>
      <c r="NH11" s="65">
        <f>IFERROR(+GETPIVOTDATA("personne",TCD!$B$3,"date",Année,"personne",$A11,"code",NH$9),"-")</f>
        <v>7</v>
      </c>
      <c r="NI11" s="65">
        <f>IFERROR(+GETPIVOTDATA("personne",TCD!$B$3,"date",Année,"personne",$A11,"code",NI$9),"-")</f>
        <v>0</v>
      </c>
      <c r="NJ11" s="65" t="str">
        <f>IFERROR(+GETPIVOTDATA("personne",TCD!$B$3,"date",Année,"personne",$A11,"code",NJ$9),"-")</f>
        <v>-</v>
      </c>
      <c r="NK11" s="65">
        <f>IFERROR(+GETPIVOTDATA("personne",TCD!$B$3,"date",Année,"personne",$A11,"code",NK$9),"-")</f>
        <v>4</v>
      </c>
      <c r="NL11" s="65">
        <f>IFERROR(+GETPIVOTDATA("personne",TCD!$B$3,"date",Année,"personne",$A11,"code",NL$9),"-")</f>
        <v>0</v>
      </c>
      <c r="NM11" s="65">
        <f>IFERROR(+GETPIVOTDATA("personne",TCD!$B$3,"date",Année,"personne",$A11,"code",NM$9),"-")</f>
        <v>0</v>
      </c>
      <c r="NN11" s="65" t="str">
        <f>IFERROR(+GETPIVOTDATA("personne",TCD!$B$3,"date",Année,"personne",$A11,"code",NN$9),"-")</f>
        <v>-</v>
      </c>
      <c r="NP11" s="38" t="s">
        <v>8</v>
      </c>
      <c r="NQ11" s="38" t="s">
        <v>9</v>
      </c>
      <c r="NV11" s="16"/>
      <c r="NW11" s="18"/>
      <c r="NX11" s="19"/>
      <c r="NY11" s="10"/>
    </row>
    <row r="12" spans="1:389" s="14" customFormat="1" ht="15.75" x14ac:dyDescent="0.25">
      <c r="A12" s="55" t="s">
        <v>46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 t="s">
        <v>11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05" t="s">
        <v>272</v>
      </c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15</v>
      </c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 t="s">
        <v>16</v>
      </c>
      <c r="DX12" s="13" t="s">
        <v>16</v>
      </c>
      <c r="DY12" s="13" t="s">
        <v>16</v>
      </c>
      <c r="DZ12" s="13" t="s">
        <v>20</v>
      </c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 t="s">
        <v>18</v>
      </c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 t="s">
        <v>18</v>
      </c>
      <c r="FP12" s="13"/>
      <c r="FQ12" s="13"/>
      <c r="FR12" s="13"/>
      <c r="FS12" s="13"/>
      <c r="FT12" s="13"/>
      <c r="FU12" s="13"/>
      <c r="FV12" s="13"/>
      <c r="FW12" s="13" t="s">
        <v>11</v>
      </c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 t="s">
        <v>14</v>
      </c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70"/>
      <c r="ND12" s="86">
        <f>IFERROR(+GETPIVOTDATA("poids",TCD!$P$3,"date",$A$3,"personne",$A12,"Jaren",Année),"-")</f>
        <v>1</v>
      </c>
      <c r="NE12" s="87">
        <f>IFERROR(GETPIVOTDATA("poids",TCD!$P$3,"personne",$A12,"Jaren",Année),"-")</f>
        <v>9.5</v>
      </c>
      <c r="NF12" s="65">
        <f>IFERROR(+GETPIVOTDATA("personne",TCD!$B$3,"date",Année,"personne",$A12,"code",NF$9),"-")</f>
        <v>2</v>
      </c>
      <c r="NG12" s="65">
        <f>IFERROR(+GETPIVOTDATA("personne",TCD!$B$3,"date",Année,"personne",$A12,"code",NG$9),"-")</f>
        <v>1</v>
      </c>
      <c r="NH12" s="65">
        <f>IFERROR(+GETPIVOTDATA("personne",TCD!$B$3,"date",Année,"personne",$A12,"code",NH$9),"-")</f>
        <v>1</v>
      </c>
      <c r="NI12" s="65">
        <f>IFERROR(+GETPIVOTDATA("personne",TCD!$B$3,"date",Année,"personne",$A12,"code",NI$9),"-")</f>
        <v>3</v>
      </c>
      <c r="NJ12" s="65" t="str">
        <f>IFERROR(+GETPIVOTDATA("personne",TCD!$B$3,"date",Année,"personne",$A12,"code",NJ$9),"-")</f>
        <v>-</v>
      </c>
      <c r="NK12" s="65">
        <f>IFERROR(+GETPIVOTDATA("personne",TCD!$B$3,"date",Année,"personne",$A12,"code",NK$9),"-")</f>
        <v>2</v>
      </c>
      <c r="NL12" s="65">
        <f>IFERROR(+GETPIVOTDATA("personne",TCD!$B$3,"date",Année,"personne",$A12,"code",NL$9),"-")</f>
        <v>0</v>
      </c>
      <c r="NM12" s="65">
        <f>IFERROR(+GETPIVOTDATA("personne",TCD!$B$3,"date",Année,"personne",$A12,"code",NM$9),"-")</f>
        <v>1</v>
      </c>
      <c r="NN12" s="65" t="str">
        <f>IFERROR(+GETPIVOTDATA("personne",TCD!$B$3,"date",Année,"personne",$A12,"code",NN$9),"-")</f>
        <v>-</v>
      </c>
      <c r="NP12" s="76" t="s">
        <v>0</v>
      </c>
      <c r="NQ12" s="39" t="s">
        <v>11</v>
      </c>
      <c r="NV12" s="16"/>
      <c r="NW12" s="18"/>
      <c r="NX12" s="19"/>
      <c r="NY12" s="10"/>
    </row>
    <row r="13" spans="1:389" s="14" customFormat="1" x14ac:dyDescent="0.25">
      <c r="A13" s="55" t="s">
        <v>47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 t="s">
        <v>15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 t="s">
        <v>11</v>
      </c>
      <c r="AU13" s="13"/>
      <c r="AV13" s="13"/>
      <c r="AW13" s="13" t="s">
        <v>15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 t="s">
        <v>11</v>
      </c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 t="s">
        <v>19</v>
      </c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 t="s">
        <v>15</v>
      </c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 t="s">
        <v>18</v>
      </c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 t="s">
        <v>11</v>
      </c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70"/>
      <c r="ND13" s="86">
        <f>IFERROR(+GETPIVOTDATA("poids",TCD!$P$3,"date",$A$3,"personne",$A13,"Jaren",Année),"-")</f>
        <v>1</v>
      </c>
      <c r="NE13" s="87">
        <f>IFERROR(GETPIVOTDATA("poids",TCD!$P$3,"personne",$A13,"Jaren",Année),"-")</f>
        <v>7.5</v>
      </c>
      <c r="NF13" s="65">
        <f>IFERROR(+GETPIVOTDATA("personne",TCD!$B$3,"date",Année,"personne",$A13,"code",NF$9),"-")</f>
        <v>3</v>
      </c>
      <c r="NG13" s="65">
        <f>IFERROR(+GETPIVOTDATA("personne",TCD!$B$3,"date",Année,"personne",$A13,"code",NG$9),"-")</f>
        <v>0</v>
      </c>
      <c r="NH13" s="65">
        <f>IFERROR(+GETPIVOTDATA("personne",TCD!$B$3,"date",Année,"personne",$A13,"code",NH$9),"-")</f>
        <v>3</v>
      </c>
      <c r="NI13" s="65">
        <f>IFERROR(+GETPIVOTDATA("personne",TCD!$B$3,"date",Année,"personne",$A13,"code",NI$9),"-")</f>
        <v>0</v>
      </c>
      <c r="NJ13" s="65" t="str">
        <f>IFERROR(+GETPIVOTDATA("personne",TCD!$B$3,"date",Année,"personne",$A13,"code",NJ$9),"-")</f>
        <v>-</v>
      </c>
      <c r="NK13" s="65">
        <f>IFERROR(+GETPIVOTDATA("personne",TCD!$B$3,"date",Année,"personne",$A13,"code",NK$9),"-")</f>
        <v>1</v>
      </c>
      <c r="NL13" s="65">
        <f>IFERROR(+GETPIVOTDATA("personne",TCD!$B$3,"date",Année,"personne",$A13,"code",NL$9),"-")</f>
        <v>1</v>
      </c>
      <c r="NM13" s="65">
        <f>IFERROR(+GETPIVOTDATA("personne",TCD!$B$3,"date",Année,"personne",$A13,"code",NM$9),"-")</f>
        <v>0</v>
      </c>
      <c r="NN13" s="65" t="str">
        <f>IFERROR(+GETPIVOTDATA("personne",TCD!$B$3,"date",Année,"personne",$A13,"code",NN$9),"-")</f>
        <v>-</v>
      </c>
      <c r="NP13" s="77" t="s">
        <v>1</v>
      </c>
      <c r="NQ13" s="8" t="s">
        <v>14</v>
      </c>
      <c r="NV13" s="16"/>
      <c r="NW13" s="18"/>
      <c r="NX13" s="19"/>
      <c r="NY13" s="10"/>
    </row>
    <row r="14" spans="1:389" s="14" customFormat="1" x14ac:dyDescent="0.25">
      <c r="A14" s="55" t="s">
        <v>48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15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15</v>
      </c>
      <c r="AX14" s="13"/>
      <c r="AY14" s="13"/>
      <c r="AZ14" s="13"/>
      <c r="BA14" s="13" t="s">
        <v>14</v>
      </c>
      <c r="BB14" s="13" t="s">
        <v>14</v>
      </c>
      <c r="BC14" s="13" t="s">
        <v>14</v>
      </c>
      <c r="BD14" s="13" t="s">
        <v>14</v>
      </c>
      <c r="BE14" s="13" t="s">
        <v>14</v>
      </c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 t="s">
        <v>11</v>
      </c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 t="s">
        <v>20</v>
      </c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 t="s">
        <v>11</v>
      </c>
      <c r="EG14" s="13"/>
      <c r="EH14" s="13"/>
      <c r="EI14" s="13"/>
      <c r="EJ14" s="13"/>
      <c r="EK14" s="13"/>
      <c r="EL14" s="13"/>
      <c r="EM14" s="13"/>
      <c r="EN14" s="13" t="s">
        <v>18</v>
      </c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 t="s">
        <v>18</v>
      </c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 t="s">
        <v>11</v>
      </c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 t="s">
        <v>14</v>
      </c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70"/>
      <c r="ND14" s="86">
        <f>IFERROR(+GETPIVOTDATA("poids",TCD!$P$3,"date",$A$3,"personne",$A14,"Jaren",Année),"-")</f>
        <v>1</v>
      </c>
      <c r="NE14" s="87">
        <f>IFERROR(GETPIVOTDATA("poids",TCD!$P$3,"personne",$A14,"Jaren",Année),"-")</f>
        <v>13.5</v>
      </c>
      <c r="NF14" s="65">
        <f>IFERROR(+GETPIVOTDATA("personne",TCD!$B$3,"date",Année,"personne",$A14,"code",NF$9),"-")</f>
        <v>3</v>
      </c>
      <c r="NG14" s="65">
        <f>IFERROR(+GETPIVOTDATA("personne",TCD!$B$3,"date",Année,"personne",$A14,"code",NG$9),"-")</f>
        <v>6</v>
      </c>
      <c r="NH14" s="65">
        <f>IFERROR(+GETPIVOTDATA("personne",TCD!$B$3,"date",Année,"personne",$A14,"code",NH$9),"-")</f>
        <v>2</v>
      </c>
      <c r="NI14" s="65">
        <f>IFERROR(+GETPIVOTDATA("personne",TCD!$B$3,"date",Année,"personne",$A14,"code",NI$9),"-")</f>
        <v>0</v>
      </c>
      <c r="NJ14" s="65" t="str">
        <f>IFERROR(+GETPIVOTDATA("personne",TCD!$B$3,"date",Année,"personne",$A14,"code",NJ$9),"-")</f>
        <v>-</v>
      </c>
      <c r="NK14" s="65">
        <f>IFERROR(+GETPIVOTDATA("personne",TCD!$B$3,"date",Année,"personne",$A14,"code",NK$9),"-")</f>
        <v>2</v>
      </c>
      <c r="NL14" s="65">
        <f>IFERROR(+GETPIVOTDATA("personne",TCD!$B$3,"date",Année,"personne",$A14,"code",NL$9),"-")</f>
        <v>0</v>
      </c>
      <c r="NM14" s="65">
        <f>IFERROR(+GETPIVOTDATA("personne",TCD!$B$3,"date",Année,"personne",$A14,"code",NM$9),"-")</f>
        <v>1</v>
      </c>
      <c r="NN14" s="65" t="str">
        <f>IFERROR(+GETPIVOTDATA("personne",TCD!$B$3,"date",Année,"personne",$A14,"code",NN$9),"-")</f>
        <v>-</v>
      </c>
      <c r="NP14" s="77" t="s">
        <v>2</v>
      </c>
      <c r="NQ14" s="9" t="s">
        <v>15</v>
      </c>
      <c r="NV14" s="16"/>
      <c r="NW14" s="18"/>
      <c r="NX14" s="19"/>
      <c r="NY14" s="10"/>
    </row>
    <row r="15" spans="1:389" s="14" customFormat="1" x14ac:dyDescent="0.25">
      <c r="A15" s="55" t="s">
        <v>49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 t="s">
        <v>15</v>
      </c>
      <c r="P15" s="13"/>
      <c r="Q15" s="13"/>
      <c r="R15" s="13"/>
      <c r="S15" s="13" t="s">
        <v>20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15</v>
      </c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 t="s">
        <v>15</v>
      </c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 t="s">
        <v>16</v>
      </c>
      <c r="CN15" s="13" t="s">
        <v>16</v>
      </c>
      <c r="CO15" s="13" t="s">
        <v>16</v>
      </c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 t="s">
        <v>19</v>
      </c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 t="s">
        <v>18</v>
      </c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70"/>
      <c r="ND15" s="86">
        <f>IFERROR(+GETPIVOTDATA("poids",TCD!$P$3,"date",$A$3,"personne",$A15,"Jaren",Année),"-")</f>
        <v>1.5</v>
      </c>
      <c r="NE15" s="87">
        <f>IFERROR(GETPIVOTDATA("poids",TCD!$P$3,"personne",$A15,"Jaren",Année),"-")</f>
        <v>8</v>
      </c>
      <c r="NF15" s="65">
        <f>IFERROR(+GETPIVOTDATA("personne",TCD!$B$3,"date",Année,"personne",$A15,"code",NF$9),"-")</f>
        <v>0</v>
      </c>
      <c r="NG15" s="65">
        <f>IFERROR(+GETPIVOTDATA("personne",TCD!$B$3,"date",Année,"personne",$A15,"code",NG$9),"-")</f>
        <v>0</v>
      </c>
      <c r="NH15" s="65">
        <f>IFERROR(+GETPIVOTDATA("personne",TCD!$B$3,"date",Année,"personne",$A15,"code",NH$9),"-")</f>
        <v>3</v>
      </c>
      <c r="NI15" s="65">
        <f>IFERROR(+GETPIVOTDATA("personne",TCD!$B$3,"date",Année,"personne",$A15,"code",NI$9),"-")</f>
        <v>3</v>
      </c>
      <c r="NJ15" s="65" t="str">
        <f>IFERROR(+GETPIVOTDATA("personne",TCD!$B$3,"date",Année,"personne",$A15,"code",NJ$9),"-")</f>
        <v>-</v>
      </c>
      <c r="NK15" s="65">
        <f>IFERROR(+GETPIVOTDATA("personne",TCD!$B$3,"date",Année,"personne",$A15,"code",NK$9),"-")</f>
        <v>1</v>
      </c>
      <c r="NL15" s="65">
        <f>IFERROR(+GETPIVOTDATA("personne",TCD!$B$3,"date",Année,"personne",$A15,"code",NL$9),"-")</f>
        <v>1</v>
      </c>
      <c r="NM15" s="65">
        <f>IFERROR(+GETPIVOTDATA("personne",TCD!$B$3,"date",Année,"personne",$A15,"code",NM$9),"-")</f>
        <v>1</v>
      </c>
      <c r="NN15" s="65" t="str">
        <f>IFERROR(+GETPIVOTDATA("personne",TCD!$B$3,"date",Année,"personne",$A15,"code",NN$9),"-")</f>
        <v>-</v>
      </c>
      <c r="NP15" s="77" t="s">
        <v>3</v>
      </c>
      <c r="NQ15" s="12" t="s">
        <v>16</v>
      </c>
      <c r="NV15" s="16"/>
      <c r="NW15" s="18"/>
      <c r="NX15" s="19"/>
      <c r="NY15" s="10"/>
    </row>
    <row r="16" spans="1:389" s="14" customFormat="1" x14ac:dyDescent="0.25">
      <c r="A16" s="55" t="s">
        <v>50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15</v>
      </c>
      <c r="P16" s="13"/>
      <c r="Q16" s="13"/>
      <c r="R16" s="13"/>
      <c r="S16" s="13" t="s">
        <v>19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15</v>
      </c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 t="s">
        <v>18</v>
      </c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70"/>
      <c r="ND16" s="86">
        <f>IFERROR(+GETPIVOTDATA("poids",TCD!$P$3,"date",$A$3,"personne",$A16,"Jaren",Année),"-")</f>
        <v>1.5</v>
      </c>
      <c r="NE16" s="87">
        <f>IFERROR(GETPIVOTDATA("poids",TCD!$P$3,"personne",$A16,"Jaren",Année),"-")</f>
        <v>3.5</v>
      </c>
      <c r="NF16" s="65">
        <f>IFERROR(+GETPIVOTDATA("personne",TCD!$B$3,"date",Année,"personne",$A16,"code",NF$9),"-")</f>
        <v>0</v>
      </c>
      <c r="NG16" s="65">
        <f>IFERROR(+GETPIVOTDATA("personne",TCD!$B$3,"date",Année,"personne",$A16,"code",NG$9),"-")</f>
        <v>0</v>
      </c>
      <c r="NH16" s="65">
        <f>IFERROR(+GETPIVOTDATA("personne",TCD!$B$3,"date",Année,"personne",$A16,"code",NH$9),"-")</f>
        <v>2</v>
      </c>
      <c r="NI16" s="65">
        <f>IFERROR(+GETPIVOTDATA("personne",TCD!$B$3,"date",Année,"personne",$A16,"code",NI$9),"-")</f>
        <v>0</v>
      </c>
      <c r="NJ16" s="65" t="str">
        <f>IFERROR(+GETPIVOTDATA("personne",TCD!$B$3,"date",Année,"personne",$A16,"code",NJ$9),"-")</f>
        <v>-</v>
      </c>
      <c r="NK16" s="65">
        <f>IFERROR(+GETPIVOTDATA("personne",TCD!$B$3,"date",Année,"personne",$A16,"code",NK$9),"-")</f>
        <v>1</v>
      </c>
      <c r="NL16" s="65">
        <f>IFERROR(+GETPIVOTDATA("personne",TCD!$B$3,"date",Année,"personne",$A16,"code",NL$9),"-")</f>
        <v>1</v>
      </c>
      <c r="NM16" s="65">
        <f>IFERROR(+GETPIVOTDATA("personne",TCD!$B$3,"date",Année,"personne",$A16,"code",NM$9),"-")</f>
        <v>0</v>
      </c>
      <c r="NN16" s="65" t="str">
        <f>IFERROR(+GETPIVOTDATA("personne",TCD!$B$3,"date",Année,"personne",$A16,"code",NN$9),"-")</f>
        <v>-</v>
      </c>
      <c r="NP16" s="77" t="s">
        <v>3</v>
      </c>
      <c r="NQ16" s="15" t="s">
        <v>16</v>
      </c>
      <c r="NV16" s="16"/>
      <c r="NW16" s="18"/>
      <c r="NX16" s="19"/>
      <c r="NY16" s="10"/>
    </row>
    <row r="17" spans="1:406" s="14" customFormat="1" x14ac:dyDescent="0.25">
      <c r="A17" s="55" t="s">
        <v>51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 t="s">
        <v>15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 t="s">
        <v>11</v>
      </c>
      <c r="AV17" s="13"/>
      <c r="AW17" s="13" t="s">
        <v>15</v>
      </c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 t="s">
        <v>11</v>
      </c>
      <c r="CA17" s="13" t="s">
        <v>15</v>
      </c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 t="s">
        <v>18</v>
      </c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70"/>
      <c r="ND17" s="86">
        <f>IFERROR(+GETPIVOTDATA("poids",TCD!$P$3,"date",$A$3,"personne",$A17,"Jaren",Année),"-")</f>
        <v>1</v>
      </c>
      <c r="NE17" s="87">
        <f>IFERROR(GETPIVOTDATA("poids",TCD!$P$3,"personne",$A17,"Jaren",Année),"-")</f>
        <v>6</v>
      </c>
      <c r="NF17" s="65">
        <f>IFERROR(+GETPIVOTDATA("personne",TCD!$B$3,"date",Année,"personne",$A17,"code",NF$9),"-")</f>
        <v>2</v>
      </c>
      <c r="NG17" s="65">
        <f>IFERROR(+GETPIVOTDATA("personne",TCD!$B$3,"date",Année,"personne",$A17,"code",NG$9),"-")</f>
        <v>0</v>
      </c>
      <c r="NH17" s="65">
        <f>IFERROR(+GETPIVOTDATA("personne",TCD!$B$3,"date",Année,"personne",$A17,"code",NH$9),"-")</f>
        <v>3</v>
      </c>
      <c r="NI17" s="65">
        <f>IFERROR(+GETPIVOTDATA("personne",TCD!$B$3,"date",Année,"personne",$A17,"code",NI$9),"-")</f>
        <v>0</v>
      </c>
      <c r="NJ17" s="65" t="str">
        <f>IFERROR(+GETPIVOTDATA("personne",TCD!$B$3,"date",Année,"personne",$A17,"code",NJ$9),"-")</f>
        <v>-</v>
      </c>
      <c r="NK17" s="65">
        <f>IFERROR(+GETPIVOTDATA("personne",TCD!$B$3,"date",Année,"personne",$A17,"code",NK$9),"-")</f>
        <v>1</v>
      </c>
      <c r="NL17" s="65">
        <f>IFERROR(+GETPIVOTDATA("personne",TCD!$B$3,"date",Année,"personne",$A17,"code",NL$9),"-")</f>
        <v>0</v>
      </c>
      <c r="NM17" s="65">
        <f>IFERROR(+GETPIVOTDATA("personne",TCD!$B$3,"date",Année,"personne",$A17,"code",NM$9),"-")</f>
        <v>0</v>
      </c>
      <c r="NN17" s="65" t="str">
        <f>IFERROR(+GETPIVOTDATA("personne",TCD!$B$3,"date",Année,"personne",$A17,"code",NN$9),"-")</f>
        <v>-</v>
      </c>
      <c r="NP17" s="77" t="s">
        <v>4</v>
      </c>
      <c r="NQ17" s="17" t="s">
        <v>17</v>
      </c>
      <c r="NV17" s="16"/>
      <c r="NW17" s="18"/>
      <c r="NX17" s="19"/>
      <c r="NY17" s="10"/>
    </row>
    <row r="18" spans="1:406" s="14" customFormat="1" x14ac:dyDescent="0.25">
      <c r="A18" s="55" t="s">
        <v>52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 t="s">
        <v>15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15</v>
      </c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 t="s">
        <v>18</v>
      </c>
      <c r="GG18" s="13"/>
      <c r="GH18" s="13"/>
      <c r="GI18" s="13" t="s">
        <v>18</v>
      </c>
      <c r="GJ18" s="13" t="s">
        <v>18</v>
      </c>
      <c r="GK18" s="13" t="s">
        <v>18</v>
      </c>
      <c r="GL18" s="13" t="s">
        <v>18</v>
      </c>
      <c r="GM18" s="13" t="s">
        <v>18</v>
      </c>
      <c r="GN18" s="13"/>
      <c r="GO18" s="13"/>
      <c r="GP18" s="13" t="s">
        <v>18</v>
      </c>
      <c r="GQ18" s="13" t="s">
        <v>18</v>
      </c>
      <c r="GR18" s="13" t="s">
        <v>18</v>
      </c>
      <c r="GS18" s="13" t="s">
        <v>18</v>
      </c>
      <c r="GT18" s="13" t="s">
        <v>18</v>
      </c>
      <c r="GU18" s="13"/>
      <c r="GV18" s="13"/>
      <c r="GW18" s="13" t="s">
        <v>18</v>
      </c>
      <c r="GX18" s="13" t="s">
        <v>18</v>
      </c>
      <c r="GY18" s="13" t="s">
        <v>18</v>
      </c>
      <c r="GZ18" s="13" t="s">
        <v>18</v>
      </c>
      <c r="HA18" s="13" t="s">
        <v>18</v>
      </c>
      <c r="HB18" s="13"/>
      <c r="HC18" s="13"/>
      <c r="HD18" s="13" t="s">
        <v>18</v>
      </c>
      <c r="HE18" s="13" t="s">
        <v>18</v>
      </c>
      <c r="HF18" s="13" t="s">
        <v>18</v>
      </c>
      <c r="HG18" s="13" t="s">
        <v>18</v>
      </c>
      <c r="HH18" s="13" t="s">
        <v>18</v>
      </c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70"/>
      <c r="ND18" s="86">
        <f>IFERROR(+GETPIVOTDATA("poids",TCD!$P$3,"date",$A$3,"personne",$A18,"Jaren",Année),"-")</f>
        <v>1</v>
      </c>
      <c r="NE18" s="87">
        <f>IFERROR(GETPIVOTDATA("poids",TCD!$P$3,"personne",$A18,"Jaren",Année),"-")</f>
        <v>23</v>
      </c>
      <c r="NF18" s="65">
        <f>IFERROR(+GETPIVOTDATA("personne",TCD!$B$3,"date",Année,"personne",$A18,"code",NF$9),"-")</f>
        <v>0</v>
      </c>
      <c r="NG18" s="65">
        <f>IFERROR(+GETPIVOTDATA("personne",TCD!$B$3,"date",Année,"personne",$A18,"code",NG$9),"-")</f>
        <v>0</v>
      </c>
      <c r="NH18" s="65">
        <f>IFERROR(+GETPIVOTDATA("personne",TCD!$B$3,"date",Année,"personne",$A18,"code",NH$9),"-")</f>
        <v>2</v>
      </c>
      <c r="NI18" s="65">
        <f>IFERROR(+GETPIVOTDATA("personne",TCD!$B$3,"date",Année,"personne",$A18,"code",NI$9),"-")</f>
        <v>0</v>
      </c>
      <c r="NJ18" s="65" t="str">
        <f>IFERROR(+GETPIVOTDATA("personne",TCD!$B$3,"date",Année,"personne",$A18,"code",NJ$9),"-")</f>
        <v>-</v>
      </c>
      <c r="NK18" s="65">
        <f>IFERROR(+GETPIVOTDATA("personne",TCD!$B$3,"date",Année,"personne",$A18,"code",NK$9),"-")</f>
        <v>21</v>
      </c>
      <c r="NL18" s="65">
        <f>IFERROR(+GETPIVOTDATA("personne",TCD!$B$3,"date",Année,"personne",$A18,"code",NL$9),"-")</f>
        <v>0</v>
      </c>
      <c r="NM18" s="65">
        <f>IFERROR(+GETPIVOTDATA("personne",TCD!$B$3,"date",Année,"personne",$A18,"code",NM$9),"-")</f>
        <v>0</v>
      </c>
      <c r="NN18" s="65" t="str">
        <f>IFERROR(+GETPIVOTDATA("personne",TCD!$B$3,"date",Année,"personne",$A18,"code",NN$9),"-")</f>
        <v>-</v>
      </c>
      <c r="NP18" s="79" t="s">
        <v>5</v>
      </c>
      <c r="NQ18" s="20" t="s">
        <v>18</v>
      </c>
      <c r="NV18" s="16"/>
      <c r="NW18" s="18"/>
      <c r="NX18" s="19"/>
      <c r="NY18" s="10"/>
    </row>
    <row r="19" spans="1:406" s="14" customFormat="1" x14ac:dyDescent="0.25">
      <c r="A19" s="55" t="s">
        <v>53</v>
      </c>
      <c r="B19" s="13"/>
      <c r="C19" s="13"/>
      <c r="D19" s="13" t="s">
        <v>18</v>
      </c>
      <c r="E19" s="13" t="s">
        <v>18</v>
      </c>
      <c r="F19" s="13" t="s">
        <v>18</v>
      </c>
      <c r="G19" s="13" t="s">
        <v>18</v>
      </c>
      <c r="H19" s="13" t="s">
        <v>18</v>
      </c>
      <c r="I19" s="13"/>
      <c r="J19" s="13"/>
      <c r="K19" s="13" t="s">
        <v>18</v>
      </c>
      <c r="L19" s="13"/>
      <c r="M19" s="13"/>
      <c r="N19" s="13"/>
      <c r="O19" s="13" t="s">
        <v>15</v>
      </c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15</v>
      </c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 t="s">
        <v>14</v>
      </c>
      <c r="BM19" s="13" t="s">
        <v>14</v>
      </c>
      <c r="BN19" s="13" t="s">
        <v>14</v>
      </c>
      <c r="BO19" s="13" t="s">
        <v>14</v>
      </c>
      <c r="BP19" s="13" t="s">
        <v>14</v>
      </c>
      <c r="BQ19" s="13"/>
      <c r="BR19" s="13" t="s">
        <v>14</v>
      </c>
      <c r="BS19" s="13" t="s">
        <v>14</v>
      </c>
      <c r="BT19" s="13" t="s">
        <v>14</v>
      </c>
      <c r="BU19" s="13" t="s">
        <v>14</v>
      </c>
      <c r="BV19" s="13" t="s">
        <v>14</v>
      </c>
      <c r="BW19" s="13" t="s">
        <v>14</v>
      </c>
      <c r="BX19" s="13"/>
      <c r="BY19" s="13" t="s">
        <v>14</v>
      </c>
      <c r="BZ19" s="13" t="s">
        <v>14</v>
      </c>
      <c r="CA19" s="13" t="s">
        <v>14</v>
      </c>
      <c r="CB19" s="13" t="s">
        <v>14</v>
      </c>
      <c r="CC19" s="13" t="s">
        <v>14</v>
      </c>
      <c r="CD19" s="13"/>
      <c r="CE19" s="13"/>
      <c r="CF19" s="13" t="s">
        <v>14</v>
      </c>
      <c r="CG19" s="13" t="s">
        <v>14</v>
      </c>
      <c r="CH19" s="13" t="s">
        <v>14</v>
      </c>
      <c r="CI19" s="13" t="s">
        <v>14</v>
      </c>
      <c r="CJ19" s="13" t="s">
        <v>14</v>
      </c>
      <c r="CK19" s="13" t="s">
        <v>14</v>
      </c>
      <c r="CL19" s="13"/>
      <c r="CM19" s="13" t="s">
        <v>14</v>
      </c>
      <c r="CN19" s="13" t="s">
        <v>14</v>
      </c>
      <c r="CO19" s="13" t="s">
        <v>14</v>
      </c>
      <c r="CP19" s="13" t="s">
        <v>14</v>
      </c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 t="s">
        <v>14</v>
      </c>
      <c r="DP19" s="13" t="s">
        <v>14</v>
      </c>
      <c r="DQ19" s="13" t="s">
        <v>14</v>
      </c>
      <c r="DR19" s="13" t="s">
        <v>14</v>
      </c>
      <c r="DS19" s="13" t="s">
        <v>20</v>
      </c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 t="s">
        <v>14</v>
      </c>
      <c r="FJ19" s="13" t="s">
        <v>14</v>
      </c>
      <c r="FK19" s="13"/>
      <c r="FL19" s="13"/>
      <c r="FM19" s="13" t="s">
        <v>14</v>
      </c>
      <c r="FN19" s="13" t="s">
        <v>14</v>
      </c>
      <c r="FO19" s="13" t="s">
        <v>14</v>
      </c>
      <c r="FP19" s="13" t="s">
        <v>14</v>
      </c>
      <c r="FQ19" s="13" t="s">
        <v>14</v>
      </c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70"/>
      <c r="ND19" s="86">
        <f>IFERROR(+GETPIVOTDATA("poids",TCD!$P$3,"date",$A$3,"personne",$A19,"Jaren",Année),"-")</f>
        <v>7</v>
      </c>
      <c r="NE19" s="87">
        <f>IFERROR(GETPIVOTDATA("poids",TCD!$P$3,"personne",$A19,"Jaren",Année),"-")</f>
        <v>45.5</v>
      </c>
      <c r="NF19" s="65">
        <f>IFERROR(+GETPIVOTDATA("personne",TCD!$B$3,"date",Année,"personne",$A19,"code",NF$9),"-")</f>
        <v>0</v>
      </c>
      <c r="NG19" s="65">
        <f>IFERROR(+GETPIVOTDATA("personne",TCD!$B$3,"date",Année,"personne",$A19,"code",NG$9),"-")</f>
        <v>37</v>
      </c>
      <c r="NH19" s="65">
        <f>IFERROR(+GETPIVOTDATA("personne",TCD!$B$3,"date",Année,"personne",$A19,"code",NH$9),"-")</f>
        <v>2</v>
      </c>
      <c r="NI19" s="65">
        <f>IFERROR(+GETPIVOTDATA("personne",TCD!$B$3,"date",Année,"personne",$A19,"code",NI$9),"-")</f>
        <v>0</v>
      </c>
      <c r="NJ19" s="65" t="str">
        <f>IFERROR(+GETPIVOTDATA("personne",TCD!$B$3,"date",Année,"personne",$A19,"code",NJ$9),"-")</f>
        <v>-</v>
      </c>
      <c r="NK19" s="65">
        <f>IFERROR(+GETPIVOTDATA("personne",TCD!$B$3,"date",Année,"personne",$A19,"code",NK$9),"-")</f>
        <v>6</v>
      </c>
      <c r="NL19" s="65">
        <f>IFERROR(+GETPIVOTDATA("personne",TCD!$B$3,"date",Année,"personne",$A19,"code",NL$9),"-")</f>
        <v>0</v>
      </c>
      <c r="NM19" s="65">
        <f>IFERROR(+GETPIVOTDATA("personne",TCD!$B$3,"date",Année,"personne",$A19,"code",NM$9),"-")</f>
        <v>1</v>
      </c>
      <c r="NN19" s="65" t="str">
        <f>IFERROR(+GETPIVOTDATA("personne",TCD!$B$3,"date",Année,"personne",$A19,"code",NN$9),"-")</f>
        <v>-</v>
      </c>
      <c r="NP19" s="77" t="s">
        <v>21</v>
      </c>
      <c r="NQ19" s="21" t="s">
        <v>19</v>
      </c>
      <c r="NV19" s="16"/>
      <c r="NW19" s="18"/>
      <c r="NX19" s="19"/>
      <c r="NY19" s="10"/>
    </row>
    <row r="20" spans="1:406" ht="15" customHeight="1" x14ac:dyDescent="0.25">
      <c r="A20" s="88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84"/>
      <c r="NE20" s="85"/>
      <c r="NF20" s="46"/>
      <c r="NG20" s="46"/>
      <c r="NH20" s="46"/>
      <c r="NI20" s="46"/>
      <c r="NJ20" s="46"/>
      <c r="NK20" s="46"/>
      <c r="NL20" s="46"/>
      <c r="NM20" s="46"/>
      <c r="NN20" s="46"/>
      <c r="NO20" s="27"/>
      <c r="NP20" s="78" t="s">
        <v>22</v>
      </c>
      <c r="NQ20" s="22" t="s">
        <v>20</v>
      </c>
      <c r="NR20" s="27"/>
      <c r="NS20" s="27"/>
      <c r="NT20" s="27"/>
      <c r="NU20" s="27"/>
      <c r="NV20" s="16"/>
      <c r="NW20" s="18"/>
      <c r="NX20" s="19"/>
    </row>
    <row r="21" spans="1:406" x14ac:dyDescent="0.25">
      <c r="A21" s="89"/>
      <c r="E21" s="30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ND21" s="84"/>
      <c r="NE21" s="85"/>
      <c r="NF21" s="46"/>
      <c r="NG21" s="46"/>
      <c r="NH21" s="46"/>
      <c r="NI21" s="46"/>
      <c r="NJ21" s="46"/>
      <c r="NK21" s="46"/>
      <c r="NL21" s="46"/>
      <c r="NM21" s="46"/>
      <c r="NN21" s="46"/>
      <c r="NO21" s="83"/>
      <c r="NP21" s="23"/>
      <c r="NQ21" s="24"/>
      <c r="NR21" s="27"/>
      <c r="NS21" s="27"/>
      <c r="NT21" s="27"/>
      <c r="NU21" s="27"/>
      <c r="ON21" s="27"/>
      <c r="OO21" s="27"/>
      <c r="OP21" s="27"/>
    </row>
    <row r="22" spans="1:406" x14ac:dyDescent="0.25">
      <c r="A22" s="89"/>
      <c r="E22" s="30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NG22" s="66"/>
      <c r="NH22" s="66"/>
      <c r="NI22" s="66"/>
      <c r="NJ22" s="66"/>
      <c r="NK22" s="66"/>
      <c r="NL22" s="66"/>
      <c r="NM22" s="66"/>
      <c r="NN22" s="66"/>
      <c r="NO22" s="83"/>
      <c r="NP22" s="14"/>
      <c r="NQ22" s="14"/>
      <c r="NR22" s="27"/>
      <c r="NS22" s="27"/>
      <c r="NT22" s="27"/>
      <c r="NU22" s="27"/>
    </row>
    <row r="23" spans="1:406" ht="15.75" x14ac:dyDescent="0.25">
      <c r="A23" s="90"/>
      <c r="E23" s="30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HR23" s="4">
        <f>Année</f>
        <v>2022</v>
      </c>
      <c r="NG23" s="67"/>
      <c r="NH23" s="67"/>
      <c r="NI23" s="67"/>
      <c r="NJ23" s="67"/>
      <c r="NK23" s="67"/>
      <c r="NL23" s="67"/>
      <c r="NM23" s="67"/>
      <c r="NN23" s="68"/>
      <c r="NO23" s="83"/>
      <c r="NP23" s="74" t="s">
        <v>23</v>
      </c>
      <c r="NQ23" s="75"/>
      <c r="NR23" s="27"/>
      <c r="NS23" s="27"/>
      <c r="NT23" s="27"/>
      <c r="NU23" s="27"/>
      <c r="NX23"/>
      <c r="NY23"/>
      <c r="NZ23"/>
      <c r="OA23"/>
      <c r="OB23"/>
      <c r="OC23"/>
      <c r="OD23"/>
      <c r="OE23"/>
    </row>
    <row r="24" spans="1:406" ht="15.75" x14ac:dyDescent="0.25">
      <c r="A24" s="91"/>
      <c r="E24" s="30"/>
      <c r="Q24" s="27"/>
      <c r="NG24" s="67"/>
      <c r="NH24" s="67"/>
      <c r="NI24" s="67"/>
      <c r="NJ24" s="67"/>
      <c r="NK24" s="67"/>
      <c r="NL24" s="67"/>
      <c r="NM24" s="67"/>
      <c r="NN24" s="68"/>
      <c r="NP24" s="25" t="s">
        <v>24</v>
      </c>
      <c r="NQ24" s="26" t="s">
        <v>25</v>
      </c>
      <c r="NX24"/>
      <c r="NY24"/>
      <c r="NZ24"/>
      <c r="OA24"/>
      <c r="OB24"/>
      <c r="OC24"/>
      <c r="OD24"/>
      <c r="OE24"/>
    </row>
    <row r="25" spans="1:406" ht="15.75" x14ac:dyDescent="0.25">
      <c r="A25" s="92"/>
      <c r="E25" s="30"/>
      <c r="Q25" s="27"/>
      <c r="NG25" s="67"/>
      <c r="NH25" s="67"/>
      <c r="NI25" s="67"/>
      <c r="NJ25" s="67"/>
      <c r="NK25" s="67"/>
      <c r="NL25" s="67"/>
      <c r="NM25" s="67"/>
      <c r="NN25" s="68"/>
      <c r="NP25" s="25" t="s">
        <v>26</v>
      </c>
      <c r="NQ25" s="26" t="s">
        <v>25</v>
      </c>
      <c r="NX25"/>
      <c r="NY25"/>
      <c r="NZ25"/>
      <c r="OA25"/>
      <c r="OB25"/>
      <c r="OC25"/>
      <c r="OD25"/>
      <c r="OE25"/>
    </row>
    <row r="26" spans="1:406" ht="15.75" x14ac:dyDescent="0.25">
      <c r="A26" s="93"/>
      <c r="E26" s="30"/>
      <c r="Q26" s="27"/>
      <c r="NP26" s="28" t="s">
        <v>27</v>
      </c>
      <c r="NQ26" s="29" t="s">
        <v>25</v>
      </c>
      <c r="NX26"/>
      <c r="NY26"/>
      <c r="NZ26"/>
      <c r="OA26"/>
      <c r="OB26"/>
      <c r="OC26"/>
      <c r="OD26"/>
      <c r="OE26"/>
    </row>
    <row r="27" spans="1:406" ht="15.75" x14ac:dyDescent="0.25">
      <c r="A27" s="31"/>
      <c r="E27" s="30"/>
      <c r="Q27" s="27"/>
      <c r="NX27"/>
      <c r="NY27"/>
      <c r="NZ27"/>
      <c r="OA27"/>
      <c r="OB27"/>
      <c r="OC27"/>
      <c r="OD27"/>
      <c r="OE27"/>
    </row>
    <row r="28" spans="1:406" ht="15.75" x14ac:dyDescent="0.25">
      <c r="A28" s="31"/>
      <c r="E28" s="30"/>
      <c r="Q28" s="27"/>
      <c r="NX28"/>
      <c r="NY28"/>
      <c r="NZ28"/>
      <c r="OA28"/>
      <c r="OB28"/>
      <c r="OC28"/>
      <c r="OD28"/>
      <c r="OE28"/>
    </row>
    <row r="29" spans="1:406" ht="15.75" x14ac:dyDescent="0.25">
      <c r="A29" s="32"/>
      <c r="E29" s="30"/>
      <c r="Q29" s="27"/>
      <c r="NX29"/>
      <c r="NY29"/>
      <c r="NZ29"/>
      <c r="OA29"/>
      <c r="OB29"/>
      <c r="OC29"/>
      <c r="OD29"/>
      <c r="OE29"/>
    </row>
    <row r="30" spans="1:406" ht="15.75" x14ac:dyDescent="0.25">
      <c r="A30" s="33"/>
      <c r="B30" s="30"/>
      <c r="C30" s="30"/>
      <c r="D30" s="30"/>
      <c r="E30" s="30"/>
      <c r="Q30" s="27"/>
      <c r="NX30"/>
      <c r="NY30"/>
      <c r="NZ30"/>
      <c r="OA30"/>
      <c r="OB30"/>
      <c r="OC30"/>
      <c r="OD30"/>
      <c r="OE30"/>
    </row>
    <row r="31" spans="1:406" ht="15.75" x14ac:dyDescent="0.25">
      <c r="A31" s="34"/>
      <c r="Q31" s="27"/>
      <c r="NX31"/>
      <c r="NY31"/>
      <c r="NZ31"/>
      <c r="OA31"/>
      <c r="OB31"/>
      <c r="OC31"/>
      <c r="OD31"/>
      <c r="OE31"/>
    </row>
    <row r="32" spans="1:406" ht="15.75" x14ac:dyDescent="0.25">
      <c r="A32" s="31"/>
      <c r="Q32" s="27"/>
      <c r="NX32"/>
      <c r="NY32"/>
      <c r="NZ32"/>
    </row>
    <row r="33" spans="1:390" ht="15.75" x14ac:dyDescent="0.25">
      <c r="A33" s="32"/>
      <c r="Q33" s="27"/>
      <c r="NX33"/>
      <c r="NY33"/>
      <c r="NZ33"/>
    </row>
    <row r="34" spans="1:390" ht="15.75" x14ac:dyDescent="0.25">
      <c r="A34" s="33"/>
      <c r="Q34" s="27"/>
      <c r="NX34"/>
      <c r="NY34"/>
      <c r="NZ34"/>
    </row>
    <row r="35" spans="1:390" ht="15.75" x14ac:dyDescent="0.25">
      <c r="A35" s="31"/>
      <c r="NX35"/>
      <c r="NY35"/>
      <c r="NZ35"/>
    </row>
    <row r="36" spans="1:390" ht="15.75" hidden="1" x14ac:dyDescent="0.25">
      <c r="A36" s="34"/>
      <c r="NX36"/>
      <c r="NY36"/>
      <c r="NZ36"/>
    </row>
    <row r="37" spans="1:390" ht="15.75" hidden="1" x14ac:dyDescent="0.25">
      <c r="A37" s="32"/>
      <c r="NX37"/>
      <c r="NY37"/>
      <c r="NZ37"/>
    </row>
    <row r="38" spans="1:390" ht="15.75" hidden="1" x14ac:dyDescent="0.25">
      <c r="A38" s="33"/>
      <c r="NX38"/>
      <c r="NY38"/>
      <c r="NZ38"/>
    </row>
    <row r="39" spans="1:390" ht="15.75" hidden="1" x14ac:dyDescent="0.25">
      <c r="A39" s="31"/>
      <c r="NX39"/>
      <c r="NY39"/>
      <c r="NZ39"/>
    </row>
    <row r="40" spans="1:390" ht="15.75" hidden="1" x14ac:dyDescent="0.25">
      <c r="A40" s="34"/>
      <c r="NX40"/>
      <c r="NY40"/>
      <c r="NZ40"/>
    </row>
    <row r="41" spans="1:390" ht="15.75" hidden="1" x14ac:dyDescent="0.25">
      <c r="NX41"/>
    </row>
    <row r="42" spans="1:390" ht="15.75" hidden="1" x14ac:dyDescent="0.25">
      <c r="NX42"/>
    </row>
    <row r="43" spans="1:390" ht="15.75" hidden="1" x14ac:dyDescent="0.25">
      <c r="NX43"/>
    </row>
    <row r="44" spans="1:390" ht="15.75" hidden="1" x14ac:dyDescent="0.25">
      <c r="NX44"/>
    </row>
    <row r="45" spans="1:390" ht="15.75" hidden="1" x14ac:dyDescent="0.25">
      <c r="NX45"/>
    </row>
    <row r="46" spans="1:390" ht="15.75" hidden="1" x14ac:dyDescent="0.25">
      <c r="NX46"/>
    </row>
    <row r="47" spans="1:390" ht="15" customHeight="1" x14ac:dyDescent="0.25"/>
    <row r="48" spans="1:390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</sheetData>
  <sheetProtection selectLockedCells="1" selectUnlockedCells="1"/>
  <mergeCells count="11">
    <mergeCell ref="NK1:NK5"/>
    <mergeCell ref="NL1:NL5"/>
    <mergeCell ref="NM1:NM5"/>
    <mergeCell ref="NN1:NN5"/>
    <mergeCell ref="NF1:NF5"/>
    <mergeCell ref="NG1:NG5"/>
    <mergeCell ref="NH1:NH5"/>
    <mergeCell ref="NI1:NI5"/>
    <mergeCell ref="NJ1:NJ5"/>
    <mergeCell ref="NO21:NO23"/>
    <mergeCell ref="ND6:NN8"/>
  </mergeCells>
  <phoneticPr fontId="23" type="noConversion"/>
  <conditionalFormatting sqref="NQ24:NQ26">
    <cfRule type="expression" dxfId="33" priority="11">
      <formula>NQ24="No"</formula>
    </cfRule>
  </conditionalFormatting>
  <conditionalFormatting sqref="B6:NC6">
    <cfRule type="expression" dxfId="32" priority="3">
      <formula>MOD(MONTH(B$7),2)</formula>
    </cfRule>
  </conditionalFormatting>
  <conditionalFormatting sqref="B9:NC9">
    <cfRule type="expression" dxfId="31" priority="2">
      <formula>MOD(B9,2)</formula>
    </cfRule>
  </conditionalFormatting>
  <conditionalFormatting sqref="NE10:NE2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{C4086A60-AC93-4D18-A38E-6DDB76DE7365}</x14:id>
        </ext>
      </extLst>
    </cfRule>
  </conditionalFormatting>
  <conditionalFormatting sqref="B8:NC8">
    <cfRule type="expression" dxfId="30" priority="99" stopIfTrue="1">
      <formula>IF(VLOOKUP(B8,$NP$24:$NQ$26,2,0)="No",TRUE,FALSE)</formula>
    </cfRule>
  </conditionalFormatting>
  <conditionalFormatting sqref="B10:NC12">
    <cfRule type="expression" dxfId="29" priority="120">
      <formula>B10=$NQ$19</formula>
    </cfRule>
    <cfRule type="expression" dxfId="28" priority="121">
      <formula>B10=$NQ$16</formula>
    </cfRule>
    <cfRule type="expression" dxfId="27" priority="122">
      <formula>B10=$NQ$17</formula>
    </cfRule>
    <cfRule type="expression" dxfId="26" priority="123">
      <formula>B10=$NQ$18</formula>
    </cfRule>
    <cfRule type="expression" dxfId="25" priority="124">
      <formula>B10=$NQ$14</formula>
    </cfRule>
    <cfRule type="expression" dxfId="24" priority="125">
      <formula>B10=$NQ$13</formula>
    </cfRule>
    <cfRule type="expression" dxfId="23" priority="126" stopIfTrue="1">
      <formula>B10=$NQ$12</formula>
    </cfRule>
    <cfRule type="expression" dxfId="22" priority="127" stopIfTrue="1">
      <formula>B10=$NQ$20</formula>
    </cfRule>
    <cfRule type="expression" dxfId="21" priority="128" stopIfTrue="1">
      <formula>WEEKDAY(B$7,2)&gt;5</formula>
    </cfRule>
    <cfRule type="expression" dxfId="20" priority="129" stopIfTrue="1">
      <formula>ISNUMBER(MATCH($B7,HolidayListNamedRange,0))</formula>
    </cfRule>
  </conditionalFormatting>
  <conditionalFormatting sqref="B14:NC19">
    <cfRule type="expression" dxfId="19" priority="130">
      <formula>B14=$NQ$19</formula>
    </cfRule>
    <cfRule type="expression" dxfId="18" priority="131">
      <formula>B14=$NQ$16</formula>
    </cfRule>
    <cfRule type="expression" dxfId="17" priority="132">
      <formula>B14=$NQ$17</formula>
    </cfRule>
    <cfRule type="expression" dxfId="16" priority="133">
      <formula>B14=$NQ$18</formula>
    </cfRule>
    <cfRule type="expression" dxfId="15" priority="134">
      <formula>B14=$NQ$14</formula>
    </cfRule>
    <cfRule type="expression" dxfId="14" priority="135">
      <formula>B14=$NQ$13</formula>
    </cfRule>
    <cfRule type="expression" dxfId="13" priority="136" stopIfTrue="1">
      <formula>B14=$NQ$12</formula>
    </cfRule>
    <cfRule type="expression" dxfId="12" priority="137" stopIfTrue="1">
      <formula>B14=$NQ$20</formula>
    </cfRule>
    <cfRule type="expression" dxfId="11" priority="138" stopIfTrue="1">
      <formula>WEEKDAY(B$7,2)&gt;5</formula>
    </cfRule>
    <cfRule type="expression" dxfId="10" priority="139" stopIfTrue="1">
      <formula>ISNUMBER(MATCH($B10,HolidayListNamedRange,0))</formula>
    </cfRule>
  </conditionalFormatting>
  <conditionalFormatting sqref="B13:NC13">
    <cfRule type="expression" dxfId="9" priority="140">
      <formula>B13=$NQ$19</formula>
    </cfRule>
    <cfRule type="expression" dxfId="8" priority="141">
      <formula>B13=$NQ$16</formula>
    </cfRule>
    <cfRule type="expression" dxfId="7" priority="142">
      <formula>B13=$NQ$17</formula>
    </cfRule>
    <cfRule type="expression" dxfId="6" priority="143">
      <formula>B13=$NQ$18</formula>
    </cfRule>
    <cfRule type="expression" dxfId="5" priority="144">
      <formula>B13=$NQ$14</formula>
    </cfRule>
    <cfRule type="expression" dxfId="4" priority="145">
      <formula>B13=$NQ$13</formula>
    </cfRule>
    <cfRule type="expression" dxfId="3" priority="146" stopIfTrue="1">
      <formula>B13=$NQ$12</formula>
    </cfRule>
    <cfRule type="expression" dxfId="2" priority="147" stopIfTrue="1">
      <formula>B13=$NQ$20</formula>
    </cfRule>
    <cfRule type="expression" dxfId="1" priority="148" stopIfTrue="1">
      <formula>WEEKDAY(B$7,2)&gt;5</formula>
    </cfRule>
    <cfRule type="expression" dxfId="0" priority="149" stopIfTrue="1">
      <formula>ISNUMBER(MATCH(#REF!,HolidayListNamedRange,0))</formula>
    </cfRule>
  </conditionalFormatting>
  <dataValidations count="2">
    <dataValidation type="list" allowBlank="1" showInputMessage="1" showErrorMessage="1" sqref="NQ24:NQ26" xr:uid="{DC4BD036-9327-44F0-8E56-B158BB37309F}">
      <formula1>"Yes, No"</formula1>
    </dataValidation>
    <dataValidation type="list" allowBlank="1" showErrorMessage="1" errorTitle="Not a Valid Date" error="This isn't a valid Date" sqref="B10:NC19" xr:uid="{5EB85544-8AA8-44A4-B003-8D5E05DA2D8A}">
      <formula1>$NQ$12:$NQ$20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086A60-AC93-4D18-A38E-6DDB76DE73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NE10:NE21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023C-2737-4C4E-A613-95C8E07CC67C}">
  <sheetPr codeName="Blad1"/>
  <dimension ref="B1:AE29"/>
  <sheetViews>
    <sheetView topLeftCell="B1" workbookViewId="0">
      <selection activeCell="O23" sqref="O23"/>
    </sheetView>
  </sheetViews>
  <sheetFormatPr baseColWidth="10" defaultColWidth="9" defaultRowHeight="15.75" x14ac:dyDescent="0.25"/>
  <cols>
    <col min="2" max="2" width="18.875" bestFit="1" customWidth="1"/>
    <col min="3" max="3" width="10.875" bestFit="1" customWidth="1"/>
    <col min="4" max="10" width="7" bestFit="1" customWidth="1"/>
    <col min="11" max="12" width="9.75" bestFit="1" customWidth="1"/>
    <col min="13" max="14" width="5.375" bestFit="1" customWidth="1"/>
    <col min="15" max="15" width="7" bestFit="1" customWidth="1"/>
    <col min="16" max="16" width="13.5" bestFit="1" customWidth="1"/>
    <col min="17" max="24" width="7.375" bestFit="1" customWidth="1"/>
    <col min="25" max="25" width="10.75" bestFit="1" customWidth="1"/>
    <col min="26" max="29" width="6.625" bestFit="1" customWidth="1"/>
    <col min="30" max="30" width="10.75" bestFit="1" customWidth="1"/>
    <col min="31" max="31" width="9.75" bestFit="1" customWidth="1"/>
    <col min="32" max="122" width="13.875" bestFit="1" customWidth="1"/>
    <col min="123" max="124" width="9.75" bestFit="1" customWidth="1"/>
  </cols>
  <sheetData>
    <row r="1" spans="2:31" s="82" customFormat="1" ht="21" x14ac:dyDescent="0.35">
      <c r="B1" s="82" t="s">
        <v>270</v>
      </c>
      <c r="P1" s="82" t="s">
        <v>271</v>
      </c>
    </row>
    <row r="3" spans="2:31" x14ac:dyDescent="0.25">
      <c r="B3" s="56" t="s">
        <v>230</v>
      </c>
      <c r="D3" s="56" t="s">
        <v>55</v>
      </c>
      <c r="P3" s="56" t="s">
        <v>244</v>
      </c>
      <c r="Q3" s="56" t="s">
        <v>234</v>
      </c>
      <c r="R3" s="56" t="s">
        <v>54</v>
      </c>
    </row>
    <row r="4" spans="2:31" x14ac:dyDescent="0.25">
      <c r="B4" s="56" t="s">
        <v>54</v>
      </c>
      <c r="C4" s="56" t="s">
        <v>63</v>
      </c>
      <c r="D4" t="s">
        <v>19</v>
      </c>
      <c r="E4" t="s">
        <v>20</v>
      </c>
      <c r="F4" t="s">
        <v>11</v>
      </c>
      <c r="G4" t="s">
        <v>18</v>
      </c>
      <c r="H4" t="s">
        <v>15</v>
      </c>
      <c r="I4" t="s">
        <v>14</v>
      </c>
      <c r="J4" t="s">
        <v>16</v>
      </c>
      <c r="K4" t="s">
        <v>60</v>
      </c>
      <c r="Q4" t="s">
        <v>61</v>
      </c>
      <c r="Y4" t="s">
        <v>62</v>
      </c>
      <c r="Z4" t="s">
        <v>254</v>
      </c>
      <c r="AD4" t="s">
        <v>255</v>
      </c>
      <c r="AE4" t="s">
        <v>60</v>
      </c>
    </row>
    <row r="5" spans="2:31" x14ac:dyDescent="0.25">
      <c r="B5" s="57" t="s">
        <v>61</v>
      </c>
      <c r="C5" t="s">
        <v>44</v>
      </c>
      <c r="D5" s="58"/>
      <c r="E5" s="58"/>
      <c r="F5" s="58">
        <v>1</v>
      </c>
      <c r="G5" s="58">
        <v>17</v>
      </c>
      <c r="H5" s="58">
        <v>3</v>
      </c>
      <c r="I5" s="58">
        <v>1</v>
      </c>
      <c r="J5" s="58"/>
      <c r="K5" s="58">
        <v>22</v>
      </c>
      <c r="P5" s="56" t="s">
        <v>63</v>
      </c>
      <c r="Q5" s="57" t="s">
        <v>235</v>
      </c>
      <c r="R5" s="57" t="s">
        <v>236</v>
      </c>
      <c r="S5" s="57" t="s">
        <v>237</v>
      </c>
      <c r="T5" s="57" t="s">
        <v>238</v>
      </c>
      <c r="U5" s="57" t="s">
        <v>239</v>
      </c>
      <c r="V5" s="57" t="s">
        <v>240</v>
      </c>
      <c r="W5" s="57" t="s">
        <v>241</v>
      </c>
      <c r="X5" s="57" t="s">
        <v>242</v>
      </c>
      <c r="Z5" s="57" t="s">
        <v>235</v>
      </c>
      <c r="AA5" s="57" t="s">
        <v>236</v>
      </c>
      <c r="AB5" s="57" t="s">
        <v>238</v>
      </c>
      <c r="AC5" s="57" t="s">
        <v>256</v>
      </c>
    </row>
    <row r="6" spans="2:31" x14ac:dyDescent="0.25">
      <c r="B6" s="57" t="s">
        <v>61</v>
      </c>
      <c r="C6" t="s">
        <v>53</v>
      </c>
      <c r="D6" s="58"/>
      <c r="E6" s="58">
        <v>1</v>
      </c>
      <c r="F6" s="58"/>
      <c r="G6" s="58">
        <v>6</v>
      </c>
      <c r="H6" s="58">
        <v>2</v>
      </c>
      <c r="I6" s="58">
        <v>37</v>
      </c>
      <c r="J6" s="58"/>
      <c r="K6" s="58">
        <v>46</v>
      </c>
      <c r="P6" t="s">
        <v>44</v>
      </c>
      <c r="Q6" s="58"/>
      <c r="R6" s="58">
        <v>1</v>
      </c>
      <c r="S6" s="58">
        <v>3</v>
      </c>
      <c r="T6" s="58"/>
      <c r="U6" s="58">
        <v>15</v>
      </c>
      <c r="V6" s="58">
        <v>3</v>
      </c>
      <c r="W6" s="58"/>
      <c r="X6" s="58"/>
      <c r="Y6" s="58">
        <v>22</v>
      </c>
      <c r="Z6" s="58"/>
      <c r="AA6" s="58"/>
      <c r="AB6" s="58">
        <v>1</v>
      </c>
      <c r="AC6" s="58"/>
      <c r="AD6" s="58">
        <v>1</v>
      </c>
      <c r="AE6" s="58">
        <v>23</v>
      </c>
    </row>
    <row r="7" spans="2:31" x14ac:dyDescent="0.25">
      <c r="B7" s="57" t="s">
        <v>61</v>
      </c>
      <c r="C7" t="s">
        <v>45</v>
      </c>
      <c r="D7" s="58"/>
      <c r="E7" s="58"/>
      <c r="F7" s="58">
        <v>2</v>
      </c>
      <c r="G7" s="58">
        <v>4</v>
      </c>
      <c r="H7" s="58">
        <v>7</v>
      </c>
      <c r="I7" s="58">
        <v>2</v>
      </c>
      <c r="J7" s="58"/>
      <c r="K7" s="58">
        <v>15</v>
      </c>
      <c r="P7" t="s">
        <v>53</v>
      </c>
      <c r="Q7" s="58">
        <v>7</v>
      </c>
      <c r="R7" s="58">
        <v>1</v>
      </c>
      <c r="S7" s="58">
        <v>23</v>
      </c>
      <c r="T7" s="58">
        <v>6</v>
      </c>
      <c r="U7" s="58">
        <v>1.5</v>
      </c>
      <c r="V7" s="58">
        <v>7</v>
      </c>
      <c r="W7" s="58"/>
      <c r="X7" s="58"/>
      <c r="Y7" s="58">
        <v>45.5</v>
      </c>
      <c r="Z7" s="58"/>
      <c r="AA7" s="58"/>
      <c r="AB7" s="58">
        <v>1</v>
      </c>
      <c r="AC7" s="58"/>
      <c r="AD7" s="58">
        <v>1</v>
      </c>
      <c r="AE7" s="58">
        <v>46.5</v>
      </c>
    </row>
    <row r="8" spans="2:31" x14ac:dyDescent="0.25">
      <c r="B8" s="57" t="s">
        <v>61</v>
      </c>
      <c r="C8" t="s">
        <v>46</v>
      </c>
      <c r="D8" s="58"/>
      <c r="E8" s="58">
        <v>1</v>
      </c>
      <c r="F8" s="58">
        <v>2</v>
      </c>
      <c r="G8" s="58">
        <v>2</v>
      </c>
      <c r="H8" s="58">
        <v>1</v>
      </c>
      <c r="I8" s="58">
        <v>1</v>
      </c>
      <c r="J8" s="58">
        <v>3</v>
      </c>
      <c r="K8" s="58">
        <v>10</v>
      </c>
      <c r="P8" t="s">
        <v>45</v>
      </c>
      <c r="Q8" s="58">
        <v>2</v>
      </c>
      <c r="R8" s="58">
        <v>2</v>
      </c>
      <c r="S8" s="58">
        <v>3</v>
      </c>
      <c r="T8" s="58"/>
      <c r="U8" s="58">
        <v>6</v>
      </c>
      <c r="V8" s="58">
        <v>2</v>
      </c>
      <c r="W8" s="58"/>
      <c r="X8" s="58"/>
      <c r="Y8" s="58">
        <v>15</v>
      </c>
      <c r="Z8" s="58"/>
      <c r="AA8" s="58"/>
      <c r="AB8" s="58">
        <v>1</v>
      </c>
      <c r="AC8" s="58"/>
      <c r="AD8" s="58">
        <v>1</v>
      </c>
      <c r="AE8" s="58">
        <v>16</v>
      </c>
    </row>
    <row r="9" spans="2:31" x14ac:dyDescent="0.25">
      <c r="B9" s="57" t="s">
        <v>61</v>
      </c>
      <c r="C9" t="s">
        <v>47</v>
      </c>
      <c r="D9" s="58">
        <v>1</v>
      </c>
      <c r="E9" s="58"/>
      <c r="F9" s="58">
        <v>3</v>
      </c>
      <c r="G9" s="58">
        <v>1</v>
      </c>
      <c r="H9" s="58">
        <v>3</v>
      </c>
      <c r="I9" s="58"/>
      <c r="J9" s="58"/>
      <c r="K9" s="58">
        <v>8</v>
      </c>
      <c r="P9" t="s">
        <v>46</v>
      </c>
      <c r="Q9" s="58">
        <v>1</v>
      </c>
      <c r="R9" s="58">
        <v>1</v>
      </c>
      <c r="S9" s="58"/>
      <c r="T9" s="58"/>
      <c r="U9" s="58">
        <v>3.5</v>
      </c>
      <c r="V9" s="58">
        <v>3</v>
      </c>
      <c r="W9" s="58"/>
      <c r="X9" s="58">
        <v>1</v>
      </c>
      <c r="Y9" s="58">
        <v>9.5</v>
      </c>
      <c r="Z9" s="58">
        <v>0.5</v>
      </c>
      <c r="AA9" s="58">
        <v>1</v>
      </c>
      <c r="AB9" s="58">
        <v>1</v>
      </c>
      <c r="AC9" s="58">
        <v>1</v>
      </c>
      <c r="AD9" s="58">
        <v>3.5</v>
      </c>
      <c r="AE9" s="58">
        <v>13</v>
      </c>
    </row>
    <row r="10" spans="2:31" x14ac:dyDescent="0.25">
      <c r="B10" s="57" t="s">
        <v>61</v>
      </c>
      <c r="C10" t="s">
        <v>48</v>
      </c>
      <c r="D10" s="58"/>
      <c r="E10" s="58">
        <v>1</v>
      </c>
      <c r="F10" s="58">
        <v>3</v>
      </c>
      <c r="G10" s="58">
        <v>2</v>
      </c>
      <c r="H10" s="58">
        <v>2</v>
      </c>
      <c r="I10" s="58">
        <v>6</v>
      </c>
      <c r="J10" s="58"/>
      <c r="K10" s="58">
        <v>14</v>
      </c>
      <c r="P10" t="s">
        <v>47</v>
      </c>
      <c r="Q10" s="58">
        <v>1</v>
      </c>
      <c r="R10" s="58">
        <v>2</v>
      </c>
      <c r="S10" s="58">
        <v>1</v>
      </c>
      <c r="T10" s="58">
        <v>0.5</v>
      </c>
      <c r="U10" s="58">
        <v>1</v>
      </c>
      <c r="V10" s="58">
        <v>2</v>
      </c>
      <c r="W10" s="58"/>
      <c r="X10" s="58"/>
      <c r="Y10" s="58">
        <v>7.5</v>
      </c>
      <c r="Z10" s="58"/>
      <c r="AA10" s="58">
        <v>1</v>
      </c>
      <c r="AB10" s="58">
        <v>1</v>
      </c>
      <c r="AC10" s="58"/>
      <c r="AD10" s="58">
        <v>2</v>
      </c>
      <c r="AE10" s="58">
        <v>9.5</v>
      </c>
    </row>
    <row r="11" spans="2:31" x14ac:dyDescent="0.25">
      <c r="B11" s="57" t="s">
        <v>61</v>
      </c>
      <c r="C11" t="s">
        <v>49</v>
      </c>
      <c r="D11" s="58">
        <v>1</v>
      </c>
      <c r="E11" s="58">
        <v>1</v>
      </c>
      <c r="F11" s="58"/>
      <c r="G11" s="58">
        <v>1</v>
      </c>
      <c r="H11" s="58">
        <v>3</v>
      </c>
      <c r="I11" s="58"/>
      <c r="J11" s="58">
        <v>3</v>
      </c>
      <c r="K11" s="58">
        <v>9</v>
      </c>
      <c r="P11" t="s">
        <v>48</v>
      </c>
      <c r="Q11" s="58">
        <v>1</v>
      </c>
      <c r="R11" s="58">
        <v>6</v>
      </c>
      <c r="S11" s="58">
        <v>1</v>
      </c>
      <c r="T11" s="58">
        <v>0.5</v>
      </c>
      <c r="U11" s="58">
        <v>2</v>
      </c>
      <c r="V11" s="58">
        <v>2</v>
      </c>
      <c r="W11" s="58"/>
      <c r="X11" s="58">
        <v>1</v>
      </c>
      <c r="Y11" s="58">
        <v>13.5</v>
      </c>
      <c r="Z11" s="58">
        <v>1</v>
      </c>
      <c r="AA11" s="58">
        <v>1</v>
      </c>
      <c r="AB11" s="58">
        <v>1</v>
      </c>
      <c r="AC11" s="58"/>
      <c r="AD11" s="58">
        <v>3</v>
      </c>
      <c r="AE11" s="58">
        <v>16.5</v>
      </c>
    </row>
    <row r="12" spans="2:31" x14ac:dyDescent="0.25">
      <c r="B12" s="57" t="s">
        <v>61</v>
      </c>
      <c r="C12" t="s">
        <v>50</v>
      </c>
      <c r="D12" s="58">
        <v>1</v>
      </c>
      <c r="E12" s="58"/>
      <c r="F12" s="58"/>
      <c r="G12" s="58">
        <v>1</v>
      </c>
      <c r="H12" s="58">
        <v>2</v>
      </c>
      <c r="I12" s="58"/>
      <c r="J12" s="58"/>
      <c r="K12" s="58">
        <v>4</v>
      </c>
      <c r="P12" t="s">
        <v>49</v>
      </c>
      <c r="Q12" s="58">
        <v>1.5</v>
      </c>
      <c r="R12" s="58">
        <v>1</v>
      </c>
      <c r="S12" s="58">
        <v>2</v>
      </c>
      <c r="T12" s="58">
        <v>2</v>
      </c>
      <c r="U12" s="58">
        <v>0.5</v>
      </c>
      <c r="V12" s="58">
        <v>1</v>
      </c>
      <c r="W12" s="58"/>
      <c r="X12" s="58"/>
      <c r="Y12" s="58">
        <v>8</v>
      </c>
      <c r="Z12" s="58"/>
      <c r="AA12" s="58"/>
      <c r="AB12" s="58">
        <v>1</v>
      </c>
      <c r="AC12" s="58">
        <v>1</v>
      </c>
      <c r="AD12" s="58">
        <v>2</v>
      </c>
      <c r="AE12" s="58">
        <v>10</v>
      </c>
    </row>
    <row r="13" spans="2:31" ht="15" customHeight="1" x14ac:dyDescent="0.25">
      <c r="B13" s="57" t="s">
        <v>61</v>
      </c>
      <c r="C13" t="s">
        <v>51</v>
      </c>
      <c r="D13" s="58"/>
      <c r="E13" s="58"/>
      <c r="F13" s="58">
        <v>2</v>
      </c>
      <c r="G13" s="58">
        <v>1</v>
      </c>
      <c r="H13" s="58">
        <v>3</v>
      </c>
      <c r="I13" s="58"/>
      <c r="J13" s="58"/>
      <c r="K13" s="58">
        <v>6</v>
      </c>
      <c r="P13" t="s">
        <v>50</v>
      </c>
      <c r="Q13" s="58">
        <v>1.5</v>
      </c>
      <c r="R13" s="58">
        <v>1</v>
      </c>
      <c r="S13" s="58"/>
      <c r="T13" s="58"/>
      <c r="U13" s="58"/>
      <c r="V13" s="58">
        <v>1</v>
      </c>
      <c r="W13" s="58"/>
      <c r="X13" s="58"/>
      <c r="Y13" s="58">
        <v>3.5</v>
      </c>
      <c r="Z13" s="58"/>
      <c r="AA13" s="58"/>
      <c r="AB13" s="58">
        <v>1</v>
      </c>
      <c r="AC13" s="58">
        <v>1</v>
      </c>
      <c r="AD13" s="58">
        <v>2</v>
      </c>
      <c r="AE13" s="58">
        <v>5.5</v>
      </c>
    </row>
    <row r="14" spans="2:31" x14ac:dyDescent="0.25">
      <c r="B14" s="57" t="s">
        <v>61</v>
      </c>
      <c r="C14" t="s">
        <v>52</v>
      </c>
      <c r="D14" s="58"/>
      <c r="E14" s="58"/>
      <c r="F14" s="58"/>
      <c r="G14" s="58">
        <v>21</v>
      </c>
      <c r="H14" s="58">
        <v>2</v>
      </c>
      <c r="I14" s="58"/>
      <c r="J14" s="58"/>
      <c r="K14" s="58">
        <v>23</v>
      </c>
      <c r="P14" t="s">
        <v>51</v>
      </c>
      <c r="Q14" s="58">
        <v>1</v>
      </c>
      <c r="R14" s="58">
        <v>2</v>
      </c>
      <c r="S14" s="58">
        <v>2</v>
      </c>
      <c r="T14" s="58"/>
      <c r="U14" s="58"/>
      <c r="V14" s="58">
        <v>1</v>
      </c>
      <c r="W14" s="58"/>
      <c r="X14" s="58"/>
      <c r="Y14" s="58">
        <v>6</v>
      </c>
      <c r="Z14" s="58"/>
      <c r="AA14" s="58"/>
      <c r="AB14" s="58">
        <v>1</v>
      </c>
      <c r="AC14" s="58"/>
      <c r="AD14" s="58">
        <v>1</v>
      </c>
      <c r="AE14" s="58">
        <v>7</v>
      </c>
    </row>
    <row r="15" spans="2:31" x14ac:dyDescent="0.25">
      <c r="B15" s="57" t="s">
        <v>62</v>
      </c>
      <c r="D15" s="58">
        <v>3</v>
      </c>
      <c r="E15" s="58">
        <v>4</v>
      </c>
      <c r="F15" s="58">
        <v>13</v>
      </c>
      <c r="G15" s="58">
        <v>56</v>
      </c>
      <c r="H15" s="58">
        <v>28</v>
      </c>
      <c r="I15" s="58">
        <v>47</v>
      </c>
      <c r="J15" s="58">
        <v>6</v>
      </c>
      <c r="K15" s="58">
        <v>157</v>
      </c>
      <c r="P15" t="s">
        <v>52</v>
      </c>
      <c r="Q15" s="58">
        <v>1</v>
      </c>
      <c r="R15" s="58">
        <v>1</v>
      </c>
      <c r="S15" s="58"/>
      <c r="T15" s="58"/>
      <c r="U15" s="58"/>
      <c r="V15" s="58"/>
      <c r="W15" s="58">
        <v>18</v>
      </c>
      <c r="X15" s="58">
        <v>3</v>
      </c>
      <c r="Y15" s="58">
        <v>23</v>
      </c>
      <c r="Z15" s="58"/>
      <c r="AA15" s="58"/>
      <c r="AB15" s="58">
        <v>1</v>
      </c>
      <c r="AC15" s="58"/>
      <c r="AD15" s="58">
        <v>1</v>
      </c>
      <c r="AE15" s="58">
        <v>24</v>
      </c>
    </row>
    <row r="16" spans="2:31" x14ac:dyDescent="0.25">
      <c r="B16" s="57"/>
      <c r="D16" s="58"/>
      <c r="E16" s="58"/>
      <c r="F16" s="58"/>
      <c r="G16" s="58"/>
      <c r="H16" s="58"/>
      <c r="I16" s="58"/>
      <c r="J16" s="58"/>
      <c r="K16" s="58"/>
      <c r="P16" t="s">
        <v>60</v>
      </c>
      <c r="Q16" s="58">
        <v>17</v>
      </c>
      <c r="R16" s="58">
        <v>18</v>
      </c>
      <c r="S16" s="58">
        <v>35</v>
      </c>
      <c r="T16" s="58">
        <v>9</v>
      </c>
      <c r="U16" s="58">
        <v>29.5</v>
      </c>
      <c r="V16" s="58">
        <v>22</v>
      </c>
      <c r="W16" s="58">
        <v>18</v>
      </c>
      <c r="X16" s="58">
        <v>5</v>
      </c>
      <c r="Y16" s="58">
        <v>153.5</v>
      </c>
      <c r="Z16" s="58">
        <v>1.5</v>
      </c>
      <c r="AA16" s="58">
        <v>3</v>
      </c>
      <c r="AB16" s="58">
        <v>10</v>
      </c>
      <c r="AC16" s="58">
        <v>3</v>
      </c>
      <c r="AD16" s="58">
        <v>17.5</v>
      </c>
      <c r="AE16" s="58">
        <v>171</v>
      </c>
    </row>
    <row r="17" spans="2:11" x14ac:dyDescent="0.25">
      <c r="B17" s="57" t="s">
        <v>254</v>
      </c>
      <c r="C17" t="s">
        <v>44</v>
      </c>
      <c r="D17" s="58"/>
      <c r="E17" s="58"/>
      <c r="F17" s="58"/>
      <c r="G17" s="58"/>
      <c r="H17" s="58"/>
      <c r="I17" s="58">
        <v>1</v>
      </c>
      <c r="J17" s="58"/>
      <c r="K17" s="58">
        <v>1</v>
      </c>
    </row>
    <row r="18" spans="2:11" x14ac:dyDescent="0.25">
      <c r="B18" s="57" t="s">
        <v>254</v>
      </c>
      <c r="C18" t="s">
        <v>53</v>
      </c>
      <c r="D18" s="58"/>
      <c r="E18" s="58"/>
      <c r="F18" s="58"/>
      <c r="G18" s="58"/>
      <c r="H18" s="58"/>
      <c r="I18" s="58">
        <v>1</v>
      </c>
      <c r="J18" s="58"/>
      <c r="K18" s="58">
        <v>1</v>
      </c>
    </row>
    <row r="19" spans="2:11" x14ac:dyDescent="0.25">
      <c r="B19" s="57" t="s">
        <v>254</v>
      </c>
      <c r="C19" t="s">
        <v>45</v>
      </c>
      <c r="D19" s="58"/>
      <c r="E19" s="58"/>
      <c r="F19" s="58"/>
      <c r="G19" s="58"/>
      <c r="H19" s="58"/>
      <c r="I19" s="58">
        <v>1</v>
      </c>
      <c r="J19" s="58"/>
      <c r="K19" s="58">
        <v>1</v>
      </c>
    </row>
    <row r="20" spans="2:11" x14ac:dyDescent="0.25">
      <c r="B20" s="57" t="s">
        <v>254</v>
      </c>
      <c r="C20" t="s">
        <v>46</v>
      </c>
      <c r="D20" s="58">
        <v>1</v>
      </c>
      <c r="E20" s="58"/>
      <c r="F20" s="58"/>
      <c r="G20" s="58">
        <v>1</v>
      </c>
      <c r="H20" s="58"/>
      <c r="I20" s="58">
        <v>1</v>
      </c>
      <c r="J20" s="58">
        <v>1</v>
      </c>
      <c r="K20" s="58">
        <v>4</v>
      </c>
    </row>
    <row r="21" spans="2:11" x14ac:dyDescent="0.25">
      <c r="B21" s="57" t="s">
        <v>254</v>
      </c>
      <c r="C21" t="s">
        <v>47</v>
      </c>
      <c r="D21" s="58"/>
      <c r="E21" s="58"/>
      <c r="F21" s="58"/>
      <c r="G21" s="58"/>
      <c r="H21" s="58"/>
      <c r="I21" s="58">
        <v>2</v>
      </c>
      <c r="J21" s="58"/>
      <c r="K21" s="58">
        <v>2</v>
      </c>
    </row>
    <row r="22" spans="2:11" x14ac:dyDescent="0.25">
      <c r="B22" s="57" t="s">
        <v>254</v>
      </c>
      <c r="C22" t="s">
        <v>48</v>
      </c>
      <c r="D22" s="58"/>
      <c r="E22" s="58"/>
      <c r="F22" s="58"/>
      <c r="G22" s="58"/>
      <c r="H22" s="58">
        <v>1</v>
      </c>
      <c r="I22" s="58">
        <v>2</v>
      </c>
      <c r="J22" s="58"/>
      <c r="K22" s="58">
        <v>3</v>
      </c>
    </row>
    <row r="23" spans="2:11" x14ac:dyDescent="0.25">
      <c r="B23" s="57" t="s">
        <v>254</v>
      </c>
      <c r="C23" t="s">
        <v>49</v>
      </c>
      <c r="D23" s="58"/>
      <c r="E23" s="58"/>
      <c r="F23" s="58"/>
      <c r="G23" s="58"/>
      <c r="H23" s="58"/>
      <c r="I23" s="58">
        <v>1</v>
      </c>
      <c r="J23" s="58">
        <v>1</v>
      </c>
      <c r="K23" s="58">
        <v>2</v>
      </c>
    </row>
    <row r="24" spans="2:11" x14ac:dyDescent="0.25">
      <c r="B24" s="57" t="s">
        <v>254</v>
      </c>
      <c r="C24" t="s">
        <v>50</v>
      </c>
      <c r="D24" s="58"/>
      <c r="E24" s="58"/>
      <c r="F24" s="58"/>
      <c r="G24" s="58"/>
      <c r="H24" s="58"/>
      <c r="I24" s="58">
        <v>1</v>
      </c>
      <c r="J24" s="58">
        <v>1</v>
      </c>
      <c r="K24" s="58">
        <v>2</v>
      </c>
    </row>
    <row r="25" spans="2:11" x14ac:dyDescent="0.25">
      <c r="B25" s="57" t="s">
        <v>254</v>
      </c>
      <c r="C25" t="s">
        <v>51</v>
      </c>
      <c r="D25" s="58"/>
      <c r="E25" s="58"/>
      <c r="F25" s="58"/>
      <c r="G25" s="58"/>
      <c r="H25" s="58"/>
      <c r="I25" s="58">
        <v>1</v>
      </c>
      <c r="J25" s="58"/>
      <c r="K25" s="58">
        <v>1</v>
      </c>
    </row>
    <row r="26" spans="2:11" x14ac:dyDescent="0.25">
      <c r="B26" s="57" t="s">
        <v>254</v>
      </c>
      <c r="C26" t="s">
        <v>52</v>
      </c>
      <c r="D26" s="58"/>
      <c r="E26" s="58"/>
      <c r="F26" s="58"/>
      <c r="G26" s="58"/>
      <c r="H26" s="58"/>
      <c r="I26" s="58">
        <v>1</v>
      </c>
      <c r="J26" s="58"/>
      <c r="K26" s="58">
        <v>1</v>
      </c>
    </row>
    <row r="27" spans="2:11" x14ac:dyDescent="0.25">
      <c r="B27" s="57" t="s">
        <v>255</v>
      </c>
      <c r="D27" s="58">
        <v>1</v>
      </c>
      <c r="E27" s="58"/>
      <c r="F27" s="58"/>
      <c r="G27" s="58">
        <v>1</v>
      </c>
      <c r="H27" s="58">
        <v>1</v>
      </c>
      <c r="I27" s="58">
        <v>12</v>
      </c>
      <c r="J27" s="58">
        <v>3</v>
      </c>
      <c r="K27" s="58">
        <v>18</v>
      </c>
    </row>
    <row r="28" spans="2:11" x14ac:dyDescent="0.25">
      <c r="B28" s="57"/>
      <c r="D28" s="58"/>
      <c r="E28" s="58"/>
      <c r="F28" s="58"/>
      <c r="G28" s="58"/>
      <c r="H28" s="58"/>
      <c r="I28" s="58"/>
      <c r="J28" s="58"/>
      <c r="K28" s="58"/>
    </row>
    <row r="29" spans="2:11" x14ac:dyDescent="0.25">
      <c r="B29" s="57" t="s">
        <v>60</v>
      </c>
      <c r="D29" s="58">
        <v>4</v>
      </c>
      <c r="E29" s="58">
        <v>4</v>
      </c>
      <c r="F29" s="58">
        <v>13</v>
      </c>
      <c r="G29" s="58">
        <v>57</v>
      </c>
      <c r="H29" s="58">
        <v>29</v>
      </c>
      <c r="I29" s="58">
        <v>59</v>
      </c>
      <c r="J29" s="58">
        <v>9</v>
      </c>
      <c r="K29" s="58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/>
  <dimension ref="A1:S176"/>
  <sheetViews>
    <sheetView workbookViewId="0">
      <selection activeCell="G1" sqref="G1"/>
    </sheetView>
  </sheetViews>
  <sheetFormatPr baseColWidth="10" defaultColWidth="8" defaultRowHeight="15" x14ac:dyDescent="0.25"/>
  <cols>
    <col min="1" max="1" width="9.5" style="2" bestFit="1" customWidth="1"/>
    <col min="2" max="6" width="8" style="2"/>
    <col min="7" max="7" width="10.875" style="2" customWidth="1"/>
    <col min="8" max="8" width="8" style="2"/>
    <col min="9" max="9" width="8.5" style="2" bestFit="1" customWidth="1"/>
    <col min="10" max="12" width="8" style="2"/>
    <col min="13" max="13" width="12.625" style="44" bestFit="1" customWidth="1"/>
    <col min="14" max="14" width="7.5" style="2" bestFit="1" customWidth="1"/>
    <col min="15" max="15" width="10.125" style="2" bestFit="1" customWidth="1"/>
    <col min="16" max="16" width="8.25" style="2" bestFit="1" customWidth="1"/>
    <col min="17" max="17" width="4.625" style="2" bestFit="1" customWidth="1"/>
    <col min="18" max="18" width="12.5" style="2" bestFit="1" customWidth="1"/>
    <col min="19" max="19" width="5.125" style="2" bestFit="1" customWidth="1"/>
    <col min="20" max="16384" width="8" style="2"/>
  </cols>
  <sheetData>
    <row r="1" spans="1:19" x14ac:dyDescent="0.25">
      <c r="A1" s="1" t="s">
        <v>32</v>
      </c>
      <c r="B1" s="1">
        <v>1</v>
      </c>
      <c r="D1" s="2">
        <v>1</v>
      </c>
      <c r="E1" s="2" t="s">
        <v>24</v>
      </c>
      <c r="G1" s="3" t="str" cm="1">
        <f t="array" ref="G1">INDEX($A$1:$A$12,Calendrier!$A$3) &amp;" "&amp;Mois!$A$18</f>
        <v>Janvier 2022</v>
      </c>
      <c r="H1" s="3"/>
      <c r="I1" s="3"/>
      <c r="J1" s="2">
        <v>2022</v>
      </c>
      <c r="M1" s="44" t="s">
        <v>54</v>
      </c>
      <c r="N1" s="2" t="s">
        <v>58</v>
      </c>
      <c r="O1" s="2" t="s">
        <v>72</v>
      </c>
      <c r="P1" s="35" t="s">
        <v>63</v>
      </c>
      <c r="Q1" s="35" t="s">
        <v>55</v>
      </c>
      <c r="R1" s="35" t="s">
        <v>73</v>
      </c>
      <c r="S1" s="35" t="s">
        <v>243</v>
      </c>
    </row>
    <row r="2" spans="1:19" x14ac:dyDescent="0.25">
      <c r="A2" s="1" t="s">
        <v>33</v>
      </c>
      <c r="B2" s="1">
        <v>2</v>
      </c>
      <c r="D2" s="2">
        <v>2</v>
      </c>
      <c r="E2" s="2" t="s">
        <v>26</v>
      </c>
      <c r="G2" s="3" t="e">
        <f>INDEX($A$1:$A$12,MATCH(MONTH(DATE(Mois!$A$18,Mois!#REF!+Calendrier!$A$3-1,1)),$B$1:$B$12,0))&amp;" "&amp;YEAR(DATE(Mois!$A$18,Mois!#REF!+Calendrier!$A$3-1,1))</f>
        <v>#REF!</v>
      </c>
      <c r="J2" s="2">
        <v>2023</v>
      </c>
      <c r="M2" s="45">
        <v>44564</v>
      </c>
      <c r="N2" s="42">
        <v>1</v>
      </c>
      <c r="O2" s="59" t="s">
        <v>64</v>
      </c>
      <c r="P2" s="35" t="s">
        <v>53</v>
      </c>
      <c r="Q2" s="43" t="s">
        <v>18</v>
      </c>
      <c r="R2" s="35" t="s">
        <v>233</v>
      </c>
      <c r="S2" s="35">
        <v>1</v>
      </c>
    </row>
    <row r="3" spans="1:19" x14ac:dyDescent="0.25">
      <c r="A3" s="1" t="s">
        <v>34</v>
      </c>
      <c r="B3" s="1">
        <v>3</v>
      </c>
      <c r="D3" s="2">
        <v>3</v>
      </c>
      <c r="E3" s="2" t="s">
        <v>27</v>
      </c>
      <c r="J3" s="2">
        <v>2024</v>
      </c>
      <c r="M3" s="45">
        <v>44565</v>
      </c>
      <c r="N3" s="42">
        <v>1</v>
      </c>
      <c r="O3" s="59" t="s">
        <v>64</v>
      </c>
      <c r="P3" s="35" t="s">
        <v>53</v>
      </c>
      <c r="Q3" s="43" t="s">
        <v>18</v>
      </c>
      <c r="R3" s="35" t="s">
        <v>185</v>
      </c>
      <c r="S3" s="35">
        <v>1</v>
      </c>
    </row>
    <row r="4" spans="1:19" x14ac:dyDescent="0.25">
      <c r="A4" s="1" t="s">
        <v>35</v>
      </c>
      <c r="B4" s="1">
        <v>4</v>
      </c>
      <c r="D4" s="2">
        <v>4</v>
      </c>
      <c r="E4" s="2" t="s">
        <v>28</v>
      </c>
      <c r="J4" s="2">
        <v>2025</v>
      </c>
      <c r="M4" s="45">
        <v>44566</v>
      </c>
      <c r="N4" s="42">
        <v>1</v>
      </c>
      <c r="O4" s="59" t="s">
        <v>64</v>
      </c>
      <c r="P4" s="35" t="s">
        <v>53</v>
      </c>
      <c r="Q4" s="43" t="s">
        <v>18</v>
      </c>
      <c r="R4" s="35" t="s">
        <v>186</v>
      </c>
      <c r="S4" s="35">
        <v>1</v>
      </c>
    </row>
    <row r="5" spans="1:19" x14ac:dyDescent="0.25">
      <c r="A5" s="1" t="s">
        <v>36</v>
      </c>
      <c r="B5" s="1">
        <v>5</v>
      </c>
      <c r="D5" s="2">
        <v>5</v>
      </c>
      <c r="E5" s="2" t="s">
        <v>29</v>
      </c>
      <c r="J5" s="2">
        <v>2026</v>
      </c>
      <c r="M5" s="45">
        <v>44567</v>
      </c>
      <c r="N5" s="42">
        <v>1</v>
      </c>
      <c r="O5" s="59" t="s">
        <v>64</v>
      </c>
      <c r="P5" s="35" t="s">
        <v>53</v>
      </c>
      <c r="Q5" s="43" t="s">
        <v>18</v>
      </c>
      <c r="R5" s="35" t="s">
        <v>187</v>
      </c>
      <c r="S5" s="35">
        <v>1</v>
      </c>
    </row>
    <row r="6" spans="1:19" x14ac:dyDescent="0.25">
      <c r="A6" s="1" t="s">
        <v>37</v>
      </c>
      <c r="B6" s="1">
        <v>6</v>
      </c>
      <c r="D6" s="2">
        <v>6</v>
      </c>
      <c r="E6" s="2" t="s">
        <v>30</v>
      </c>
      <c r="J6" s="2">
        <v>2027</v>
      </c>
      <c r="M6" s="45">
        <v>44568</v>
      </c>
      <c r="N6" s="42">
        <v>1</v>
      </c>
      <c r="O6" s="59" t="s">
        <v>64</v>
      </c>
      <c r="P6" s="35" t="s">
        <v>53</v>
      </c>
      <c r="Q6" s="43" t="s">
        <v>18</v>
      </c>
      <c r="R6" s="35" t="s">
        <v>188</v>
      </c>
      <c r="S6" s="35">
        <v>1</v>
      </c>
    </row>
    <row r="7" spans="1:19" x14ac:dyDescent="0.25">
      <c r="A7" s="1" t="s">
        <v>38</v>
      </c>
      <c r="B7" s="1">
        <v>7</v>
      </c>
      <c r="D7" s="2">
        <v>7</v>
      </c>
      <c r="E7" s="2" t="s">
        <v>31</v>
      </c>
      <c r="J7" s="2">
        <v>2028</v>
      </c>
      <c r="M7" s="45">
        <v>44571</v>
      </c>
      <c r="N7" s="42">
        <v>2</v>
      </c>
      <c r="O7" s="59" t="s">
        <v>64</v>
      </c>
      <c r="P7" s="35" t="s">
        <v>45</v>
      </c>
      <c r="Q7" s="43" t="s">
        <v>14</v>
      </c>
      <c r="R7" s="35" t="s">
        <v>96</v>
      </c>
      <c r="S7" s="35">
        <v>1</v>
      </c>
    </row>
    <row r="8" spans="1:19" x14ac:dyDescent="0.25">
      <c r="A8" s="1" t="s">
        <v>39</v>
      </c>
      <c r="B8" s="1">
        <v>8</v>
      </c>
      <c r="J8" s="2">
        <v>2029</v>
      </c>
      <c r="M8" s="45">
        <v>44571</v>
      </c>
      <c r="N8" s="42">
        <v>2</v>
      </c>
      <c r="O8" s="59" t="s">
        <v>64</v>
      </c>
      <c r="P8" s="35" t="s">
        <v>53</v>
      </c>
      <c r="Q8" s="43" t="s">
        <v>18</v>
      </c>
      <c r="R8" s="35" t="s">
        <v>189</v>
      </c>
      <c r="S8" s="35">
        <v>1</v>
      </c>
    </row>
    <row r="9" spans="1:19" x14ac:dyDescent="0.25">
      <c r="A9" s="1" t="s">
        <v>40</v>
      </c>
      <c r="B9" s="1">
        <v>9</v>
      </c>
      <c r="J9" s="2">
        <v>2030</v>
      </c>
      <c r="M9" s="45">
        <v>44575</v>
      </c>
      <c r="N9" s="42">
        <v>2</v>
      </c>
      <c r="O9" s="59" t="s">
        <v>64</v>
      </c>
      <c r="P9" s="35" t="s">
        <v>45</v>
      </c>
      <c r="Q9" s="43" t="s">
        <v>11</v>
      </c>
      <c r="R9" s="35" t="s">
        <v>97</v>
      </c>
      <c r="S9" s="35">
        <v>1</v>
      </c>
    </row>
    <row r="10" spans="1:19" x14ac:dyDescent="0.25">
      <c r="A10" s="1" t="s">
        <v>41</v>
      </c>
      <c r="B10" s="1">
        <v>10</v>
      </c>
      <c r="J10" s="2">
        <v>2031</v>
      </c>
      <c r="M10" s="45">
        <v>44575</v>
      </c>
      <c r="N10" s="42">
        <v>2</v>
      </c>
      <c r="O10" s="59" t="s">
        <v>64</v>
      </c>
      <c r="P10" s="35" t="s">
        <v>46</v>
      </c>
      <c r="Q10" s="43" t="s">
        <v>11</v>
      </c>
      <c r="R10" s="35" t="s">
        <v>111</v>
      </c>
      <c r="S10" s="35">
        <v>1</v>
      </c>
    </row>
    <row r="11" spans="1:19" x14ac:dyDescent="0.25">
      <c r="A11" s="1" t="s">
        <v>42</v>
      </c>
      <c r="B11" s="1">
        <v>11</v>
      </c>
      <c r="J11" s="2">
        <v>2032</v>
      </c>
      <c r="M11" s="45">
        <v>44575</v>
      </c>
      <c r="N11" s="42">
        <v>2</v>
      </c>
      <c r="O11" s="59" t="s">
        <v>64</v>
      </c>
      <c r="P11" s="35" t="s">
        <v>47</v>
      </c>
      <c r="Q11" s="43" t="s">
        <v>15</v>
      </c>
      <c r="R11" s="35" t="s">
        <v>121</v>
      </c>
      <c r="S11" s="35">
        <v>1</v>
      </c>
    </row>
    <row r="12" spans="1:19" x14ac:dyDescent="0.25">
      <c r="A12" s="1" t="s">
        <v>43</v>
      </c>
      <c r="B12" s="1">
        <v>12</v>
      </c>
      <c r="J12" s="2">
        <v>2033</v>
      </c>
      <c r="M12" s="45">
        <v>44575</v>
      </c>
      <c r="N12" s="42">
        <v>2</v>
      </c>
      <c r="O12" s="59" t="s">
        <v>64</v>
      </c>
      <c r="P12" s="35" t="s">
        <v>48</v>
      </c>
      <c r="Q12" s="43" t="s">
        <v>15</v>
      </c>
      <c r="R12" s="35" t="s">
        <v>129</v>
      </c>
      <c r="S12" s="35">
        <v>1</v>
      </c>
    </row>
    <row r="13" spans="1:19" x14ac:dyDescent="0.25">
      <c r="J13" s="2">
        <v>2034</v>
      </c>
      <c r="M13" s="45">
        <v>44575</v>
      </c>
      <c r="N13" s="42">
        <v>2</v>
      </c>
      <c r="O13" s="59" t="s">
        <v>64</v>
      </c>
      <c r="P13" s="35" t="s">
        <v>49</v>
      </c>
      <c r="Q13" s="43" t="s">
        <v>15</v>
      </c>
      <c r="R13" s="35" t="s">
        <v>143</v>
      </c>
      <c r="S13" s="35">
        <v>1</v>
      </c>
    </row>
    <row r="14" spans="1:19" x14ac:dyDescent="0.25">
      <c r="J14" s="2">
        <v>2035</v>
      </c>
      <c r="M14" s="45">
        <v>44575</v>
      </c>
      <c r="N14" s="42">
        <v>2</v>
      </c>
      <c r="O14" s="59" t="s">
        <v>64</v>
      </c>
      <c r="P14" s="35" t="s">
        <v>50</v>
      </c>
      <c r="Q14" s="43" t="s">
        <v>15</v>
      </c>
      <c r="R14" s="35" t="s">
        <v>152</v>
      </c>
      <c r="S14" s="35">
        <v>1</v>
      </c>
    </row>
    <row r="15" spans="1:19" x14ac:dyDescent="0.25">
      <c r="J15" s="2">
        <v>2036</v>
      </c>
      <c r="M15" s="45">
        <v>44575</v>
      </c>
      <c r="N15" s="42">
        <v>2</v>
      </c>
      <c r="O15" s="59" t="s">
        <v>64</v>
      </c>
      <c r="P15" s="35" t="s">
        <v>51</v>
      </c>
      <c r="Q15" s="43" t="s">
        <v>15</v>
      </c>
      <c r="R15" s="35" t="s">
        <v>156</v>
      </c>
      <c r="S15" s="35">
        <v>1</v>
      </c>
    </row>
    <row r="16" spans="1:19" x14ac:dyDescent="0.25">
      <c r="J16" s="2">
        <v>2037</v>
      </c>
      <c r="M16" s="45">
        <v>44575</v>
      </c>
      <c r="N16" s="42">
        <v>2</v>
      </c>
      <c r="O16" s="59" t="s">
        <v>64</v>
      </c>
      <c r="P16" s="35" t="s">
        <v>52</v>
      </c>
      <c r="Q16" s="43" t="s">
        <v>15</v>
      </c>
      <c r="R16" s="35" t="s">
        <v>162</v>
      </c>
      <c r="S16" s="35">
        <v>1</v>
      </c>
    </row>
    <row r="17" spans="1:19" x14ac:dyDescent="0.25">
      <c r="J17" s="2">
        <v>2038</v>
      </c>
      <c r="M17" s="45">
        <v>44575</v>
      </c>
      <c r="N17" s="42">
        <v>2</v>
      </c>
      <c r="O17" s="59" t="s">
        <v>64</v>
      </c>
      <c r="P17" s="35" t="s">
        <v>53</v>
      </c>
      <c r="Q17" s="43" t="s">
        <v>15</v>
      </c>
      <c r="R17" s="35" t="s">
        <v>190</v>
      </c>
      <c r="S17" s="35">
        <v>1</v>
      </c>
    </row>
    <row r="18" spans="1:19" ht="28.5" x14ac:dyDescent="0.25">
      <c r="A18" s="71">
        <v>2022</v>
      </c>
      <c r="B18" s="73" t="s">
        <v>232</v>
      </c>
      <c r="C18" s="72" t="s">
        <v>231</v>
      </c>
      <c r="J18" s="2">
        <v>2039</v>
      </c>
      <c r="M18" s="45">
        <v>44579</v>
      </c>
      <c r="N18" s="42">
        <v>3</v>
      </c>
      <c r="O18" s="59" t="s">
        <v>64</v>
      </c>
      <c r="P18" s="35" t="s">
        <v>49</v>
      </c>
      <c r="Q18" s="43" t="s">
        <v>20</v>
      </c>
      <c r="R18" s="35" t="s">
        <v>144</v>
      </c>
      <c r="S18" s="35">
        <v>0.5</v>
      </c>
    </row>
    <row r="19" spans="1:19" x14ac:dyDescent="0.25">
      <c r="J19" s="2">
        <v>2040</v>
      </c>
      <c r="M19" s="45">
        <v>44579</v>
      </c>
      <c r="N19" s="42">
        <v>3</v>
      </c>
      <c r="O19" s="59" t="s">
        <v>64</v>
      </c>
      <c r="P19" s="35" t="s">
        <v>50</v>
      </c>
      <c r="Q19" s="43" t="s">
        <v>19</v>
      </c>
      <c r="R19" s="35" t="s">
        <v>153</v>
      </c>
      <c r="S19" s="35">
        <v>0.5</v>
      </c>
    </row>
    <row r="20" spans="1:19" x14ac:dyDescent="0.25">
      <c r="J20" s="2">
        <v>2041</v>
      </c>
      <c r="M20" s="45">
        <v>44606</v>
      </c>
      <c r="N20" s="42">
        <v>7</v>
      </c>
      <c r="O20" s="59" t="s">
        <v>65</v>
      </c>
      <c r="P20" s="35" t="s">
        <v>47</v>
      </c>
      <c r="Q20" s="43" t="s">
        <v>11</v>
      </c>
      <c r="R20" s="35" t="s">
        <v>122</v>
      </c>
      <c r="S20" s="35">
        <v>1</v>
      </c>
    </row>
    <row r="21" spans="1:19" x14ac:dyDescent="0.25">
      <c r="J21" s="2">
        <v>2042</v>
      </c>
      <c r="M21" s="45">
        <v>44607</v>
      </c>
      <c r="N21" s="42">
        <v>7</v>
      </c>
      <c r="O21" s="59" t="s">
        <v>65</v>
      </c>
      <c r="P21" s="35" t="s">
        <v>51</v>
      </c>
      <c r="Q21" s="43" t="s">
        <v>11</v>
      </c>
      <c r="R21" s="35" t="s">
        <v>157</v>
      </c>
      <c r="S21" s="35">
        <v>1</v>
      </c>
    </row>
    <row r="22" spans="1:19" x14ac:dyDescent="0.25">
      <c r="J22" s="2">
        <v>2043</v>
      </c>
      <c r="M22" s="45">
        <v>44609</v>
      </c>
      <c r="N22" s="42">
        <v>7</v>
      </c>
      <c r="O22" s="59" t="s">
        <v>65</v>
      </c>
      <c r="P22" s="35" t="s">
        <v>44</v>
      </c>
      <c r="Q22" s="43" t="s">
        <v>15</v>
      </c>
      <c r="R22" s="35" t="s">
        <v>74</v>
      </c>
      <c r="S22" s="35">
        <v>1</v>
      </c>
    </row>
    <row r="23" spans="1:19" x14ac:dyDescent="0.25">
      <c r="J23" s="2">
        <v>2044</v>
      </c>
      <c r="M23" s="45">
        <v>44609</v>
      </c>
      <c r="N23" s="42">
        <v>7</v>
      </c>
      <c r="O23" s="59" t="s">
        <v>65</v>
      </c>
      <c r="P23" s="35" t="s">
        <v>45</v>
      </c>
      <c r="Q23" s="43" t="s">
        <v>15</v>
      </c>
      <c r="R23" s="35" t="s">
        <v>98</v>
      </c>
      <c r="S23" s="35">
        <v>1</v>
      </c>
    </row>
    <row r="24" spans="1:19" x14ac:dyDescent="0.25">
      <c r="J24" s="2">
        <v>2045</v>
      </c>
      <c r="M24" s="45">
        <v>44609</v>
      </c>
      <c r="N24" s="42">
        <v>7</v>
      </c>
      <c r="O24" s="59" t="s">
        <v>65</v>
      </c>
      <c r="P24" s="35" t="s">
        <v>46</v>
      </c>
      <c r="Q24" s="43" t="s">
        <v>15</v>
      </c>
      <c r="R24" s="35" t="s">
        <v>112</v>
      </c>
      <c r="S24" s="35">
        <v>1</v>
      </c>
    </row>
    <row r="25" spans="1:19" x14ac:dyDescent="0.25">
      <c r="J25" s="2">
        <v>2046</v>
      </c>
      <c r="M25" s="45">
        <v>44609</v>
      </c>
      <c r="N25" s="42">
        <v>7</v>
      </c>
      <c r="O25" s="59" t="s">
        <v>65</v>
      </c>
      <c r="P25" s="35" t="s">
        <v>47</v>
      </c>
      <c r="Q25" s="43" t="s">
        <v>15</v>
      </c>
      <c r="R25" s="35" t="s">
        <v>123</v>
      </c>
      <c r="S25" s="35">
        <v>1</v>
      </c>
    </row>
    <row r="26" spans="1:19" x14ac:dyDescent="0.25">
      <c r="J26" s="2">
        <v>2047</v>
      </c>
      <c r="M26" s="45">
        <v>44609</v>
      </c>
      <c r="N26" s="42">
        <v>7</v>
      </c>
      <c r="O26" s="59" t="s">
        <v>65</v>
      </c>
      <c r="P26" s="35" t="s">
        <v>48</v>
      </c>
      <c r="Q26" s="43" t="s">
        <v>15</v>
      </c>
      <c r="R26" s="35" t="s">
        <v>130</v>
      </c>
      <c r="S26" s="35">
        <v>1</v>
      </c>
    </row>
    <row r="27" spans="1:19" x14ac:dyDescent="0.25">
      <c r="J27" s="2">
        <v>2048</v>
      </c>
      <c r="M27" s="45">
        <v>44609</v>
      </c>
      <c r="N27" s="42">
        <v>7</v>
      </c>
      <c r="O27" s="59" t="s">
        <v>65</v>
      </c>
      <c r="P27" s="35" t="s">
        <v>49</v>
      </c>
      <c r="Q27" s="43" t="s">
        <v>15</v>
      </c>
      <c r="R27" s="35" t="s">
        <v>145</v>
      </c>
      <c r="S27" s="35">
        <v>1</v>
      </c>
    </row>
    <row r="28" spans="1:19" x14ac:dyDescent="0.25">
      <c r="J28" s="2">
        <v>2049</v>
      </c>
      <c r="M28" s="45">
        <v>44609</v>
      </c>
      <c r="N28" s="42">
        <v>7</v>
      </c>
      <c r="O28" s="59" t="s">
        <v>65</v>
      </c>
      <c r="P28" s="35" t="s">
        <v>50</v>
      </c>
      <c r="Q28" s="43" t="s">
        <v>15</v>
      </c>
      <c r="R28" s="35" t="s">
        <v>154</v>
      </c>
      <c r="S28" s="35">
        <v>1</v>
      </c>
    </row>
    <row r="29" spans="1:19" x14ac:dyDescent="0.25">
      <c r="J29" s="2">
        <v>2050</v>
      </c>
      <c r="M29" s="45">
        <v>44609</v>
      </c>
      <c r="N29" s="42">
        <v>7</v>
      </c>
      <c r="O29" s="59" t="s">
        <v>65</v>
      </c>
      <c r="P29" s="35" t="s">
        <v>51</v>
      </c>
      <c r="Q29" s="43" t="s">
        <v>15</v>
      </c>
      <c r="R29" s="35" t="s">
        <v>158</v>
      </c>
      <c r="S29" s="35">
        <v>1</v>
      </c>
    </row>
    <row r="30" spans="1:19" x14ac:dyDescent="0.25">
      <c r="J30" s="2">
        <v>2051</v>
      </c>
      <c r="M30" s="45">
        <v>44609</v>
      </c>
      <c r="N30" s="42">
        <v>7</v>
      </c>
      <c r="O30" s="59" t="s">
        <v>65</v>
      </c>
      <c r="P30" s="35" t="s">
        <v>52</v>
      </c>
      <c r="Q30" s="43" t="s">
        <v>15</v>
      </c>
      <c r="R30" s="35" t="s">
        <v>163</v>
      </c>
      <c r="S30" s="35">
        <v>1</v>
      </c>
    </row>
    <row r="31" spans="1:19" x14ac:dyDescent="0.25">
      <c r="J31" s="2">
        <v>2052</v>
      </c>
      <c r="M31" s="45">
        <v>44609</v>
      </c>
      <c r="N31" s="42">
        <v>7</v>
      </c>
      <c r="O31" s="59" t="s">
        <v>65</v>
      </c>
      <c r="P31" s="35" t="s">
        <v>53</v>
      </c>
      <c r="Q31" s="43" t="s">
        <v>15</v>
      </c>
      <c r="R31" s="35" t="s">
        <v>191</v>
      </c>
      <c r="S31" s="35">
        <v>1</v>
      </c>
    </row>
    <row r="32" spans="1:19" x14ac:dyDescent="0.25">
      <c r="J32" s="2">
        <v>2053</v>
      </c>
      <c r="M32" s="45">
        <v>44610</v>
      </c>
      <c r="N32" s="42">
        <v>7</v>
      </c>
      <c r="O32" s="59" t="s">
        <v>65</v>
      </c>
      <c r="P32" s="35" t="s">
        <v>45</v>
      </c>
      <c r="Q32" s="43" t="s">
        <v>18</v>
      </c>
      <c r="R32" s="35" t="s">
        <v>99</v>
      </c>
      <c r="S32" s="35">
        <v>1</v>
      </c>
    </row>
    <row r="33" spans="10:19" x14ac:dyDescent="0.25">
      <c r="J33" s="2">
        <v>2054</v>
      </c>
      <c r="M33" s="45">
        <v>44613</v>
      </c>
      <c r="N33" s="42">
        <v>8</v>
      </c>
      <c r="O33" s="59" t="s">
        <v>65</v>
      </c>
      <c r="P33" s="35" t="s">
        <v>48</v>
      </c>
      <c r="Q33" s="43" t="s">
        <v>14</v>
      </c>
      <c r="R33" s="35" t="s">
        <v>131</v>
      </c>
      <c r="S33" s="35">
        <v>1</v>
      </c>
    </row>
    <row r="34" spans="10:19" x14ac:dyDescent="0.25">
      <c r="J34" s="2">
        <v>2055</v>
      </c>
      <c r="M34" s="45">
        <v>44614</v>
      </c>
      <c r="N34" s="42">
        <v>8</v>
      </c>
      <c r="O34" s="59" t="s">
        <v>65</v>
      </c>
      <c r="P34" s="35" t="s">
        <v>48</v>
      </c>
      <c r="Q34" s="43" t="s">
        <v>14</v>
      </c>
      <c r="R34" s="35" t="s">
        <v>132</v>
      </c>
      <c r="S34" s="35">
        <v>1</v>
      </c>
    </row>
    <row r="35" spans="10:19" x14ac:dyDescent="0.25">
      <c r="J35" s="2">
        <v>2056</v>
      </c>
      <c r="M35" s="45">
        <v>44615</v>
      </c>
      <c r="N35" s="42">
        <v>8</v>
      </c>
      <c r="O35" s="59" t="s">
        <v>65</v>
      </c>
      <c r="P35" s="35" t="s">
        <v>48</v>
      </c>
      <c r="Q35" s="43" t="s">
        <v>14</v>
      </c>
      <c r="R35" s="35" t="s">
        <v>133</v>
      </c>
      <c r="S35" s="35">
        <v>1</v>
      </c>
    </row>
    <row r="36" spans="10:19" x14ac:dyDescent="0.25">
      <c r="J36" s="2">
        <v>2057</v>
      </c>
      <c r="M36" s="45">
        <v>44616</v>
      </c>
      <c r="N36" s="42">
        <v>8</v>
      </c>
      <c r="O36" s="59" t="s">
        <v>65</v>
      </c>
      <c r="P36" s="35" t="s">
        <v>48</v>
      </c>
      <c r="Q36" s="43" t="s">
        <v>14</v>
      </c>
      <c r="R36" s="35" t="s">
        <v>134</v>
      </c>
      <c r="S36" s="35">
        <v>1</v>
      </c>
    </row>
    <row r="37" spans="10:19" x14ac:dyDescent="0.25">
      <c r="J37" s="2">
        <v>2058</v>
      </c>
      <c r="M37" s="45">
        <v>44617</v>
      </c>
      <c r="N37" s="42">
        <v>8</v>
      </c>
      <c r="O37" s="59" t="s">
        <v>65</v>
      </c>
      <c r="P37" s="35" t="s">
        <v>48</v>
      </c>
      <c r="Q37" s="43" t="s">
        <v>14</v>
      </c>
      <c r="R37" s="35" t="s">
        <v>135</v>
      </c>
      <c r="S37" s="35">
        <v>1</v>
      </c>
    </row>
    <row r="38" spans="10:19" x14ac:dyDescent="0.25">
      <c r="J38" s="2">
        <v>2059</v>
      </c>
      <c r="M38" s="45">
        <v>44624</v>
      </c>
      <c r="N38" s="42">
        <v>9</v>
      </c>
      <c r="O38" s="59" t="s">
        <v>66</v>
      </c>
      <c r="P38" s="35" t="s">
        <v>53</v>
      </c>
      <c r="Q38" s="43" t="s">
        <v>14</v>
      </c>
      <c r="R38" s="35" t="s">
        <v>192</v>
      </c>
      <c r="S38" s="35">
        <v>1</v>
      </c>
    </row>
    <row r="39" spans="10:19" x14ac:dyDescent="0.25">
      <c r="J39" s="2">
        <v>2060</v>
      </c>
      <c r="M39" s="45">
        <v>44625</v>
      </c>
      <c r="N39" s="42">
        <v>9</v>
      </c>
      <c r="O39" s="59" t="s">
        <v>66</v>
      </c>
      <c r="P39" s="35" t="s">
        <v>44</v>
      </c>
      <c r="Q39" s="43" t="s">
        <v>15</v>
      </c>
      <c r="R39" s="35" t="s">
        <v>75</v>
      </c>
      <c r="S39" s="35">
        <v>1</v>
      </c>
    </row>
    <row r="40" spans="10:19" x14ac:dyDescent="0.25">
      <c r="J40" s="2">
        <v>2061</v>
      </c>
      <c r="M40" s="45">
        <v>44625</v>
      </c>
      <c r="N40" s="42">
        <v>9</v>
      </c>
      <c r="O40" s="59" t="s">
        <v>66</v>
      </c>
      <c r="P40" s="35" t="s">
        <v>53</v>
      </c>
      <c r="Q40" s="43" t="s">
        <v>14</v>
      </c>
      <c r="R40" s="35" t="s">
        <v>193</v>
      </c>
      <c r="S40" s="35">
        <v>1</v>
      </c>
    </row>
    <row r="41" spans="10:19" x14ac:dyDescent="0.25">
      <c r="J41" s="2">
        <v>2062</v>
      </c>
      <c r="M41" s="45">
        <v>44626</v>
      </c>
      <c r="N41" s="42">
        <v>9</v>
      </c>
      <c r="O41" s="59" t="s">
        <v>66</v>
      </c>
      <c r="P41" s="35" t="s">
        <v>53</v>
      </c>
      <c r="Q41" s="43" t="s">
        <v>14</v>
      </c>
      <c r="R41" s="35" t="s">
        <v>194</v>
      </c>
      <c r="S41" s="35">
        <v>1</v>
      </c>
    </row>
    <row r="42" spans="10:19" x14ac:dyDescent="0.25">
      <c r="J42" s="2">
        <v>2063</v>
      </c>
      <c r="M42" s="45">
        <v>44627</v>
      </c>
      <c r="N42" s="42">
        <v>10</v>
      </c>
      <c r="O42" s="59" t="s">
        <v>66</v>
      </c>
      <c r="P42" s="35" t="s">
        <v>53</v>
      </c>
      <c r="Q42" s="43" t="s">
        <v>14</v>
      </c>
      <c r="R42" s="35" t="s">
        <v>195</v>
      </c>
      <c r="S42" s="35">
        <v>1</v>
      </c>
    </row>
    <row r="43" spans="10:19" x14ac:dyDescent="0.25">
      <c r="J43" s="2">
        <v>2064</v>
      </c>
      <c r="M43" s="45">
        <v>44628</v>
      </c>
      <c r="N43" s="42">
        <v>10</v>
      </c>
      <c r="O43" s="59" t="s">
        <v>66</v>
      </c>
      <c r="P43" s="35" t="s">
        <v>53</v>
      </c>
      <c r="Q43" s="43" t="s">
        <v>14</v>
      </c>
      <c r="R43" s="35" t="s">
        <v>196</v>
      </c>
      <c r="S43" s="35">
        <v>1</v>
      </c>
    </row>
    <row r="44" spans="10:19" x14ac:dyDescent="0.25">
      <c r="J44" s="2">
        <v>2065</v>
      </c>
      <c r="M44" s="45">
        <v>44630</v>
      </c>
      <c r="N44" s="42">
        <v>10</v>
      </c>
      <c r="O44" s="59" t="s">
        <v>66</v>
      </c>
      <c r="P44" s="35" t="s">
        <v>45</v>
      </c>
      <c r="Q44" s="43" t="s">
        <v>18</v>
      </c>
      <c r="R44" s="35" t="s">
        <v>100</v>
      </c>
      <c r="S44" s="35">
        <v>1</v>
      </c>
    </row>
    <row r="45" spans="10:19" x14ac:dyDescent="0.25">
      <c r="J45" s="2">
        <v>2066</v>
      </c>
      <c r="M45" s="45">
        <v>44630</v>
      </c>
      <c r="N45" s="42">
        <v>10</v>
      </c>
      <c r="O45" s="59" t="s">
        <v>66</v>
      </c>
      <c r="P45" s="35" t="s">
        <v>53</v>
      </c>
      <c r="Q45" s="43" t="s">
        <v>14</v>
      </c>
      <c r="R45" s="35" t="s">
        <v>197</v>
      </c>
      <c r="S45" s="35">
        <v>1</v>
      </c>
    </row>
    <row r="46" spans="10:19" x14ac:dyDescent="0.25">
      <c r="J46" s="2">
        <v>2067</v>
      </c>
      <c r="M46" s="45">
        <v>44631</v>
      </c>
      <c r="N46" s="42">
        <v>10</v>
      </c>
      <c r="O46" s="59" t="s">
        <v>66</v>
      </c>
      <c r="P46" s="35" t="s">
        <v>45</v>
      </c>
      <c r="Q46" s="43" t="s">
        <v>18</v>
      </c>
      <c r="R46" s="35" t="s">
        <v>101</v>
      </c>
      <c r="S46" s="35">
        <v>1</v>
      </c>
    </row>
    <row r="47" spans="10:19" x14ac:dyDescent="0.25">
      <c r="J47" s="2">
        <v>2068</v>
      </c>
      <c r="M47" s="45">
        <v>44631</v>
      </c>
      <c r="N47" s="42">
        <v>10</v>
      </c>
      <c r="O47" s="59" t="s">
        <v>66</v>
      </c>
      <c r="P47" s="35" t="s">
        <v>53</v>
      </c>
      <c r="Q47" s="43" t="s">
        <v>14</v>
      </c>
      <c r="R47" s="35" t="s">
        <v>198</v>
      </c>
      <c r="S47" s="35">
        <v>1</v>
      </c>
    </row>
    <row r="48" spans="10:19" x14ac:dyDescent="0.25">
      <c r="J48" s="2">
        <v>2069</v>
      </c>
      <c r="M48" s="45">
        <v>44632</v>
      </c>
      <c r="N48" s="42">
        <v>10</v>
      </c>
      <c r="O48" s="59" t="s">
        <v>66</v>
      </c>
      <c r="P48" s="35" t="s">
        <v>45</v>
      </c>
      <c r="Q48" s="43" t="s">
        <v>18</v>
      </c>
      <c r="R48" s="35" t="s">
        <v>102</v>
      </c>
      <c r="S48" s="35">
        <v>1</v>
      </c>
    </row>
    <row r="49" spans="10:19" x14ac:dyDescent="0.25">
      <c r="J49" s="2">
        <v>2070</v>
      </c>
      <c r="M49" s="45">
        <v>44632</v>
      </c>
      <c r="N49" s="42">
        <v>10</v>
      </c>
      <c r="O49" s="59" t="s">
        <v>66</v>
      </c>
      <c r="P49" s="35" t="s">
        <v>53</v>
      </c>
      <c r="Q49" s="43" t="s">
        <v>14</v>
      </c>
      <c r="R49" s="35" t="s">
        <v>199</v>
      </c>
      <c r="S49" s="35">
        <v>1</v>
      </c>
    </row>
    <row r="50" spans="10:19" x14ac:dyDescent="0.25">
      <c r="J50" s="2">
        <v>2071</v>
      </c>
      <c r="M50" s="45">
        <v>44633</v>
      </c>
      <c r="N50" s="42">
        <v>10</v>
      </c>
      <c r="O50" s="59" t="s">
        <v>66</v>
      </c>
      <c r="P50" s="35" t="s">
        <v>44</v>
      </c>
      <c r="Q50" s="43" t="s">
        <v>18</v>
      </c>
      <c r="R50" s="35" t="s">
        <v>76</v>
      </c>
      <c r="S50" s="35">
        <v>1</v>
      </c>
    </row>
    <row r="51" spans="10:19" x14ac:dyDescent="0.25">
      <c r="J51" s="2">
        <v>2072</v>
      </c>
      <c r="M51" s="45">
        <v>44633</v>
      </c>
      <c r="N51" s="42">
        <v>10</v>
      </c>
      <c r="O51" s="59" t="s">
        <v>66</v>
      </c>
      <c r="P51" s="35" t="s">
        <v>48</v>
      </c>
      <c r="Q51" s="43" t="s">
        <v>11</v>
      </c>
      <c r="R51" s="35" t="s">
        <v>136</v>
      </c>
      <c r="S51" s="35">
        <v>1</v>
      </c>
    </row>
    <row r="52" spans="10:19" x14ac:dyDescent="0.25">
      <c r="J52" s="2">
        <v>2073</v>
      </c>
      <c r="M52" s="45">
        <v>44633</v>
      </c>
      <c r="N52" s="42">
        <v>10</v>
      </c>
      <c r="O52" s="59" t="s">
        <v>66</v>
      </c>
      <c r="P52" s="35" t="s">
        <v>49</v>
      </c>
      <c r="Q52" s="43" t="s">
        <v>15</v>
      </c>
      <c r="R52" s="35" t="s">
        <v>146</v>
      </c>
      <c r="S52" s="35">
        <v>1</v>
      </c>
    </row>
    <row r="53" spans="10:19" x14ac:dyDescent="0.25">
      <c r="J53" s="2">
        <v>2074</v>
      </c>
      <c r="M53" s="45">
        <v>44633</v>
      </c>
      <c r="N53" s="42">
        <v>10</v>
      </c>
      <c r="O53" s="59" t="s">
        <v>66</v>
      </c>
      <c r="P53" s="35" t="s">
        <v>53</v>
      </c>
      <c r="Q53" s="43" t="s">
        <v>14</v>
      </c>
      <c r="R53" s="35" t="s">
        <v>200</v>
      </c>
      <c r="S53" s="35">
        <v>1</v>
      </c>
    </row>
    <row r="54" spans="10:19" x14ac:dyDescent="0.25">
      <c r="J54" s="2">
        <v>2075</v>
      </c>
      <c r="M54" s="45">
        <v>44634</v>
      </c>
      <c r="N54" s="42">
        <v>11</v>
      </c>
      <c r="O54" s="59" t="s">
        <v>66</v>
      </c>
      <c r="P54" s="35" t="s">
        <v>53</v>
      </c>
      <c r="Q54" s="43" t="s">
        <v>14</v>
      </c>
      <c r="R54" s="35" t="s">
        <v>201</v>
      </c>
      <c r="S54" s="35">
        <v>1</v>
      </c>
    </row>
    <row r="55" spans="10:19" x14ac:dyDescent="0.25">
      <c r="J55" s="2">
        <v>2076</v>
      </c>
      <c r="M55" s="45">
        <v>44635</v>
      </c>
      <c r="N55" s="42">
        <v>11</v>
      </c>
      <c r="O55" s="59" t="s">
        <v>66</v>
      </c>
      <c r="P55" s="35" t="s">
        <v>53</v>
      </c>
      <c r="Q55" s="43" t="s">
        <v>14</v>
      </c>
      <c r="R55" s="35" t="s">
        <v>202</v>
      </c>
      <c r="S55" s="35">
        <v>1</v>
      </c>
    </row>
    <row r="56" spans="10:19" x14ac:dyDescent="0.25">
      <c r="J56" s="2">
        <v>2077</v>
      </c>
      <c r="M56" s="45">
        <v>44637</v>
      </c>
      <c r="N56" s="42">
        <v>11</v>
      </c>
      <c r="O56" s="59" t="s">
        <v>66</v>
      </c>
      <c r="P56" s="35" t="s">
        <v>53</v>
      </c>
      <c r="Q56" s="43" t="s">
        <v>14</v>
      </c>
      <c r="R56" s="35" t="s">
        <v>203</v>
      </c>
      <c r="S56" s="35">
        <v>1</v>
      </c>
    </row>
    <row r="57" spans="10:19" x14ac:dyDescent="0.25">
      <c r="J57" s="2">
        <v>2078</v>
      </c>
      <c r="M57" s="45">
        <v>44638</v>
      </c>
      <c r="N57" s="42">
        <v>11</v>
      </c>
      <c r="O57" s="59" t="s">
        <v>66</v>
      </c>
      <c r="P57" s="35" t="s">
        <v>51</v>
      </c>
      <c r="Q57" s="43" t="s">
        <v>11</v>
      </c>
      <c r="R57" s="35" t="s">
        <v>159</v>
      </c>
      <c r="S57" s="35">
        <v>1</v>
      </c>
    </row>
    <row r="58" spans="10:19" x14ac:dyDescent="0.25">
      <c r="J58" s="2">
        <v>2079</v>
      </c>
      <c r="M58" s="45">
        <v>44638</v>
      </c>
      <c r="N58" s="42">
        <v>11</v>
      </c>
      <c r="O58" s="59" t="s">
        <v>66</v>
      </c>
      <c r="P58" s="35" t="s">
        <v>53</v>
      </c>
      <c r="Q58" s="43" t="s">
        <v>14</v>
      </c>
      <c r="R58" s="35" t="s">
        <v>204</v>
      </c>
      <c r="S58" s="35">
        <v>1</v>
      </c>
    </row>
    <row r="59" spans="10:19" x14ac:dyDescent="0.25">
      <c r="J59" s="2">
        <v>2080</v>
      </c>
      <c r="M59" s="45">
        <v>44639</v>
      </c>
      <c r="N59" s="42">
        <v>11</v>
      </c>
      <c r="O59" s="59" t="s">
        <v>66</v>
      </c>
      <c r="P59" s="35" t="s">
        <v>51</v>
      </c>
      <c r="Q59" s="43" t="s">
        <v>15</v>
      </c>
      <c r="R59" s="35" t="s">
        <v>160</v>
      </c>
      <c r="S59" s="35">
        <v>1</v>
      </c>
    </row>
    <row r="60" spans="10:19" x14ac:dyDescent="0.25">
      <c r="J60" s="2">
        <v>2081</v>
      </c>
      <c r="M60" s="45">
        <v>44639</v>
      </c>
      <c r="N60" s="42">
        <v>11</v>
      </c>
      <c r="O60" s="59" t="s">
        <v>66</v>
      </c>
      <c r="P60" s="35" t="s">
        <v>53</v>
      </c>
      <c r="Q60" s="43" t="s">
        <v>14</v>
      </c>
      <c r="R60" s="35" t="s">
        <v>205</v>
      </c>
      <c r="S60" s="35">
        <v>1</v>
      </c>
    </row>
    <row r="61" spans="10:19" x14ac:dyDescent="0.25">
      <c r="J61" s="2">
        <v>2082</v>
      </c>
      <c r="M61" s="45">
        <v>44640</v>
      </c>
      <c r="N61" s="42">
        <v>11</v>
      </c>
      <c r="O61" s="59" t="s">
        <v>66</v>
      </c>
      <c r="P61" s="35" t="s">
        <v>47</v>
      </c>
      <c r="Q61" s="43" t="s">
        <v>11</v>
      </c>
      <c r="R61" s="35" t="s">
        <v>124</v>
      </c>
      <c r="S61" s="35">
        <v>1</v>
      </c>
    </row>
    <row r="62" spans="10:19" x14ac:dyDescent="0.25">
      <c r="J62" s="2">
        <v>2083</v>
      </c>
      <c r="M62" s="45">
        <v>44640</v>
      </c>
      <c r="N62" s="42">
        <v>11</v>
      </c>
      <c r="O62" s="59" t="s">
        <v>66</v>
      </c>
      <c r="P62" s="35" t="s">
        <v>53</v>
      </c>
      <c r="Q62" s="43" t="s">
        <v>14</v>
      </c>
      <c r="R62" s="35" t="s">
        <v>206</v>
      </c>
      <c r="S62" s="35">
        <v>1</v>
      </c>
    </row>
    <row r="63" spans="10:19" x14ac:dyDescent="0.25">
      <c r="J63" s="2">
        <v>2084</v>
      </c>
      <c r="M63" s="45">
        <v>44641</v>
      </c>
      <c r="N63" s="42">
        <v>12</v>
      </c>
      <c r="O63" s="59" t="s">
        <v>66</v>
      </c>
      <c r="P63" s="35" t="s">
        <v>44</v>
      </c>
      <c r="Q63" s="43" t="s">
        <v>15</v>
      </c>
      <c r="R63" s="35" t="s">
        <v>77</v>
      </c>
      <c r="S63" s="35">
        <v>1</v>
      </c>
    </row>
    <row r="64" spans="10:19" x14ac:dyDescent="0.25">
      <c r="J64" s="2">
        <v>2085</v>
      </c>
      <c r="M64" s="45">
        <v>44641</v>
      </c>
      <c r="N64" s="42">
        <v>12</v>
      </c>
      <c r="O64" s="59" t="s">
        <v>66</v>
      </c>
      <c r="P64" s="35" t="s">
        <v>53</v>
      </c>
      <c r="Q64" s="43" t="s">
        <v>14</v>
      </c>
      <c r="R64" s="35" t="s">
        <v>207</v>
      </c>
      <c r="S64" s="35">
        <v>1</v>
      </c>
    </row>
    <row r="65" spans="10:19" x14ac:dyDescent="0.25">
      <c r="J65" s="2">
        <v>2086</v>
      </c>
      <c r="M65" s="45">
        <v>44644</v>
      </c>
      <c r="N65" s="42">
        <v>12</v>
      </c>
      <c r="O65" s="59" t="s">
        <v>66</v>
      </c>
      <c r="P65" s="35" t="s">
        <v>53</v>
      </c>
      <c r="Q65" s="43" t="s">
        <v>14</v>
      </c>
      <c r="R65" s="35" t="s">
        <v>208</v>
      </c>
      <c r="S65" s="35">
        <v>1</v>
      </c>
    </row>
    <row r="66" spans="10:19" x14ac:dyDescent="0.25">
      <c r="J66" s="2">
        <v>2087</v>
      </c>
      <c r="M66" s="45">
        <v>44645</v>
      </c>
      <c r="N66" s="42">
        <v>12</v>
      </c>
      <c r="O66" s="59" t="s">
        <v>66</v>
      </c>
      <c r="P66" s="35" t="s">
        <v>53</v>
      </c>
      <c r="Q66" s="43" t="s">
        <v>14</v>
      </c>
      <c r="R66" s="35" t="s">
        <v>209</v>
      </c>
      <c r="S66" s="35">
        <v>1</v>
      </c>
    </row>
    <row r="67" spans="10:19" x14ac:dyDescent="0.25">
      <c r="J67" s="2">
        <v>2088</v>
      </c>
      <c r="M67" s="45">
        <v>44646</v>
      </c>
      <c r="N67" s="42">
        <v>12</v>
      </c>
      <c r="O67" s="59" t="s">
        <v>66</v>
      </c>
      <c r="P67" s="35" t="s">
        <v>53</v>
      </c>
      <c r="Q67" s="43" t="s">
        <v>14</v>
      </c>
      <c r="R67" s="35" t="s">
        <v>210</v>
      </c>
      <c r="S67" s="35">
        <v>1</v>
      </c>
    </row>
    <row r="68" spans="10:19" x14ac:dyDescent="0.25">
      <c r="J68" s="2">
        <v>2089</v>
      </c>
      <c r="M68" s="45">
        <v>44647</v>
      </c>
      <c r="N68" s="42">
        <v>12</v>
      </c>
      <c r="O68" s="59" t="s">
        <v>66</v>
      </c>
      <c r="P68" s="35" t="s">
        <v>53</v>
      </c>
      <c r="Q68" s="43" t="s">
        <v>14</v>
      </c>
      <c r="R68" s="35" t="s">
        <v>211</v>
      </c>
      <c r="S68" s="35">
        <v>1</v>
      </c>
    </row>
    <row r="69" spans="10:19" x14ac:dyDescent="0.25">
      <c r="J69" s="2">
        <v>2090</v>
      </c>
      <c r="M69" s="45">
        <v>44648</v>
      </c>
      <c r="N69" s="42">
        <v>13</v>
      </c>
      <c r="O69" s="59" t="s">
        <v>66</v>
      </c>
      <c r="P69" s="35" t="s">
        <v>53</v>
      </c>
      <c r="Q69" s="43" t="s">
        <v>14</v>
      </c>
      <c r="R69" s="35" t="s">
        <v>212</v>
      </c>
      <c r="S69" s="35">
        <v>1</v>
      </c>
    </row>
    <row r="70" spans="10:19" x14ac:dyDescent="0.25">
      <c r="J70" s="2">
        <v>2091</v>
      </c>
      <c r="M70" s="45">
        <v>44649</v>
      </c>
      <c r="N70" s="42">
        <v>13</v>
      </c>
      <c r="O70" s="59" t="s">
        <v>66</v>
      </c>
      <c r="P70" s="35" t="s">
        <v>53</v>
      </c>
      <c r="Q70" s="43" t="s">
        <v>14</v>
      </c>
      <c r="R70" s="35" t="s">
        <v>213</v>
      </c>
      <c r="S70" s="35">
        <v>1</v>
      </c>
    </row>
    <row r="71" spans="10:19" x14ac:dyDescent="0.25">
      <c r="J71" s="2">
        <v>2092</v>
      </c>
      <c r="M71" s="45">
        <v>44651</v>
      </c>
      <c r="N71" s="42">
        <v>13</v>
      </c>
      <c r="O71" s="59" t="s">
        <v>66</v>
      </c>
      <c r="P71" s="35" t="s">
        <v>49</v>
      </c>
      <c r="Q71" s="43" t="s">
        <v>16</v>
      </c>
      <c r="R71" s="35" t="s">
        <v>147</v>
      </c>
      <c r="S71" s="35">
        <v>1</v>
      </c>
    </row>
    <row r="72" spans="10:19" x14ac:dyDescent="0.25">
      <c r="J72" s="2">
        <v>2093</v>
      </c>
      <c r="M72" s="45">
        <v>44651</v>
      </c>
      <c r="N72" s="42">
        <v>13</v>
      </c>
      <c r="O72" s="59" t="s">
        <v>66</v>
      </c>
      <c r="P72" s="35" t="s">
        <v>53</v>
      </c>
      <c r="Q72" s="43" t="s">
        <v>14</v>
      </c>
      <c r="R72" s="35" t="s">
        <v>214</v>
      </c>
      <c r="S72" s="35">
        <v>1</v>
      </c>
    </row>
    <row r="73" spans="10:19" x14ac:dyDescent="0.25">
      <c r="J73" s="2">
        <v>2094</v>
      </c>
      <c r="M73" s="45">
        <v>44652</v>
      </c>
      <c r="N73" s="42">
        <v>13</v>
      </c>
      <c r="O73" s="59" t="s">
        <v>70</v>
      </c>
      <c r="P73" s="35" t="s">
        <v>49</v>
      </c>
      <c r="Q73" s="43" t="s">
        <v>16</v>
      </c>
      <c r="R73" s="35" t="s">
        <v>148</v>
      </c>
      <c r="S73" s="35">
        <v>1</v>
      </c>
    </row>
    <row r="74" spans="10:19" x14ac:dyDescent="0.25">
      <c r="J74" s="2">
        <v>2095</v>
      </c>
      <c r="M74" s="45">
        <v>44652</v>
      </c>
      <c r="N74" s="42">
        <v>13</v>
      </c>
      <c r="O74" s="59" t="s">
        <v>70</v>
      </c>
      <c r="P74" s="35" t="s">
        <v>53</v>
      </c>
      <c r="Q74" s="43" t="s">
        <v>14</v>
      </c>
      <c r="R74" s="35" t="s">
        <v>215</v>
      </c>
      <c r="S74" s="35">
        <v>1</v>
      </c>
    </row>
    <row r="75" spans="10:19" x14ac:dyDescent="0.25">
      <c r="J75" s="2">
        <v>2096</v>
      </c>
      <c r="M75" s="45">
        <v>44653</v>
      </c>
      <c r="N75" s="42">
        <v>13</v>
      </c>
      <c r="O75" s="59" t="s">
        <v>70</v>
      </c>
      <c r="P75" s="35" t="s">
        <v>49</v>
      </c>
      <c r="Q75" s="43" t="s">
        <v>16</v>
      </c>
      <c r="R75" s="35" t="s">
        <v>149</v>
      </c>
      <c r="S75" s="35">
        <v>1</v>
      </c>
    </row>
    <row r="76" spans="10:19" x14ac:dyDescent="0.25">
      <c r="J76" s="2">
        <v>2097</v>
      </c>
      <c r="M76" s="45">
        <v>44653</v>
      </c>
      <c r="N76" s="42">
        <v>13</v>
      </c>
      <c r="O76" s="59" t="s">
        <v>70</v>
      </c>
      <c r="P76" s="35" t="s">
        <v>53</v>
      </c>
      <c r="Q76" s="43" t="s">
        <v>14</v>
      </c>
      <c r="R76" s="35" t="s">
        <v>216</v>
      </c>
      <c r="S76" s="35">
        <v>1</v>
      </c>
    </row>
    <row r="77" spans="10:19" x14ac:dyDescent="0.25">
      <c r="J77" s="2">
        <v>2098</v>
      </c>
      <c r="M77" s="45">
        <v>44654</v>
      </c>
      <c r="N77" s="42">
        <v>13</v>
      </c>
      <c r="O77" s="59" t="s">
        <v>70</v>
      </c>
      <c r="P77" s="35" t="s">
        <v>53</v>
      </c>
      <c r="Q77" s="43" t="s">
        <v>14</v>
      </c>
      <c r="R77" s="35" t="s">
        <v>217</v>
      </c>
      <c r="S77" s="35">
        <v>1</v>
      </c>
    </row>
    <row r="78" spans="10:19" x14ac:dyDescent="0.25">
      <c r="J78" s="2">
        <v>2099</v>
      </c>
      <c r="M78" s="45">
        <v>44679</v>
      </c>
      <c r="N78" s="42">
        <v>17</v>
      </c>
      <c r="O78" s="59" t="s">
        <v>70</v>
      </c>
      <c r="P78" s="35" t="s">
        <v>53</v>
      </c>
      <c r="Q78" s="43" t="s">
        <v>14</v>
      </c>
      <c r="R78" s="35" t="s">
        <v>218</v>
      </c>
      <c r="S78" s="35">
        <v>1</v>
      </c>
    </row>
    <row r="79" spans="10:19" x14ac:dyDescent="0.25">
      <c r="J79" s="2">
        <v>2100</v>
      </c>
      <c r="M79" s="45">
        <v>44680</v>
      </c>
      <c r="N79" s="42">
        <v>17</v>
      </c>
      <c r="O79" s="59" t="s">
        <v>70</v>
      </c>
      <c r="P79" s="35" t="s">
        <v>53</v>
      </c>
      <c r="Q79" s="43" t="s">
        <v>14</v>
      </c>
      <c r="R79" s="35" t="s">
        <v>219</v>
      </c>
      <c r="S79" s="35">
        <v>1</v>
      </c>
    </row>
    <row r="80" spans="10:19" x14ac:dyDescent="0.25">
      <c r="M80" s="45">
        <v>44681</v>
      </c>
      <c r="N80" s="42">
        <v>17</v>
      </c>
      <c r="O80" s="59" t="s">
        <v>70</v>
      </c>
      <c r="P80" s="35" t="s">
        <v>47</v>
      </c>
      <c r="Q80" s="43" t="s">
        <v>19</v>
      </c>
      <c r="R80" s="35" t="s">
        <v>125</v>
      </c>
      <c r="S80" s="35">
        <v>0.5</v>
      </c>
    </row>
    <row r="81" spans="13:19" x14ac:dyDescent="0.25">
      <c r="M81" s="45">
        <v>44681</v>
      </c>
      <c r="N81" s="42">
        <v>17</v>
      </c>
      <c r="O81" s="59" t="s">
        <v>70</v>
      </c>
      <c r="P81" s="35" t="s">
        <v>48</v>
      </c>
      <c r="Q81" s="43" t="s">
        <v>20</v>
      </c>
      <c r="R81" s="35" t="s">
        <v>137</v>
      </c>
      <c r="S81" s="35">
        <v>0.5</v>
      </c>
    </row>
    <row r="82" spans="13:19" x14ac:dyDescent="0.25">
      <c r="M82" s="45">
        <v>44681</v>
      </c>
      <c r="N82" s="42">
        <v>17</v>
      </c>
      <c r="O82" s="59" t="s">
        <v>70</v>
      </c>
      <c r="P82" s="35" t="s">
        <v>53</v>
      </c>
      <c r="Q82" s="43" t="s">
        <v>14</v>
      </c>
      <c r="R82" s="35" t="s">
        <v>220</v>
      </c>
      <c r="S82" s="35">
        <v>1</v>
      </c>
    </row>
    <row r="83" spans="13:19" x14ac:dyDescent="0.25">
      <c r="M83" s="45">
        <v>44682</v>
      </c>
      <c r="N83" s="42">
        <v>17</v>
      </c>
      <c r="O83" s="59" t="s">
        <v>67</v>
      </c>
      <c r="P83" s="35" t="s">
        <v>53</v>
      </c>
      <c r="Q83" s="43" t="s">
        <v>14</v>
      </c>
      <c r="R83" s="35" t="s">
        <v>221</v>
      </c>
      <c r="S83" s="35">
        <v>1</v>
      </c>
    </row>
    <row r="84" spans="13:19" x14ac:dyDescent="0.25">
      <c r="M84" s="45">
        <v>44683</v>
      </c>
      <c r="N84" s="42">
        <v>18</v>
      </c>
      <c r="O84" s="59" t="s">
        <v>67</v>
      </c>
      <c r="P84" s="35" t="s">
        <v>53</v>
      </c>
      <c r="Q84" s="43" t="s">
        <v>20</v>
      </c>
      <c r="R84" s="35" t="s">
        <v>222</v>
      </c>
      <c r="S84" s="35">
        <v>0.5</v>
      </c>
    </row>
    <row r="85" spans="13:19" x14ac:dyDescent="0.25">
      <c r="M85" s="45">
        <v>44687</v>
      </c>
      <c r="N85" s="42">
        <v>18</v>
      </c>
      <c r="O85" s="59" t="s">
        <v>67</v>
      </c>
      <c r="P85" s="35" t="s">
        <v>44</v>
      </c>
      <c r="Q85" s="43" t="s">
        <v>11</v>
      </c>
      <c r="R85" s="35" t="s">
        <v>78</v>
      </c>
      <c r="S85" s="35">
        <v>1</v>
      </c>
    </row>
    <row r="86" spans="13:19" x14ac:dyDescent="0.25">
      <c r="M86" s="45">
        <v>44687</v>
      </c>
      <c r="N86" s="42">
        <v>18</v>
      </c>
      <c r="O86" s="59" t="s">
        <v>67</v>
      </c>
      <c r="P86" s="35" t="s">
        <v>45</v>
      </c>
      <c r="Q86" s="43" t="s">
        <v>15</v>
      </c>
      <c r="R86" s="35" t="s">
        <v>103</v>
      </c>
      <c r="S86" s="35">
        <v>1</v>
      </c>
    </row>
    <row r="87" spans="13:19" x14ac:dyDescent="0.25">
      <c r="M87" s="45">
        <v>44687</v>
      </c>
      <c r="N87" s="42">
        <v>18</v>
      </c>
      <c r="O87" s="59" t="s">
        <v>67</v>
      </c>
      <c r="P87" s="35" t="s">
        <v>46</v>
      </c>
      <c r="Q87" s="43" t="s">
        <v>16</v>
      </c>
      <c r="R87" s="35" t="s">
        <v>113</v>
      </c>
      <c r="S87" s="35">
        <v>1</v>
      </c>
    </row>
    <row r="88" spans="13:19" x14ac:dyDescent="0.25">
      <c r="M88" s="45">
        <v>44688</v>
      </c>
      <c r="N88" s="42">
        <v>18</v>
      </c>
      <c r="O88" s="59" t="s">
        <v>67</v>
      </c>
      <c r="P88" s="35" t="s">
        <v>44</v>
      </c>
      <c r="Q88" s="43" t="s">
        <v>14</v>
      </c>
      <c r="R88" s="35" t="s">
        <v>79</v>
      </c>
      <c r="S88" s="35">
        <v>1</v>
      </c>
    </row>
    <row r="89" spans="13:19" x14ac:dyDescent="0.25">
      <c r="M89" s="45">
        <v>44688</v>
      </c>
      <c r="N89" s="42">
        <v>18</v>
      </c>
      <c r="O89" s="59" t="s">
        <v>67</v>
      </c>
      <c r="P89" s="35" t="s">
        <v>45</v>
      </c>
      <c r="Q89" s="43" t="s">
        <v>15</v>
      </c>
      <c r="R89" s="35" t="s">
        <v>104</v>
      </c>
      <c r="S89" s="35">
        <v>1</v>
      </c>
    </row>
    <row r="90" spans="13:19" x14ac:dyDescent="0.25">
      <c r="M90" s="45">
        <v>44688</v>
      </c>
      <c r="N90" s="42">
        <v>18</v>
      </c>
      <c r="O90" s="59" t="s">
        <v>67</v>
      </c>
      <c r="P90" s="35" t="s">
        <v>46</v>
      </c>
      <c r="Q90" s="43" t="s">
        <v>16</v>
      </c>
      <c r="R90" s="35" t="s">
        <v>114</v>
      </c>
      <c r="S90" s="35">
        <v>1</v>
      </c>
    </row>
    <row r="91" spans="13:19" x14ac:dyDescent="0.25">
      <c r="M91" s="45">
        <v>44689</v>
      </c>
      <c r="N91" s="42">
        <v>18</v>
      </c>
      <c r="O91" s="59" t="s">
        <v>67</v>
      </c>
      <c r="P91" s="35" t="s">
        <v>45</v>
      </c>
      <c r="Q91" s="43" t="s">
        <v>15</v>
      </c>
      <c r="R91" s="35" t="s">
        <v>105</v>
      </c>
      <c r="S91" s="35">
        <v>1</v>
      </c>
    </row>
    <row r="92" spans="13:19" x14ac:dyDescent="0.25">
      <c r="M92" s="45">
        <v>44689</v>
      </c>
      <c r="N92" s="42">
        <v>18</v>
      </c>
      <c r="O92" s="59" t="s">
        <v>67</v>
      </c>
      <c r="P92" s="35" t="s">
        <v>46</v>
      </c>
      <c r="Q92" s="43" t="s">
        <v>16</v>
      </c>
      <c r="R92" s="35" t="s">
        <v>115</v>
      </c>
      <c r="S92" s="35">
        <v>1</v>
      </c>
    </row>
    <row r="93" spans="13:19" x14ac:dyDescent="0.25">
      <c r="M93" s="45">
        <v>44690</v>
      </c>
      <c r="N93" s="42">
        <v>19</v>
      </c>
      <c r="O93" s="59" t="s">
        <v>67</v>
      </c>
      <c r="P93" s="35" t="s">
        <v>46</v>
      </c>
      <c r="Q93" s="43" t="s">
        <v>20</v>
      </c>
      <c r="R93" s="35" t="s">
        <v>116</v>
      </c>
      <c r="S93" s="35">
        <v>0.5</v>
      </c>
    </row>
    <row r="94" spans="13:19" x14ac:dyDescent="0.25">
      <c r="M94" s="45">
        <v>44691</v>
      </c>
      <c r="N94" s="42">
        <v>19</v>
      </c>
      <c r="O94" s="59" t="s">
        <v>67</v>
      </c>
      <c r="P94" s="35" t="s">
        <v>45</v>
      </c>
      <c r="Q94" s="43" t="s">
        <v>15</v>
      </c>
      <c r="R94" s="35" t="s">
        <v>106</v>
      </c>
      <c r="S94" s="35">
        <v>1</v>
      </c>
    </row>
    <row r="95" spans="13:19" x14ac:dyDescent="0.25">
      <c r="M95" s="45">
        <v>44696</v>
      </c>
      <c r="N95" s="42">
        <v>19</v>
      </c>
      <c r="O95" s="59" t="s">
        <v>67</v>
      </c>
      <c r="P95" s="35" t="s">
        <v>44</v>
      </c>
      <c r="Q95" s="43" t="s">
        <v>18</v>
      </c>
      <c r="R95" s="35" t="s">
        <v>80</v>
      </c>
      <c r="S95" s="35">
        <v>1</v>
      </c>
    </row>
    <row r="96" spans="13:19" x14ac:dyDescent="0.25">
      <c r="M96" s="45">
        <v>44696</v>
      </c>
      <c r="N96" s="42">
        <v>19</v>
      </c>
      <c r="O96" s="59" t="s">
        <v>67</v>
      </c>
      <c r="P96" s="35" t="s">
        <v>47</v>
      </c>
      <c r="Q96" s="43" t="s">
        <v>15</v>
      </c>
      <c r="R96" s="35" t="s">
        <v>126</v>
      </c>
      <c r="S96" s="35">
        <v>1</v>
      </c>
    </row>
    <row r="97" spans="13:19" x14ac:dyDescent="0.25">
      <c r="M97" s="45">
        <v>44696</v>
      </c>
      <c r="N97" s="42">
        <v>19</v>
      </c>
      <c r="O97" s="59" t="s">
        <v>67</v>
      </c>
      <c r="P97" s="35" t="s">
        <v>48</v>
      </c>
      <c r="Q97" s="43" t="s">
        <v>11</v>
      </c>
      <c r="R97" s="35" t="s">
        <v>138</v>
      </c>
      <c r="S97" s="35">
        <v>1</v>
      </c>
    </row>
    <row r="98" spans="13:19" x14ac:dyDescent="0.25">
      <c r="M98" s="45">
        <v>44697</v>
      </c>
      <c r="N98" s="42">
        <v>20</v>
      </c>
      <c r="O98" s="59" t="s">
        <v>67</v>
      </c>
      <c r="P98" s="35" t="s">
        <v>44</v>
      </c>
      <c r="Q98" s="43" t="s">
        <v>18</v>
      </c>
      <c r="R98" s="35" t="s">
        <v>81</v>
      </c>
      <c r="S98" s="35">
        <v>1</v>
      </c>
    </row>
    <row r="99" spans="13:19" x14ac:dyDescent="0.25">
      <c r="M99" s="45">
        <v>44698</v>
      </c>
      <c r="N99" s="42">
        <v>20</v>
      </c>
      <c r="O99" s="59" t="s">
        <v>67</v>
      </c>
      <c r="P99" s="35" t="s">
        <v>44</v>
      </c>
      <c r="Q99" s="43" t="s">
        <v>18</v>
      </c>
      <c r="R99" s="35" t="s">
        <v>82</v>
      </c>
      <c r="S99" s="35">
        <v>1</v>
      </c>
    </row>
    <row r="100" spans="13:19" x14ac:dyDescent="0.25">
      <c r="M100" s="45">
        <v>44701</v>
      </c>
      <c r="N100" s="42">
        <v>20</v>
      </c>
      <c r="O100" s="59" t="s">
        <v>67</v>
      </c>
      <c r="P100" s="35" t="s">
        <v>44</v>
      </c>
      <c r="Q100" s="43" t="s">
        <v>18</v>
      </c>
      <c r="R100" s="35" t="s">
        <v>83</v>
      </c>
      <c r="S100" s="35">
        <v>1</v>
      </c>
    </row>
    <row r="101" spans="13:19" x14ac:dyDescent="0.25">
      <c r="M101" s="45">
        <v>44701</v>
      </c>
      <c r="N101" s="42">
        <v>20</v>
      </c>
      <c r="O101" s="59" t="s">
        <v>67</v>
      </c>
      <c r="P101" s="35" t="s">
        <v>49</v>
      </c>
      <c r="Q101" s="43" t="s">
        <v>19</v>
      </c>
      <c r="R101" s="35" t="s">
        <v>150</v>
      </c>
      <c r="S101" s="35">
        <v>0.5</v>
      </c>
    </row>
    <row r="102" spans="13:19" x14ac:dyDescent="0.25">
      <c r="M102" s="45">
        <v>44702</v>
      </c>
      <c r="N102" s="42">
        <v>20</v>
      </c>
      <c r="O102" s="59" t="s">
        <v>67</v>
      </c>
      <c r="P102" s="35" t="s">
        <v>44</v>
      </c>
      <c r="Q102" s="43" t="s">
        <v>18</v>
      </c>
      <c r="R102" s="35" t="s">
        <v>84</v>
      </c>
      <c r="S102" s="35">
        <v>1</v>
      </c>
    </row>
    <row r="103" spans="13:19" x14ac:dyDescent="0.25">
      <c r="M103" s="45">
        <v>44703</v>
      </c>
      <c r="N103" s="42">
        <v>20</v>
      </c>
      <c r="O103" s="59" t="s">
        <v>67</v>
      </c>
      <c r="P103" s="35" t="s">
        <v>44</v>
      </c>
      <c r="Q103" s="43" t="s">
        <v>18</v>
      </c>
      <c r="R103" s="35" t="s">
        <v>85</v>
      </c>
      <c r="S103" s="35">
        <v>1</v>
      </c>
    </row>
    <row r="104" spans="13:19" x14ac:dyDescent="0.25">
      <c r="M104" s="45">
        <v>44703</v>
      </c>
      <c r="N104" s="42">
        <v>20</v>
      </c>
      <c r="O104" s="59" t="s">
        <v>67</v>
      </c>
      <c r="P104" s="35" t="s">
        <v>45</v>
      </c>
      <c r="Q104" s="43" t="s">
        <v>15</v>
      </c>
      <c r="R104" s="35" t="s">
        <v>107</v>
      </c>
      <c r="S104" s="35">
        <v>1</v>
      </c>
    </row>
    <row r="105" spans="13:19" x14ac:dyDescent="0.25">
      <c r="M105" s="45">
        <v>44704</v>
      </c>
      <c r="N105" s="42">
        <v>21</v>
      </c>
      <c r="O105" s="59" t="s">
        <v>67</v>
      </c>
      <c r="P105" s="35" t="s">
        <v>44</v>
      </c>
      <c r="Q105" s="43" t="s">
        <v>18</v>
      </c>
      <c r="R105" s="35" t="s">
        <v>86</v>
      </c>
      <c r="S105" s="35">
        <v>1</v>
      </c>
    </row>
    <row r="106" spans="13:19" x14ac:dyDescent="0.25">
      <c r="M106" s="45">
        <v>44704</v>
      </c>
      <c r="N106" s="42">
        <v>21</v>
      </c>
      <c r="O106" s="59" t="s">
        <v>67</v>
      </c>
      <c r="P106" s="35" t="s">
        <v>48</v>
      </c>
      <c r="Q106" s="43" t="s">
        <v>18</v>
      </c>
      <c r="R106" s="35" t="s">
        <v>139</v>
      </c>
      <c r="S106" s="35">
        <v>1</v>
      </c>
    </row>
    <row r="107" spans="13:19" x14ac:dyDescent="0.25">
      <c r="M107" s="45">
        <v>44705</v>
      </c>
      <c r="N107" s="42">
        <v>21</v>
      </c>
      <c r="O107" s="59" t="s">
        <v>67</v>
      </c>
      <c r="P107" s="35" t="s">
        <v>44</v>
      </c>
      <c r="Q107" s="43" t="s">
        <v>18</v>
      </c>
      <c r="R107" s="35" t="s">
        <v>87</v>
      </c>
      <c r="S107" s="35">
        <v>1</v>
      </c>
    </row>
    <row r="108" spans="13:19" x14ac:dyDescent="0.25">
      <c r="M108" s="45">
        <v>44708</v>
      </c>
      <c r="N108" s="42">
        <v>21</v>
      </c>
      <c r="O108" s="59" t="s">
        <v>67</v>
      </c>
      <c r="P108" s="35" t="s">
        <v>44</v>
      </c>
      <c r="Q108" s="43" t="s">
        <v>18</v>
      </c>
      <c r="R108" s="35" t="s">
        <v>88</v>
      </c>
      <c r="S108" s="35">
        <v>1</v>
      </c>
    </row>
    <row r="109" spans="13:19" x14ac:dyDescent="0.25">
      <c r="M109" s="45">
        <v>44709</v>
      </c>
      <c r="N109" s="42">
        <v>21</v>
      </c>
      <c r="O109" s="59" t="s">
        <v>67</v>
      </c>
      <c r="P109" s="35" t="s">
        <v>44</v>
      </c>
      <c r="Q109" s="43" t="s">
        <v>18</v>
      </c>
      <c r="R109" s="35" t="s">
        <v>89</v>
      </c>
      <c r="S109" s="35">
        <v>1</v>
      </c>
    </row>
    <row r="110" spans="13:19" x14ac:dyDescent="0.25">
      <c r="M110" s="45">
        <v>44710</v>
      </c>
      <c r="N110" s="42">
        <v>21</v>
      </c>
      <c r="O110" s="59" t="s">
        <v>67</v>
      </c>
      <c r="P110" s="35" t="s">
        <v>44</v>
      </c>
      <c r="Q110" s="43" t="s">
        <v>18</v>
      </c>
      <c r="R110" s="35" t="s">
        <v>90</v>
      </c>
      <c r="S110" s="35">
        <v>1</v>
      </c>
    </row>
    <row r="111" spans="13:19" x14ac:dyDescent="0.25">
      <c r="M111" s="45">
        <v>44711</v>
      </c>
      <c r="N111" s="42">
        <v>22</v>
      </c>
      <c r="O111" s="59" t="s">
        <v>67</v>
      </c>
      <c r="P111" s="35" t="s">
        <v>44</v>
      </c>
      <c r="Q111" s="43" t="s">
        <v>18</v>
      </c>
      <c r="R111" s="35" t="s">
        <v>91</v>
      </c>
      <c r="S111" s="35">
        <v>1</v>
      </c>
    </row>
    <row r="112" spans="13:19" x14ac:dyDescent="0.25">
      <c r="M112" s="45">
        <v>44711</v>
      </c>
      <c r="N112" s="42">
        <v>22</v>
      </c>
      <c r="O112" s="59" t="s">
        <v>67</v>
      </c>
      <c r="P112" s="35" t="s">
        <v>45</v>
      </c>
      <c r="Q112" s="43" t="s">
        <v>15</v>
      </c>
      <c r="R112" s="35" t="s">
        <v>108</v>
      </c>
      <c r="S112" s="35">
        <v>1</v>
      </c>
    </row>
    <row r="113" spans="13:19" x14ac:dyDescent="0.25">
      <c r="M113" s="45">
        <v>44712</v>
      </c>
      <c r="N113" s="42">
        <v>22</v>
      </c>
      <c r="O113" s="59" t="s">
        <v>67</v>
      </c>
      <c r="P113" s="35" t="s">
        <v>44</v>
      </c>
      <c r="Q113" s="43" t="s">
        <v>18</v>
      </c>
      <c r="R113" s="35" t="s">
        <v>92</v>
      </c>
      <c r="S113" s="35">
        <v>1</v>
      </c>
    </row>
    <row r="114" spans="13:19" x14ac:dyDescent="0.25">
      <c r="M114" s="45">
        <v>44715</v>
      </c>
      <c r="N114" s="42">
        <v>22</v>
      </c>
      <c r="O114" s="59" t="s">
        <v>68</v>
      </c>
      <c r="P114" s="35" t="s">
        <v>44</v>
      </c>
      <c r="Q114" s="43" t="s">
        <v>18</v>
      </c>
      <c r="R114" s="35" t="s">
        <v>93</v>
      </c>
      <c r="S114" s="35">
        <v>1</v>
      </c>
    </row>
    <row r="115" spans="13:19" x14ac:dyDescent="0.25">
      <c r="M115" s="45">
        <v>44716</v>
      </c>
      <c r="N115" s="42">
        <v>22</v>
      </c>
      <c r="O115" s="59" t="s">
        <v>68</v>
      </c>
      <c r="P115" s="35" t="s">
        <v>44</v>
      </c>
      <c r="Q115" s="43" t="s">
        <v>18</v>
      </c>
      <c r="R115" s="35" t="s">
        <v>94</v>
      </c>
      <c r="S115" s="35">
        <v>1</v>
      </c>
    </row>
    <row r="116" spans="13:19" x14ac:dyDescent="0.25">
      <c r="M116" s="45">
        <v>44717</v>
      </c>
      <c r="N116" s="42">
        <v>22</v>
      </c>
      <c r="O116" s="59" t="s">
        <v>68</v>
      </c>
      <c r="P116" s="35" t="s">
        <v>44</v>
      </c>
      <c r="Q116" s="43" t="s">
        <v>18</v>
      </c>
      <c r="R116" s="35" t="s">
        <v>95</v>
      </c>
      <c r="S116" s="35">
        <v>1</v>
      </c>
    </row>
    <row r="117" spans="13:19" x14ac:dyDescent="0.25">
      <c r="M117" s="45">
        <v>44717</v>
      </c>
      <c r="N117" s="42">
        <v>22</v>
      </c>
      <c r="O117" s="59" t="s">
        <v>68</v>
      </c>
      <c r="P117" s="35" t="s">
        <v>46</v>
      </c>
      <c r="Q117" s="43" t="s">
        <v>18</v>
      </c>
      <c r="R117" s="35" t="s">
        <v>117</v>
      </c>
      <c r="S117" s="35">
        <v>1</v>
      </c>
    </row>
    <row r="118" spans="13:19" x14ac:dyDescent="0.25">
      <c r="M118" s="45">
        <v>44717</v>
      </c>
      <c r="N118" s="42">
        <v>22</v>
      </c>
      <c r="O118" s="59" t="s">
        <v>68</v>
      </c>
      <c r="P118" s="35" t="s">
        <v>47</v>
      </c>
      <c r="Q118" s="43" t="s">
        <v>18</v>
      </c>
      <c r="R118" s="35" t="s">
        <v>127</v>
      </c>
      <c r="S118" s="35">
        <v>1</v>
      </c>
    </row>
    <row r="119" spans="13:19" x14ac:dyDescent="0.25">
      <c r="M119" s="45">
        <v>44717</v>
      </c>
      <c r="N119" s="42">
        <v>22</v>
      </c>
      <c r="O119" s="59" t="s">
        <v>68</v>
      </c>
      <c r="P119" s="35" t="s">
        <v>48</v>
      </c>
      <c r="Q119" s="43" t="s">
        <v>18</v>
      </c>
      <c r="R119" s="35" t="s">
        <v>140</v>
      </c>
      <c r="S119" s="35">
        <v>1</v>
      </c>
    </row>
    <row r="120" spans="13:19" x14ac:dyDescent="0.25">
      <c r="M120" s="45">
        <v>44717</v>
      </c>
      <c r="N120" s="42">
        <v>22</v>
      </c>
      <c r="O120" s="59" t="s">
        <v>68</v>
      </c>
      <c r="P120" s="35" t="s">
        <v>49</v>
      </c>
      <c r="Q120" s="43" t="s">
        <v>18</v>
      </c>
      <c r="R120" s="35" t="s">
        <v>151</v>
      </c>
      <c r="S120" s="35">
        <v>1</v>
      </c>
    </row>
    <row r="121" spans="13:19" x14ac:dyDescent="0.25">
      <c r="M121" s="45">
        <v>44717</v>
      </c>
      <c r="N121" s="42">
        <v>22</v>
      </c>
      <c r="O121" s="59" t="s">
        <v>68</v>
      </c>
      <c r="P121" s="35" t="s">
        <v>50</v>
      </c>
      <c r="Q121" s="43" t="s">
        <v>18</v>
      </c>
      <c r="R121" s="35" t="s">
        <v>155</v>
      </c>
      <c r="S121" s="35">
        <v>1</v>
      </c>
    </row>
    <row r="122" spans="13:19" x14ac:dyDescent="0.25">
      <c r="M122" s="45">
        <v>44717</v>
      </c>
      <c r="N122" s="42">
        <v>22</v>
      </c>
      <c r="O122" s="59" t="s">
        <v>68</v>
      </c>
      <c r="P122" s="35" t="s">
        <v>51</v>
      </c>
      <c r="Q122" s="43" t="s">
        <v>18</v>
      </c>
      <c r="R122" s="35" t="s">
        <v>161</v>
      </c>
      <c r="S122" s="35">
        <v>1</v>
      </c>
    </row>
    <row r="123" spans="13:19" x14ac:dyDescent="0.25">
      <c r="M123" s="45">
        <v>44725</v>
      </c>
      <c r="N123" s="42">
        <v>24</v>
      </c>
      <c r="O123" s="59" t="s">
        <v>68</v>
      </c>
      <c r="P123" s="35" t="s">
        <v>53</v>
      </c>
      <c r="Q123" s="43" t="s">
        <v>14</v>
      </c>
      <c r="R123" s="35" t="s">
        <v>223</v>
      </c>
      <c r="S123" s="35">
        <v>1</v>
      </c>
    </row>
    <row r="124" spans="13:19" x14ac:dyDescent="0.25">
      <c r="M124" s="45">
        <v>44726</v>
      </c>
      <c r="N124" s="42">
        <v>24</v>
      </c>
      <c r="O124" s="59" t="s">
        <v>68</v>
      </c>
      <c r="P124" s="35" t="s">
        <v>53</v>
      </c>
      <c r="Q124" s="43" t="s">
        <v>14</v>
      </c>
      <c r="R124" s="35" t="s">
        <v>224</v>
      </c>
      <c r="S124" s="35">
        <v>1</v>
      </c>
    </row>
    <row r="125" spans="13:19" x14ac:dyDescent="0.25">
      <c r="M125" s="45">
        <v>44729</v>
      </c>
      <c r="N125" s="42">
        <v>24</v>
      </c>
      <c r="O125" s="59" t="s">
        <v>68</v>
      </c>
      <c r="P125" s="35" t="s">
        <v>53</v>
      </c>
      <c r="Q125" s="43" t="s">
        <v>14</v>
      </c>
      <c r="R125" s="35" t="s">
        <v>225</v>
      </c>
      <c r="S125" s="35">
        <v>1</v>
      </c>
    </row>
    <row r="126" spans="13:19" x14ac:dyDescent="0.25">
      <c r="M126" s="45">
        <v>44730</v>
      </c>
      <c r="N126" s="42">
        <v>24</v>
      </c>
      <c r="O126" s="59" t="s">
        <v>68</v>
      </c>
      <c r="P126" s="35" t="s">
        <v>53</v>
      </c>
      <c r="Q126" s="43" t="s">
        <v>14</v>
      </c>
      <c r="R126" s="35" t="s">
        <v>226</v>
      </c>
      <c r="S126" s="35">
        <v>1</v>
      </c>
    </row>
    <row r="127" spans="13:19" x14ac:dyDescent="0.25">
      <c r="M127" s="45">
        <v>44731</v>
      </c>
      <c r="N127" s="42">
        <v>24</v>
      </c>
      <c r="O127" s="59" t="s">
        <v>68</v>
      </c>
      <c r="P127" s="35" t="s">
        <v>45</v>
      </c>
      <c r="Q127" s="43" t="s">
        <v>14</v>
      </c>
      <c r="R127" s="35" t="s">
        <v>109</v>
      </c>
      <c r="S127" s="35">
        <v>1</v>
      </c>
    </row>
    <row r="128" spans="13:19" x14ac:dyDescent="0.25">
      <c r="M128" s="45">
        <v>44731</v>
      </c>
      <c r="N128" s="42">
        <v>24</v>
      </c>
      <c r="O128" s="59" t="s">
        <v>68</v>
      </c>
      <c r="P128" s="35" t="s">
        <v>46</v>
      </c>
      <c r="Q128" s="43" t="s">
        <v>18</v>
      </c>
      <c r="R128" s="35" t="s">
        <v>118</v>
      </c>
      <c r="S128" s="35">
        <v>1</v>
      </c>
    </row>
    <row r="129" spans="13:19" x14ac:dyDescent="0.25">
      <c r="M129" s="45">
        <v>44731</v>
      </c>
      <c r="N129" s="42">
        <v>24</v>
      </c>
      <c r="O129" s="59" t="s">
        <v>68</v>
      </c>
      <c r="P129" s="35" t="s">
        <v>53</v>
      </c>
      <c r="Q129" s="43" t="s">
        <v>14</v>
      </c>
      <c r="R129" s="35" t="s">
        <v>227</v>
      </c>
      <c r="S129" s="35">
        <v>1</v>
      </c>
    </row>
    <row r="130" spans="13:19" x14ac:dyDescent="0.25">
      <c r="M130" s="45">
        <v>44732</v>
      </c>
      <c r="N130" s="42">
        <v>25</v>
      </c>
      <c r="O130" s="59" t="s">
        <v>68</v>
      </c>
      <c r="P130" s="35" t="s">
        <v>53</v>
      </c>
      <c r="Q130" s="43" t="s">
        <v>14</v>
      </c>
      <c r="R130" s="35" t="s">
        <v>228</v>
      </c>
      <c r="S130" s="35">
        <v>1</v>
      </c>
    </row>
    <row r="131" spans="13:19" x14ac:dyDescent="0.25">
      <c r="M131" s="45">
        <v>44733</v>
      </c>
      <c r="N131" s="42">
        <v>25</v>
      </c>
      <c r="O131" s="59" t="s">
        <v>68</v>
      </c>
      <c r="P131" s="35" t="s">
        <v>53</v>
      </c>
      <c r="Q131" s="43" t="s">
        <v>14</v>
      </c>
      <c r="R131" s="35" t="s">
        <v>229</v>
      </c>
      <c r="S131" s="35">
        <v>1</v>
      </c>
    </row>
    <row r="132" spans="13:19" x14ac:dyDescent="0.25">
      <c r="M132" s="45">
        <v>44739</v>
      </c>
      <c r="N132" s="42">
        <v>26</v>
      </c>
      <c r="O132" s="59" t="s">
        <v>68</v>
      </c>
      <c r="P132" s="35" t="s">
        <v>45</v>
      </c>
      <c r="Q132" s="43" t="s">
        <v>11</v>
      </c>
      <c r="R132" s="35" t="s">
        <v>110</v>
      </c>
      <c r="S132" s="35">
        <v>1</v>
      </c>
    </row>
    <row r="133" spans="13:19" x14ac:dyDescent="0.25">
      <c r="M133" s="45">
        <v>44739</v>
      </c>
      <c r="N133" s="42">
        <v>26</v>
      </c>
      <c r="O133" s="59" t="s">
        <v>68</v>
      </c>
      <c r="P133" s="35" t="s">
        <v>46</v>
      </c>
      <c r="Q133" s="43" t="s">
        <v>11</v>
      </c>
      <c r="R133" s="35" t="s">
        <v>119</v>
      </c>
      <c r="S133" s="35">
        <v>1</v>
      </c>
    </row>
    <row r="134" spans="13:19" x14ac:dyDescent="0.25">
      <c r="M134" s="45">
        <v>44739</v>
      </c>
      <c r="N134" s="42">
        <v>26</v>
      </c>
      <c r="O134" s="59" t="s">
        <v>68</v>
      </c>
      <c r="P134" s="35" t="s">
        <v>47</v>
      </c>
      <c r="Q134" s="43" t="s">
        <v>11</v>
      </c>
      <c r="R134" s="35" t="s">
        <v>128</v>
      </c>
      <c r="S134" s="35">
        <v>1</v>
      </c>
    </row>
    <row r="135" spans="13:19" x14ac:dyDescent="0.25">
      <c r="M135" s="45">
        <v>44739</v>
      </c>
      <c r="N135" s="42">
        <v>26</v>
      </c>
      <c r="O135" s="59" t="s">
        <v>68</v>
      </c>
      <c r="P135" s="35" t="s">
        <v>48</v>
      </c>
      <c r="Q135" s="43" t="s">
        <v>11</v>
      </c>
      <c r="R135" s="35" t="s">
        <v>141</v>
      </c>
      <c r="S135" s="35">
        <v>1</v>
      </c>
    </row>
    <row r="136" spans="13:19" x14ac:dyDescent="0.25">
      <c r="M136" s="45">
        <v>44748</v>
      </c>
      <c r="N136" s="42">
        <v>27</v>
      </c>
      <c r="O136" s="59" t="s">
        <v>71</v>
      </c>
      <c r="P136" s="35" t="s">
        <v>52</v>
      </c>
      <c r="Q136" s="43" t="s">
        <v>18</v>
      </c>
      <c r="R136" s="35" t="s">
        <v>164</v>
      </c>
      <c r="S136" s="35">
        <v>1</v>
      </c>
    </row>
    <row r="137" spans="13:19" x14ac:dyDescent="0.25">
      <c r="M137" s="45">
        <v>44751</v>
      </c>
      <c r="N137" s="42">
        <v>27</v>
      </c>
      <c r="O137" s="59" t="s">
        <v>71</v>
      </c>
      <c r="P137" s="35" t="s">
        <v>52</v>
      </c>
      <c r="Q137" s="43" t="s">
        <v>18</v>
      </c>
      <c r="R137" s="35" t="s">
        <v>165</v>
      </c>
      <c r="S137" s="35">
        <v>1</v>
      </c>
    </row>
    <row r="138" spans="13:19" x14ac:dyDescent="0.25">
      <c r="M138" s="45">
        <v>44752</v>
      </c>
      <c r="N138" s="42">
        <v>27</v>
      </c>
      <c r="O138" s="59" t="s">
        <v>71</v>
      </c>
      <c r="P138" s="35" t="s">
        <v>52</v>
      </c>
      <c r="Q138" s="43" t="s">
        <v>18</v>
      </c>
      <c r="R138" s="35" t="s">
        <v>166</v>
      </c>
      <c r="S138" s="35">
        <v>1</v>
      </c>
    </row>
    <row r="139" spans="13:19" x14ac:dyDescent="0.25">
      <c r="M139" s="45">
        <v>44753</v>
      </c>
      <c r="N139" s="42">
        <v>28</v>
      </c>
      <c r="O139" s="59" t="s">
        <v>71</v>
      </c>
      <c r="P139" s="35" t="s">
        <v>52</v>
      </c>
      <c r="Q139" s="43" t="s">
        <v>18</v>
      </c>
      <c r="R139" s="35" t="s">
        <v>167</v>
      </c>
      <c r="S139" s="35">
        <v>1</v>
      </c>
    </row>
    <row r="140" spans="13:19" x14ac:dyDescent="0.25">
      <c r="M140" s="45">
        <v>44754</v>
      </c>
      <c r="N140" s="42">
        <v>28</v>
      </c>
      <c r="O140" s="59" t="s">
        <v>71</v>
      </c>
      <c r="P140" s="35" t="s">
        <v>52</v>
      </c>
      <c r="Q140" s="43" t="s">
        <v>18</v>
      </c>
      <c r="R140" s="35" t="s">
        <v>168</v>
      </c>
      <c r="S140" s="35">
        <v>1</v>
      </c>
    </row>
    <row r="141" spans="13:19" x14ac:dyDescent="0.25">
      <c r="M141" s="45">
        <v>44755</v>
      </c>
      <c r="N141" s="42">
        <v>28</v>
      </c>
      <c r="O141" s="59" t="s">
        <v>71</v>
      </c>
      <c r="P141" s="35" t="s">
        <v>52</v>
      </c>
      <c r="Q141" s="43" t="s">
        <v>18</v>
      </c>
      <c r="R141" s="35" t="s">
        <v>169</v>
      </c>
      <c r="S141" s="35">
        <v>1</v>
      </c>
    </row>
    <row r="142" spans="13:19" x14ac:dyDescent="0.25">
      <c r="M142" s="45">
        <v>44758</v>
      </c>
      <c r="N142" s="42">
        <v>28</v>
      </c>
      <c r="O142" s="59" t="s">
        <v>71</v>
      </c>
      <c r="P142" s="35" t="s">
        <v>52</v>
      </c>
      <c r="Q142" s="43" t="s">
        <v>18</v>
      </c>
      <c r="R142" s="35" t="s">
        <v>170</v>
      </c>
      <c r="S142" s="35">
        <v>1</v>
      </c>
    </row>
    <row r="143" spans="13:19" x14ac:dyDescent="0.25">
      <c r="M143" s="45">
        <v>44759</v>
      </c>
      <c r="N143" s="42">
        <v>28</v>
      </c>
      <c r="O143" s="59" t="s">
        <v>71</v>
      </c>
      <c r="P143" s="35" t="s">
        <v>52</v>
      </c>
      <c r="Q143" s="43" t="s">
        <v>18</v>
      </c>
      <c r="R143" s="35" t="s">
        <v>171</v>
      </c>
      <c r="S143" s="35">
        <v>1</v>
      </c>
    </row>
    <row r="144" spans="13:19" x14ac:dyDescent="0.25">
      <c r="M144" s="45">
        <v>44760</v>
      </c>
      <c r="N144" s="42">
        <v>29</v>
      </c>
      <c r="O144" s="59" t="s">
        <v>71</v>
      </c>
      <c r="P144" s="35" t="s">
        <v>52</v>
      </c>
      <c r="Q144" s="43" t="s">
        <v>18</v>
      </c>
      <c r="R144" s="35" t="s">
        <v>172</v>
      </c>
      <c r="S144" s="35">
        <v>1</v>
      </c>
    </row>
    <row r="145" spans="13:19" x14ac:dyDescent="0.25">
      <c r="M145" s="45">
        <v>44761</v>
      </c>
      <c r="N145" s="42">
        <v>29</v>
      </c>
      <c r="O145" s="59" t="s">
        <v>71</v>
      </c>
      <c r="P145" s="35" t="s">
        <v>52</v>
      </c>
      <c r="Q145" s="43" t="s">
        <v>18</v>
      </c>
      <c r="R145" s="35" t="s">
        <v>173</v>
      </c>
      <c r="S145" s="35">
        <v>1</v>
      </c>
    </row>
    <row r="146" spans="13:19" x14ac:dyDescent="0.25">
      <c r="M146" s="45">
        <v>44762</v>
      </c>
      <c r="N146" s="42">
        <v>29</v>
      </c>
      <c r="O146" s="59" t="s">
        <v>71</v>
      </c>
      <c r="P146" s="35" t="s">
        <v>52</v>
      </c>
      <c r="Q146" s="43" t="s">
        <v>18</v>
      </c>
      <c r="R146" s="35" t="s">
        <v>174</v>
      </c>
      <c r="S146" s="35">
        <v>1</v>
      </c>
    </row>
    <row r="147" spans="13:19" x14ac:dyDescent="0.25">
      <c r="M147" s="45">
        <v>44765</v>
      </c>
      <c r="N147" s="42">
        <v>29</v>
      </c>
      <c r="O147" s="59" t="s">
        <v>71</v>
      </c>
      <c r="P147" s="35" t="s">
        <v>52</v>
      </c>
      <c r="Q147" s="43" t="s">
        <v>18</v>
      </c>
      <c r="R147" s="35" t="s">
        <v>175</v>
      </c>
      <c r="S147" s="35">
        <v>1</v>
      </c>
    </row>
    <row r="148" spans="13:19" x14ac:dyDescent="0.25">
      <c r="M148" s="45">
        <v>44766</v>
      </c>
      <c r="N148" s="42">
        <v>29</v>
      </c>
      <c r="O148" s="59" t="s">
        <v>71</v>
      </c>
      <c r="P148" s="35" t="s">
        <v>52</v>
      </c>
      <c r="Q148" s="43" t="s">
        <v>18</v>
      </c>
      <c r="R148" s="35" t="s">
        <v>176</v>
      </c>
      <c r="S148" s="35">
        <v>1</v>
      </c>
    </row>
    <row r="149" spans="13:19" x14ac:dyDescent="0.25">
      <c r="M149" s="45">
        <v>44767</v>
      </c>
      <c r="N149" s="42">
        <v>30</v>
      </c>
      <c r="O149" s="59" t="s">
        <v>71</v>
      </c>
      <c r="P149" s="35" t="s">
        <v>52</v>
      </c>
      <c r="Q149" s="43" t="s">
        <v>18</v>
      </c>
      <c r="R149" s="35" t="s">
        <v>177</v>
      </c>
      <c r="S149" s="35">
        <v>1</v>
      </c>
    </row>
    <row r="150" spans="13:19" x14ac:dyDescent="0.25">
      <c r="M150" s="45">
        <v>44768</v>
      </c>
      <c r="N150" s="42">
        <v>30</v>
      </c>
      <c r="O150" s="59" t="s">
        <v>71</v>
      </c>
      <c r="P150" s="35" t="s">
        <v>52</v>
      </c>
      <c r="Q150" s="43" t="s">
        <v>18</v>
      </c>
      <c r="R150" s="35" t="s">
        <v>178</v>
      </c>
      <c r="S150" s="35">
        <v>1</v>
      </c>
    </row>
    <row r="151" spans="13:19" x14ac:dyDescent="0.25">
      <c r="M151" s="45">
        <v>44769</v>
      </c>
      <c r="N151" s="42">
        <v>30</v>
      </c>
      <c r="O151" s="59" t="s">
        <v>71</v>
      </c>
      <c r="P151" s="35" t="s">
        <v>52</v>
      </c>
      <c r="Q151" s="43" t="s">
        <v>18</v>
      </c>
      <c r="R151" s="35" t="s">
        <v>179</v>
      </c>
      <c r="S151" s="35">
        <v>1</v>
      </c>
    </row>
    <row r="152" spans="13:19" x14ac:dyDescent="0.25">
      <c r="M152" s="45">
        <v>44772</v>
      </c>
      <c r="N152" s="42">
        <v>30</v>
      </c>
      <c r="O152" s="59" t="s">
        <v>71</v>
      </c>
      <c r="P152" s="35" t="s">
        <v>52</v>
      </c>
      <c r="Q152" s="43" t="s">
        <v>18</v>
      </c>
      <c r="R152" s="35" t="s">
        <v>180</v>
      </c>
      <c r="S152" s="35">
        <v>1</v>
      </c>
    </row>
    <row r="153" spans="13:19" x14ac:dyDescent="0.25">
      <c r="M153" s="45">
        <v>44773</v>
      </c>
      <c r="N153" s="42">
        <v>30</v>
      </c>
      <c r="O153" s="59" t="s">
        <v>71</v>
      </c>
      <c r="P153" s="35" t="s">
        <v>52</v>
      </c>
      <c r="Q153" s="43" t="s">
        <v>18</v>
      </c>
      <c r="R153" s="35" t="s">
        <v>181</v>
      </c>
      <c r="S153" s="35">
        <v>1</v>
      </c>
    </row>
    <row r="154" spans="13:19" x14ac:dyDescent="0.25">
      <c r="M154" s="45">
        <v>44774</v>
      </c>
      <c r="N154" s="42">
        <v>31</v>
      </c>
      <c r="O154" s="59" t="s">
        <v>69</v>
      </c>
      <c r="P154" s="35" t="s">
        <v>52</v>
      </c>
      <c r="Q154" s="43" t="s">
        <v>18</v>
      </c>
      <c r="R154" s="35" t="s">
        <v>182</v>
      </c>
      <c r="S154" s="35">
        <v>1</v>
      </c>
    </row>
    <row r="155" spans="13:19" x14ac:dyDescent="0.25">
      <c r="M155" s="45">
        <v>44775</v>
      </c>
      <c r="N155" s="42">
        <v>31</v>
      </c>
      <c r="O155" s="59" t="s">
        <v>69</v>
      </c>
      <c r="P155" s="35" t="s">
        <v>52</v>
      </c>
      <c r="Q155" s="43" t="s">
        <v>18</v>
      </c>
      <c r="R155" s="35" t="s">
        <v>183</v>
      </c>
      <c r="S155" s="35">
        <v>1</v>
      </c>
    </row>
    <row r="156" spans="13:19" x14ac:dyDescent="0.25">
      <c r="M156" s="45">
        <v>44776</v>
      </c>
      <c r="N156" s="42">
        <v>31</v>
      </c>
      <c r="O156" s="59" t="s">
        <v>69</v>
      </c>
      <c r="P156" s="35" t="s">
        <v>52</v>
      </c>
      <c r="Q156" s="43" t="s">
        <v>18</v>
      </c>
      <c r="R156" s="35" t="s">
        <v>184</v>
      </c>
      <c r="S156" s="35">
        <v>1</v>
      </c>
    </row>
    <row r="157" spans="13:19" x14ac:dyDescent="0.25">
      <c r="M157" s="45">
        <v>44779</v>
      </c>
      <c r="N157" s="42">
        <v>31</v>
      </c>
      <c r="O157" s="59" t="s">
        <v>69</v>
      </c>
      <c r="P157" s="35" t="s">
        <v>46</v>
      </c>
      <c r="Q157" s="43" t="s">
        <v>14</v>
      </c>
      <c r="R157" s="35" t="s">
        <v>120</v>
      </c>
      <c r="S157" s="35">
        <v>1</v>
      </c>
    </row>
    <row r="158" spans="13:19" x14ac:dyDescent="0.25">
      <c r="M158" s="45">
        <v>44781</v>
      </c>
      <c r="N158" s="42">
        <v>32</v>
      </c>
      <c r="O158" s="59" t="s">
        <v>69</v>
      </c>
      <c r="P158" s="35" t="s">
        <v>48</v>
      </c>
      <c r="Q158" s="43" t="s">
        <v>14</v>
      </c>
      <c r="R158" s="35" t="s">
        <v>142</v>
      </c>
      <c r="S158" s="35">
        <v>1</v>
      </c>
    </row>
    <row r="159" spans="13:19" x14ac:dyDescent="0.25">
      <c r="M159" s="45">
        <v>44930</v>
      </c>
      <c r="N159" s="42">
        <v>1</v>
      </c>
      <c r="O159" s="80" t="s">
        <v>245</v>
      </c>
      <c r="P159" s="35" t="s">
        <v>46</v>
      </c>
      <c r="Q159" s="43" t="s">
        <v>19</v>
      </c>
      <c r="R159" s="35" t="s">
        <v>246</v>
      </c>
      <c r="S159" s="35">
        <v>0.5</v>
      </c>
    </row>
    <row r="160" spans="13:19" x14ac:dyDescent="0.25">
      <c r="M160" s="45">
        <v>44930</v>
      </c>
      <c r="N160" s="42">
        <v>1</v>
      </c>
      <c r="O160" s="80" t="s">
        <v>245</v>
      </c>
      <c r="P160" s="35" t="s">
        <v>48</v>
      </c>
      <c r="Q160" s="43" t="s">
        <v>14</v>
      </c>
      <c r="R160" s="35" t="s">
        <v>269</v>
      </c>
      <c r="S160" s="35">
        <v>1</v>
      </c>
    </row>
    <row r="161" spans="13:19" x14ac:dyDescent="0.25">
      <c r="M161" s="45">
        <v>44959</v>
      </c>
      <c r="N161" s="42">
        <v>5</v>
      </c>
      <c r="O161" s="80" t="s">
        <v>247</v>
      </c>
      <c r="P161" s="35" t="s">
        <v>46</v>
      </c>
      <c r="Q161" s="43" t="s">
        <v>16</v>
      </c>
      <c r="R161" s="35" t="s">
        <v>248</v>
      </c>
      <c r="S161" s="35">
        <v>1</v>
      </c>
    </row>
    <row r="162" spans="13:19" x14ac:dyDescent="0.25">
      <c r="M162" s="45">
        <v>44959</v>
      </c>
      <c r="N162" s="42">
        <v>5</v>
      </c>
      <c r="O162" s="80" t="s">
        <v>247</v>
      </c>
      <c r="P162" s="35" t="s">
        <v>48</v>
      </c>
      <c r="Q162" s="43" t="s">
        <v>15</v>
      </c>
      <c r="R162" s="35" t="s">
        <v>251</v>
      </c>
      <c r="S162" s="35">
        <v>1</v>
      </c>
    </row>
    <row r="163" spans="13:19" x14ac:dyDescent="0.25">
      <c r="M163" s="45">
        <v>44965</v>
      </c>
      <c r="N163" s="42">
        <v>6</v>
      </c>
      <c r="O163" s="80" t="s">
        <v>247</v>
      </c>
      <c r="P163" s="35" t="s">
        <v>47</v>
      </c>
      <c r="Q163" s="43" t="s">
        <v>14</v>
      </c>
      <c r="R163" s="35" t="s">
        <v>257</v>
      </c>
      <c r="S163" s="35">
        <v>1</v>
      </c>
    </row>
    <row r="164" spans="13:19" x14ac:dyDescent="0.25">
      <c r="M164" s="45">
        <v>45029</v>
      </c>
      <c r="N164" s="81">
        <v>15</v>
      </c>
      <c r="O164" s="80" t="s">
        <v>258</v>
      </c>
      <c r="P164" s="35" t="s">
        <v>44</v>
      </c>
      <c r="Q164" s="43" t="s">
        <v>14</v>
      </c>
      <c r="R164" s="35" t="s">
        <v>259</v>
      </c>
      <c r="S164" s="35">
        <v>1</v>
      </c>
    </row>
    <row r="165" spans="13:19" x14ac:dyDescent="0.25">
      <c r="M165" s="45">
        <v>45029</v>
      </c>
      <c r="N165" s="42">
        <v>15</v>
      </c>
      <c r="O165" s="80" t="s">
        <v>258</v>
      </c>
      <c r="P165" s="35" t="s">
        <v>45</v>
      </c>
      <c r="Q165" s="43" t="s">
        <v>14</v>
      </c>
      <c r="R165" s="35" t="s">
        <v>260</v>
      </c>
      <c r="S165" s="35">
        <v>1</v>
      </c>
    </row>
    <row r="166" spans="13:19" x14ac:dyDescent="0.25">
      <c r="M166" s="45">
        <v>45029</v>
      </c>
      <c r="N166" s="42">
        <v>15</v>
      </c>
      <c r="O166" s="80" t="s">
        <v>258</v>
      </c>
      <c r="P166" s="35" t="s">
        <v>46</v>
      </c>
      <c r="Q166" s="43" t="s">
        <v>14</v>
      </c>
      <c r="R166" s="35" t="s">
        <v>261</v>
      </c>
      <c r="S166" s="35">
        <v>1</v>
      </c>
    </row>
    <row r="167" spans="13:19" x14ac:dyDescent="0.25">
      <c r="M167" s="45">
        <v>45029</v>
      </c>
      <c r="N167" s="42">
        <v>15</v>
      </c>
      <c r="O167" s="80" t="s">
        <v>258</v>
      </c>
      <c r="P167" s="35" t="s">
        <v>47</v>
      </c>
      <c r="Q167" s="43" t="s">
        <v>14</v>
      </c>
      <c r="R167" s="35" t="s">
        <v>262</v>
      </c>
      <c r="S167" s="35">
        <v>1</v>
      </c>
    </row>
    <row r="168" spans="13:19" x14ac:dyDescent="0.25">
      <c r="M168" s="45">
        <v>45029</v>
      </c>
      <c r="N168" s="42">
        <v>15</v>
      </c>
      <c r="O168" s="80" t="s">
        <v>258</v>
      </c>
      <c r="P168" s="35" t="s">
        <v>48</v>
      </c>
      <c r="Q168" s="43" t="s">
        <v>14</v>
      </c>
      <c r="R168" s="35" t="s">
        <v>263</v>
      </c>
      <c r="S168" s="35">
        <v>1</v>
      </c>
    </row>
    <row r="169" spans="13:19" x14ac:dyDescent="0.25">
      <c r="M169" s="45">
        <v>45029</v>
      </c>
      <c r="N169" s="42">
        <v>15</v>
      </c>
      <c r="O169" s="80" t="s">
        <v>258</v>
      </c>
      <c r="P169" s="35" t="s">
        <v>49</v>
      </c>
      <c r="Q169" s="43" t="s">
        <v>14</v>
      </c>
      <c r="R169" s="35" t="s">
        <v>264</v>
      </c>
      <c r="S169" s="35">
        <v>1</v>
      </c>
    </row>
    <row r="170" spans="13:19" x14ac:dyDescent="0.25">
      <c r="M170" s="45">
        <v>45029</v>
      </c>
      <c r="N170" s="42">
        <v>15</v>
      </c>
      <c r="O170" s="80" t="s">
        <v>258</v>
      </c>
      <c r="P170" s="35" t="s">
        <v>50</v>
      </c>
      <c r="Q170" s="43" t="s">
        <v>14</v>
      </c>
      <c r="R170" s="35" t="s">
        <v>265</v>
      </c>
      <c r="S170" s="35">
        <v>1</v>
      </c>
    </row>
    <row r="171" spans="13:19" x14ac:dyDescent="0.25">
      <c r="M171" s="45">
        <v>45029</v>
      </c>
      <c r="N171" s="42">
        <v>15</v>
      </c>
      <c r="O171" s="80" t="s">
        <v>258</v>
      </c>
      <c r="P171" s="35" t="s">
        <v>51</v>
      </c>
      <c r="Q171" s="43" t="s">
        <v>14</v>
      </c>
      <c r="R171" s="35" t="s">
        <v>266</v>
      </c>
      <c r="S171" s="35">
        <v>1</v>
      </c>
    </row>
    <row r="172" spans="13:19" x14ac:dyDescent="0.25">
      <c r="M172" s="45">
        <v>45029</v>
      </c>
      <c r="N172" s="42">
        <v>15</v>
      </c>
      <c r="O172" s="80" t="s">
        <v>258</v>
      </c>
      <c r="P172" s="35" t="s">
        <v>52</v>
      </c>
      <c r="Q172" s="43" t="s">
        <v>14</v>
      </c>
      <c r="R172" s="35" t="s">
        <v>267</v>
      </c>
      <c r="S172" s="35">
        <v>1</v>
      </c>
    </row>
    <row r="173" spans="13:19" x14ac:dyDescent="0.25">
      <c r="M173" s="45">
        <v>45029</v>
      </c>
      <c r="N173" s="42">
        <v>15</v>
      </c>
      <c r="O173" s="80" t="s">
        <v>258</v>
      </c>
      <c r="P173" s="35" t="s">
        <v>53</v>
      </c>
      <c r="Q173" s="43" t="s">
        <v>14</v>
      </c>
      <c r="R173" s="35" t="s">
        <v>268</v>
      </c>
      <c r="S173" s="35">
        <v>1</v>
      </c>
    </row>
    <row r="174" spans="13:19" x14ac:dyDescent="0.25">
      <c r="M174" s="45">
        <v>45266</v>
      </c>
      <c r="N174" s="42">
        <v>49</v>
      </c>
      <c r="O174" s="80" t="s">
        <v>249</v>
      </c>
      <c r="P174" s="35" t="s">
        <v>50</v>
      </c>
      <c r="Q174" s="43" t="s">
        <v>16</v>
      </c>
      <c r="R174" s="35" t="s">
        <v>253</v>
      </c>
      <c r="S174" s="35">
        <v>1</v>
      </c>
    </row>
    <row r="175" spans="13:19" x14ac:dyDescent="0.25">
      <c r="M175" s="45">
        <v>45273</v>
      </c>
      <c r="N175" s="42">
        <v>50</v>
      </c>
      <c r="O175" s="80" t="s">
        <v>249</v>
      </c>
      <c r="P175" s="35" t="s">
        <v>46</v>
      </c>
      <c r="Q175" s="43" t="s">
        <v>18</v>
      </c>
      <c r="R175" s="35" t="s">
        <v>250</v>
      </c>
      <c r="S175" s="35">
        <v>1</v>
      </c>
    </row>
    <row r="176" spans="13:19" x14ac:dyDescent="0.25">
      <c r="M176" s="45">
        <v>45273</v>
      </c>
      <c r="N176" s="42">
        <v>50</v>
      </c>
      <c r="O176" s="80" t="s">
        <v>249</v>
      </c>
      <c r="P176" s="35" t="s">
        <v>49</v>
      </c>
      <c r="Q176" s="43" t="s">
        <v>16</v>
      </c>
      <c r="R176" s="35" t="s">
        <v>252</v>
      </c>
      <c r="S176" s="35">
        <v>1</v>
      </c>
    </row>
  </sheetData>
  <sortState xmlns:xlrd2="http://schemas.microsoft.com/office/spreadsheetml/2017/richdata2" ref="M2:S176">
    <sortCondition ref="M1"/>
    <sortCondition ref="N1"/>
    <sortCondition ref="O1"/>
  </sortState>
  <dataValidations count="1">
    <dataValidation type="list" allowBlank="1" showInputMessage="1" showErrorMessage="1" sqref="A18" xr:uid="{25E0E6B4-E28B-4BB0-930A-A357D766C7A0}">
      <formula1>$J$1:$J$79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Calendrier</vt:lpstr>
      <vt:lpstr>TCD</vt:lpstr>
      <vt:lpstr>Mois</vt:lpstr>
      <vt:lpstr>Année</vt:lpstr>
      <vt:lpstr>Codes</vt:lpstr>
      <vt:lpstr>Dates_Noms</vt:lpstr>
      <vt:lpstr>Mes_Personnes</vt:lpstr>
      <vt:lpstr>MijnTabel</vt:lpstr>
      <vt:lpstr>Mois</vt:lpstr>
      <vt:lpstr>NomMois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2022-10-22T23:20:40Z</dcterms:created>
  <dcterms:modified xsi:type="dcterms:W3CDTF">2022-10-27T09:23:53Z</dcterms:modified>
</cp:coreProperties>
</file>