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eopl\Desktop\TRAVAIL NOUVEAU FACTURIER 2023\EXEMPLES CODES\Extraire des données par rapport au numéro de client\"/>
    </mc:Choice>
  </mc:AlternateContent>
  <xr:revisionPtr revIDLastSave="0" documentId="13_ncr:1_{40238AA4-358E-409B-BE2B-C4415A731C5B}" xr6:coauthVersionLast="47" xr6:coauthVersionMax="47" xr10:uidLastSave="{00000000-0000-0000-0000-000000000000}"/>
  <bookViews>
    <workbookView xWindow="2845" yWindow="1325" windowWidth="23490" windowHeight="14262" activeTab="2" xr2:uid="{00000000-000D-0000-FFFF-FFFF00000000}"/>
  </bookViews>
  <sheets>
    <sheet name="FACTURE-EN-COURS" sheetId="8" r:id="rId1"/>
    <sheet name="Liste" sheetId="26" r:id="rId2"/>
    <sheet name="SOURCE" sheetId="27" r:id="rId3"/>
  </sheets>
  <definedNames>
    <definedName name="ListeNumeroClient">Liste!$A$2:$A$14</definedName>
    <definedName name="_xlnm.Print_Area" localSheetId="0">'FACTURE-EN-COURS'!$A$1:$S$28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5" i="8" l="1"/>
  <c r="R15" i="8"/>
  <c r="R10" i="8"/>
  <c r="X1" i="8"/>
  <c r="N1" i="8" l="1"/>
  <c r="M1" i="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Philippe PIGNEAU</author>
  </authors>
  <commentList>
    <comment ref="P8" authorId="0" shapeId="0" xr:uid="{522AED7C-1E42-456C-8038-D5466D8703A2}">
      <text>
        <r>
          <rPr>
            <b/>
            <sz val="9"/>
            <color indexed="33"/>
            <rFont val="Tahoma"/>
            <family val="2"/>
          </rPr>
          <t>Aux Cochons d'Ausson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Ne pas oublier d'enregistrer</t>
        </r>
      </text>
    </comment>
    <comment ref="P16" authorId="0" shapeId="0" xr:uid="{C106DEE7-B2DC-4C7C-80CC-836703F7564B}">
      <text>
        <r>
          <rPr>
            <b/>
            <sz val="9"/>
            <color indexed="14"/>
            <rFont val="Tahoma"/>
            <family val="2"/>
          </rPr>
          <t>Aux Cochons d'Ausson</t>
        </r>
        <r>
          <rPr>
            <sz val="9"/>
            <color indexed="81"/>
            <rFont val="Tahoma"/>
            <family val="2"/>
          </rPr>
          <t xml:space="preserve">
En fin d'année ce bouton sauvegarde l'ensemble des données de l'année.</t>
        </r>
      </text>
    </comment>
  </commentList>
</comments>
</file>

<file path=xl/sharedStrings.xml><?xml version="1.0" encoding="utf-8"?>
<sst xmlns="http://schemas.openxmlformats.org/spreadsheetml/2006/main" count="121" uniqueCount="26">
  <si>
    <t>CLIENT</t>
  </si>
  <si>
    <t>Total HT</t>
  </si>
  <si>
    <t>Total TVA</t>
  </si>
  <si>
    <t>Total TTC</t>
  </si>
  <si>
    <t>N° CLIENT</t>
  </si>
  <si>
    <t>DATE</t>
  </si>
  <si>
    <t>N° FACTURE</t>
  </si>
  <si>
    <t>REGLEMENT</t>
  </si>
  <si>
    <t>NON PAYEE</t>
  </si>
  <si>
    <t>PAYEE</t>
  </si>
  <si>
    <t>U EXPRESS</t>
  </si>
  <si>
    <t>LE MAZEL</t>
  </si>
  <si>
    <t>ICI ET MAINTENANT</t>
  </si>
  <si>
    <t>YAMANEKO</t>
  </si>
  <si>
    <t>CHEZ CHRISTINE</t>
  </si>
  <si>
    <t>INTERMARCHE CHARCUTERIE</t>
  </si>
  <si>
    <t>INTERMARCHE BOUCHERIE</t>
  </si>
  <si>
    <t>MULTICOMMERCE</t>
  </si>
  <si>
    <t>COMPTOIR PLUS</t>
  </si>
  <si>
    <t>TOTAL</t>
  </si>
  <si>
    <t>CAFE DE LA MAIRIE</t>
  </si>
  <si>
    <t>Saisir n° Client</t>
  </si>
  <si>
    <t/>
  </si>
  <si>
    <t>Trier par rapport à</t>
  </si>
  <si>
    <t>TOTAL NON PAYEE</t>
  </si>
  <si>
    <t>TOTAL PAYEE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</si>
</sst>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indexed="14"/>
      <name val="Tahoma"/>
      <family val="2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9"/>
      <color indexed="33"/>
      <name val="Tahoma"/>
      <family val="2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EADA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14" fontId="1" fillId="2" borderId="1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2" fontId="3" fillId="3" borderId="0" xfId="0" applyNumberFormat="1" applyFont="1" applyFill="1" applyAlignment="1">
      <alignment horizontal="center"/>
    </xf>
    <xf numFmtId="0" fontId="8" fillId="0" borderId="0" xfId="0" applyFont="1" applyAlignment="1">
      <alignment horizontal="center" vertical="center"/>
    </xf>
    <xf numFmtId="0" fontId="7" fillId="4" borderId="7" xfId="0" applyFont="1" applyFill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5" fontId="7" fillId="6" borderId="6" xfId="0" applyNumberFormat="1" applyFont="1" applyFill="1" applyBorder="1" applyAlignment="1">
      <alignment horizontal="center" vertical="center" shrinkToFit="1"/>
    </xf>
    <xf numFmtId="165" fontId="7" fillId="6" borderId="5" xfId="0" applyNumberFormat="1" applyFont="1" applyFill="1" applyBorder="1" applyAlignment="1">
      <alignment horizontal="center" vertical="center" shrinkToFit="1"/>
    </xf>
    <xf numFmtId="165" fontId="10" fillId="7" borderId="7" xfId="0" applyNumberFormat="1" applyFont="1" applyFill="1" applyBorder="1" applyAlignment="1">
      <alignment horizontal="center" vertical="center"/>
    </xf>
    <xf numFmtId="165" fontId="10" fillId="7" borderId="5" xfId="0" applyNumberFormat="1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 wrapText="1"/>
    </xf>
    <xf numFmtId="165" fontId="10" fillId="5" borderId="6" xfId="0" applyNumberFormat="1" applyFont="1" applyFill="1" applyBorder="1" applyAlignment="1">
      <alignment horizontal="center" vertical="center"/>
    </xf>
    <xf numFmtId="165" fontId="10" fillId="5" borderId="5" xfId="0" applyNumberFormat="1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top"/>
    </xf>
    <xf numFmtId="0" fontId="2" fillId="8" borderId="4" xfId="0" applyFont="1" applyFill="1" applyBorder="1" applyAlignment="1">
      <alignment horizontal="center" vertical="top"/>
    </xf>
    <xf numFmtId="0" fontId="2" fillId="8" borderId="5" xfId="0" applyFont="1" applyFill="1" applyBorder="1" applyAlignment="1">
      <alignment horizontal="center" vertical="top"/>
    </xf>
    <xf numFmtId="0" fontId="2" fillId="3" borderId="7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/>
    </xf>
  </cellXfs>
  <cellStyles count="1">
    <cellStyle name="Normal" xfId="0" builtinId="0"/>
  </cellStyles>
  <dxfs count="35">
    <dxf>
      <fill>
        <patternFill>
          <bgColor rgb="FFF6F97B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EADA0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  <color auto="1"/>
      </font>
      <fill>
        <patternFill>
          <bgColor rgb="FFC00000"/>
        </patternFill>
      </fill>
    </dxf>
    <dxf>
      <fill>
        <patternFill>
          <bgColor rgb="FFF6F97B"/>
        </patternFill>
      </fill>
    </dxf>
    <dxf>
      <fill>
        <patternFill>
          <bgColor rgb="FFF6F97B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EADA0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  <color auto="1"/>
      </font>
      <fill>
        <patternFill>
          <bgColor rgb="FFC00000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textRotation="0" wrapText="0" indent="0" justifyLastLine="0" shrinkToFit="0" readingOrder="0"/>
    </dxf>
    <dxf>
      <numFmt numFmtId="2" formatCode="0.00"/>
      <alignment horizontal="center" textRotation="0" wrapText="0" indent="0" justifyLastLine="0" shrinkToFit="0" readingOrder="0"/>
    </dxf>
    <dxf>
      <numFmt numFmtId="2" formatCode="0.00"/>
      <alignment horizontal="center" textRotation="0" wrapText="0" indent="0" justifyLastLine="0" shrinkToFit="0" readingOrder="0"/>
    </dxf>
    <dxf>
      <numFmt numFmtId="166" formatCode="m/d/yyyy"/>
      <alignment horizontal="center" textRotation="0" wrapText="0" indent="0" justifyLastLine="0" shrinkToFit="0" readingOrder="0"/>
    </dxf>
    <dxf>
      <border outline="0">
        <bottom style="thin">
          <color rgb="FF9BC2E6"/>
        </bottom>
      </border>
    </dxf>
    <dxf>
      <border outline="0">
        <top style="thin">
          <color rgb="FF9BC2E6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textRotation="0" wrapText="0" indent="0" justifyLastLine="0" shrinkToFit="0" readingOrder="0"/>
    </dxf>
    <dxf>
      <numFmt numFmtId="2" formatCode="0.00"/>
      <alignment horizontal="center" textRotation="0" wrapText="0" indent="0" justifyLastLine="0" shrinkToFit="0" readingOrder="0"/>
    </dxf>
    <dxf>
      <numFmt numFmtId="2" formatCode="0.00"/>
      <alignment horizontal="center" textRotation="0" wrapText="0" indent="0" justifyLastLine="0" shrinkToFit="0" readingOrder="0"/>
    </dxf>
    <dxf>
      <numFmt numFmtId="166" formatCode="m/d/yyyy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border outline="0">
        <top style="thin">
          <color rgb="FF9BC2E6"/>
        </top>
      </border>
    </dxf>
    <dxf>
      <border outline="0">
        <bottom style="thin">
          <color rgb="FF9BC2E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6F97B"/>
      <color rgb="FFFFFFCC"/>
      <color rgb="FFFEADA0"/>
      <color rgb="FFFF5050"/>
      <color rgb="FFFF660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42862</xdr:colOff>
      <xdr:row>7</xdr:row>
      <xdr:rowOff>28576</xdr:rowOff>
    </xdr:from>
    <xdr:to>
      <xdr:col>15</xdr:col>
      <xdr:colOff>1482862</xdr:colOff>
      <xdr:row>9</xdr:row>
      <xdr:rowOff>178051</xdr:rowOff>
    </xdr:to>
    <xdr:sp macro="[0]!Enregistrer" textlink="">
      <xdr:nvSpPr>
        <xdr:cNvPr id="7" name="Ellipse 2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9082087" y="1390651"/>
          <a:ext cx="1440000" cy="54000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400" b="1">
              <a:solidFill>
                <a:schemeClr val="bg1"/>
              </a:solidFill>
            </a:rPr>
            <a:t>ENREGISTRER</a:t>
          </a:r>
        </a:p>
      </xdr:txBody>
    </xdr:sp>
    <xdr:clientData fPrintsWithSheet="0"/>
  </xdr:twoCellAnchor>
  <xdr:twoCellAnchor editAs="oneCell">
    <xdr:from>
      <xdr:col>15</xdr:col>
      <xdr:colOff>42862</xdr:colOff>
      <xdr:row>10</xdr:row>
      <xdr:rowOff>28576</xdr:rowOff>
    </xdr:from>
    <xdr:to>
      <xdr:col>15</xdr:col>
      <xdr:colOff>1482862</xdr:colOff>
      <xdr:row>12</xdr:row>
      <xdr:rowOff>168527</xdr:rowOff>
    </xdr:to>
    <xdr:sp macro="[0]!NouvelleFeuille" textlink="">
      <xdr:nvSpPr>
        <xdr:cNvPr id="9" name="Ellipse 2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9082087" y="2952751"/>
          <a:ext cx="1440000" cy="540000"/>
        </a:xfrm>
        <a:prstGeom prst="ellipse">
          <a:avLst/>
        </a:prstGeom>
        <a:gradFill>
          <a:gsLst>
            <a:gs pos="0">
              <a:srgbClr val="FEADA0"/>
            </a:gs>
            <a:gs pos="50000">
              <a:schemeClr val="accent6">
                <a:lumMod val="105000"/>
                <a:satMod val="103000"/>
                <a:tint val="73000"/>
              </a:schemeClr>
            </a:gs>
            <a:gs pos="100000">
              <a:schemeClr val="accent6">
                <a:lumMod val="105000"/>
                <a:satMod val="109000"/>
                <a:tint val="81000"/>
              </a:schemeClr>
            </a:gs>
          </a:gsLst>
        </a:gra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200" b="1">
              <a:solidFill>
                <a:schemeClr val="bg1"/>
              </a:solidFill>
            </a:rPr>
            <a:t>SAUVEGARDER</a:t>
          </a:r>
          <a:br>
            <a:rPr lang="fr-FR" sz="1200" b="1">
              <a:solidFill>
                <a:schemeClr val="bg1"/>
              </a:solidFill>
            </a:rPr>
          </a:br>
          <a:r>
            <a:rPr lang="fr-FR" sz="1200" b="1">
              <a:solidFill>
                <a:schemeClr val="bg1"/>
              </a:solidFill>
            </a:rPr>
            <a:t>L'ANNEE</a:t>
          </a:r>
        </a:p>
      </xdr:txBody>
    </xdr:sp>
    <xdr:clientData fPrintsWithSheet="0"/>
  </xdr:twoCellAnchor>
  <xdr:twoCellAnchor editAs="oneCell">
    <xdr:from>
      <xdr:col>15</xdr:col>
      <xdr:colOff>42862</xdr:colOff>
      <xdr:row>10</xdr:row>
      <xdr:rowOff>0</xdr:rowOff>
    </xdr:from>
    <xdr:to>
      <xdr:col>15</xdr:col>
      <xdr:colOff>1482862</xdr:colOff>
      <xdr:row>12</xdr:row>
      <xdr:rowOff>142160</xdr:rowOff>
    </xdr:to>
    <xdr:sp macro="[0]!Quitter" textlink="">
      <xdr:nvSpPr>
        <xdr:cNvPr id="10" name="Ellipse 2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9082087" y="2181226"/>
          <a:ext cx="1440000" cy="54000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FERMER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277978</xdr:colOff>
          <xdr:row>2</xdr:row>
          <xdr:rowOff>117043</xdr:rowOff>
        </xdr:from>
        <xdr:to>
          <xdr:col>15</xdr:col>
          <xdr:colOff>1250899</xdr:colOff>
          <xdr:row>4</xdr:row>
          <xdr:rowOff>14630</xdr:rowOff>
        </xdr:to>
        <xdr:sp macro="" textlink="">
          <xdr:nvSpPr>
            <xdr:cNvPr id="1029" name="TextBox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17</xdr:col>
      <xdr:colOff>543611</xdr:colOff>
      <xdr:row>17</xdr:row>
      <xdr:rowOff>148513</xdr:rowOff>
    </xdr:from>
    <xdr:to>
      <xdr:col>17</xdr:col>
      <xdr:colOff>1371611</xdr:colOff>
      <xdr:row>19</xdr:row>
      <xdr:rowOff>17678</xdr:rowOff>
    </xdr:to>
    <xdr:sp macro="[0]!TrieParNmrCli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682478" y="3579342"/>
          <a:ext cx="828000" cy="256870"/>
        </a:xfrm>
        <a:prstGeom prst="roundRect">
          <a:avLst/>
        </a:prstGeom>
        <a:gradFill>
          <a:gsLst>
            <a:gs pos="0">
              <a:schemeClr val="accent6">
                <a:lumMod val="75000"/>
              </a:schemeClr>
            </a:gs>
            <a:gs pos="100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N° Client</a:t>
          </a:r>
        </a:p>
      </xdr:txBody>
    </xdr:sp>
    <xdr:clientData/>
  </xdr:twoCellAnchor>
  <xdr:twoCellAnchor>
    <xdr:from>
      <xdr:col>17</xdr:col>
      <xdr:colOff>543611</xdr:colOff>
      <xdr:row>19</xdr:row>
      <xdr:rowOff>112928</xdr:rowOff>
    </xdr:from>
    <xdr:to>
      <xdr:col>17</xdr:col>
      <xdr:colOff>1371611</xdr:colOff>
      <xdr:row>21</xdr:row>
      <xdr:rowOff>13259</xdr:rowOff>
    </xdr:to>
    <xdr:sp macro="[0]!TrieParClient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0682478" y="3931462"/>
          <a:ext cx="828000" cy="266091"/>
        </a:xfrm>
        <a:prstGeom prst="roundRect">
          <a:avLst/>
        </a:prstGeom>
        <a:gradFill>
          <a:gsLst>
            <a:gs pos="0">
              <a:schemeClr val="accent6">
                <a:lumMod val="75000"/>
              </a:schemeClr>
            </a:gs>
            <a:gs pos="100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Client</a:t>
          </a:r>
        </a:p>
      </xdr:txBody>
    </xdr:sp>
    <xdr:clientData/>
  </xdr:twoCellAnchor>
  <xdr:twoCellAnchor>
    <xdr:from>
      <xdr:col>17</xdr:col>
      <xdr:colOff>543611</xdr:colOff>
      <xdr:row>21</xdr:row>
      <xdr:rowOff>108509</xdr:rowOff>
    </xdr:from>
    <xdr:to>
      <xdr:col>17</xdr:col>
      <xdr:colOff>1371611</xdr:colOff>
      <xdr:row>23</xdr:row>
      <xdr:rowOff>16154</xdr:rowOff>
    </xdr:to>
    <xdr:sp macro="[0]!TrieParDat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0682478" y="4292803"/>
          <a:ext cx="828000" cy="273405"/>
        </a:xfrm>
        <a:prstGeom prst="roundRect">
          <a:avLst/>
        </a:prstGeom>
        <a:gradFill>
          <a:gsLst>
            <a:gs pos="0">
              <a:schemeClr val="accent6">
                <a:lumMod val="75000"/>
              </a:schemeClr>
            </a:gs>
            <a:gs pos="100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Date</a:t>
          </a:r>
        </a:p>
      </xdr:txBody>
    </xdr:sp>
    <xdr:clientData/>
  </xdr:twoCellAnchor>
  <xdr:twoCellAnchor>
    <xdr:from>
      <xdr:col>17</xdr:col>
      <xdr:colOff>543611</xdr:colOff>
      <xdr:row>23</xdr:row>
      <xdr:rowOff>101879</xdr:rowOff>
    </xdr:from>
    <xdr:to>
      <xdr:col>17</xdr:col>
      <xdr:colOff>1371611</xdr:colOff>
      <xdr:row>24</xdr:row>
      <xdr:rowOff>170459</xdr:rowOff>
    </xdr:to>
    <xdr:sp macro="[0]!TrieParReglement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0682478" y="4651933"/>
          <a:ext cx="828000" cy="251460"/>
        </a:xfrm>
        <a:prstGeom prst="roundRect">
          <a:avLst/>
        </a:prstGeom>
        <a:gradFill>
          <a:gsLst>
            <a:gs pos="0">
              <a:schemeClr val="accent6">
                <a:lumMod val="75000"/>
              </a:schemeClr>
            </a:gs>
            <a:gs pos="100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Réglement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2F9CA5-8BA1-47DB-A0D9-FC58B0E5054B}" name="Tableau12" displayName="Tableau12" ref="A1:H25" totalsRowShown="0" headerRowDxfId="34" headerRowBorderDxfId="33" tableBorderDxfId="32">
  <sortState xmlns:xlrd2="http://schemas.microsoft.com/office/spreadsheetml/2017/richdata2" ref="A2:H25">
    <sortCondition ref="A2:A25"/>
  </sortState>
  <tableColumns count="8">
    <tableColumn id="1" xr3:uid="{489F4CB4-48AC-4ABB-8166-E39A6993ED9D}" name="N° CLIENT" dataDxfId="31"/>
    <tableColumn id="2" xr3:uid="{11B197E0-C9E5-4174-A521-FCD0019FB457}" name="CLIENT"/>
    <tableColumn id="3" xr3:uid="{47480E68-A450-40FA-82BB-B94B9F4FA0D2}" name="DATE" dataDxfId="30"/>
    <tableColumn id="4" xr3:uid="{36130EBC-B87C-4E1A-B9F8-214832A5A01A}" name="N° FACTURE"/>
    <tableColumn id="5" xr3:uid="{0641E067-2238-4AD8-81A7-AD52F6FE5B16}" name="Total HT" dataDxfId="29"/>
    <tableColumn id="6" xr3:uid="{5EB212FF-6C2E-4FB3-B1F3-66D67663BB1F}" name="Total TVA" dataDxfId="28"/>
    <tableColumn id="7" xr3:uid="{E4D5CC6E-3556-40F5-9DD9-6AE144988C9F}" name="Total TTC" dataDxfId="27"/>
    <tableColumn id="8" xr3:uid="{7E0C2507-69E2-42B6-88B1-524E3009EAC9}" name="REGLEMENT" dataDxfId="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D6BADD5-3E40-47A8-AD5A-D1C0102F1A8C}" name="Tableau123" displayName="Tableau123" ref="A1:H25" totalsRowShown="0" headerRowDxfId="25" headerRowBorderDxfId="23" tableBorderDxfId="24">
  <tableColumns count="8">
    <tableColumn id="2" xr3:uid="{E5F57D09-6815-4F19-99EF-37E0B033879B}" name="CLIENT"/>
    <tableColumn id="3" xr3:uid="{0EFCC604-65BC-4632-9916-AF8DE9476C19}" name="DATE" dataDxfId="22"/>
    <tableColumn id="1" xr3:uid="{B728D808-C16F-42D3-A789-F2C9CD90437D}" name="N° CLIENT" dataDxfId="17"/>
    <tableColumn id="4" xr3:uid="{58C4BEEE-FB39-418C-8CF4-DAACE1475552}" name="N° FACTURE"/>
    <tableColumn id="5" xr3:uid="{6A8EF8BF-49C0-4DA8-9D5A-3AD14276E3D8}" name="Total HT" dataDxfId="21"/>
    <tableColumn id="6" xr3:uid="{A4D6B34E-511C-4EEE-9B36-04E31305E006}" name="Total TVA" dataDxfId="20"/>
    <tableColumn id="7" xr3:uid="{211C731D-FFC4-4DC3-8BF0-16C6947BEDD8}" name="Total TTC" dataDxfId="19"/>
    <tableColumn id="8" xr3:uid="{B7018F34-C686-4AEF-A595-412DC9E9111F}" name="REGLEMENT" dataDxfId="1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79E457-9859-48E0-886C-4FB58AB77FE0}">
  <sheetPr codeName="Feuil4">
    <pageSetUpPr fitToPage="1"/>
  </sheetPr>
  <dimension ref="A1:X27"/>
  <sheetViews>
    <sheetView showGridLines="0" topLeftCell="A2" workbookViewId="0">
      <selection activeCell="D28" sqref="D28"/>
    </sheetView>
  </sheetViews>
  <sheetFormatPr baseColWidth="10" defaultColWidth="9.09765625" defaultRowHeight="14.4" x14ac:dyDescent="0.3"/>
  <cols>
    <col min="1" max="1" width="9.59765625" style="8" bestFit="1" customWidth="1"/>
    <col min="2" max="2" width="27" customWidth="1"/>
    <col min="3" max="3" width="10.69921875" style="7" bestFit="1" customWidth="1"/>
    <col min="4" max="4" width="24.69921875" customWidth="1"/>
    <col min="5" max="5" width="8.09765625" style="5" bestFit="1" customWidth="1"/>
    <col min="6" max="6" width="9.3984375" style="5" bestFit="1" customWidth="1"/>
    <col min="7" max="7" width="9" style="5" bestFit="1" customWidth="1"/>
    <col min="8" max="8" width="11.69921875" bestFit="1" customWidth="1"/>
    <col min="9" max="9" width="4.69921875" hidden="1" customWidth="1"/>
    <col min="10" max="10" width="0.3984375" hidden="1" customWidth="1"/>
    <col min="11" max="11" width="1.296875" hidden="1" customWidth="1"/>
    <col min="12" max="12" width="0.8984375" hidden="1" customWidth="1"/>
    <col min="13" max="13" width="14.09765625" hidden="1" customWidth="1"/>
    <col min="14" max="14" width="9.3984375" hidden="1" customWidth="1"/>
    <col min="15" max="15" width="3.296875" customWidth="1"/>
    <col min="16" max="16" width="22.69921875" customWidth="1"/>
    <col min="17" max="17" width="2.3984375" customWidth="1"/>
    <col min="18" max="18" width="24.8984375" bestFit="1" customWidth="1"/>
    <col min="19" max="19" width="4.09765625" customWidth="1"/>
    <col min="20" max="20" width="24.59765625" customWidth="1"/>
  </cols>
  <sheetData>
    <row r="1" spans="1:24" ht="15" thickBot="1" x14ac:dyDescent="0.35">
      <c r="A1" s="10" t="s">
        <v>4</v>
      </c>
      <c r="B1" s="2" t="s">
        <v>0</v>
      </c>
      <c r="C1" s="6" t="s">
        <v>5</v>
      </c>
      <c r="D1" s="2" t="s">
        <v>6</v>
      </c>
      <c r="E1" s="4" t="s">
        <v>1</v>
      </c>
      <c r="F1" s="4" t="s">
        <v>2</v>
      </c>
      <c r="G1" s="4" t="s">
        <v>3</v>
      </c>
      <c r="H1" s="3" t="s">
        <v>7</v>
      </c>
      <c r="J1" s="1" t="s">
        <v>9</v>
      </c>
      <c r="K1" s="1" t="s">
        <v>8</v>
      </c>
      <c r="L1" s="1"/>
      <c r="M1" t="str">
        <f ca="1">"FACTURE - "&amp;N1</f>
        <v>FACTURE - 2023</v>
      </c>
      <c r="N1" s="9">
        <f ca="1">YEAR(TODAY())</f>
        <v>2023</v>
      </c>
      <c r="O1" s="9"/>
      <c r="X1" s="11">
        <f>SUM(G2:G291)</f>
        <v>17839.969985255004</v>
      </c>
    </row>
    <row r="2" spans="1:24" ht="15" customHeight="1" x14ac:dyDescent="0.3">
      <c r="A2" s="8">
        <v>100</v>
      </c>
      <c r="B2" t="s">
        <v>12</v>
      </c>
      <c r="C2" s="7">
        <v>44624</v>
      </c>
      <c r="E2" s="5">
        <v>30.486060000000002</v>
      </c>
      <c r="F2" s="5">
        <v>1.6767333000000002</v>
      </c>
      <c r="G2" s="5">
        <v>32.159999999999997</v>
      </c>
      <c r="H2" s="1" t="s">
        <v>8</v>
      </c>
      <c r="P2" s="28" t="s">
        <v>21</v>
      </c>
      <c r="Q2" s="12"/>
      <c r="R2" s="20" t="s">
        <v>19</v>
      </c>
    </row>
    <row r="3" spans="1:24" ht="15.7" customHeight="1" thickBot="1" x14ac:dyDescent="0.35">
      <c r="A3" s="8">
        <v>102</v>
      </c>
      <c r="B3" t="s">
        <v>11</v>
      </c>
      <c r="C3" s="7">
        <v>44654</v>
      </c>
      <c r="E3" s="5">
        <v>212.7</v>
      </c>
      <c r="F3" s="5">
        <v>11.7</v>
      </c>
      <c r="G3" s="5">
        <v>224.39</v>
      </c>
      <c r="H3" s="1" t="s">
        <v>8</v>
      </c>
      <c r="P3" s="29"/>
      <c r="Q3" s="12"/>
      <c r="R3" s="21"/>
    </row>
    <row r="4" spans="1:24" ht="15" thickBot="1" x14ac:dyDescent="0.35">
      <c r="A4" s="8">
        <v>102</v>
      </c>
      <c r="B4" t="s">
        <v>11</v>
      </c>
      <c r="C4" s="7">
        <v>44624</v>
      </c>
      <c r="E4" s="5">
        <v>279</v>
      </c>
      <c r="F4" s="5">
        <v>15.34</v>
      </c>
      <c r="G4" s="5">
        <v>294.33999999999997</v>
      </c>
      <c r="H4" s="1" t="s">
        <v>8</v>
      </c>
      <c r="P4" s="29" t="s">
        <v>22</v>
      </c>
    </row>
    <row r="5" spans="1:24" ht="15" customHeight="1" thickBot="1" x14ac:dyDescent="0.35">
      <c r="A5" s="8">
        <v>103</v>
      </c>
      <c r="B5" t="s">
        <v>13</v>
      </c>
      <c r="C5" s="7">
        <v>44654</v>
      </c>
      <c r="E5" s="5">
        <v>70.84</v>
      </c>
      <c r="F5" s="5">
        <v>3.9</v>
      </c>
      <c r="G5" s="5">
        <v>74.739999999999995</v>
      </c>
      <c r="H5" s="1" t="s">
        <v>8</v>
      </c>
      <c r="P5" s="30"/>
      <c r="R5" s="18">
        <f>SUM(Tableau12[Total TTC])</f>
        <v>17839.969985255004</v>
      </c>
    </row>
    <row r="6" spans="1:24" ht="15" customHeight="1" thickBot="1" x14ac:dyDescent="0.35">
      <c r="A6" s="8">
        <v>103</v>
      </c>
      <c r="B6" t="s">
        <v>13</v>
      </c>
      <c r="C6" s="7">
        <v>44624</v>
      </c>
      <c r="E6" s="5">
        <v>79.403220000000005</v>
      </c>
      <c r="F6" s="5">
        <v>4.3671771000000001</v>
      </c>
      <c r="G6" s="5">
        <v>83.770397100000011</v>
      </c>
      <c r="H6" s="1" t="s">
        <v>9</v>
      </c>
      <c r="R6" s="19"/>
    </row>
    <row r="7" spans="1:24" ht="15" customHeight="1" thickBot="1" x14ac:dyDescent="0.35">
      <c r="A7" s="8">
        <v>103</v>
      </c>
      <c r="B7" t="s">
        <v>13</v>
      </c>
      <c r="C7" s="7">
        <v>44596</v>
      </c>
      <c r="E7" s="5">
        <v>78.867000000000004</v>
      </c>
      <c r="F7" s="5">
        <v>4.3376850000000005</v>
      </c>
      <c r="G7" s="5">
        <v>83.204685000000012</v>
      </c>
      <c r="H7" s="1" t="s">
        <v>9</v>
      </c>
    </row>
    <row r="8" spans="1:24" ht="15.7" customHeight="1" x14ac:dyDescent="0.3">
      <c r="A8" s="8">
        <v>104</v>
      </c>
      <c r="B8" t="s">
        <v>14</v>
      </c>
      <c r="C8" s="7">
        <v>44654</v>
      </c>
      <c r="E8" s="5">
        <v>255.29</v>
      </c>
      <c r="F8" s="5">
        <v>14.04</v>
      </c>
      <c r="G8" s="5">
        <v>269.33</v>
      </c>
      <c r="H8" s="1" t="s">
        <v>8</v>
      </c>
      <c r="R8" s="13" t="s">
        <v>24</v>
      </c>
    </row>
    <row r="9" spans="1:24" ht="15" customHeight="1" x14ac:dyDescent="0.3">
      <c r="A9" s="8">
        <v>104</v>
      </c>
      <c r="B9" t="s">
        <v>14</v>
      </c>
      <c r="C9" s="7">
        <v>44596</v>
      </c>
      <c r="E9" s="5">
        <v>157.46778</v>
      </c>
      <c r="F9" s="5">
        <v>8.6607278999999995</v>
      </c>
      <c r="G9" s="5">
        <v>166.12850790000002</v>
      </c>
      <c r="H9" s="1" t="s">
        <v>8</v>
      </c>
      <c r="R9" s="14"/>
    </row>
    <row r="10" spans="1:24" ht="15.7" customHeight="1" x14ac:dyDescent="0.3">
      <c r="A10" s="8">
        <v>104</v>
      </c>
      <c r="B10" t="s">
        <v>14</v>
      </c>
      <c r="C10" s="7">
        <v>44624</v>
      </c>
      <c r="E10" s="5">
        <v>274.81</v>
      </c>
      <c r="F10" s="5">
        <v>15.11</v>
      </c>
      <c r="G10" s="5">
        <v>289.93</v>
      </c>
      <c r="H10" s="1" t="s">
        <v>9</v>
      </c>
      <c r="R10" s="16">
        <f>SUMIF(Tableau12[REGLEMENT],"NON PAYEE",Tableau12[Total TTC])</f>
        <v>16576.901955900001</v>
      </c>
    </row>
    <row r="11" spans="1:24" ht="15" thickBot="1" x14ac:dyDescent="0.35">
      <c r="A11" s="8">
        <v>200</v>
      </c>
      <c r="B11" t="s">
        <v>16</v>
      </c>
      <c r="C11" s="7">
        <v>44654</v>
      </c>
      <c r="E11" s="5">
        <v>4903.6899999999996</v>
      </c>
      <c r="F11" s="5">
        <v>269.7</v>
      </c>
      <c r="G11" s="5">
        <v>5173.3900000000003</v>
      </c>
      <c r="H11" s="1" t="s">
        <v>8</v>
      </c>
      <c r="R11" s="17"/>
    </row>
    <row r="12" spans="1:24" ht="15" thickBot="1" x14ac:dyDescent="0.35">
      <c r="A12" s="8">
        <v>200</v>
      </c>
      <c r="B12" t="s">
        <v>16</v>
      </c>
      <c r="C12" s="7">
        <v>44624</v>
      </c>
      <c r="E12" s="5">
        <v>3015.5256599999998</v>
      </c>
      <c r="F12" s="5">
        <v>165.85391129999999</v>
      </c>
      <c r="G12" s="5">
        <v>3181.3795713</v>
      </c>
      <c r="H12" s="1" t="s">
        <v>8</v>
      </c>
    </row>
    <row r="13" spans="1:24" x14ac:dyDescent="0.3">
      <c r="A13" s="8">
        <v>200</v>
      </c>
      <c r="B13" t="s">
        <v>16</v>
      </c>
      <c r="C13" s="7">
        <v>44596</v>
      </c>
      <c r="E13" s="5">
        <v>747.18715999999995</v>
      </c>
      <c r="F13" s="5">
        <v>41.0952938</v>
      </c>
      <c r="G13" s="5">
        <v>788.28245379999998</v>
      </c>
      <c r="H13" s="1" t="s">
        <v>8</v>
      </c>
      <c r="R13" s="13" t="s">
        <v>25</v>
      </c>
    </row>
    <row r="14" spans="1:24" x14ac:dyDescent="0.3">
      <c r="A14" s="8">
        <v>201</v>
      </c>
      <c r="B14" t="s">
        <v>15</v>
      </c>
      <c r="C14" s="7">
        <v>44624</v>
      </c>
      <c r="E14" s="5">
        <v>384.11828100000002</v>
      </c>
      <c r="F14" s="5">
        <v>21.126505455</v>
      </c>
      <c r="G14" s="5">
        <v>405.24478645500005</v>
      </c>
      <c r="H14" s="1" t="s">
        <v>9</v>
      </c>
      <c r="R14" s="22"/>
    </row>
    <row r="15" spans="1:24" ht="15" customHeight="1" x14ac:dyDescent="0.3">
      <c r="A15" s="8">
        <v>201</v>
      </c>
      <c r="B15" t="s">
        <v>15</v>
      </c>
      <c r="C15" s="7">
        <v>44596</v>
      </c>
      <c r="E15" s="5">
        <v>104.97456000000001</v>
      </c>
      <c r="F15" s="5">
        <v>5.7736008000000005</v>
      </c>
      <c r="G15" s="5">
        <v>110.74816080000001</v>
      </c>
      <c r="H15" s="1" t="s">
        <v>9</v>
      </c>
      <c r="R15" s="23">
        <f>SUMIF(Tableau12[REGLEMENT],"PAYEE",Tableau12[Total TTC])</f>
        <v>1263.0680293550001</v>
      </c>
    </row>
    <row r="16" spans="1:24" ht="15" thickBot="1" x14ac:dyDescent="0.35">
      <c r="A16" s="8">
        <v>203</v>
      </c>
      <c r="B16" t="s">
        <v>20</v>
      </c>
      <c r="C16" s="7">
        <v>44654</v>
      </c>
      <c r="E16" s="5">
        <v>95.38</v>
      </c>
      <c r="F16" s="5">
        <v>5.25</v>
      </c>
      <c r="G16" s="5">
        <v>100.62</v>
      </c>
      <c r="H16" s="1" t="s">
        <v>8</v>
      </c>
      <c r="P16" s="15"/>
      <c r="R16" s="24"/>
    </row>
    <row r="17" spans="1:18" ht="15" thickBot="1" x14ac:dyDescent="0.35">
      <c r="A17" s="8">
        <v>204</v>
      </c>
      <c r="B17" t="s">
        <v>10</v>
      </c>
      <c r="C17" s="7">
        <v>44654</v>
      </c>
      <c r="E17" s="5">
        <v>1012.83</v>
      </c>
      <c r="F17" s="5">
        <v>55.71</v>
      </c>
      <c r="G17" s="5">
        <v>1068.53</v>
      </c>
      <c r="H17" s="1" t="s">
        <v>8</v>
      </c>
      <c r="P17" s="15"/>
    </row>
    <row r="18" spans="1:18" ht="15" customHeight="1" x14ac:dyDescent="0.3">
      <c r="A18" s="8">
        <v>204</v>
      </c>
      <c r="B18" t="s">
        <v>10</v>
      </c>
      <c r="C18" s="7">
        <v>44624</v>
      </c>
      <c r="E18" s="5">
        <v>838.92077999999992</v>
      </c>
      <c r="F18" s="5">
        <v>46.140642899999996</v>
      </c>
      <c r="G18" s="5">
        <v>885.06142289999991</v>
      </c>
      <c r="H18" s="1" t="s">
        <v>8</v>
      </c>
      <c r="P18" s="15"/>
      <c r="R18" s="25" t="s">
        <v>23</v>
      </c>
    </row>
    <row r="19" spans="1:18" ht="15" customHeight="1" x14ac:dyDescent="0.3">
      <c r="A19" s="8">
        <v>204</v>
      </c>
      <c r="B19" t="s">
        <v>10</v>
      </c>
      <c r="C19" s="7">
        <v>44596</v>
      </c>
      <c r="E19" s="5">
        <v>519.20000000000005</v>
      </c>
      <c r="F19" s="5">
        <v>28.56</v>
      </c>
      <c r="G19" s="5">
        <v>547.76</v>
      </c>
      <c r="H19" s="1" t="s">
        <v>8</v>
      </c>
      <c r="R19" s="26"/>
    </row>
    <row r="20" spans="1:18" ht="15.7" customHeight="1" x14ac:dyDescent="0.3">
      <c r="A20" s="8">
        <v>210</v>
      </c>
      <c r="B20" t="s">
        <v>18</v>
      </c>
      <c r="C20" s="7">
        <v>44654</v>
      </c>
      <c r="E20" s="5">
        <v>1107.49</v>
      </c>
      <c r="F20" s="5">
        <v>60.91</v>
      </c>
      <c r="G20" s="5">
        <v>1168.4000000000001</v>
      </c>
      <c r="H20" s="1" t="s">
        <v>8</v>
      </c>
      <c r="R20" s="26"/>
    </row>
    <row r="21" spans="1:18" x14ac:dyDescent="0.3">
      <c r="A21" s="8">
        <v>210</v>
      </c>
      <c r="B21" t="s">
        <v>18</v>
      </c>
      <c r="C21" s="7">
        <v>44624</v>
      </c>
      <c r="E21" s="5">
        <v>696.55</v>
      </c>
      <c r="F21" s="5">
        <v>38.31</v>
      </c>
      <c r="G21" s="5">
        <v>734.86</v>
      </c>
      <c r="H21" s="1" t="s">
        <v>8</v>
      </c>
      <c r="R21" s="26"/>
    </row>
    <row r="22" spans="1:18" x14ac:dyDescent="0.3">
      <c r="A22" s="8">
        <v>210</v>
      </c>
      <c r="B22" t="s">
        <v>18</v>
      </c>
      <c r="C22" s="7">
        <v>44596</v>
      </c>
      <c r="E22" s="5">
        <v>492.56</v>
      </c>
      <c r="F22" s="5">
        <v>27.09</v>
      </c>
      <c r="G22" s="5">
        <v>519.65</v>
      </c>
      <c r="H22" s="1" t="s">
        <v>8</v>
      </c>
      <c r="R22" s="26"/>
    </row>
    <row r="23" spans="1:18" x14ac:dyDescent="0.3">
      <c r="A23" s="8">
        <v>212</v>
      </c>
      <c r="B23" t="s">
        <v>17</v>
      </c>
      <c r="C23" s="7">
        <v>44654</v>
      </c>
      <c r="E23" s="5">
        <v>651.88</v>
      </c>
      <c r="F23" s="5">
        <v>35.85</v>
      </c>
      <c r="G23" s="5">
        <v>687.73</v>
      </c>
      <c r="H23" s="1" t="s">
        <v>8</v>
      </c>
      <c r="R23" s="26"/>
    </row>
    <row r="24" spans="1:18" x14ac:dyDescent="0.3">
      <c r="A24" s="8">
        <v>212</v>
      </c>
      <c r="B24" t="s">
        <v>17</v>
      </c>
      <c r="C24" s="7">
        <v>44624</v>
      </c>
      <c r="E24" s="5">
        <v>625.73</v>
      </c>
      <c r="F24" s="5">
        <v>34.42</v>
      </c>
      <c r="G24" s="5">
        <v>660.15</v>
      </c>
      <c r="H24" s="1" t="s">
        <v>8</v>
      </c>
      <c r="R24" s="26"/>
    </row>
    <row r="25" spans="1:18" x14ac:dyDescent="0.3">
      <c r="A25" s="8">
        <v>212</v>
      </c>
      <c r="B25" t="s">
        <v>17</v>
      </c>
      <c r="C25" s="7">
        <v>44596</v>
      </c>
      <c r="E25" s="5">
        <v>275.04000000000002</v>
      </c>
      <c r="F25" s="5">
        <v>15.13</v>
      </c>
      <c r="G25" s="5">
        <v>290.17</v>
      </c>
      <c r="H25" s="1" t="s">
        <v>9</v>
      </c>
      <c r="R25" s="26"/>
    </row>
    <row r="26" spans="1:18" x14ac:dyDescent="0.3">
      <c r="R26" s="26"/>
    </row>
    <row r="27" spans="1:18" ht="15" thickBot="1" x14ac:dyDescent="0.35">
      <c r="R27" s="27"/>
    </row>
  </sheetData>
  <mergeCells count="9">
    <mergeCell ref="R8:R9"/>
    <mergeCell ref="P16:P18"/>
    <mergeCell ref="R10:R11"/>
    <mergeCell ref="R5:R6"/>
    <mergeCell ref="R2:R3"/>
    <mergeCell ref="R13:R14"/>
    <mergeCell ref="R15:R16"/>
    <mergeCell ref="R18:R27"/>
    <mergeCell ref="P2:P5"/>
  </mergeCells>
  <conditionalFormatting sqref="H2:H25">
    <cfRule type="containsText" dxfId="16" priority="6" operator="containsText" text="NON PAYEE">
      <formula>NOT(ISERROR(SEARCH("NON PAYEE",H2)))</formula>
    </cfRule>
    <cfRule type="containsText" dxfId="15" priority="7" operator="containsText" text="PAYEE">
      <formula>NOT(ISERROR(SEARCH("PAYEE",H2)))</formula>
    </cfRule>
    <cfRule type="containsText" dxfId="14" priority="8" operator="containsText" text="NON PAYEE">
      <formula>NOT(ISERROR(SEARCH("NON PAYEE",H2)))</formula>
    </cfRule>
  </conditionalFormatting>
  <conditionalFormatting sqref="H2:H25">
    <cfRule type="containsText" dxfId="13" priority="2" operator="containsText" text="NON PAYEE">
      <formula>NOT(ISERROR(SEARCH("NON PAYEE",H2)))</formula>
    </cfRule>
    <cfRule type="containsText" dxfId="12" priority="3" operator="containsText" text="PAYEE">
      <formula>NOT(ISERROR(SEARCH("PAYEE",H2)))</formula>
    </cfRule>
    <cfRule type="containsText" dxfId="11" priority="4" operator="containsText" text="NON PAYEE">
      <formula>NOT(ISERROR(SEARCH("NON PAYEE",H2)))</formula>
    </cfRule>
    <cfRule type="containsText" dxfId="10" priority="5" operator="containsText" text="NON PAYEE">
      <formula>NOT(ISERROR(SEARCH("NON PAYEE",H2)))</formula>
    </cfRule>
  </conditionalFormatting>
  <conditionalFormatting sqref="A2:A294">
    <cfRule type="expression" dxfId="9" priority="1">
      <formula>AND($P$4&lt;&gt;"",ISNUMBER(SEARCH($P$4,A2,1)))</formula>
    </cfRule>
  </conditionalFormatting>
  <dataValidations count="1">
    <dataValidation type="list" allowBlank="1" showInputMessage="1" sqref="L1 H2:H25" xr:uid="{17E62B97-C9FB-4DA5-BE62-3B8717CB037F}">
      <formula1>$J$1:$K$1</formula1>
    </dataValidation>
  </dataValidations>
  <pageMargins left="0.7" right="0.7" top="0.75" bottom="0.75" header="0.3" footer="0.3"/>
  <pageSetup paperSize="9" scale="78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1029" r:id="rId4" name="TextBox1">
          <controlPr defaultSize="0" autoLine="0" linkedCell="P4" r:id="rId5">
            <anchor moveWithCells="1">
              <from>
                <xdr:col>15</xdr:col>
                <xdr:colOff>277978</xdr:colOff>
                <xdr:row>2</xdr:row>
                <xdr:rowOff>117043</xdr:rowOff>
              </from>
              <to>
                <xdr:col>15</xdr:col>
                <xdr:colOff>1250899</xdr:colOff>
                <xdr:row>4</xdr:row>
                <xdr:rowOff>14630</xdr:rowOff>
              </to>
            </anchor>
          </controlPr>
        </control>
      </mc:Choice>
      <mc:Fallback>
        <control shapeId="1029" r:id="rId4" name="TextBox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A9FFA0-A815-4D8B-B6D4-B0D04B5FA91A}">
  <sheetPr codeName="Feuil3"/>
  <dimension ref="A1:A327"/>
  <sheetViews>
    <sheetView workbookViewId="0">
      <selection activeCell="A2" sqref="A2:A14"/>
    </sheetView>
  </sheetViews>
  <sheetFormatPr baseColWidth="10" defaultRowHeight="14.4" x14ac:dyDescent="0.3"/>
  <sheetData>
    <row r="1" spans="1:1" x14ac:dyDescent="0.3">
      <c r="A1" s="10" t="s">
        <v>4</v>
      </c>
    </row>
    <row r="2" spans="1:1" x14ac:dyDescent="0.3">
      <c r="A2" s="8">
        <v>100</v>
      </c>
    </row>
    <row r="3" spans="1:1" x14ac:dyDescent="0.3">
      <c r="A3" s="8">
        <v>102</v>
      </c>
    </row>
    <row r="4" spans="1:1" x14ac:dyDescent="0.3">
      <c r="A4" s="8">
        <v>103</v>
      </c>
    </row>
    <row r="5" spans="1:1" x14ac:dyDescent="0.3">
      <c r="A5" s="8">
        <v>104</v>
      </c>
    </row>
    <row r="6" spans="1:1" x14ac:dyDescent="0.3">
      <c r="A6" s="8">
        <v>105</v>
      </c>
    </row>
    <row r="7" spans="1:1" x14ac:dyDescent="0.3">
      <c r="A7" s="8">
        <v>106</v>
      </c>
    </row>
    <row r="8" spans="1:1" x14ac:dyDescent="0.3">
      <c r="A8" s="8">
        <v>108</v>
      </c>
    </row>
    <row r="9" spans="1:1" x14ac:dyDescent="0.3">
      <c r="A9" s="8">
        <v>200</v>
      </c>
    </row>
    <row r="10" spans="1:1" x14ac:dyDescent="0.3">
      <c r="A10" s="8">
        <v>201</v>
      </c>
    </row>
    <row r="11" spans="1:1" x14ac:dyDescent="0.3">
      <c r="A11" s="8">
        <v>203</v>
      </c>
    </row>
    <row r="12" spans="1:1" x14ac:dyDescent="0.3">
      <c r="A12" s="8">
        <v>204</v>
      </c>
    </row>
    <row r="13" spans="1:1" x14ac:dyDescent="0.3">
      <c r="A13" s="8">
        <v>210</v>
      </c>
    </row>
    <row r="14" spans="1:1" x14ac:dyDescent="0.3">
      <c r="A14" s="8">
        <v>212</v>
      </c>
    </row>
    <row r="31" spans="1:1" x14ac:dyDescent="0.3">
      <c r="A31" s="8"/>
    </row>
    <row r="32" spans="1:1" x14ac:dyDescent="0.3">
      <c r="A32" s="8"/>
    </row>
    <row r="33" spans="1:1" x14ac:dyDescent="0.3">
      <c r="A33" s="8"/>
    </row>
    <row r="34" spans="1:1" x14ac:dyDescent="0.3">
      <c r="A34" s="8"/>
    </row>
    <row r="35" spans="1:1" x14ac:dyDescent="0.3">
      <c r="A35" s="8"/>
    </row>
    <row r="36" spans="1:1" x14ac:dyDescent="0.3">
      <c r="A36" s="8"/>
    </row>
    <row r="37" spans="1:1" x14ac:dyDescent="0.3">
      <c r="A37" s="8"/>
    </row>
    <row r="38" spans="1:1" x14ac:dyDescent="0.3">
      <c r="A38" s="8"/>
    </row>
    <row r="39" spans="1:1" x14ac:dyDescent="0.3">
      <c r="A39" s="8"/>
    </row>
    <row r="40" spans="1:1" x14ac:dyDescent="0.3">
      <c r="A40" s="8"/>
    </row>
    <row r="41" spans="1:1" x14ac:dyDescent="0.3">
      <c r="A41" s="8"/>
    </row>
    <row r="42" spans="1:1" x14ac:dyDescent="0.3">
      <c r="A42" s="8"/>
    </row>
    <row r="43" spans="1:1" x14ac:dyDescent="0.3">
      <c r="A43" s="8"/>
    </row>
    <row r="44" spans="1:1" x14ac:dyDescent="0.3">
      <c r="A44" s="8"/>
    </row>
    <row r="45" spans="1:1" x14ac:dyDescent="0.3">
      <c r="A45" s="8"/>
    </row>
    <row r="46" spans="1:1" x14ac:dyDescent="0.3">
      <c r="A46" s="8"/>
    </row>
    <row r="47" spans="1:1" x14ac:dyDescent="0.3">
      <c r="A47" s="8"/>
    </row>
    <row r="48" spans="1:1" x14ac:dyDescent="0.3">
      <c r="A48" s="8"/>
    </row>
    <row r="49" spans="1:1" x14ac:dyDescent="0.3">
      <c r="A49" s="8"/>
    </row>
    <row r="50" spans="1:1" x14ac:dyDescent="0.3">
      <c r="A50" s="8"/>
    </row>
    <row r="51" spans="1:1" x14ac:dyDescent="0.3">
      <c r="A51" s="8"/>
    </row>
    <row r="52" spans="1:1" x14ac:dyDescent="0.3">
      <c r="A52" s="8"/>
    </row>
    <row r="53" spans="1:1" x14ac:dyDescent="0.3">
      <c r="A53" s="8"/>
    </row>
    <row r="54" spans="1:1" x14ac:dyDescent="0.3">
      <c r="A54" s="8"/>
    </row>
    <row r="55" spans="1:1" x14ac:dyDescent="0.3">
      <c r="A55" s="8"/>
    </row>
    <row r="56" spans="1:1" x14ac:dyDescent="0.3">
      <c r="A56" s="8"/>
    </row>
    <row r="57" spans="1:1" x14ac:dyDescent="0.3">
      <c r="A57" s="8"/>
    </row>
    <row r="58" spans="1:1" x14ac:dyDescent="0.3">
      <c r="A58" s="8"/>
    </row>
    <row r="59" spans="1:1" x14ac:dyDescent="0.3">
      <c r="A59" s="8"/>
    </row>
    <row r="60" spans="1:1" x14ac:dyDescent="0.3">
      <c r="A60" s="8"/>
    </row>
    <row r="61" spans="1:1" x14ac:dyDescent="0.3">
      <c r="A61" s="8"/>
    </row>
    <row r="62" spans="1:1" x14ac:dyDescent="0.3">
      <c r="A62" s="8"/>
    </row>
    <row r="63" spans="1:1" x14ac:dyDescent="0.3">
      <c r="A63" s="8"/>
    </row>
    <row r="64" spans="1:1" x14ac:dyDescent="0.3">
      <c r="A64" s="8"/>
    </row>
    <row r="65" spans="1:1" x14ac:dyDescent="0.3">
      <c r="A65" s="8"/>
    </row>
    <row r="66" spans="1:1" x14ac:dyDescent="0.3">
      <c r="A66" s="8"/>
    </row>
    <row r="67" spans="1:1" x14ac:dyDescent="0.3">
      <c r="A67" s="8"/>
    </row>
    <row r="68" spans="1:1" x14ac:dyDescent="0.3">
      <c r="A68" s="8"/>
    </row>
    <row r="69" spans="1:1" x14ac:dyDescent="0.3">
      <c r="A69" s="8"/>
    </row>
    <row r="70" spans="1:1" x14ac:dyDescent="0.3">
      <c r="A70" s="8"/>
    </row>
    <row r="71" spans="1:1" x14ac:dyDescent="0.3">
      <c r="A71" s="8"/>
    </row>
    <row r="72" spans="1:1" x14ac:dyDescent="0.3">
      <c r="A72" s="8"/>
    </row>
    <row r="73" spans="1:1" x14ac:dyDescent="0.3">
      <c r="A73" s="8"/>
    </row>
    <row r="74" spans="1:1" x14ac:dyDescent="0.3">
      <c r="A74" s="8"/>
    </row>
    <row r="75" spans="1:1" x14ac:dyDescent="0.3">
      <c r="A75" s="8"/>
    </row>
    <row r="76" spans="1:1" x14ac:dyDescent="0.3">
      <c r="A76" s="8"/>
    </row>
    <row r="77" spans="1:1" x14ac:dyDescent="0.3">
      <c r="A77" s="8"/>
    </row>
    <row r="78" spans="1:1" x14ac:dyDescent="0.3">
      <c r="A78" s="8"/>
    </row>
    <row r="79" spans="1:1" x14ac:dyDescent="0.3">
      <c r="A79" s="8"/>
    </row>
    <row r="80" spans="1:1" x14ac:dyDescent="0.3">
      <c r="A80" s="8"/>
    </row>
    <row r="81" spans="1:1" x14ac:dyDescent="0.3">
      <c r="A81" s="8"/>
    </row>
    <row r="82" spans="1:1" x14ac:dyDescent="0.3">
      <c r="A82" s="8"/>
    </row>
    <row r="83" spans="1:1" x14ac:dyDescent="0.3">
      <c r="A83" s="8"/>
    </row>
    <row r="84" spans="1:1" x14ac:dyDescent="0.3">
      <c r="A84" s="8"/>
    </row>
    <row r="85" spans="1:1" x14ac:dyDescent="0.3">
      <c r="A85" s="8"/>
    </row>
    <row r="86" spans="1:1" x14ac:dyDescent="0.3">
      <c r="A86" s="8"/>
    </row>
    <row r="87" spans="1:1" x14ac:dyDescent="0.3">
      <c r="A87" s="8"/>
    </row>
    <row r="88" spans="1:1" x14ac:dyDescent="0.3">
      <c r="A88" s="8"/>
    </row>
    <row r="89" spans="1:1" x14ac:dyDescent="0.3">
      <c r="A89" s="8"/>
    </row>
    <row r="90" spans="1:1" x14ac:dyDescent="0.3">
      <c r="A90" s="8"/>
    </row>
    <row r="91" spans="1:1" x14ac:dyDescent="0.3">
      <c r="A91" s="8"/>
    </row>
    <row r="92" spans="1:1" x14ac:dyDescent="0.3">
      <c r="A92" s="8"/>
    </row>
    <row r="93" spans="1:1" x14ac:dyDescent="0.3">
      <c r="A93" s="8"/>
    </row>
    <row r="94" spans="1:1" x14ac:dyDescent="0.3">
      <c r="A94" s="8"/>
    </row>
    <row r="95" spans="1:1" x14ac:dyDescent="0.3">
      <c r="A95" s="8"/>
    </row>
    <row r="96" spans="1:1" x14ac:dyDescent="0.3">
      <c r="A96" s="8"/>
    </row>
    <row r="97" spans="1:1" x14ac:dyDescent="0.3">
      <c r="A97" s="8"/>
    </row>
    <row r="98" spans="1:1" x14ac:dyDescent="0.3">
      <c r="A98" s="8"/>
    </row>
    <row r="99" spans="1:1" x14ac:dyDescent="0.3">
      <c r="A99" s="8"/>
    </row>
    <row r="100" spans="1:1" x14ac:dyDescent="0.3">
      <c r="A100" s="8"/>
    </row>
    <row r="101" spans="1:1" x14ac:dyDescent="0.3">
      <c r="A101" s="8"/>
    </row>
    <row r="102" spans="1:1" x14ac:dyDescent="0.3">
      <c r="A102" s="8"/>
    </row>
    <row r="103" spans="1:1" x14ac:dyDescent="0.3">
      <c r="A103" s="8"/>
    </row>
    <row r="104" spans="1:1" x14ac:dyDescent="0.3">
      <c r="A104" s="8"/>
    </row>
    <row r="105" spans="1:1" x14ac:dyDescent="0.3">
      <c r="A105" s="8"/>
    </row>
    <row r="106" spans="1:1" x14ac:dyDescent="0.3">
      <c r="A106" s="8"/>
    </row>
    <row r="107" spans="1:1" x14ac:dyDescent="0.3">
      <c r="A107" s="8"/>
    </row>
    <row r="108" spans="1:1" x14ac:dyDescent="0.3">
      <c r="A108" s="8"/>
    </row>
    <row r="109" spans="1:1" x14ac:dyDescent="0.3">
      <c r="A109" s="8"/>
    </row>
    <row r="110" spans="1:1" x14ac:dyDescent="0.3">
      <c r="A110" s="8"/>
    </row>
    <row r="111" spans="1:1" x14ac:dyDescent="0.3">
      <c r="A111" s="8"/>
    </row>
    <row r="112" spans="1:1" x14ac:dyDescent="0.3">
      <c r="A112" s="8"/>
    </row>
    <row r="113" spans="1:1" x14ac:dyDescent="0.3">
      <c r="A113" s="8"/>
    </row>
    <row r="114" spans="1:1" x14ac:dyDescent="0.3">
      <c r="A114" s="8"/>
    </row>
    <row r="115" spans="1:1" x14ac:dyDescent="0.3">
      <c r="A115" s="8"/>
    </row>
    <row r="116" spans="1:1" x14ac:dyDescent="0.3">
      <c r="A116" s="8"/>
    </row>
    <row r="117" spans="1:1" x14ac:dyDescent="0.3">
      <c r="A117" s="8"/>
    </row>
    <row r="118" spans="1:1" x14ac:dyDescent="0.3">
      <c r="A118" s="8"/>
    </row>
    <row r="119" spans="1:1" x14ac:dyDescent="0.3">
      <c r="A119" s="8"/>
    </row>
    <row r="120" spans="1:1" x14ac:dyDescent="0.3">
      <c r="A120" s="8"/>
    </row>
    <row r="121" spans="1:1" x14ac:dyDescent="0.3">
      <c r="A121" s="8"/>
    </row>
    <row r="122" spans="1:1" x14ac:dyDescent="0.3">
      <c r="A122" s="8"/>
    </row>
    <row r="123" spans="1:1" x14ac:dyDescent="0.3">
      <c r="A123" s="8"/>
    </row>
    <row r="124" spans="1:1" x14ac:dyDescent="0.3">
      <c r="A124" s="8"/>
    </row>
    <row r="125" spans="1:1" x14ac:dyDescent="0.3">
      <c r="A125" s="8"/>
    </row>
    <row r="126" spans="1:1" x14ac:dyDescent="0.3">
      <c r="A126" s="8"/>
    </row>
    <row r="127" spans="1:1" x14ac:dyDescent="0.3">
      <c r="A127" s="8"/>
    </row>
    <row r="128" spans="1:1" x14ac:dyDescent="0.3">
      <c r="A128" s="8"/>
    </row>
    <row r="129" spans="1:1" x14ac:dyDescent="0.3">
      <c r="A129" s="8"/>
    </row>
    <row r="130" spans="1:1" x14ac:dyDescent="0.3">
      <c r="A130" s="8"/>
    </row>
    <row r="131" spans="1:1" x14ac:dyDescent="0.3">
      <c r="A131" s="8"/>
    </row>
    <row r="132" spans="1:1" x14ac:dyDescent="0.3">
      <c r="A132" s="8"/>
    </row>
    <row r="133" spans="1:1" x14ac:dyDescent="0.3">
      <c r="A133" s="8"/>
    </row>
    <row r="134" spans="1:1" x14ac:dyDescent="0.3">
      <c r="A134" s="8"/>
    </row>
    <row r="135" spans="1:1" x14ac:dyDescent="0.3">
      <c r="A135" s="8"/>
    </row>
    <row r="136" spans="1:1" x14ac:dyDescent="0.3">
      <c r="A136" s="8"/>
    </row>
    <row r="137" spans="1:1" x14ac:dyDescent="0.3">
      <c r="A137" s="8"/>
    </row>
    <row r="138" spans="1:1" x14ac:dyDescent="0.3">
      <c r="A138" s="8"/>
    </row>
    <row r="139" spans="1:1" x14ac:dyDescent="0.3">
      <c r="A139" s="8"/>
    </row>
    <row r="140" spans="1:1" x14ac:dyDescent="0.3">
      <c r="A140" s="8"/>
    </row>
    <row r="141" spans="1:1" x14ac:dyDescent="0.3">
      <c r="A141" s="8"/>
    </row>
    <row r="142" spans="1:1" x14ac:dyDescent="0.3">
      <c r="A142" s="8"/>
    </row>
    <row r="143" spans="1:1" x14ac:dyDescent="0.3">
      <c r="A143" s="8"/>
    </row>
    <row r="144" spans="1:1" x14ac:dyDescent="0.3">
      <c r="A144" s="8"/>
    </row>
    <row r="145" spans="1:1" x14ac:dyDescent="0.3">
      <c r="A145" s="8"/>
    </row>
    <row r="146" spans="1:1" x14ac:dyDescent="0.3">
      <c r="A146" s="8"/>
    </row>
    <row r="147" spans="1:1" x14ac:dyDescent="0.3">
      <c r="A147" s="8"/>
    </row>
    <row r="148" spans="1:1" x14ac:dyDescent="0.3">
      <c r="A148" s="8"/>
    </row>
    <row r="149" spans="1:1" x14ac:dyDescent="0.3">
      <c r="A149" s="8"/>
    </row>
    <row r="150" spans="1:1" x14ac:dyDescent="0.3">
      <c r="A150" s="8"/>
    </row>
    <row r="151" spans="1:1" x14ac:dyDescent="0.3">
      <c r="A151" s="8"/>
    </row>
    <row r="152" spans="1:1" x14ac:dyDescent="0.3">
      <c r="A152" s="8"/>
    </row>
    <row r="153" spans="1:1" x14ac:dyDescent="0.3">
      <c r="A153" s="8"/>
    </row>
    <row r="154" spans="1:1" x14ac:dyDescent="0.3">
      <c r="A154" s="8"/>
    </row>
    <row r="155" spans="1:1" x14ac:dyDescent="0.3">
      <c r="A155" s="8"/>
    </row>
    <row r="156" spans="1:1" x14ac:dyDescent="0.3">
      <c r="A156" s="8"/>
    </row>
    <row r="157" spans="1:1" x14ac:dyDescent="0.3">
      <c r="A157" s="8"/>
    </row>
    <row r="158" spans="1:1" x14ac:dyDescent="0.3">
      <c r="A158" s="8"/>
    </row>
    <row r="159" spans="1:1" x14ac:dyDescent="0.3">
      <c r="A159" s="8"/>
    </row>
    <row r="160" spans="1:1" x14ac:dyDescent="0.3">
      <c r="A160" s="8"/>
    </row>
    <row r="161" spans="1:1" x14ac:dyDescent="0.3">
      <c r="A161" s="8"/>
    </row>
    <row r="162" spans="1:1" x14ac:dyDescent="0.3">
      <c r="A162" s="8"/>
    </row>
    <row r="163" spans="1:1" x14ac:dyDescent="0.3">
      <c r="A163" s="8"/>
    </row>
    <row r="164" spans="1:1" x14ac:dyDescent="0.3">
      <c r="A164" s="8"/>
    </row>
    <row r="165" spans="1:1" x14ac:dyDescent="0.3">
      <c r="A165" s="8"/>
    </row>
    <row r="166" spans="1:1" x14ac:dyDescent="0.3">
      <c r="A166" s="8"/>
    </row>
    <row r="167" spans="1:1" x14ac:dyDescent="0.3">
      <c r="A167" s="8"/>
    </row>
    <row r="168" spans="1:1" x14ac:dyDescent="0.3">
      <c r="A168" s="8"/>
    </row>
    <row r="169" spans="1:1" x14ac:dyDescent="0.3">
      <c r="A169" s="8"/>
    </row>
    <row r="170" spans="1:1" x14ac:dyDescent="0.3">
      <c r="A170" s="8"/>
    </row>
    <row r="171" spans="1:1" x14ac:dyDescent="0.3">
      <c r="A171" s="8"/>
    </row>
    <row r="172" spans="1:1" x14ac:dyDescent="0.3">
      <c r="A172" s="8"/>
    </row>
    <row r="173" spans="1:1" x14ac:dyDescent="0.3">
      <c r="A173" s="8"/>
    </row>
    <row r="174" spans="1:1" x14ac:dyDescent="0.3">
      <c r="A174" s="8"/>
    </row>
    <row r="175" spans="1:1" x14ac:dyDescent="0.3">
      <c r="A175" s="8"/>
    </row>
    <row r="176" spans="1:1" x14ac:dyDescent="0.3">
      <c r="A176" s="8"/>
    </row>
    <row r="177" spans="1:1" x14ac:dyDescent="0.3">
      <c r="A177" s="8"/>
    </row>
    <row r="178" spans="1:1" x14ac:dyDescent="0.3">
      <c r="A178" s="8"/>
    </row>
    <row r="179" spans="1:1" x14ac:dyDescent="0.3">
      <c r="A179" s="8"/>
    </row>
    <row r="180" spans="1:1" x14ac:dyDescent="0.3">
      <c r="A180" s="8"/>
    </row>
    <row r="181" spans="1:1" x14ac:dyDescent="0.3">
      <c r="A181" s="8"/>
    </row>
    <row r="182" spans="1:1" x14ac:dyDescent="0.3">
      <c r="A182" s="8"/>
    </row>
    <row r="183" spans="1:1" x14ac:dyDescent="0.3">
      <c r="A183" s="8"/>
    </row>
    <row r="184" spans="1:1" x14ac:dyDescent="0.3">
      <c r="A184" s="8"/>
    </row>
    <row r="185" spans="1:1" x14ac:dyDescent="0.3">
      <c r="A185" s="8"/>
    </row>
    <row r="186" spans="1:1" x14ac:dyDescent="0.3">
      <c r="A186" s="8"/>
    </row>
    <row r="187" spans="1:1" x14ac:dyDescent="0.3">
      <c r="A187" s="8"/>
    </row>
    <row r="188" spans="1:1" x14ac:dyDescent="0.3">
      <c r="A188" s="8"/>
    </row>
    <row r="189" spans="1:1" x14ac:dyDescent="0.3">
      <c r="A189" s="8"/>
    </row>
    <row r="190" spans="1:1" x14ac:dyDescent="0.3">
      <c r="A190" s="8"/>
    </row>
    <row r="191" spans="1:1" x14ac:dyDescent="0.3">
      <c r="A191" s="8"/>
    </row>
    <row r="192" spans="1:1" x14ac:dyDescent="0.3">
      <c r="A192" s="8"/>
    </row>
    <row r="193" spans="1:1" x14ac:dyDescent="0.3">
      <c r="A193" s="8"/>
    </row>
    <row r="194" spans="1:1" x14ac:dyDescent="0.3">
      <c r="A194" s="8"/>
    </row>
    <row r="195" spans="1:1" x14ac:dyDescent="0.3">
      <c r="A195" s="8"/>
    </row>
    <row r="196" spans="1:1" x14ac:dyDescent="0.3">
      <c r="A196" s="8"/>
    </row>
    <row r="197" spans="1:1" x14ac:dyDescent="0.3">
      <c r="A197" s="8"/>
    </row>
    <row r="198" spans="1:1" x14ac:dyDescent="0.3">
      <c r="A198" s="8"/>
    </row>
    <row r="199" spans="1:1" x14ac:dyDescent="0.3">
      <c r="A199" s="8"/>
    </row>
    <row r="200" spans="1:1" x14ac:dyDescent="0.3">
      <c r="A200" s="8"/>
    </row>
    <row r="201" spans="1:1" x14ac:dyDescent="0.3">
      <c r="A201" s="8"/>
    </row>
    <row r="202" spans="1:1" x14ac:dyDescent="0.3">
      <c r="A202" s="8"/>
    </row>
    <row r="203" spans="1:1" x14ac:dyDescent="0.3">
      <c r="A203" s="8"/>
    </row>
    <row r="204" spans="1:1" x14ac:dyDescent="0.3">
      <c r="A204" s="8"/>
    </row>
    <row r="205" spans="1:1" x14ac:dyDescent="0.3">
      <c r="A205" s="8"/>
    </row>
    <row r="206" spans="1:1" x14ac:dyDescent="0.3">
      <c r="A206" s="8"/>
    </row>
    <row r="207" spans="1:1" x14ac:dyDescent="0.3">
      <c r="A207" s="8"/>
    </row>
    <row r="208" spans="1:1" x14ac:dyDescent="0.3">
      <c r="A208" s="8"/>
    </row>
    <row r="209" spans="1:1" x14ac:dyDescent="0.3">
      <c r="A209" s="8"/>
    </row>
    <row r="210" spans="1:1" x14ac:dyDescent="0.3">
      <c r="A210" s="8"/>
    </row>
    <row r="211" spans="1:1" x14ac:dyDescent="0.3">
      <c r="A211" s="8"/>
    </row>
    <row r="212" spans="1:1" x14ac:dyDescent="0.3">
      <c r="A212" s="8"/>
    </row>
    <row r="213" spans="1:1" x14ac:dyDescent="0.3">
      <c r="A213" s="8"/>
    </row>
    <row r="214" spans="1:1" x14ac:dyDescent="0.3">
      <c r="A214" s="8"/>
    </row>
    <row r="215" spans="1:1" x14ac:dyDescent="0.3">
      <c r="A215" s="8"/>
    </row>
    <row r="216" spans="1:1" x14ac:dyDescent="0.3">
      <c r="A216" s="8"/>
    </row>
    <row r="217" spans="1:1" x14ac:dyDescent="0.3">
      <c r="A217" s="8"/>
    </row>
    <row r="218" spans="1:1" x14ac:dyDescent="0.3">
      <c r="A218" s="8"/>
    </row>
    <row r="219" spans="1:1" x14ac:dyDescent="0.3">
      <c r="A219" s="8"/>
    </row>
    <row r="220" spans="1:1" x14ac:dyDescent="0.3">
      <c r="A220" s="8"/>
    </row>
    <row r="221" spans="1:1" x14ac:dyDescent="0.3">
      <c r="A221" s="8"/>
    </row>
    <row r="222" spans="1:1" x14ac:dyDescent="0.3">
      <c r="A222" s="8"/>
    </row>
    <row r="223" spans="1:1" x14ac:dyDescent="0.3">
      <c r="A223" s="8"/>
    </row>
    <row r="224" spans="1:1" x14ac:dyDescent="0.3">
      <c r="A224" s="8"/>
    </row>
    <row r="225" spans="1:1" x14ac:dyDescent="0.3">
      <c r="A225" s="8"/>
    </row>
    <row r="226" spans="1:1" x14ac:dyDescent="0.3">
      <c r="A226" s="8"/>
    </row>
    <row r="227" spans="1:1" x14ac:dyDescent="0.3">
      <c r="A227" s="8"/>
    </row>
    <row r="228" spans="1:1" x14ac:dyDescent="0.3">
      <c r="A228" s="8"/>
    </row>
    <row r="229" spans="1:1" x14ac:dyDescent="0.3">
      <c r="A229" s="8"/>
    </row>
    <row r="230" spans="1:1" x14ac:dyDescent="0.3">
      <c r="A230" s="8"/>
    </row>
    <row r="231" spans="1:1" x14ac:dyDescent="0.3">
      <c r="A231" s="8"/>
    </row>
    <row r="232" spans="1:1" x14ac:dyDescent="0.3">
      <c r="A232" s="8"/>
    </row>
    <row r="233" spans="1:1" x14ac:dyDescent="0.3">
      <c r="A233" s="8"/>
    </row>
    <row r="234" spans="1:1" x14ac:dyDescent="0.3">
      <c r="A234" s="8"/>
    </row>
    <row r="235" spans="1:1" x14ac:dyDescent="0.3">
      <c r="A235" s="8"/>
    </row>
    <row r="236" spans="1:1" x14ac:dyDescent="0.3">
      <c r="A236" s="8"/>
    </row>
    <row r="237" spans="1:1" x14ac:dyDescent="0.3">
      <c r="A237" s="8"/>
    </row>
    <row r="238" spans="1:1" x14ac:dyDescent="0.3">
      <c r="A238" s="8"/>
    </row>
    <row r="239" spans="1:1" x14ac:dyDescent="0.3">
      <c r="A239" s="8"/>
    </row>
    <row r="240" spans="1:1" x14ac:dyDescent="0.3">
      <c r="A240" s="8"/>
    </row>
    <row r="241" spans="1:1" x14ac:dyDescent="0.3">
      <c r="A241" s="8"/>
    </row>
    <row r="242" spans="1:1" x14ac:dyDescent="0.3">
      <c r="A242" s="8"/>
    </row>
    <row r="243" spans="1:1" x14ac:dyDescent="0.3">
      <c r="A243" s="8"/>
    </row>
    <row r="244" spans="1:1" x14ac:dyDescent="0.3">
      <c r="A244" s="8"/>
    </row>
    <row r="245" spans="1:1" x14ac:dyDescent="0.3">
      <c r="A245" s="8"/>
    </row>
    <row r="246" spans="1:1" x14ac:dyDescent="0.3">
      <c r="A246" s="8"/>
    </row>
    <row r="247" spans="1:1" x14ac:dyDescent="0.3">
      <c r="A247" s="8"/>
    </row>
    <row r="248" spans="1:1" x14ac:dyDescent="0.3">
      <c r="A248" s="8"/>
    </row>
    <row r="249" spans="1:1" x14ac:dyDescent="0.3">
      <c r="A249" s="8"/>
    </row>
    <row r="250" spans="1:1" x14ac:dyDescent="0.3">
      <c r="A250" s="8"/>
    </row>
    <row r="251" spans="1:1" x14ac:dyDescent="0.3">
      <c r="A251" s="8"/>
    </row>
    <row r="252" spans="1:1" x14ac:dyDescent="0.3">
      <c r="A252" s="8"/>
    </row>
    <row r="253" spans="1:1" x14ac:dyDescent="0.3">
      <c r="A253" s="8"/>
    </row>
    <row r="254" spans="1:1" x14ac:dyDescent="0.3">
      <c r="A254" s="8"/>
    </row>
    <row r="255" spans="1:1" x14ac:dyDescent="0.3">
      <c r="A255" s="8"/>
    </row>
    <row r="256" spans="1:1" x14ac:dyDescent="0.3">
      <c r="A256" s="8"/>
    </row>
    <row r="257" spans="1:1" x14ac:dyDescent="0.3">
      <c r="A257" s="8"/>
    </row>
    <row r="258" spans="1:1" x14ac:dyDescent="0.3">
      <c r="A258" s="8"/>
    </row>
    <row r="259" spans="1:1" x14ac:dyDescent="0.3">
      <c r="A259" s="8"/>
    </row>
    <row r="260" spans="1:1" x14ac:dyDescent="0.3">
      <c r="A260" s="8"/>
    </row>
    <row r="261" spans="1:1" x14ac:dyDescent="0.3">
      <c r="A261" s="8"/>
    </row>
    <row r="262" spans="1:1" x14ac:dyDescent="0.3">
      <c r="A262" s="8"/>
    </row>
    <row r="263" spans="1:1" x14ac:dyDescent="0.3">
      <c r="A263" s="8"/>
    </row>
    <row r="264" spans="1:1" x14ac:dyDescent="0.3">
      <c r="A264" s="8"/>
    </row>
    <row r="265" spans="1:1" x14ac:dyDescent="0.3">
      <c r="A265" s="8"/>
    </row>
    <row r="266" spans="1:1" x14ac:dyDescent="0.3">
      <c r="A266" s="8"/>
    </row>
    <row r="267" spans="1:1" x14ac:dyDescent="0.3">
      <c r="A267" s="8"/>
    </row>
    <row r="268" spans="1:1" x14ac:dyDescent="0.3">
      <c r="A268" s="8"/>
    </row>
    <row r="269" spans="1:1" x14ac:dyDescent="0.3">
      <c r="A269" s="8"/>
    </row>
    <row r="270" spans="1:1" x14ac:dyDescent="0.3">
      <c r="A270" s="8"/>
    </row>
    <row r="271" spans="1:1" x14ac:dyDescent="0.3">
      <c r="A271" s="8"/>
    </row>
    <row r="272" spans="1:1" x14ac:dyDescent="0.3">
      <c r="A272" s="8"/>
    </row>
    <row r="273" spans="1:1" x14ac:dyDescent="0.3">
      <c r="A273" s="8"/>
    </row>
    <row r="274" spans="1:1" x14ac:dyDescent="0.3">
      <c r="A274" s="8"/>
    </row>
    <row r="275" spans="1:1" x14ac:dyDescent="0.3">
      <c r="A275" s="8"/>
    </row>
    <row r="276" spans="1:1" x14ac:dyDescent="0.3">
      <c r="A276" s="8"/>
    </row>
    <row r="277" spans="1:1" x14ac:dyDescent="0.3">
      <c r="A277" s="8"/>
    </row>
    <row r="278" spans="1:1" x14ac:dyDescent="0.3">
      <c r="A278" s="8"/>
    </row>
    <row r="279" spans="1:1" x14ac:dyDescent="0.3">
      <c r="A279" s="8"/>
    </row>
    <row r="280" spans="1:1" x14ac:dyDescent="0.3">
      <c r="A280" s="8"/>
    </row>
    <row r="281" spans="1:1" x14ac:dyDescent="0.3">
      <c r="A281" s="8"/>
    </row>
    <row r="282" spans="1:1" x14ac:dyDescent="0.3">
      <c r="A282" s="8"/>
    </row>
    <row r="283" spans="1:1" x14ac:dyDescent="0.3">
      <c r="A283" s="8"/>
    </row>
    <row r="284" spans="1:1" x14ac:dyDescent="0.3">
      <c r="A284" s="8"/>
    </row>
    <row r="285" spans="1:1" x14ac:dyDescent="0.3">
      <c r="A285" s="8"/>
    </row>
    <row r="286" spans="1:1" x14ac:dyDescent="0.3">
      <c r="A286" s="8"/>
    </row>
    <row r="287" spans="1:1" x14ac:dyDescent="0.3">
      <c r="A287" s="8"/>
    </row>
    <row r="288" spans="1:1" x14ac:dyDescent="0.3">
      <c r="A288" s="8"/>
    </row>
    <row r="289" spans="1:1" x14ac:dyDescent="0.3">
      <c r="A289" s="8"/>
    </row>
    <row r="290" spans="1:1" x14ac:dyDescent="0.3">
      <c r="A290" s="8"/>
    </row>
    <row r="291" spans="1:1" x14ac:dyDescent="0.3">
      <c r="A291" s="8"/>
    </row>
    <row r="292" spans="1:1" x14ac:dyDescent="0.3">
      <c r="A292" s="8"/>
    </row>
    <row r="293" spans="1:1" x14ac:dyDescent="0.3">
      <c r="A293" s="8"/>
    </row>
    <row r="294" spans="1:1" x14ac:dyDescent="0.3">
      <c r="A294" s="8"/>
    </row>
    <row r="295" spans="1:1" x14ac:dyDescent="0.3">
      <c r="A295" s="8"/>
    </row>
    <row r="296" spans="1:1" x14ac:dyDescent="0.3">
      <c r="A296" s="8"/>
    </row>
    <row r="297" spans="1:1" x14ac:dyDescent="0.3">
      <c r="A297" s="8"/>
    </row>
    <row r="298" spans="1:1" x14ac:dyDescent="0.3">
      <c r="A298" s="8"/>
    </row>
    <row r="299" spans="1:1" x14ac:dyDescent="0.3">
      <c r="A299" s="8"/>
    </row>
    <row r="300" spans="1:1" x14ac:dyDescent="0.3">
      <c r="A300" s="8"/>
    </row>
    <row r="301" spans="1:1" x14ac:dyDescent="0.3">
      <c r="A301" s="8"/>
    </row>
    <row r="302" spans="1:1" x14ac:dyDescent="0.3">
      <c r="A302" s="8"/>
    </row>
    <row r="303" spans="1:1" x14ac:dyDescent="0.3">
      <c r="A303" s="8"/>
    </row>
    <row r="304" spans="1:1" x14ac:dyDescent="0.3">
      <c r="A304" s="8"/>
    </row>
    <row r="305" spans="1:1" x14ac:dyDescent="0.3">
      <c r="A305" s="8"/>
    </row>
    <row r="306" spans="1:1" x14ac:dyDescent="0.3">
      <c r="A306" s="8"/>
    </row>
    <row r="307" spans="1:1" x14ac:dyDescent="0.3">
      <c r="A307" s="8"/>
    </row>
    <row r="308" spans="1:1" x14ac:dyDescent="0.3">
      <c r="A308" s="8"/>
    </row>
    <row r="309" spans="1:1" x14ac:dyDescent="0.3">
      <c r="A309" s="8"/>
    </row>
    <row r="310" spans="1:1" x14ac:dyDescent="0.3">
      <c r="A310" s="8"/>
    </row>
    <row r="311" spans="1:1" x14ac:dyDescent="0.3">
      <c r="A311" s="8"/>
    </row>
    <row r="312" spans="1:1" x14ac:dyDescent="0.3">
      <c r="A312" s="8"/>
    </row>
    <row r="313" spans="1:1" x14ac:dyDescent="0.3">
      <c r="A313" s="8"/>
    </row>
    <row r="314" spans="1:1" x14ac:dyDescent="0.3">
      <c r="A314" s="8"/>
    </row>
    <row r="315" spans="1:1" x14ac:dyDescent="0.3">
      <c r="A315" s="8"/>
    </row>
    <row r="316" spans="1:1" x14ac:dyDescent="0.3">
      <c r="A316" s="8"/>
    </row>
    <row r="317" spans="1:1" x14ac:dyDescent="0.3">
      <c r="A317" s="8"/>
    </row>
    <row r="318" spans="1:1" x14ac:dyDescent="0.3">
      <c r="A318" s="8"/>
    </row>
    <row r="319" spans="1:1" x14ac:dyDescent="0.3">
      <c r="A319" s="8"/>
    </row>
    <row r="320" spans="1:1" x14ac:dyDescent="0.3">
      <c r="A320" s="8"/>
    </row>
    <row r="321" spans="1:1" x14ac:dyDescent="0.3">
      <c r="A321" s="8"/>
    </row>
    <row r="322" spans="1:1" x14ac:dyDescent="0.3">
      <c r="A322" s="8"/>
    </row>
    <row r="323" spans="1:1" x14ac:dyDescent="0.3">
      <c r="A323" s="8"/>
    </row>
    <row r="324" spans="1:1" x14ac:dyDescent="0.3">
      <c r="A324" s="8"/>
    </row>
    <row r="325" spans="1:1" x14ac:dyDescent="0.3">
      <c r="A325" s="8"/>
    </row>
    <row r="326" spans="1:1" x14ac:dyDescent="0.3">
      <c r="A326" s="8"/>
    </row>
    <row r="327" spans="1:1" x14ac:dyDescent="0.3">
      <c r="A327" s="8"/>
    </row>
  </sheetData>
  <conditionalFormatting sqref="A2:A14 A31:A300">
    <cfRule type="expression" dxfId="8" priority="1">
      <formula>AND($P$4&lt;&gt;"",ISNUMBER(SEARCH($P$4,A2,1)))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596A56-3C8B-434A-B498-9EEAE3073411}">
  <sheetPr codeName="Feuil1"/>
  <dimension ref="A1:H25"/>
  <sheetViews>
    <sheetView tabSelected="1" workbookViewId="0">
      <selection activeCell="C26" sqref="C26"/>
    </sheetView>
  </sheetViews>
  <sheetFormatPr baseColWidth="10" defaultRowHeight="14.4" x14ac:dyDescent="0.3"/>
  <cols>
    <col min="1" max="1" width="23.69921875" bestFit="1" customWidth="1"/>
  </cols>
  <sheetData>
    <row r="1" spans="1:8" x14ac:dyDescent="0.3">
      <c r="A1" s="2" t="s">
        <v>0</v>
      </c>
      <c r="B1" s="6" t="s">
        <v>5</v>
      </c>
      <c r="C1" s="10" t="s">
        <v>4</v>
      </c>
      <c r="D1" s="2" t="s">
        <v>6</v>
      </c>
      <c r="E1" s="4" t="s">
        <v>1</v>
      </c>
      <c r="F1" s="4" t="s">
        <v>2</v>
      </c>
      <c r="G1" s="4" t="s">
        <v>3</v>
      </c>
      <c r="H1" s="3" t="s">
        <v>7</v>
      </c>
    </row>
    <row r="2" spans="1:8" x14ac:dyDescent="0.3">
      <c r="A2" t="s">
        <v>12</v>
      </c>
      <c r="B2" s="7">
        <v>44624</v>
      </c>
      <c r="C2" s="8">
        <v>100</v>
      </c>
      <c r="E2" s="5">
        <v>30.486060000000002</v>
      </c>
      <c r="F2" s="5">
        <v>1.6767333000000002</v>
      </c>
      <c r="G2" s="5">
        <v>32.159999999999997</v>
      </c>
      <c r="H2" s="1" t="s">
        <v>8</v>
      </c>
    </row>
    <row r="3" spans="1:8" x14ac:dyDescent="0.3">
      <c r="A3" t="s">
        <v>11</v>
      </c>
      <c r="B3" s="7">
        <v>44654</v>
      </c>
      <c r="C3" s="8">
        <v>102</v>
      </c>
      <c r="E3" s="5">
        <v>212.7</v>
      </c>
      <c r="F3" s="5">
        <v>11.7</v>
      </c>
      <c r="G3" s="5">
        <v>224.39</v>
      </c>
      <c r="H3" s="1" t="s">
        <v>8</v>
      </c>
    </row>
    <row r="4" spans="1:8" x14ac:dyDescent="0.3">
      <c r="A4" t="s">
        <v>11</v>
      </c>
      <c r="B4" s="7">
        <v>44624</v>
      </c>
      <c r="C4" s="8">
        <v>102</v>
      </c>
      <c r="E4" s="5">
        <v>279</v>
      </c>
      <c r="F4" s="5">
        <v>15.34</v>
      </c>
      <c r="G4" s="5">
        <v>294.33999999999997</v>
      </c>
      <c r="H4" s="1" t="s">
        <v>8</v>
      </c>
    </row>
    <row r="5" spans="1:8" x14ac:dyDescent="0.3">
      <c r="A5" t="s">
        <v>13</v>
      </c>
      <c r="B5" s="7">
        <v>44654</v>
      </c>
      <c r="C5" s="8">
        <v>103</v>
      </c>
      <c r="E5" s="5">
        <v>70.84</v>
      </c>
      <c r="F5" s="5">
        <v>3.9</v>
      </c>
      <c r="G5" s="5">
        <v>74.739999999999995</v>
      </c>
      <c r="H5" s="1" t="s">
        <v>8</v>
      </c>
    </row>
    <row r="6" spans="1:8" x14ac:dyDescent="0.3">
      <c r="A6" t="s">
        <v>13</v>
      </c>
      <c r="B6" s="7">
        <v>44624</v>
      </c>
      <c r="C6" s="8">
        <v>103</v>
      </c>
      <c r="E6" s="5">
        <v>79.403220000000005</v>
      </c>
      <c r="F6" s="5">
        <v>4.3671771000000001</v>
      </c>
      <c r="G6" s="5">
        <v>83.770397100000011</v>
      </c>
      <c r="H6" s="1" t="s">
        <v>9</v>
      </c>
    </row>
    <row r="7" spans="1:8" x14ac:dyDescent="0.3">
      <c r="A7" t="s">
        <v>13</v>
      </c>
      <c r="B7" s="7">
        <v>44596</v>
      </c>
      <c r="C7" s="8">
        <v>103</v>
      </c>
      <c r="E7" s="5">
        <v>78.867000000000004</v>
      </c>
      <c r="F7" s="5">
        <v>4.3376850000000005</v>
      </c>
      <c r="G7" s="5">
        <v>83.204685000000012</v>
      </c>
      <c r="H7" s="1" t="s">
        <v>9</v>
      </c>
    </row>
    <row r="8" spans="1:8" x14ac:dyDescent="0.3">
      <c r="A8" t="s">
        <v>14</v>
      </c>
      <c r="B8" s="7">
        <v>44654</v>
      </c>
      <c r="C8" s="8">
        <v>104</v>
      </c>
      <c r="E8" s="5">
        <v>255.29</v>
      </c>
      <c r="F8" s="5">
        <v>14.04</v>
      </c>
      <c r="G8" s="5">
        <v>269.33</v>
      </c>
      <c r="H8" s="1" t="s">
        <v>8</v>
      </c>
    </row>
    <row r="9" spans="1:8" x14ac:dyDescent="0.3">
      <c r="A9" t="s">
        <v>14</v>
      </c>
      <c r="B9" s="7">
        <v>44596</v>
      </c>
      <c r="C9" s="8">
        <v>104</v>
      </c>
      <c r="E9" s="5">
        <v>157.46778</v>
      </c>
      <c r="F9" s="5">
        <v>8.6607278999999995</v>
      </c>
      <c r="G9" s="5">
        <v>166.12850790000002</v>
      </c>
      <c r="H9" s="1" t="s">
        <v>8</v>
      </c>
    </row>
    <row r="10" spans="1:8" x14ac:dyDescent="0.3">
      <c r="A10" t="s">
        <v>14</v>
      </c>
      <c r="B10" s="7">
        <v>44624</v>
      </c>
      <c r="C10" s="8">
        <v>104</v>
      </c>
      <c r="E10" s="5">
        <v>274.81</v>
      </c>
      <c r="F10" s="5">
        <v>15.11</v>
      </c>
      <c r="G10" s="5">
        <v>289.93</v>
      </c>
      <c r="H10" s="1" t="s">
        <v>9</v>
      </c>
    </row>
    <row r="11" spans="1:8" x14ac:dyDescent="0.3">
      <c r="A11" t="s">
        <v>16</v>
      </c>
      <c r="B11" s="7">
        <v>44654</v>
      </c>
      <c r="C11" s="8">
        <v>200</v>
      </c>
      <c r="E11" s="5">
        <v>4903.6899999999996</v>
      </c>
      <c r="F11" s="5">
        <v>269.7</v>
      </c>
      <c r="G11" s="5">
        <v>5173.3900000000003</v>
      </c>
      <c r="H11" s="1" t="s">
        <v>8</v>
      </c>
    </row>
    <row r="12" spans="1:8" x14ac:dyDescent="0.3">
      <c r="A12" t="s">
        <v>16</v>
      </c>
      <c r="B12" s="7">
        <v>44624</v>
      </c>
      <c r="C12" s="8">
        <v>200</v>
      </c>
      <c r="E12" s="5">
        <v>3015.5256599999998</v>
      </c>
      <c r="F12" s="5">
        <v>165.85391129999999</v>
      </c>
      <c r="G12" s="5">
        <v>3181.3795713</v>
      </c>
      <c r="H12" s="1" t="s">
        <v>8</v>
      </c>
    </row>
    <row r="13" spans="1:8" x14ac:dyDescent="0.3">
      <c r="A13" t="s">
        <v>16</v>
      </c>
      <c r="B13" s="7">
        <v>44596</v>
      </c>
      <c r="C13" s="8">
        <v>200</v>
      </c>
      <c r="E13" s="5">
        <v>747.18715999999995</v>
      </c>
      <c r="F13" s="5">
        <v>41.0952938</v>
      </c>
      <c r="G13" s="5">
        <v>788.28245379999998</v>
      </c>
      <c r="H13" s="1" t="s">
        <v>8</v>
      </c>
    </row>
    <row r="14" spans="1:8" x14ac:dyDescent="0.3">
      <c r="A14" t="s">
        <v>15</v>
      </c>
      <c r="B14" s="7">
        <v>44624</v>
      </c>
      <c r="C14" s="8">
        <v>201</v>
      </c>
      <c r="E14" s="5">
        <v>384.11828100000002</v>
      </c>
      <c r="F14" s="5">
        <v>21.126505455</v>
      </c>
      <c r="G14" s="5">
        <v>405.24478645500005</v>
      </c>
      <c r="H14" s="1" t="s">
        <v>9</v>
      </c>
    </row>
    <row r="15" spans="1:8" x14ac:dyDescent="0.3">
      <c r="A15" t="s">
        <v>15</v>
      </c>
      <c r="B15" s="7">
        <v>44596</v>
      </c>
      <c r="C15" s="8">
        <v>201</v>
      </c>
      <c r="E15" s="5">
        <v>104.97456000000001</v>
      </c>
      <c r="F15" s="5">
        <v>5.7736008000000005</v>
      </c>
      <c r="G15" s="5">
        <v>110.74816080000001</v>
      </c>
      <c r="H15" s="1" t="s">
        <v>9</v>
      </c>
    </row>
    <row r="16" spans="1:8" x14ac:dyDescent="0.3">
      <c r="A16" t="s">
        <v>20</v>
      </c>
      <c r="B16" s="7">
        <v>44654</v>
      </c>
      <c r="C16" s="8">
        <v>203</v>
      </c>
      <c r="E16" s="5">
        <v>95.38</v>
      </c>
      <c r="F16" s="5">
        <v>5.25</v>
      </c>
      <c r="G16" s="5">
        <v>100.62</v>
      </c>
      <c r="H16" s="1" t="s">
        <v>8</v>
      </c>
    </row>
    <row r="17" spans="1:8" x14ac:dyDescent="0.3">
      <c r="A17" t="s">
        <v>10</v>
      </c>
      <c r="B17" s="7">
        <v>44654</v>
      </c>
      <c r="C17" s="8">
        <v>204</v>
      </c>
      <c r="E17" s="5">
        <v>1012.83</v>
      </c>
      <c r="F17" s="5">
        <v>55.71</v>
      </c>
      <c r="G17" s="5">
        <v>1068.53</v>
      </c>
      <c r="H17" s="1" t="s">
        <v>8</v>
      </c>
    </row>
    <row r="18" spans="1:8" x14ac:dyDescent="0.3">
      <c r="A18" t="s">
        <v>10</v>
      </c>
      <c r="B18" s="7">
        <v>44624</v>
      </c>
      <c r="C18" s="8">
        <v>204</v>
      </c>
      <c r="E18" s="5">
        <v>838.92077999999992</v>
      </c>
      <c r="F18" s="5">
        <v>46.140642899999996</v>
      </c>
      <c r="G18" s="5">
        <v>885.06142289999991</v>
      </c>
      <c r="H18" s="1" t="s">
        <v>8</v>
      </c>
    </row>
    <row r="19" spans="1:8" x14ac:dyDescent="0.3">
      <c r="A19" t="s">
        <v>10</v>
      </c>
      <c r="B19" s="7">
        <v>44596</v>
      </c>
      <c r="C19" s="8">
        <v>204</v>
      </c>
      <c r="E19" s="5">
        <v>519.20000000000005</v>
      </c>
      <c r="F19" s="5">
        <v>28.56</v>
      </c>
      <c r="G19" s="5">
        <v>547.76</v>
      </c>
      <c r="H19" s="1" t="s">
        <v>8</v>
      </c>
    </row>
    <row r="20" spans="1:8" x14ac:dyDescent="0.3">
      <c r="A20" t="s">
        <v>18</v>
      </c>
      <c r="B20" s="7">
        <v>44654</v>
      </c>
      <c r="C20" s="8">
        <v>210</v>
      </c>
      <c r="E20" s="5">
        <v>1107.49</v>
      </c>
      <c r="F20" s="5">
        <v>60.91</v>
      </c>
      <c r="G20" s="5">
        <v>1168.4000000000001</v>
      </c>
      <c r="H20" s="1" t="s">
        <v>8</v>
      </c>
    </row>
    <row r="21" spans="1:8" x14ac:dyDescent="0.3">
      <c r="A21" t="s">
        <v>18</v>
      </c>
      <c r="B21" s="7">
        <v>44624</v>
      </c>
      <c r="C21" s="8">
        <v>210</v>
      </c>
      <c r="E21" s="5">
        <v>696.55</v>
      </c>
      <c r="F21" s="5">
        <v>38.31</v>
      </c>
      <c r="G21" s="5">
        <v>734.86</v>
      </c>
      <c r="H21" s="1" t="s">
        <v>8</v>
      </c>
    </row>
    <row r="22" spans="1:8" x14ac:dyDescent="0.3">
      <c r="A22" t="s">
        <v>18</v>
      </c>
      <c r="B22" s="7">
        <v>44596</v>
      </c>
      <c r="C22" s="8">
        <v>210</v>
      </c>
      <c r="E22" s="5">
        <v>492.56</v>
      </c>
      <c r="F22" s="5">
        <v>27.09</v>
      </c>
      <c r="G22" s="5">
        <v>519.65</v>
      </c>
      <c r="H22" s="1" t="s">
        <v>8</v>
      </c>
    </row>
    <row r="23" spans="1:8" x14ac:dyDescent="0.3">
      <c r="A23" t="s">
        <v>17</v>
      </c>
      <c r="B23" s="7">
        <v>44654</v>
      </c>
      <c r="C23" s="8">
        <v>212</v>
      </c>
      <c r="E23" s="5">
        <v>651.88</v>
      </c>
      <c r="F23" s="5">
        <v>35.85</v>
      </c>
      <c r="G23" s="5">
        <v>687.73</v>
      </c>
      <c r="H23" s="1" t="s">
        <v>8</v>
      </c>
    </row>
    <row r="24" spans="1:8" x14ac:dyDescent="0.3">
      <c r="A24" t="s">
        <v>17</v>
      </c>
      <c r="B24" s="7">
        <v>44624</v>
      </c>
      <c r="C24" s="8">
        <v>212</v>
      </c>
      <c r="E24" s="5">
        <v>625.73</v>
      </c>
      <c r="F24" s="5">
        <v>34.42</v>
      </c>
      <c r="G24" s="5">
        <v>660.15</v>
      </c>
      <c r="H24" s="1" t="s">
        <v>8</v>
      </c>
    </row>
    <row r="25" spans="1:8" x14ac:dyDescent="0.3">
      <c r="A25" t="s">
        <v>17</v>
      </c>
      <c r="B25" s="7">
        <v>44596</v>
      </c>
      <c r="C25" s="8">
        <v>212</v>
      </c>
      <c r="E25" s="5">
        <v>275.04000000000002</v>
      </c>
      <c r="F25" s="5">
        <v>15.13</v>
      </c>
      <c r="G25" s="5">
        <v>290.17</v>
      </c>
      <c r="H25" s="1" t="s">
        <v>9</v>
      </c>
    </row>
  </sheetData>
  <conditionalFormatting sqref="H2:H25">
    <cfRule type="containsText" dxfId="7" priority="6" operator="containsText" text="NON PAYEE">
      <formula>NOT(ISERROR(SEARCH("NON PAYEE",H2)))</formula>
    </cfRule>
    <cfRule type="containsText" dxfId="6" priority="7" operator="containsText" text="PAYEE">
      <formula>NOT(ISERROR(SEARCH("PAYEE",H2)))</formula>
    </cfRule>
    <cfRule type="containsText" dxfId="5" priority="8" operator="containsText" text="NON PAYEE">
      <formula>NOT(ISERROR(SEARCH("NON PAYEE",H2)))</formula>
    </cfRule>
  </conditionalFormatting>
  <conditionalFormatting sqref="H2:H25">
    <cfRule type="containsText" dxfId="4" priority="2" operator="containsText" text="NON PAYEE">
      <formula>NOT(ISERROR(SEARCH("NON PAYEE",H2)))</formula>
    </cfRule>
    <cfRule type="containsText" dxfId="3" priority="3" operator="containsText" text="PAYEE">
      <formula>NOT(ISERROR(SEARCH("PAYEE",H2)))</formula>
    </cfRule>
    <cfRule type="containsText" dxfId="2" priority="4" operator="containsText" text="NON PAYEE">
      <formula>NOT(ISERROR(SEARCH("NON PAYEE",H2)))</formula>
    </cfRule>
    <cfRule type="containsText" dxfId="1" priority="5" operator="containsText" text="NON PAYEE">
      <formula>NOT(ISERROR(SEARCH("NON PAYEE",H2)))</formula>
    </cfRule>
  </conditionalFormatting>
  <conditionalFormatting sqref="C2:C25">
    <cfRule type="expression" dxfId="0" priority="1">
      <formula>AND($P$4&lt;&gt;"",ISNUMBER(SEARCH($P$4,C2,1)))</formula>
    </cfRule>
  </conditionalFormatting>
  <dataValidations disablePrompts="1" count="1">
    <dataValidation type="list" allowBlank="1" showInputMessage="1" sqref="H2:H25" xr:uid="{ABF9F30D-5D94-4BEB-AEFC-6F9058893CF8}">
      <formula1>$J$1:$K$1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FACTURE-EN-COURS</vt:lpstr>
      <vt:lpstr>Liste</vt:lpstr>
      <vt:lpstr>SOURCE</vt:lpstr>
      <vt:lpstr>ListeNumeroClient</vt:lpstr>
      <vt:lpstr>'FACTURE-EN-COURS'!Zone_d_impression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PIGNEAU</dc:creator>
  <cp:lastModifiedBy>Philippe PIGNEAU</cp:lastModifiedBy>
  <cp:lastPrinted>2022-11-06T14:12:52Z</cp:lastPrinted>
  <dcterms:created xsi:type="dcterms:W3CDTF">2015-06-05T18:19:34Z</dcterms:created>
  <dcterms:modified xsi:type="dcterms:W3CDTF">2023-01-02T21:30:37Z</dcterms:modified>
</cp:coreProperties>
</file>