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tables/table1.xml" ContentType="application/vnd.openxmlformats-officedocument.spreadsheetml.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114"/>
  <workbookPr codeName="ThisWorkbook" defaultThemeVersion="124226"/>
  <bookViews>
    <workbookView xWindow="-132" yWindow="-432" windowWidth="17496" windowHeight="9036"/>
  </bookViews>
  <sheets>
    <sheet name="Exemple" sheetId="1" r:id="rId1"/>
    <sheet name="Fériés" sheetId="4" r:id="rId2"/>
    <sheet name="Personnels" sheetId="5" r:id="rId3"/>
    <sheet name="Cycles" sheetId="6" r:id="rId4"/>
  </sheets>
  <definedNames>
    <definedName name="annee">Fériés!$K$1:$K$16</definedName>
    <definedName name="Fériés">Fériés!$D$4:$D$16</definedName>
  </definedNames>
  <calcPr calcId="144315"/>
</workbook>
</file>

<file path=xl/calcChain.xml><?xml version="1.0" encoding="utf-8"?>
<calcChain xmlns="http://schemas.openxmlformats.org/spreadsheetml/2006/main">
  <c r="G4" i="1" l="1"/>
  <c r="G5" i="1"/>
  <c r="G6" i="1"/>
  <c r="G3" i="1"/>
  <c r="D4" i="4"/>
  <c r="D5" i="4"/>
  <c r="D6" i="4"/>
  <c r="D7" i="4"/>
  <c r="D8" i="4"/>
  <c r="D12" i="4"/>
  <c r="D13" i="4"/>
  <c r="D14" i="4"/>
  <c r="D15" i="4"/>
  <c r="D16" i="4"/>
  <c r="D10" i="4"/>
  <c r="D11" i="4"/>
  <c r="D9" i="4"/>
  <c r="L5" i="1"/>
</calcChain>
</file>

<file path=xl/sharedStrings.xml><?xml version="1.0" encoding="utf-8"?>
<sst xmlns="http://schemas.openxmlformats.org/spreadsheetml/2006/main" count="720" uniqueCount="73">
  <si>
    <t>Dates</t>
  </si>
  <si>
    <t>travaillé</t>
  </si>
  <si>
    <t>rtt</t>
  </si>
  <si>
    <t>compens</t>
  </si>
  <si>
    <t>mal</t>
  </si>
  <si>
    <t>cgé</t>
  </si>
  <si>
    <t>ancien</t>
  </si>
  <si>
    <t>etc</t>
  </si>
  <si>
    <t>Jour de l'an</t>
  </si>
  <si>
    <t>Pâques</t>
  </si>
  <si>
    <t>Lundi de Pâques</t>
  </si>
  <si>
    <t>Fête du travail</t>
  </si>
  <si>
    <t>Armistice 1945</t>
  </si>
  <si>
    <t xml:space="preserve">Ascension </t>
  </si>
  <si>
    <t xml:space="preserve">Pentecôte </t>
  </si>
  <si>
    <t>Lundi de Pentecote</t>
  </si>
  <si>
    <t>Fête nationale</t>
  </si>
  <si>
    <t>Assomption</t>
  </si>
  <si>
    <t>Toussaint</t>
  </si>
  <si>
    <t>Armistice 1918</t>
  </si>
  <si>
    <t>NOEL</t>
  </si>
  <si>
    <t>Planning</t>
  </si>
  <si>
    <t>Comptabilisé</t>
  </si>
  <si>
    <t>NOM</t>
  </si>
  <si>
    <t>jour</t>
  </si>
  <si>
    <t>Fonction</t>
  </si>
  <si>
    <t>Groupe</t>
  </si>
  <si>
    <t>Cycle</t>
  </si>
  <si>
    <t>NOM Prénom</t>
  </si>
  <si>
    <t>ME</t>
  </si>
  <si>
    <t>App1</t>
  </si>
  <si>
    <t>FH</t>
  </si>
  <si>
    <t>ES</t>
  </si>
  <si>
    <t>AMP</t>
  </si>
  <si>
    <t>RDJ</t>
  </si>
  <si>
    <t>Stagiaire</t>
  </si>
  <si>
    <t>FB3</t>
  </si>
  <si>
    <t>Glycines</t>
  </si>
  <si>
    <t>FB2</t>
  </si>
  <si>
    <t>Semaine Cycle</t>
  </si>
  <si>
    <t>heures planning</t>
  </si>
  <si>
    <t>lundi</t>
  </si>
  <si>
    <t>mardi</t>
  </si>
  <si>
    <t>mercredi</t>
  </si>
  <si>
    <t>jeudi</t>
  </si>
  <si>
    <t>vendredi</t>
  </si>
  <si>
    <t>samedi</t>
  </si>
  <si>
    <t>dimanche</t>
  </si>
  <si>
    <t>2B</t>
  </si>
  <si>
    <t>5B</t>
  </si>
  <si>
    <t>Claudine</t>
  </si>
  <si>
    <t>Lucie</t>
  </si>
  <si>
    <t>Sylviane</t>
  </si>
  <si>
    <t>Yvette</t>
  </si>
  <si>
    <t>Basile</t>
  </si>
  <si>
    <t>Franck</t>
  </si>
  <si>
    <t>Cathy</t>
  </si>
  <si>
    <t>Guy</t>
  </si>
  <si>
    <t>Marie</t>
  </si>
  <si>
    <t>Laetitia</t>
  </si>
  <si>
    <t>Bruno</t>
  </si>
  <si>
    <t>Fabien</t>
  </si>
  <si>
    <t>Sophie</t>
  </si>
  <si>
    <t>Christine1</t>
  </si>
  <si>
    <t>Christine2</t>
  </si>
  <si>
    <t>Séverine</t>
  </si>
  <si>
    <t>Sandrine</t>
  </si>
  <si>
    <t>Pierre</t>
  </si>
  <si>
    <t>Françoise</t>
  </si>
  <si>
    <t>Christine3</t>
  </si>
  <si>
    <t>Jany</t>
  </si>
  <si>
    <t>Odile</t>
  </si>
  <si>
    <t>Florian</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</si>
</sst>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64" formatCode="dddd"/>
    <numFmt numFmtId="165" formatCode="dddd\ dd\ mmmm\ yyyy"/>
    <numFmt numFmtId="166" formatCode="yyyy"/>
    <numFmt numFmtId="167" formatCode="[$-F800]dddd\,\ mmmm\ dd\,\ yyyy"/>
  </numFmts>
  <fonts count="11" x14ac:knownFonts="1">
    <font>
      <sz val="10"/>
      <name val="Verdana"/>
    </font>
    <font>
      <sz val="8"/>
      <name val="Verdana"/>
      <family val="2"/>
    </font>
    <font>
      <sz val="12"/>
      <name val="Times New Roman"/>
      <family val="1"/>
    </font>
    <font>
      <sz val="8"/>
      <name val="Times New Roman"/>
      <family val="1"/>
    </font>
    <font>
      <b/>
      <sz val="12"/>
      <color indexed="12"/>
      <name val="Arial"/>
      <family val="2"/>
    </font>
    <font>
      <sz val="12"/>
      <color indexed="12"/>
      <name val="Times New Roman"/>
      <family val="1"/>
    </font>
    <font>
      <sz val="10"/>
      <name val="Arial"/>
      <family val="2"/>
    </font>
    <font>
      <sz val="12"/>
      <name val="Arial"/>
      <family val="2"/>
    </font>
    <font>
      <sz val="10"/>
      <name val="Verdana"/>
      <family val="2"/>
    </font>
    <font>
      <b/>
      <sz val="14"/>
      <color theme="0"/>
      <name val="Calibri"/>
      <family val="2"/>
      <scheme val="minor"/>
    </font>
    <font>
      <sz val="12"/>
      <color theme="1"/>
      <name val="Calibri"/>
      <family val="2"/>
      <scheme val="minor"/>
    </font>
  </fonts>
  <fills count="10">
    <fill>
      <patternFill patternType="none"/>
    </fill>
    <fill>
      <patternFill patternType="gray125"/>
    </fill>
    <fill>
      <patternFill patternType="solid">
        <fgColor indexed="13"/>
        <bgColor indexed="64"/>
      </patternFill>
    </fill>
    <fill>
      <patternFill patternType="solid">
        <fgColor indexed="41"/>
        <bgColor indexed="64"/>
      </patternFill>
    </fill>
    <fill>
      <patternFill patternType="solid">
        <fgColor indexed="47"/>
        <bgColor indexed="64"/>
      </patternFill>
    </fill>
    <fill>
      <patternFill patternType="solid">
        <fgColor indexed="42"/>
        <bgColor indexed="64"/>
      </patternFill>
    </fill>
    <fill>
      <patternFill patternType="solid">
        <fgColor indexed="45"/>
        <bgColor indexed="64"/>
      </patternFill>
    </fill>
    <fill>
      <patternFill patternType="solid">
        <fgColor theme="4"/>
        <bgColor theme="4"/>
      </patternFill>
    </fill>
    <fill>
      <patternFill patternType="solid">
        <fgColor theme="4" tint="0.59999389629810485"/>
        <bgColor theme="4" tint="0.59999389629810485"/>
      </patternFill>
    </fill>
    <fill>
      <patternFill patternType="solid">
        <fgColor theme="4" tint="0.79998168889431442"/>
        <bgColor theme="4" tint="0.79998168889431442"/>
      </patternFill>
    </fill>
  </fills>
  <borders count="7">
    <border>
      <left/>
      <right/>
      <top/>
      <bottom/>
      <diagonal/>
    </border>
    <border>
      <left/>
      <right style="thin">
        <color theme="0"/>
      </right>
      <top/>
      <bottom style="thick">
        <color theme="0"/>
      </bottom>
      <diagonal/>
    </border>
    <border>
      <left style="thin">
        <color theme="0"/>
      </left>
      <right style="thin">
        <color theme="0"/>
      </right>
      <top/>
      <bottom style="thick">
        <color theme="0"/>
      </bottom>
      <diagonal/>
    </border>
    <border>
      <left/>
      <right style="thin">
        <color theme="0"/>
      </right>
      <top style="thin">
        <color theme="0"/>
      </top>
      <bottom style="thin">
        <color theme="0"/>
      </bottom>
      <diagonal/>
    </border>
    <border>
      <left style="thin">
        <color theme="0"/>
      </left>
      <right style="thin">
        <color theme="0"/>
      </right>
      <top style="thin">
        <color theme="0"/>
      </top>
      <bottom style="thin">
        <color theme="0"/>
      </bottom>
      <diagonal/>
    </border>
    <border>
      <left/>
      <right style="thin">
        <color theme="0"/>
      </right>
      <top style="thin">
        <color theme="0"/>
      </top>
      <bottom/>
      <diagonal/>
    </border>
    <border>
      <left style="thin">
        <color theme="0"/>
      </left>
      <right style="thin">
        <color theme="0"/>
      </right>
      <top style="thin">
        <color theme="0"/>
      </top>
      <bottom/>
      <diagonal/>
    </border>
  </borders>
  <cellStyleXfs count="2">
    <xf numFmtId="0" fontId="0" fillId="0" borderId="0"/>
    <xf numFmtId="0" fontId="2" fillId="0" borderId="0"/>
  </cellStyleXfs>
  <cellXfs count="36">
    <xf numFmtId="0" fontId="0" fillId="0" borderId="0" xfId="0"/>
    <xf numFmtId="0" fontId="0" fillId="2" borderId="0" xfId="0" applyFill="1"/>
    <xf numFmtId="0" fontId="0" fillId="3" borderId="0" xfId="0" applyFill="1"/>
    <xf numFmtId="0" fontId="0" fillId="4" borderId="0" xfId="0" applyFill="1"/>
    <xf numFmtId="0" fontId="4" fillId="3" borderId="0" xfId="1" applyNumberFormat="1" applyFont="1" applyFill="1" applyBorder="1" applyAlignment="1">
      <alignment horizontal="center" wrapText="1"/>
    </xf>
    <xf numFmtId="166" fontId="2" fillId="0" borderId="0" xfId="1" applyNumberFormat="1" applyBorder="1" applyAlignment="1">
      <alignment horizontal="center" wrapText="1"/>
    </xf>
    <xf numFmtId="0" fontId="5" fillId="0" borderId="0" xfId="1" applyFont="1" applyAlignment="1">
      <alignment horizontal="center"/>
    </xf>
    <xf numFmtId="0" fontId="2" fillId="0" borderId="0" xfId="1"/>
    <xf numFmtId="0" fontId="2" fillId="0" borderId="0" xfId="1" applyNumberFormat="1" applyBorder="1" applyAlignment="1">
      <alignment horizontal="center" wrapText="1"/>
    </xf>
    <xf numFmtId="0" fontId="2" fillId="0" borderId="0" xfId="1" applyAlignment="1">
      <alignment horizontal="center"/>
    </xf>
    <xf numFmtId="0" fontId="2" fillId="0" borderId="0" xfId="1" applyBorder="1"/>
    <xf numFmtId="0" fontId="2" fillId="0" borderId="0" xfId="1" applyBorder="1" applyAlignment="1">
      <alignment horizontal="center"/>
    </xf>
    <xf numFmtId="0" fontId="6" fillId="5" borderId="0" xfId="1" applyFont="1" applyFill="1" applyBorder="1"/>
    <xf numFmtId="0" fontId="7" fillId="5" borderId="0" xfId="1" applyFont="1" applyFill="1" applyBorder="1"/>
    <xf numFmtId="165" fontId="6" fillId="5" borderId="0" xfId="1" applyNumberFormat="1" applyFont="1" applyFill="1" applyBorder="1" applyAlignment="1">
      <alignment horizontal="center"/>
    </xf>
    <xf numFmtId="14" fontId="2" fillId="0" borderId="0" xfId="1" applyNumberFormat="1"/>
    <xf numFmtId="167" fontId="6" fillId="5" borderId="0" xfId="1" applyNumberFormat="1" applyFont="1" applyFill="1" applyBorder="1" applyAlignment="1">
      <alignment horizontal="center"/>
    </xf>
    <xf numFmtId="2" fontId="2" fillId="0" borderId="0" xfId="1" applyNumberFormat="1"/>
    <xf numFmtId="0" fontId="0" fillId="6" borderId="0" xfId="0" applyFill="1"/>
    <xf numFmtId="16" fontId="0" fillId="0" borderId="0" xfId="0" applyNumberFormat="1"/>
    <xf numFmtId="0" fontId="8" fillId="0" borderId="0" xfId="0" applyFont="1"/>
    <xf numFmtId="164" fontId="0" fillId="0" borderId="0" xfId="0" applyNumberFormat="1"/>
    <xf numFmtId="0" fontId="0" fillId="0" borderId="0" xfId="0" applyBorder="1"/>
    <xf numFmtId="0" fontId="0" fillId="0" borderId="0" xfId="0" applyFill="1" applyBorder="1"/>
    <xf numFmtId="0" fontId="9" fillId="7" borderId="1" xfId="0" applyFont="1" applyFill="1" applyBorder="1" applyAlignment="1">
      <alignment wrapText="1"/>
    </xf>
    <xf numFmtId="0" fontId="9" fillId="7" borderId="2" xfId="0" applyFont="1" applyFill="1" applyBorder="1" applyAlignment="1">
      <alignment wrapText="1"/>
    </xf>
    <xf numFmtId="0" fontId="10" fillId="8" borderId="3" xfId="0" applyFont="1" applyFill="1" applyBorder="1"/>
    <xf numFmtId="0" fontId="10" fillId="8" borderId="4" xfId="0" applyFont="1" applyFill="1" applyBorder="1"/>
    <xf numFmtId="0" fontId="10" fillId="9" borderId="3" xfId="0" applyFont="1" applyFill="1" applyBorder="1"/>
    <xf numFmtId="0" fontId="10" fillId="9" borderId="4" xfId="0" applyFont="1" applyFill="1" applyBorder="1"/>
    <xf numFmtId="0" fontId="10" fillId="8" borderId="4" xfId="0" applyFont="1" applyFill="1" applyBorder="1" applyAlignment="1">
      <alignment horizontal="right"/>
    </xf>
    <xf numFmtId="0" fontId="10" fillId="9" borderId="4" xfId="0" applyFont="1" applyFill="1" applyBorder="1" applyAlignment="1">
      <alignment horizontal="right"/>
    </xf>
    <xf numFmtId="0" fontId="10" fillId="9" borderId="5" xfId="0" applyFont="1" applyFill="1" applyBorder="1"/>
    <xf numFmtId="0" fontId="10" fillId="9" borderId="6" xfId="0" applyFont="1" applyFill="1" applyBorder="1"/>
    <xf numFmtId="0" fontId="8" fillId="0" borderId="0" xfId="0" applyFont="1" applyBorder="1"/>
    <xf numFmtId="0" fontId="8" fillId="0" borderId="0" xfId="0" applyFont="1" applyFill="1" applyBorder="1"/>
  </cellXfs>
  <cellStyles count="2">
    <cellStyle name="Normal" xfId="0" builtinId="0"/>
    <cellStyle name="Normal_feries" xfId="1"/>
  </cellStyles>
  <dxfs count="1">
    <dxf>
      <fill>
        <patternFill>
          <bgColor indexed="4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twoCellAnchor>
    <xdr:from>
      <xdr:col>5</xdr:col>
      <xdr:colOff>495300</xdr:colOff>
      <xdr:row>12</xdr:row>
      <xdr:rowOff>15240</xdr:rowOff>
    </xdr:from>
    <xdr:to>
      <xdr:col>14</xdr:col>
      <xdr:colOff>342900</xdr:colOff>
      <xdr:row>20</xdr:row>
      <xdr:rowOff>53340</xdr:rowOff>
    </xdr:to>
    <xdr:sp macro="" textlink="" fLocksText="0">
      <xdr:nvSpPr>
        <xdr:cNvPr id="1026" name="Zone de texte 2"/>
        <xdr:cNvSpPr txBox="1">
          <a:spLocks noChangeArrowheads="1"/>
        </xdr:cNvSpPr>
      </xdr:nvSpPr>
      <xdr:spPr bwMode="auto">
        <a:xfrm>
          <a:off x="3299460" y="1935480"/>
          <a:ext cx="4945380" cy="1318260"/>
        </a:xfrm>
        <a:prstGeom prst="rect">
          <a:avLst/>
        </a:prstGeom>
        <a:solidFill>
          <a:srgbClr xmlns:mc="http://schemas.openxmlformats.org/markup-compatibility/2006" xmlns:a14="http://schemas.microsoft.com/office/drawing/2010/main" val="FFFFFF" mc:Ignorable=""/>
        </a:solidFill>
        <a:ln w="9525">
          <a:solidFill>
            <a:srgbClr xmlns:mc="http://schemas.openxmlformats.org/markup-compatibility/2006" xmlns:a14="http://schemas.microsoft.com/office/drawing/2010/main" val="000000" mc:Ignorable=""/>
          </a:solidFill>
          <a:miter lim="800000"/>
          <a:headEnd/>
          <a:tailEnd/>
        </a:ln>
      </xdr:spPr>
      <xdr:txBody>
        <a:bodyPr vertOverflow="clip" wrap="square" lIns="36576" tIns="22860" rIns="0" bIns="0" anchor="t" upright="1"/>
        <a:lstStyle/>
        <a:p>
          <a:pPr algn="l" rtl="0">
            <a:defRPr sz="1000"/>
          </a:pPr>
          <a:r>
            <a:rPr lang="fr-FR" sz="1000" b="0" i="0" u="none" strike="noStrike" baseline="0">
              <a:solidFill>
                <a:srgbClr xmlns:mc="http://schemas.openxmlformats.org/markup-compatibility/2006" xmlns:a14="http://schemas.microsoft.com/office/drawing/2010/main" val="000000" mc:Ignorable=""/>
              </a:solidFill>
              <a:latin typeface="Verdana"/>
              <a:ea typeface="Verdana"/>
              <a:cs typeface="Verdana"/>
            </a:rPr>
            <a:t>2)</a:t>
          </a:r>
        </a:p>
        <a:p>
          <a:pPr algn="l" rtl="0">
            <a:defRPr sz="1000"/>
          </a:pPr>
          <a:r>
            <a:rPr lang="fr-FR" sz="1000" b="0" i="0" u="none" strike="noStrike" baseline="0">
              <a:solidFill>
                <a:srgbClr xmlns:mc="http://schemas.openxmlformats.org/markup-compatibility/2006" xmlns:a14="http://schemas.microsoft.com/office/drawing/2010/main" val="000000" mc:Ignorable=""/>
              </a:solidFill>
              <a:latin typeface="Verdana"/>
              <a:ea typeface="Verdana"/>
              <a:cs typeface="Verdana"/>
            </a:rPr>
            <a:t>j'ai rentré une fonction dans la colonne "G" qui fait que lorsqu'on rentre une date le jour ce met automatiquement. je sais ce n'est pas très compliqué.</a:t>
          </a:r>
        </a:p>
        <a:p>
          <a:pPr algn="l" rtl="0">
            <a:defRPr sz="1000"/>
          </a:pPr>
          <a:r>
            <a:rPr lang="fr-FR" sz="1000" b="0" i="0" u="none" strike="noStrike" baseline="0">
              <a:solidFill>
                <a:srgbClr xmlns:mc="http://schemas.openxmlformats.org/markup-compatibility/2006" xmlns:a14="http://schemas.microsoft.com/office/drawing/2010/main" val="000000" mc:Ignorable=""/>
              </a:solidFill>
              <a:latin typeface="Verdana"/>
              <a:ea typeface="Verdana"/>
              <a:cs typeface="Verdana"/>
            </a:rPr>
            <a:t>Par contre, en lien avec l'onglet "Cycles" je voudrais que lorsque j'ai rentré une date et le groupe (du salariés) alors il me met automatiquement le nombre d'heure prévu au planning ?</a:t>
          </a:r>
        </a:p>
        <a:p>
          <a:pPr algn="l" rtl="0">
            <a:defRPr sz="1000"/>
          </a:pPr>
          <a:endParaRPr lang="fr-FR" sz="1000" b="0" i="0" u="none" strike="noStrike" baseline="0">
            <a:solidFill>
              <a:srgbClr xmlns:mc="http://schemas.openxmlformats.org/markup-compatibility/2006" xmlns:a14="http://schemas.microsoft.com/office/drawing/2010/main" val="000000" mc:Ignorable=""/>
            </a:solidFill>
            <a:latin typeface="Verdana"/>
            <a:ea typeface="Verdana"/>
            <a:cs typeface="Verdana"/>
          </a:endParaRPr>
        </a:p>
        <a:p>
          <a:pPr algn="l" rtl="0">
            <a:defRPr sz="1000"/>
          </a:pPr>
          <a:endParaRPr lang="fr-FR" sz="1000" b="0" i="0" u="none" strike="noStrike" baseline="0">
            <a:solidFill>
              <a:srgbClr xmlns:mc="http://schemas.openxmlformats.org/markup-compatibility/2006" xmlns:a14="http://schemas.microsoft.com/office/drawing/2010/main" val="000000" mc:Ignorable=""/>
            </a:solidFill>
            <a:latin typeface="Verdana"/>
            <a:ea typeface="Verdana"/>
            <a:cs typeface="Verdana"/>
          </a:endParaRPr>
        </a:p>
        <a:p>
          <a:pPr algn="l" rtl="0">
            <a:defRPr sz="1000"/>
          </a:pPr>
          <a:endParaRPr lang="fr-FR" sz="1000" b="0" i="0" u="none" strike="noStrike" baseline="0">
            <a:solidFill>
              <a:srgbClr xmlns:mc="http://schemas.openxmlformats.org/markup-compatibility/2006" xmlns:a14="http://schemas.microsoft.com/office/drawing/2010/main" val="000000" mc:Ignorable=""/>
            </a:solidFill>
            <a:latin typeface="Verdana"/>
            <a:ea typeface="Verdana"/>
            <a:cs typeface="Verdana"/>
          </a:endParaRPr>
        </a:p>
      </xdr:txBody>
    </xdr:sp>
    <xdr:clientData/>
  </xdr:twoCellAnchor>
  <xdr:twoCellAnchor>
    <xdr:from>
      <xdr:col>0</xdr:col>
      <xdr:colOff>274320</xdr:colOff>
      <xdr:row>1</xdr:row>
      <xdr:rowOff>121920</xdr:rowOff>
    </xdr:from>
    <xdr:to>
      <xdr:col>3</xdr:col>
      <xdr:colOff>327660</xdr:colOff>
      <xdr:row>9</xdr:row>
      <xdr:rowOff>30480</xdr:rowOff>
    </xdr:to>
    <xdr:cxnSp macro="">
      <xdr:nvCxnSpPr>
        <xdr:cNvPr id="3" name="Connecteur droit avec flèche 2"/>
        <xdr:cNvCxnSpPr/>
      </xdr:nvCxnSpPr>
      <xdr:spPr>
        <a:xfrm flipH="1" flipV="1">
          <a:off x="274320" y="281940"/>
          <a:ext cx="2156460" cy="1188720"/>
        </a:xfrm>
        <a:prstGeom prst="straightConnector1">
          <a:avLst/>
        </a:prstGeom>
        <a:ln w="28575">
          <a:tailEnd type="arrow"/>
        </a:ln>
      </xdr:spPr>
      <xdr:style>
        <a:lnRef idx="1">
          <a:schemeClr val="accent1"/>
        </a:lnRef>
        <a:fillRef idx="0">
          <a:schemeClr val="accent1"/>
        </a:fillRef>
        <a:effectRef idx="0">
          <a:schemeClr val="accent1"/>
        </a:effectRef>
        <a:fontRef idx="minor">
          <a:schemeClr val="tx1"/>
        </a:fontRef>
      </xdr:style>
    </xdr:cxnSp>
    <xdr:clientData fLocksWithSheet="0"/>
  </xdr:twoCellAnchor>
  <xdr:twoCellAnchor>
    <xdr:from>
      <xdr:col>7</xdr:col>
      <xdr:colOff>91440</xdr:colOff>
      <xdr:row>1</xdr:row>
      <xdr:rowOff>121920</xdr:rowOff>
    </xdr:from>
    <xdr:to>
      <xdr:col>7</xdr:col>
      <xdr:colOff>243840</xdr:colOff>
      <xdr:row>12</xdr:row>
      <xdr:rowOff>30480</xdr:rowOff>
    </xdr:to>
    <xdr:cxnSp macro="">
      <xdr:nvCxnSpPr>
        <xdr:cNvPr id="5" name="Connecteur droit avec flèche 4"/>
        <xdr:cNvCxnSpPr/>
      </xdr:nvCxnSpPr>
      <xdr:spPr>
        <a:xfrm flipV="1">
          <a:off x="4488180" y="281940"/>
          <a:ext cx="152400" cy="1668780"/>
        </a:xfrm>
        <a:prstGeom prst="straightConnector1">
          <a:avLst/>
        </a:prstGeom>
        <a:ln w="28575">
          <a:tailEnd type="arrow"/>
        </a:ln>
      </xdr:spPr>
      <xdr:style>
        <a:lnRef idx="1">
          <a:schemeClr val="accent1"/>
        </a:lnRef>
        <a:fillRef idx="0">
          <a:schemeClr val="accent1"/>
        </a:fillRef>
        <a:effectRef idx="0">
          <a:schemeClr val="accent1"/>
        </a:effectRef>
        <a:fontRef idx="minor">
          <a:schemeClr val="tx1"/>
        </a:fontRef>
      </xdr:style>
    </xdr:cxnSp>
    <xdr:clientData fLocksWithSheet="0"/>
  </xdr:twoCellAnchor>
  <xdr:twoCellAnchor>
    <xdr:from>
      <xdr:col>6</xdr:col>
      <xdr:colOff>350520</xdr:colOff>
      <xdr:row>1</xdr:row>
      <xdr:rowOff>114300</xdr:rowOff>
    </xdr:from>
    <xdr:to>
      <xdr:col>7</xdr:col>
      <xdr:colOff>91440</xdr:colOff>
      <xdr:row>12</xdr:row>
      <xdr:rowOff>7620</xdr:rowOff>
    </xdr:to>
    <xdr:cxnSp macro="">
      <xdr:nvCxnSpPr>
        <xdr:cNvPr id="8" name="Connecteur droit avec flèche 7"/>
        <xdr:cNvCxnSpPr/>
      </xdr:nvCxnSpPr>
      <xdr:spPr>
        <a:xfrm flipH="1" flipV="1">
          <a:off x="3924300" y="274320"/>
          <a:ext cx="563880" cy="1653540"/>
        </a:xfrm>
        <a:prstGeom prst="straightConnector1">
          <a:avLst/>
        </a:prstGeom>
        <a:ln w="28575">
          <a:tailEnd type="arrow"/>
        </a:ln>
      </xdr:spPr>
      <xdr:style>
        <a:lnRef idx="1">
          <a:schemeClr val="accent1"/>
        </a:lnRef>
        <a:fillRef idx="0">
          <a:schemeClr val="accent1"/>
        </a:fillRef>
        <a:effectRef idx="0">
          <a:schemeClr val="accent1"/>
        </a:effectRef>
        <a:fontRef idx="minor">
          <a:schemeClr val="tx1"/>
        </a:fontRef>
      </xdr:style>
    </xdr:cxnSp>
    <xdr:clientData fLocksWithSheet="0"/>
  </xdr:twoCellAnchor>
  <xdr:twoCellAnchor>
    <xdr:from>
      <xdr:col>2</xdr:col>
      <xdr:colOff>342900</xdr:colOff>
      <xdr:row>1</xdr:row>
      <xdr:rowOff>83820</xdr:rowOff>
    </xdr:from>
    <xdr:to>
      <xdr:col>7</xdr:col>
      <xdr:colOff>68580</xdr:colOff>
      <xdr:row>12</xdr:row>
      <xdr:rowOff>7620</xdr:rowOff>
    </xdr:to>
    <xdr:cxnSp macro="">
      <xdr:nvCxnSpPr>
        <xdr:cNvPr id="9" name="Connecteur droit avec flèche 8"/>
        <xdr:cNvCxnSpPr/>
      </xdr:nvCxnSpPr>
      <xdr:spPr>
        <a:xfrm flipH="1" flipV="1">
          <a:off x="1805940" y="243840"/>
          <a:ext cx="2659380" cy="1684020"/>
        </a:xfrm>
        <a:prstGeom prst="straightConnector1">
          <a:avLst/>
        </a:prstGeom>
        <a:ln w="28575">
          <a:tailEnd type="arrow"/>
        </a:ln>
      </xdr:spPr>
      <xdr:style>
        <a:lnRef idx="1">
          <a:schemeClr val="accent1"/>
        </a:lnRef>
        <a:fillRef idx="0">
          <a:schemeClr val="accent1"/>
        </a:fillRef>
        <a:effectRef idx="0">
          <a:schemeClr val="accent1"/>
        </a:effectRef>
        <a:fontRef idx="minor">
          <a:schemeClr val="tx1"/>
        </a:fontRef>
      </xdr:style>
    </xdr:cxnSp>
    <xdr:clientData fLocksWithSheet="0"/>
  </xdr:twoCellAnchor>
  <xdr:twoCellAnchor>
    <xdr:from>
      <xdr:col>0</xdr:col>
      <xdr:colOff>358140</xdr:colOff>
      <xdr:row>9</xdr:row>
      <xdr:rowOff>45720</xdr:rowOff>
    </xdr:from>
    <xdr:to>
      <xdr:col>5</xdr:col>
      <xdr:colOff>167640</xdr:colOff>
      <xdr:row>20</xdr:row>
      <xdr:rowOff>68580</xdr:rowOff>
    </xdr:to>
    <xdr:sp macro="" textlink="" fLocksText="0">
      <xdr:nvSpPr>
        <xdr:cNvPr id="16" name="Zone de texte 2"/>
        <xdr:cNvSpPr txBox="1">
          <a:spLocks noChangeArrowheads="1"/>
        </xdr:cNvSpPr>
      </xdr:nvSpPr>
      <xdr:spPr bwMode="auto">
        <a:xfrm>
          <a:off x="358140" y="1485900"/>
          <a:ext cx="2613660" cy="1783080"/>
        </a:xfrm>
        <a:prstGeom prst="rect">
          <a:avLst/>
        </a:prstGeom>
        <a:solidFill>
          <a:srgbClr xmlns:mc="http://schemas.openxmlformats.org/markup-compatibility/2006" xmlns:a14="http://schemas.microsoft.com/office/drawing/2010/main" val="FFFFFF" mc:Ignorable=""/>
        </a:solidFill>
        <a:ln w="9525">
          <a:solidFill>
            <a:srgbClr xmlns:mc="http://schemas.openxmlformats.org/markup-compatibility/2006" xmlns:a14="http://schemas.microsoft.com/office/drawing/2010/main" val="000000" mc:Ignorable=""/>
          </a:solidFill>
          <a:miter lim="800000"/>
          <a:headEnd/>
          <a:tailEnd/>
        </a:ln>
      </xdr:spPr>
      <xdr:txBody>
        <a:bodyPr vertOverflow="clip" wrap="square" lIns="36576" tIns="22860" rIns="0" bIns="0" anchor="t" upright="1"/>
        <a:lstStyle/>
        <a:p>
          <a:pPr marL="0" marR="0" lvl="0" indent="0" algn="l" defTabSz="914400" rtl="0" eaLnBrk="1" fontAlgn="auto" latinLnBrk="0" hangingPunct="1">
            <a:lnSpc>
              <a:spcPct val="100000"/>
            </a:lnSpc>
            <a:spcBef>
              <a:spcPts val="0"/>
            </a:spcBef>
            <a:spcAft>
              <a:spcPts val="0"/>
            </a:spcAft>
            <a:buClrTx/>
            <a:buSzTx/>
            <a:buFontTx/>
            <a:buNone/>
            <a:tabLst/>
            <a:defRPr sz="1000"/>
          </a:pPr>
          <a:r>
            <a:rPr kumimoji="0" lang="fr-FR" sz="1000" b="0" i="0" u="none" strike="noStrike" kern="0" cap="none" spc="0" normalizeH="0" baseline="0" noProof="0">
              <a:ln>
                <a:noFill/>
              </a:ln>
              <a:solidFill>
                <a:srgbClr xmlns:mc="http://schemas.openxmlformats.org/markup-compatibility/2006" xmlns:a14="http://schemas.microsoft.com/office/drawing/2010/main" val="000000" mc:Ignorable=""/>
              </a:solidFill>
              <a:effectLst/>
              <a:uLnTx/>
              <a:uFillTx/>
              <a:latin typeface="Verdana"/>
              <a:ea typeface="Verdana"/>
              <a:cs typeface="Verdana"/>
            </a:rPr>
            <a:t>1)</a:t>
          </a:r>
        </a:p>
        <a:p>
          <a:pPr marL="0" marR="0" lvl="0" indent="0" algn="l" defTabSz="914400" rtl="0" eaLnBrk="1" fontAlgn="auto" latinLnBrk="0" hangingPunct="1">
            <a:lnSpc>
              <a:spcPct val="100000"/>
            </a:lnSpc>
            <a:spcBef>
              <a:spcPts val="0"/>
            </a:spcBef>
            <a:spcAft>
              <a:spcPts val="0"/>
            </a:spcAft>
            <a:buClrTx/>
            <a:buSzTx/>
            <a:buFontTx/>
            <a:buNone/>
            <a:tabLst/>
            <a:defRPr sz="1000"/>
          </a:pPr>
          <a:r>
            <a:rPr kumimoji="0" lang="fr-FR" sz="1000" b="0" i="0" u="none" strike="noStrike" kern="0" cap="none" spc="0" normalizeH="0" baseline="0" noProof="0">
              <a:ln>
                <a:noFill/>
              </a:ln>
              <a:solidFill>
                <a:srgbClr xmlns:mc="http://schemas.openxmlformats.org/markup-compatibility/2006" xmlns:a14="http://schemas.microsoft.com/office/drawing/2010/main" val="000000" mc:Ignorable=""/>
              </a:solidFill>
              <a:effectLst/>
              <a:uLnTx/>
              <a:uFillTx/>
              <a:latin typeface="Verdana"/>
              <a:ea typeface="Verdana"/>
              <a:cs typeface="Verdana"/>
            </a:rPr>
            <a:t>dans la liste déroulante de choix pour la colonne "nom"  j'aurais voulu que lorsque je choisi un salarié que sa fonction en "B" et son groupe d'apartenance en "C" rentre automatiquement en sachant que sous l'onget Personnel on a ces renseignements ?</a:t>
          </a:r>
        </a:p>
        <a:p>
          <a:pPr marL="0" marR="0" lvl="0" indent="0" algn="l" defTabSz="914400" rtl="0" eaLnBrk="1" fontAlgn="auto" latinLnBrk="0" hangingPunct="1">
            <a:lnSpc>
              <a:spcPct val="100000"/>
            </a:lnSpc>
            <a:spcBef>
              <a:spcPts val="0"/>
            </a:spcBef>
            <a:spcAft>
              <a:spcPts val="0"/>
            </a:spcAft>
            <a:buClrTx/>
            <a:buSzTx/>
            <a:buFontTx/>
            <a:buNone/>
            <a:tabLst/>
            <a:defRPr sz="1000"/>
          </a:pPr>
          <a:endParaRPr kumimoji="0" lang="fr-FR" sz="1000" b="0" i="0" u="none" strike="noStrike" kern="0" cap="none" spc="0" normalizeH="0" baseline="0" noProof="0">
            <a:ln>
              <a:noFill/>
            </a:ln>
            <a:solidFill>
              <a:srgbClr xmlns:mc="http://schemas.openxmlformats.org/markup-compatibility/2006" xmlns:a14="http://schemas.microsoft.com/office/drawing/2010/main" val="000000" mc:Ignorable=""/>
            </a:solidFill>
            <a:effectLst/>
            <a:uLnTx/>
            <a:uFillTx/>
            <a:latin typeface="Verdana"/>
            <a:ea typeface="Verdana"/>
            <a:cs typeface="Verdana"/>
          </a:endParaRPr>
        </a:p>
        <a:p>
          <a:pPr marL="0" marR="0" lvl="0" indent="0" algn="l" defTabSz="914400" rtl="0" eaLnBrk="1" fontAlgn="auto" latinLnBrk="0" hangingPunct="1">
            <a:lnSpc>
              <a:spcPct val="100000"/>
            </a:lnSpc>
            <a:spcBef>
              <a:spcPts val="0"/>
            </a:spcBef>
            <a:spcAft>
              <a:spcPts val="0"/>
            </a:spcAft>
            <a:buClrTx/>
            <a:buSzTx/>
            <a:buFontTx/>
            <a:buNone/>
            <a:tabLst/>
            <a:defRPr sz="1000"/>
          </a:pPr>
          <a:endParaRPr kumimoji="0" lang="fr-FR" sz="1000" b="0" i="0" u="none" strike="noStrike" kern="0" cap="none" spc="0" normalizeH="0" baseline="0" noProof="0">
            <a:ln>
              <a:noFill/>
            </a:ln>
            <a:solidFill>
              <a:srgbClr xmlns:mc="http://schemas.openxmlformats.org/markup-compatibility/2006" xmlns:a14="http://schemas.microsoft.com/office/drawing/2010/main" val="000000" mc:Ignorable=""/>
            </a:solidFill>
            <a:effectLst/>
            <a:uLnTx/>
            <a:uFillTx/>
            <a:latin typeface="Verdana"/>
            <a:ea typeface="Verdana"/>
            <a:cs typeface="Verdana"/>
          </a:endParaRPr>
        </a:p>
        <a:p>
          <a:pPr marL="0" marR="0" lvl="0" indent="0" algn="l" defTabSz="914400" rtl="0" eaLnBrk="1" fontAlgn="auto" latinLnBrk="0" hangingPunct="1">
            <a:lnSpc>
              <a:spcPct val="100000"/>
            </a:lnSpc>
            <a:spcBef>
              <a:spcPts val="0"/>
            </a:spcBef>
            <a:spcAft>
              <a:spcPts val="0"/>
            </a:spcAft>
            <a:buClrTx/>
            <a:buSzTx/>
            <a:buFontTx/>
            <a:buNone/>
            <a:tabLst/>
            <a:defRPr sz="1000"/>
          </a:pPr>
          <a:endParaRPr kumimoji="0" lang="fr-FR" sz="1000" b="0" i="0" u="none" strike="noStrike" kern="0" cap="none" spc="0" normalizeH="0" baseline="0" noProof="0">
            <a:ln>
              <a:noFill/>
            </a:ln>
            <a:solidFill>
              <a:srgbClr xmlns:mc="http://schemas.openxmlformats.org/markup-compatibility/2006" xmlns:a14="http://schemas.microsoft.com/office/drawing/2010/main" val="000000" mc:Ignorable=""/>
            </a:solidFill>
            <a:effectLst/>
            <a:uLnTx/>
            <a:uFillTx/>
            <a:latin typeface="Verdana"/>
            <a:ea typeface="Verdana"/>
            <a:cs typeface="Verdana"/>
          </a:endParaRPr>
        </a:p>
      </xdr:txBody>
    </xdr:sp>
    <xdr:clientData/>
  </xdr:twoCellAnchor>
  <xdr:twoCellAnchor>
    <xdr:from>
      <xdr:col>7</xdr:col>
      <xdr:colOff>83820</xdr:colOff>
      <xdr:row>4</xdr:row>
      <xdr:rowOff>129540</xdr:rowOff>
    </xdr:from>
    <xdr:to>
      <xdr:col>9</xdr:col>
      <xdr:colOff>251460</xdr:colOff>
      <xdr:row>11</xdr:row>
      <xdr:rowOff>121920</xdr:rowOff>
    </xdr:to>
    <xdr:cxnSp macro="">
      <xdr:nvCxnSpPr>
        <xdr:cNvPr id="18" name="Connecteur droit avec flèche 17"/>
        <xdr:cNvCxnSpPr/>
      </xdr:nvCxnSpPr>
      <xdr:spPr>
        <a:xfrm flipV="1">
          <a:off x="4480560" y="769620"/>
          <a:ext cx="960120" cy="1112520"/>
        </a:xfrm>
        <a:prstGeom prst="straightConnector1">
          <a:avLst/>
        </a:prstGeom>
        <a:ln w="28575">
          <a:tailEnd type="arrow"/>
        </a:ln>
      </xdr:spPr>
      <xdr:style>
        <a:lnRef idx="1">
          <a:schemeClr val="accent1"/>
        </a:lnRef>
        <a:fillRef idx="0">
          <a:schemeClr val="accent1"/>
        </a:fillRef>
        <a:effectRef idx="0">
          <a:schemeClr val="accent1"/>
        </a:effectRef>
        <a:fontRef idx="minor">
          <a:schemeClr val="tx1"/>
        </a:fontRef>
      </xdr:style>
    </xdr:cxnSp>
    <xdr:clientData fLocksWithSheet="0"/>
  </xdr:twoCellAnchor>
  <xdr:twoCellAnchor>
    <xdr:from>
      <xdr:col>11</xdr:col>
      <xdr:colOff>464820</xdr:colOff>
      <xdr:row>7</xdr:row>
      <xdr:rowOff>15240</xdr:rowOff>
    </xdr:from>
    <xdr:to>
      <xdr:col>17</xdr:col>
      <xdr:colOff>342900</xdr:colOff>
      <xdr:row>11</xdr:row>
      <xdr:rowOff>53340</xdr:rowOff>
    </xdr:to>
    <xdr:sp macro="" textlink="">
      <xdr:nvSpPr>
        <xdr:cNvPr id="2" name="ZoneTexte 1"/>
        <xdr:cNvSpPr txBox="1"/>
      </xdr:nvSpPr>
      <xdr:spPr>
        <a:xfrm>
          <a:off x="6743700" y="1135380"/>
          <a:ext cx="2781300" cy="67818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a:t>super pour la</a:t>
          </a:r>
          <a:r>
            <a:rPr lang="fr-FR" sz="1100" baseline="0"/>
            <a:t> formule des jours fériés, cela fonctionne mais que sur l'année ! si ma base de donnée est sur plusieurs année ?</a:t>
          </a:r>
          <a:endParaRPr lang="fr-FR" sz="1100"/>
        </a:p>
      </xdr:txBody>
    </xdr:sp>
    <xdr:clientData/>
  </xdr:twoCellAnchor>
  <xdr:twoCellAnchor>
    <xdr:from>
      <xdr:col>11</xdr:col>
      <xdr:colOff>426720</xdr:colOff>
      <xdr:row>4</xdr:row>
      <xdr:rowOff>137160</xdr:rowOff>
    </xdr:from>
    <xdr:to>
      <xdr:col>14</xdr:col>
      <xdr:colOff>369570</xdr:colOff>
      <xdr:row>7</xdr:row>
      <xdr:rowOff>15240</xdr:rowOff>
    </xdr:to>
    <xdr:cxnSp macro="">
      <xdr:nvCxnSpPr>
        <xdr:cNvPr id="10" name="Connecteur droit avec flèche 9"/>
        <xdr:cNvCxnSpPr>
          <a:stCxn id="2" idx="0"/>
        </xdr:cNvCxnSpPr>
      </xdr:nvCxnSpPr>
      <xdr:spPr>
        <a:xfrm flipH="1" flipV="1">
          <a:off x="6705600" y="777240"/>
          <a:ext cx="1428750" cy="358140"/>
        </a:xfrm>
        <a:prstGeom prst="straightConnector1">
          <a:avLst/>
        </a:prstGeom>
        <a:ln w="28575">
          <a:tailEnd type="arrow"/>
        </a:ln>
      </xdr:spPr>
      <xdr:style>
        <a:lnRef idx="1">
          <a:schemeClr val="accent1"/>
        </a:lnRef>
        <a:fillRef idx="0">
          <a:schemeClr val="accent1"/>
        </a:fillRef>
        <a:effectRef idx="0">
          <a:schemeClr val="accent1"/>
        </a:effectRef>
        <a:fontRef idx="minor">
          <a:schemeClr val="tx1"/>
        </a:fontRef>
      </xdr:style>
    </xdr:cxnSp>
    <xdr:clientData fLocksWithSheet="0"/>
  </xdr:twoCellAnchor>
</xdr:wsDr>
</file>

<file path=xl/drawings/drawing2.xml><?xml version="1.0" encoding="utf-8"?>
<xdr:wsDr xmlns:xdr="http://schemas.openxmlformats.org/drawingml/2006/spreadsheetDrawing" xmlns:a="http://schemas.openxmlformats.org/drawingml/2006/main">
  <xdr:twoCellAnchor>
    <xdr:from>
      <xdr:col>5</xdr:col>
      <xdr:colOff>7620</xdr:colOff>
      <xdr:row>3</xdr:row>
      <xdr:rowOff>15240</xdr:rowOff>
    </xdr:from>
    <xdr:to>
      <xdr:col>9</xdr:col>
      <xdr:colOff>472440</xdr:colOff>
      <xdr:row>6</xdr:row>
      <xdr:rowOff>190500</xdr:rowOff>
    </xdr:to>
    <xdr:sp macro="" textlink="" fLocksText="0">
      <xdr:nvSpPr>
        <xdr:cNvPr id="2049" name="Zone de texte 1"/>
        <xdr:cNvSpPr txBox="1">
          <a:spLocks noChangeArrowheads="1"/>
        </xdr:cNvSpPr>
      </xdr:nvSpPr>
      <xdr:spPr bwMode="auto">
        <a:xfrm>
          <a:off x="5013960" y="609600"/>
          <a:ext cx="4495800" cy="769620"/>
        </a:xfrm>
        <a:prstGeom prst="rect">
          <a:avLst/>
        </a:prstGeom>
        <a:solidFill>
          <a:srgbClr xmlns:mc="http://schemas.openxmlformats.org/markup-compatibility/2006" xmlns:a14="http://schemas.microsoft.com/office/drawing/2010/main" val="FFFFFF" mc:Ignorable=""/>
        </a:solidFill>
        <a:ln w="9525">
          <a:solidFill>
            <a:srgbClr xmlns:mc="http://schemas.openxmlformats.org/markup-compatibility/2006" xmlns:a14="http://schemas.microsoft.com/office/drawing/2010/main" val="000000" mc:Ignorable=""/>
          </a:solidFill>
          <a:miter lim="800000"/>
          <a:headEnd/>
          <a:tailEnd/>
        </a:ln>
      </xdr:spPr>
      <xdr:txBody>
        <a:bodyPr vertOverflow="clip" wrap="square" lIns="36576" tIns="32004" rIns="0" bIns="0" anchor="t" upright="1"/>
        <a:lstStyle/>
        <a:p>
          <a:pPr algn="l" rtl="0">
            <a:defRPr sz="1000"/>
          </a:pPr>
          <a:r>
            <a:rPr lang="fr-FR" sz="1100" b="0" i="0" u="none" strike="noStrike" baseline="0">
              <a:solidFill>
                <a:srgbClr xmlns:mc="http://schemas.openxmlformats.org/markup-compatibility/2006" xmlns:a14="http://schemas.microsoft.com/office/drawing/2010/main" val="000000" mc:Ignorable=""/>
              </a:solidFill>
              <a:latin typeface="Calibri"/>
            </a:rPr>
            <a:t>Les jours fériés sont les jours de fêtes légales énumérés par le Code du travail : 1er janvier, lundi de Pâques, 1er mai, 8 mai, Ascension, lundi de Pentecôte, 14 juillet, Assomption (15 août), Toussaint, 11 novembre, 25 décembre. </a:t>
          </a:r>
        </a:p>
      </xdr:txBody>
    </xdr:sp>
    <xdr:clientData/>
  </xdr:twoCellAnchor>
</xdr:wsDr>
</file>

<file path=xl/tables/table1.xml><?xml version="1.0" encoding="utf-8"?>
<table xmlns="http://schemas.openxmlformats.org/spreadsheetml/2006/main" id="1" name="Table" displayName="Table" ref="B2:D25">
  <autoFilter ref="B2:D25"/>
  <sortState ref="B2:D24">
    <sortCondition ref="B1:B24"/>
  </sortState>
  <tableColumns count="3">
    <tableColumn id="1" name="NOM Prénom" totalsRowLabel="Total"/>
    <tableColumn id="3" name="Fonction"/>
    <tableColumn id="2" name="Groupe" totalsRowFunction="count"/>
  </tableColumns>
  <tableStyleInfo name="TableStyleMedium9"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xmlns:mc="http://schemas.openxmlformats.org/markup-compatibility/2006" xmlns:a14="http://schemas.microsoft.com/office/drawing/2010/main" val="1F497D" mc:Ignorable=""/>
      </a:dk2>
      <a:lt2>
        <a:srgbClr xmlns:mc="http://schemas.openxmlformats.org/markup-compatibility/2006" xmlns:a14="http://schemas.microsoft.com/office/drawing/2010/main" val="EEECE1" mc:Ignorable=""/>
      </a:lt2>
      <a:accent1>
        <a:srgbClr xmlns:mc="http://schemas.openxmlformats.org/markup-compatibility/2006" xmlns:a14="http://schemas.microsoft.com/office/drawing/2010/main" val="4F81BD" mc:Ignorable=""/>
      </a:accent1>
      <a:accent2>
        <a:srgbClr xmlns:mc="http://schemas.openxmlformats.org/markup-compatibility/2006" xmlns:a14="http://schemas.microsoft.com/office/drawing/2010/main" val="C0504D" mc:Ignorable=""/>
      </a:accent2>
      <a:accent3>
        <a:srgbClr xmlns:mc="http://schemas.openxmlformats.org/markup-compatibility/2006" xmlns:a14="http://schemas.microsoft.com/office/drawing/2010/main" val="9BBB59" mc:Ignorable=""/>
      </a:accent3>
      <a:accent4>
        <a:srgbClr xmlns:mc="http://schemas.openxmlformats.org/markup-compatibility/2006" xmlns:a14="http://schemas.microsoft.com/office/drawing/2010/main" val="8064A2" mc:Ignorable=""/>
      </a:accent4>
      <a:accent5>
        <a:srgbClr xmlns:mc="http://schemas.openxmlformats.org/markup-compatibility/2006" xmlns:a14="http://schemas.microsoft.com/office/drawing/2010/main" val="4BACC6" mc:Ignorable=""/>
      </a:accent5>
      <a:accent6>
        <a:srgbClr xmlns:mc="http://schemas.openxmlformats.org/markup-compatibility/2006" xmlns:a14="http://schemas.microsoft.com/office/drawing/2010/main" val="F79646" mc:Ignorable=""/>
      </a:accent6>
      <a:hlink>
        <a:srgbClr xmlns:mc="http://schemas.openxmlformats.org/markup-compatibility/2006" xmlns:a14="http://schemas.microsoft.com/office/drawing/2010/main" val="0000FF" mc:Ignorable=""/>
      </a:hlink>
      <a:folHlink>
        <a:srgbClr xmlns:mc="http://schemas.openxmlformats.org/markup-compatibility/2006" xmlns:a14="http://schemas.microsoft.com/office/drawing/2010/main" val="800080" mc:Ignorable=""/>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xmlns:mc="http://schemas.openxmlformats.org/markup-compatibility/2006" xmlns:a14="http://schemas.microsoft.com/office/drawing/2010/main" val="000000" mc:Ignorable="">
                <a:alpha val="38000"/>
              </a:srgbClr>
            </a:outerShdw>
          </a:effectLst>
        </a:effectStyle>
        <a:effectStyle>
          <a:effectLst>
            <a:outerShdw blurRad="40000" dist="23000" dir="5400000" rotWithShape="0">
              <a:srgbClr xmlns:mc="http://schemas.openxmlformats.org/markup-compatibility/2006" xmlns:a14="http://schemas.microsoft.com/office/drawing/2010/main" val="000000" mc:Ignorable="">
                <a:alpha val="35000"/>
              </a:srgbClr>
            </a:outerShdw>
          </a:effectLst>
        </a:effectStyle>
        <a:effectStyle>
          <a:effectLst>
            <a:outerShdw blurRad="40000" dist="23000" dir="5400000" rotWithShape="0">
              <a:srgbClr xmlns:mc="http://schemas.openxmlformats.org/markup-compatibility/2006" xmlns:a14="http://schemas.microsoft.com/office/drawing/2010/main" val="000000" mc:Ignorable="">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table" Target="../tables/table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
  <dimension ref="A1:U6"/>
  <sheetViews>
    <sheetView tabSelected="1" workbookViewId="0">
      <selection activeCell="K10" sqref="K10"/>
    </sheetView>
  </sheetViews>
  <sheetFormatPr baseColWidth="10" defaultRowHeight="12.6" x14ac:dyDescent="0.2"/>
  <cols>
    <col min="1" max="1" width="8" customWidth="1"/>
    <col min="2" max="2" width="7.81640625" customWidth="1"/>
    <col min="3" max="3" width="7.6328125" customWidth="1"/>
    <col min="4" max="4" width="5.6328125" customWidth="1"/>
    <col min="5" max="5" width="2.7265625" customWidth="1"/>
    <col min="6" max="6" width="9.1796875" customWidth="1"/>
    <col min="7" max="7" width="9.81640625" customWidth="1"/>
    <col min="8" max="8" width="5.6328125" customWidth="1"/>
    <col min="9" max="9" width="3.81640625" customWidth="1"/>
    <col min="10" max="10" width="7.54296875" customWidth="1"/>
    <col min="11" max="11" width="7.08984375" bestFit="1" customWidth="1"/>
    <col min="12" max="12" width="6.453125" customWidth="1"/>
    <col min="13" max="21" width="5.6328125" customWidth="1"/>
  </cols>
  <sheetData>
    <row r="1" spans="1:21" x14ac:dyDescent="0.2">
      <c r="A1" s="20" t="s">
        <v>23</v>
      </c>
      <c r="B1" s="20" t="s">
        <v>25</v>
      </c>
      <c r="C1" s="20" t="s">
        <v>26</v>
      </c>
      <c r="F1" t="s">
        <v>0</v>
      </c>
      <c r="G1" s="20" t="s">
        <v>24</v>
      </c>
      <c r="H1" s="20" t="s">
        <v>27</v>
      </c>
      <c r="J1" s="20" t="s">
        <v>21</v>
      </c>
      <c r="K1" t="s">
        <v>1</v>
      </c>
      <c r="L1" s="20" t="s">
        <v>22</v>
      </c>
      <c r="O1" t="s">
        <v>3</v>
      </c>
      <c r="Q1" t="s">
        <v>2</v>
      </c>
      <c r="R1" t="s">
        <v>4</v>
      </c>
      <c r="S1" t="s">
        <v>5</v>
      </c>
      <c r="T1" t="s">
        <v>6</v>
      </c>
      <c r="U1" t="s">
        <v>7</v>
      </c>
    </row>
    <row r="3" spans="1:21" x14ac:dyDescent="0.2">
      <c r="F3" s="19">
        <v>40303</v>
      </c>
      <c r="G3" s="21">
        <f>F3+DAYS360(1/1/2009,31/12/2013)</f>
        <v>40303</v>
      </c>
    </row>
    <row r="4" spans="1:21" x14ac:dyDescent="0.2">
      <c r="F4" s="19">
        <v>40305</v>
      </c>
      <c r="G4" s="21">
        <f>F4+DAYS360(1/1/2009,31/12/2013)</f>
        <v>40305</v>
      </c>
    </row>
    <row r="5" spans="1:21" x14ac:dyDescent="0.2">
      <c r="F5" s="19">
        <v>40306</v>
      </c>
      <c r="G5" s="21">
        <f>F5+DAYS360(1/1/2009,31/12/2013)</f>
        <v>40306</v>
      </c>
      <c r="J5" s="2">
        <v>8</v>
      </c>
      <c r="K5" s="3">
        <v>2</v>
      </c>
      <c r="L5" s="18">
        <f>IF(OR(R5=1,S5=1,T5=1,U5=1),J5,IF(COUNTIF(Fériés,F5)&gt;0,K5*2+O5+Q5,K5+O5+Q5))</f>
        <v>13</v>
      </c>
      <c r="O5" s="3">
        <v>3</v>
      </c>
      <c r="Q5" s="3">
        <v>6</v>
      </c>
      <c r="R5" s="1"/>
      <c r="S5" s="1"/>
      <c r="T5" s="1"/>
      <c r="U5" s="1"/>
    </row>
    <row r="6" spans="1:21" x14ac:dyDescent="0.2">
      <c r="F6" s="19">
        <v>40307</v>
      </c>
      <c r="G6" s="21">
        <f>F6+DAYS360(1/1/2009,31/12/2013)</f>
        <v>40307</v>
      </c>
    </row>
  </sheetData>
  <phoneticPr fontId="1" type="noConversion"/>
  <pageMargins left="0.78740157499999996" right="0.78740157499999996" top="0.984251969" bottom="0.984251969" header="0.4921259845" footer="0.4921259845"/>
  <headerFooter alignWithMargins="0"/>
  <drawing r:id="rId1"/>
  <legacyDrawing r:id="rId2"/>
  <extLst>
    <ext xmlns:x14="http://schemas.microsoft.com/office/spreadsheetml/2009/9/main" uri="{CCE6A557-97BC-4b89-ADB6-D9C93CAAB3DF}">
      <x14:dataValidations xmlns:xm="http://schemas.microsoft.com/office/excel/2006/main" count="1">
        <x14:dataValidation type="list" allowBlank="1" showInputMessage="1" showErrorMessage="1">
          <x14:formula1>
            <xm:f>Personnels!$B$3:$B$25</xm:f>
          </x14:formula1>
          <xm:sqref>A2:A25</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B1:K21"/>
  <sheetViews>
    <sheetView workbookViewId="0">
      <selection activeCell="B4" sqref="B4"/>
    </sheetView>
  </sheetViews>
  <sheetFormatPr baseColWidth="10" defaultColWidth="11" defaultRowHeight="15.6" x14ac:dyDescent="0.3"/>
  <cols>
    <col min="1" max="1" width="2.08984375" style="7" customWidth="1"/>
    <col min="2" max="2" width="23.08984375" style="7" customWidth="1"/>
    <col min="3" max="3" width="2.90625" style="7" customWidth="1"/>
    <col min="4" max="4" width="28.7265625" style="9" customWidth="1"/>
    <col min="5" max="5" width="2.90625" style="7" customWidth="1"/>
    <col min="6" max="6" width="15.08984375" style="7" bestFit="1" customWidth="1"/>
    <col min="7" max="10" width="11" style="7"/>
    <col min="11" max="11" width="11.26953125" style="7" hidden="1" customWidth="1"/>
    <col min="12" max="16384" width="11" style="7"/>
  </cols>
  <sheetData>
    <row r="1" spans="2:11" x14ac:dyDescent="0.3">
      <c r="B1" s="4">
        <v>2010</v>
      </c>
      <c r="C1" s="5"/>
      <c r="D1" s="6"/>
      <c r="K1" s="8">
        <v>2000</v>
      </c>
    </row>
    <row r="2" spans="2:11" x14ac:dyDescent="0.3">
      <c r="K2" s="8">
        <v>2001</v>
      </c>
    </row>
    <row r="3" spans="2:11" x14ac:dyDescent="0.3">
      <c r="B3" s="10"/>
      <c r="C3" s="10"/>
      <c r="D3" s="11"/>
      <c r="K3" s="8">
        <v>2002</v>
      </c>
    </row>
    <row r="4" spans="2:11" x14ac:dyDescent="0.3">
      <c r="B4" s="12" t="s">
        <v>8</v>
      </c>
      <c r="C4" s="13"/>
      <c r="D4" s="14">
        <f>DATE(B1,1,1)</f>
        <v>40179</v>
      </c>
      <c r="F4" s="15"/>
      <c r="K4" s="8">
        <v>2003</v>
      </c>
    </row>
    <row r="5" spans="2:11" x14ac:dyDescent="0.3">
      <c r="B5" s="12" t="s">
        <v>9</v>
      </c>
      <c r="C5" s="13"/>
      <c r="D5" s="16">
        <f>FLOOR(DATE(B1,5,DAY(MINUTE(B1/38)/2+56)),7)-34+7*(B1=2079)</f>
        <v>40272</v>
      </c>
      <c r="F5" s="15"/>
      <c r="K5" s="8">
        <v>2004</v>
      </c>
    </row>
    <row r="6" spans="2:11" x14ac:dyDescent="0.3">
      <c r="B6" s="12" t="s">
        <v>10</v>
      </c>
      <c r="C6" s="13"/>
      <c r="D6" s="16">
        <f>D5+1</f>
        <v>40273</v>
      </c>
      <c r="F6" s="17"/>
      <c r="K6" s="8">
        <v>2005</v>
      </c>
    </row>
    <row r="7" spans="2:11" x14ac:dyDescent="0.3">
      <c r="B7" s="12" t="s">
        <v>11</v>
      </c>
      <c r="C7" s="13"/>
      <c r="D7" s="16">
        <f>DATE(B1,5,1)</f>
        <v>40299</v>
      </c>
      <c r="K7" s="8">
        <v>2006</v>
      </c>
    </row>
    <row r="8" spans="2:11" x14ac:dyDescent="0.3">
      <c r="B8" s="12" t="s">
        <v>12</v>
      </c>
      <c r="C8" s="13"/>
      <c r="D8" s="16">
        <f>DATE(B1,5,8)</f>
        <v>40306</v>
      </c>
      <c r="K8" s="8">
        <v>2007</v>
      </c>
    </row>
    <row r="9" spans="2:11" x14ac:dyDescent="0.3">
      <c r="B9" s="12" t="s">
        <v>13</v>
      </c>
      <c r="C9" s="13"/>
      <c r="D9" s="16">
        <f>D5+39</f>
        <v>40311</v>
      </c>
      <c r="K9" s="8">
        <v>2008</v>
      </c>
    </row>
    <row r="10" spans="2:11" x14ac:dyDescent="0.3">
      <c r="B10" s="12" t="s">
        <v>14</v>
      </c>
      <c r="C10" s="13"/>
      <c r="D10" s="14">
        <f>D5+49</f>
        <v>40321</v>
      </c>
      <c r="K10" s="8">
        <v>2009</v>
      </c>
    </row>
    <row r="11" spans="2:11" x14ac:dyDescent="0.3">
      <c r="B11" s="12" t="s">
        <v>15</v>
      </c>
      <c r="C11" s="13"/>
      <c r="D11" s="14">
        <f>D10+1</f>
        <v>40322</v>
      </c>
      <c r="K11" s="8">
        <v>2010</v>
      </c>
    </row>
    <row r="12" spans="2:11" x14ac:dyDescent="0.3">
      <c r="B12" s="12" t="s">
        <v>16</v>
      </c>
      <c r="C12" s="13"/>
      <c r="D12" s="14">
        <f>DATE(B1,7,14)</f>
        <v>40373</v>
      </c>
      <c r="K12" s="8">
        <v>2011</v>
      </c>
    </row>
    <row r="13" spans="2:11" x14ac:dyDescent="0.3">
      <c r="B13" s="12" t="s">
        <v>17</v>
      </c>
      <c r="C13" s="13"/>
      <c r="D13" s="14">
        <f>DATE(B1,8,15)</f>
        <v>40405</v>
      </c>
      <c r="F13" s="15"/>
      <c r="K13" s="8">
        <v>2012</v>
      </c>
    </row>
    <row r="14" spans="2:11" x14ac:dyDescent="0.3">
      <c r="B14" s="12" t="s">
        <v>18</v>
      </c>
      <c r="C14" s="13"/>
      <c r="D14" s="14">
        <f>DATE(B1,11,1)</f>
        <v>40483</v>
      </c>
      <c r="K14" s="8">
        <v>2013</v>
      </c>
    </row>
    <row r="15" spans="2:11" x14ac:dyDescent="0.3">
      <c r="B15" s="12" t="s">
        <v>19</v>
      </c>
      <c r="C15" s="13"/>
      <c r="D15" s="14">
        <f>DATE(B1,11,11)</f>
        <v>40493</v>
      </c>
      <c r="K15" s="8">
        <v>2014</v>
      </c>
    </row>
    <row r="16" spans="2:11" x14ac:dyDescent="0.3">
      <c r="B16" s="12" t="s">
        <v>20</v>
      </c>
      <c r="C16" s="13"/>
      <c r="D16" s="14">
        <f>DATE(B1,12,25)</f>
        <v>40537</v>
      </c>
      <c r="K16" s="8">
        <v>2015</v>
      </c>
    </row>
    <row r="17" spans="2:4" x14ac:dyDescent="0.3">
      <c r="B17" s="10"/>
      <c r="C17" s="10"/>
      <c r="D17" s="11"/>
    </row>
    <row r="18" spans="2:4" x14ac:dyDescent="0.3">
      <c r="B18" s="10"/>
      <c r="C18" s="10"/>
      <c r="D18" s="11"/>
    </row>
    <row r="19" spans="2:4" x14ac:dyDescent="0.3">
      <c r="B19" s="10"/>
      <c r="C19" s="10"/>
      <c r="D19" s="11"/>
    </row>
    <row r="20" spans="2:4" x14ac:dyDescent="0.3">
      <c r="B20" s="10"/>
      <c r="C20" s="10"/>
      <c r="D20" s="11"/>
    </row>
    <row r="21" spans="2:4" x14ac:dyDescent="0.3">
      <c r="B21" s="10"/>
      <c r="C21" s="10"/>
      <c r="D21" s="11"/>
    </row>
  </sheetData>
  <phoneticPr fontId="3" type="noConversion"/>
  <conditionalFormatting sqref="B4:D16">
    <cfRule type="expression" dxfId="0" priority="1" stopIfTrue="1">
      <formula>MOD(ROW(),2)</formula>
    </cfRule>
  </conditionalFormatting>
  <dataValidations count="1">
    <dataValidation type="list" allowBlank="1" showInputMessage="1" showErrorMessage="1" sqref="B1">
      <formula1>annee</formula1>
    </dataValidation>
  </dataValidations>
  <pageMargins left="0.78740157499999996" right="0.78740157499999996" top="0.984251969" bottom="0.984251969" header="0.4921259845" footer="0.4921259845"/>
  <pageSetup paperSize="9" orientation="portrait" horizontalDpi="4294967293" verticalDpi="4294967293"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D25"/>
  <sheetViews>
    <sheetView workbookViewId="0">
      <selection activeCell="B26" sqref="B26"/>
    </sheetView>
  </sheetViews>
  <sheetFormatPr baseColWidth="10" defaultRowHeight="12.6" x14ac:dyDescent="0.2"/>
  <sheetData>
    <row r="2" spans="2:4" x14ac:dyDescent="0.2">
      <c r="B2" t="s">
        <v>28</v>
      </c>
      <c r="C2" t="s">
        <v>25</v>
      </c>
      <c r="D2" t="s">
        <v>26</v>
      </c>
    </row>
    <row r="3" spans="2:4" x14ac:dyDescent="0.2">
      <c r="B3" s="34" t="s">
        <v>50</v>
      </c>
      <c r="C3" s="22" t="s">
        <v>29</v>
      </c>
      <c r="D3" s="22" t="s">
        <v>30</v>
      </c>
    </row>
    <row r="4" spans="2:4" x14ac:dyDescent="0.2">
      <c r="B4" s="35" t="s">
        <v>51</v>
      </c>
      <c r="C4" s="23" t="s">
        <v>29</v>
      </c>
      <c r="D4" t="s">
        <v>31</v>
      </c>
    </row>
    <row r="5" spans="2:4" x14ac:dyDescent="0.2">
      <c r="B5" s="34" t="s">
        <v>52</v>
      </c>
      <c r="C5" s="22" t="s">
        <v>32</v>
      </c>
      <c r="D5" t="s">
        <v>30</v>
      </c>
    </row>
    <row r="6" spans="2:4" x14ac:dyDescent="0.2">
      <c r="B6" s="34" t="s">
        <v>53</v>
      </c>
      <c r="C6" s="22" t="s">
        <v>33</v>
      </c>
      <c r="D6" t="s">
        <v>34</v>
      </c>
    </row>
    <row r="7" spans="2:4" x14ac:dyDescent="0.2">
      <c r="B7" s="34" t="s">
        <v>54</v>
      </c>
      <c r="C7" s="22" t="s">
        <v>35</v>
      </c>
      <c r="D7" t="s">
        <v>31</v>
      </c>
    </row>
    <row r="8" spans="2:4" x14ac:dyDescent="0.2">
      <c r="B8" s="34" t="s">
        <v>55</v>
      </c>
      <c r="C8" s="22" t="s">
        <v>32</v>
      </c>
      <c r="D8" t="s">
        <v>34</v>
      </c>
    </row>
    <row r="9" spans="2:4" x14ac:dyDescent="0.2">
      <c r="B9" s="34" t="s">
        <v>56</v>
      </c>
      <c r="C9" s="22" t="s">
        <v>29</v>
      </c>
      <c r="D9" t="s">
        <v>36</v>
      </c>
    </row>
    <row r="10" spans="2:4" x14ac:dyDescent="0.2">
      <c r="B10" s="34" t="s">
        <v>57</v>
      </c>
      <c r="C10" s="22" t="s">
        <v>29</v>
      </c>
      <c r="D10" t="s">
        <v>31</v>
      </c>
    </row>
    <row r="11" spans="2:4" x14ac:dyDescent="0.2">
      <c r="B11" s="34" t="s">
        <v>58</v>
      </c>
      <c r="C11" s="22" t="s">
        <v>32</v>
      </c>
      <c r="D11" t="s">
        <v>31</v>
      </c>
    </row>
    <row r="12" spans="2:4" x14ac:dyDescent="0.2">
      <c r="B12" s="35" t="s">
        <v>59</v>
      </c>
      <c r="C12" s="23" t="s">
        <v>29</v>
      </c>
      <c r="D12" t="s">
        <v>37</v>
      </c>
    </row>
    <row r="13" spans="2:4" x14ac:dyDescent="0.2">
      <c r="B13" s="34" t="s">
        <v>60</v>
      </c>
      <c r="C13" s="22" t="s">
        <v>32</v>
      </c>
      <c r="D13" t="s">
        <v>36</v>
      </c>
    </row>
    <row r="14" spans="2:4" x14ac:dyDescent="0.2">
      <c r="B14" s="34" t="s">
        <v>61</v>
      </c>
      <c r="C14" s="22" t="s">
        <v>33</v>
      </c>
      <c r="D14" t="s">
        <v>30</v>
      </c>
    </row>
    <row r="15" spans="2:4" x14ac:dyDescent="0.2">
      <c r="B15" s="34" t="s">
        <v>62</v>
      </c>
      <c r="C15" s="22" t="s">
        <v>29</v>
      </c>
      <c r="D15" t="s">
        <v>34</v>
      </c>
    </row>
    <row r="16" spans="2:4" x14ac:dyDescent="0.2">
      <c r="B16" s="34" t="s">
        <v>63</v>
      </c>
      <c r="C16" s="22" t="s">
        <v>33</v>
      </c>
      <c r="D16" t="s">
        <v>34</v>
      </c>
    </row>
    <row r="17" spans="2:4" x14ac:dyDescent="0.2">
      <c r="B17" s="34" t="s">
        <v>64</v>
      </c>
      <c r="C17" s="22" t="s">
        <v>29</v>
      </c>
      <c r="D17" t="s">
        <v>30</v>
      </c>
    </row>
    <row r="18" spans="2:4" x14ac:dyDescent="0.2">
      <c r="B18" s="34" t="s">
        <v>65</v>
      </c>
      <c r="C18" s="22" t="s">
        <v>29</v>
      </c>
      <c r="D18" t="s">
        <v>38</v>
      </c>
    </row>
    <row r="19" spans="2:4" x14ac:dyDescent="0.2">
      <c r="B19" s="34" t="s">
        <v>66</v>
      </c>
      <c r="C19" s="22" t="s">
        <v>29</v>
      </c>
      <c r="D19" t="s">
        <v>36</v>
      </c>
    </row>
    <row r="20" spans="2:4" x14ac:dyDescent="0.2">
      <c r="B20" s="34" t="s">
        <v>67</v>
      </c>
      <c r="C20" s="22" t="s">
        <v>32</v>
      </c>
      <c r="D20" t="s">
        <v>38</v>
      </c>
    </row>
    <row r="21" spans="2:4" x14ac:dyDescent="0.2">
      <c r="B21" s="34" t="s">
        <v>68</v>
      </c>
      <c r="C21" s="22" t="s">
        <v>29</v>
      </c>
      <c r="D21" t="s">
        <v>38</v>
      </c>
    </row>
    <row r="22" spans="2:4" x14ac:dyDescent="0.2">
      <c r="B22" s="34" t="s">
        <v>69</v>
      </c>
      <c r="C22" s="22" t="s">
        <v>32</v>
      </c>
      <c r="D22" t="s">
        <v>34</v>
      </c>
    </row>
    <row r="23" spans="2:4" x14ac:dyDescent="0.2">
      <c r="B23" s="34" t="s">
        <v>70</v>
      </c>
      <c r="C23" s="22" t="s">
        <v>33</v>
      </c>
      <c r="D23" t="s">
        <v>37</v>
      </c>
    </row>
    <row r="24" spans="2:4" x14ac:dyDescent="0.2">
      <c r="B24" s="34" t="s">
        <v>71</v>
      </c>
      <c r="C24" s="22" t="s">
        <v>33</v>
      </c>
      <c r="D24" t="s">
        <v>30</v>
      </c>
    </row>
    <row r="25" spans="2:4" x14ac:dyDescent="0.2">
      <c r="B25" s="35" t="s">
        <v>72</v>
      </c>
      <c r="C25" s="23" t="s">
        <v>32</v>
      </c>
      <c r="D25" t="s">
        <v>37</v>
      </c>
    </row>
  </sheetData>
  <pageMargins left="0.7" right="0.7" top="0.75" bottom="0.75" header="0.3" footer="0.3"/>
  <tableParts count="1">
    <tablePart r:id="rId1"/>
  </tablePart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E296"/>
  <sheetViews>
    <sheetView zoomScale="70" zoomScaleNormal="70" workbookViewId="0">
      <selection activeCell="E6" sqref="E6"/>
    </sheetView>
  </sheetViews>
  <sheetFormatPr baseColWidth="10" defaultRowHeight="12.6" x14ac:dyDescent="0.2"/>
  <sheetData>
    <row r="2" spans="2:5" ht="36.6" thickBot="1" x14ac:dyDescent="0.4">
      <c r="B2" s="24" t="s">
        <v>26</v>
      </c>
      <c r="C2" s="25" t="s">
        <v>39</v>
      </c>
      <c r="D2" s="25" t="s">
        <v>24</v>
      </c>
      <c r="E2" s="25" t="s">
        <v>40</v>
      </c>
    </row>
    <row r="3" spans="2:5" ht="16.2" thickTop="1" x14ac:dyDescent="0.3">
      <c r="B3" s="26" t="s">
        <v>34</v>
      </c>
      <c r="C3" s="27">
        <v>1</v>
      </c>
      <c r="D3" s="27" t="s">
        <v>41</v>
      </c>
      <c r="E3" s="27">
        <v>9</v>
      </c>
    </row>
    <row r="4" spans="2:5" ht="15.6" x14ac:dyDescent="0.3">
      <c r="B4" s="28" t="s">
        <v>34</v>
      </c>
      <c r="C4" s="29">
        <v>1</v>
      </c>
      <c r="D4" s="29" t="s">
        <v>42</v>
      </c>
      <c r="E4" s="29">
        <v>10</v>
      </c>
    </row>
    <row r="5" spans="2:5" ht="15.6" x14ac:dyDescent="0.3">
      <c r="B5" s="26" t="s">
        <v>34</v>
      </c>
      <c r="C5" s="27">
        <v>1</v>
      </c>
      <c r="D5" s="27" t="s">
        <v>43</v>
      </c>
      <c r="E5" s="27">
        <v>0</v>
      </c>
    </row>
    <row r="6" spans="2:5" ht="15.6" x14ac:dyDescent="0.3">
      <c r="B6" s="28" t="s">
        <v>34</v>
      </c>
      <c r="C6" s="29">
        <v>1</v>
      </c>
      <c r="D6" s="29" t="s">
        <v>44</v>
      </c>
      <c r="E6" s="29">
        <v>0</v>
      </c>
    </row>
    <row r="7" spans="2:5" ht="15.6" x14ac:dyDescent="0.3">
      <c r="B7" s="26" t="s">
        <v>34</v>
      </c>
      <c r="C7" s="27">
        <v>1</v>
      </c>
      <c r="D7" s="27" t="s">
        <v>45</v>
      </c>
      <c r="E7" s="27">
        <v>0</v>
      </c>
    </row>
    <row r="8" spans="2:5" ht="15.6" x14ac:dyDescent="0.3">
      <c r="B8" s="28" t="s">
        <v>34</v>
      </c>
      <c r="C8" s="29">
        <v>1</v>
      </c>
      <c r="D8" s="29" t="s">
        <v>46</v>
      </c>
      <c r="E8" s="29">
        <v>12</v>
      </c>
    </row>
    <row r="9" spans="2:5" ht="15.6" x14ac:dyDescent="0.3">
      <c r="B9" s="26" t="s">
        <v>34</v>
      </c>
      <c r="C9" s="27">
        <v>1</v>
      </c>
      <c r="D9" s="27" t="s">
        <v>47</v>
      </c>
      <c r="E9" s="27">
        <v>12</v>
      </c>
    </row>
    <row r="10" spans="2:5" ht="15.6" x14ac:dyDescent="0.3">
      <c r="B10" s="28" t="s">
        <v>34</v>
      </c>
      <c r="C10" s="29">
        <v>2</v>
      </c>
      <c r="D10" s="29" t="s">
        <v>41</v>
      </c>
      <c r="E10" s="29">
        <v>0</v>
      </c>
    </row>
    <row r="11" spans="2:5" ht="15.6" x14ac:dyDescent="0.3">
      <c r="B11" s="26" t="s">
        <v>34</v>
      </c>
      <c r="C11" s="27">
        <v>2</v>
      </c>
      <c r="D11" s="27" t="s">
        <v>42</v>
      </c>
      <c r="E11" s="27">
        <v>3.5</v>
      </c>
    </row>
    <row r="12" spans="2:5" ht="15.6" x14ac:dyDescent="0.3">
      <c r="B12" s="28" t="s">
        <v>34</v>
      </c>
      <c r="C12" s="29">
        <v>2</v>
      </c>
      <c r="D12" s="29" t="s">
        <v>43</v>
      </c>
      <c r="E12" s="29">
        <v>9</v>
      </c>
    </row>
    <row r="13" spans="2:5" ht="15.6" x14ac:dyDescent="0.3">
      <c r="B13" s="26" t="s">
        <v>34</v>
      </c>
      <c r="C13" s="27">
        <v>2</v>
      </c>
      <c r="D13" s="27" t="s">
        <v>44</v>
      </c>
      <c r="E13" s="27">
        <v>8</v>
      </c>
    </row>
    <row r="14" spans="2:5" ht="15.6" x14ac:dyDescent="0.3">
      <c r="B14" s="28" t="s">
        <v>34</v>
      </c>
      <c r="C14" s="29">
        <v>2</v>
      </c>
      <c r="D14" s="29" t="s">
        <v>45</v>
      </c>
      <c r="E14" s="29">
        <v>6</v>
      </c>
    </row>
    <row r="15" spans="2:5" ht="15.6" x14ac:dyDescent="0.3">
      <c r="B15" s="26" t="s">
        <v>34</v>
      </c>
      <c r="C15" s="27">
        <v>2</v>
      </c>
      <c r="D15" s="27" t="s">
        <v>46</v>
      </c>
      <c r="E15" s="27">
        <v>0</v>
      </c>
    </row>
    <row r="16" spans="2:5" ht="15.6" x14ac:dyDescent="0.3">
      <c r="B16" s="28" t="s">
        <v>34</v>
      </c>
      <c r="C16" s="29">
        <v>2</v>
      </c>
      <c r="D16" s="29" t="s">
        <v>47</v>
      </c>
      <c r="E16" s="29">
        <v>0</v>
      </c>
    </row>
    <row r="17" spans="2:5" ht="15.6" x14ac:dyDescent="0.3">
      <c r="B17" s="26" t="s">
        <v>34</v>
      </c>
      <c r="C17" s="27">
        <v>3</v>
      </c>
      <c r="D17" s="27" t="s">
        <v>41</v>
      </c>
      <c r="E17" s="27">
        <v>8</v>
      </c>
    </row>
    <row r="18" spans="2:5" ht="15.6" x14ac:dyDescent="0.3">
      <c r="B18" s="28" t="s">
        <v>34</v>
      </c>
      <c r="C18" s="29">
        <v>3</v>
      </c>
      <c r="D18" s="29" t="s">
        <v>42</v>
      </c>
      <c r="E18" s="29">
        <v>9</v>
      </c>
    </row>
    <row r="19" spans="2:5" ht="15.6" x14ac:dyDescent="0.3">
      <c r="B19" s="26" t="s">
        <v>34</v>
      </c>
      <c r="C19" s="27">
        <v>3</v>
      </c>
      <c r="D19" s="27" t="s">
        <v>43</v>
      </c>
      <c r="E19" s="27">
        <v>5.5</v>
      </c>
    </row>
    <row r="20" spans="2:5" ht="15.6" x14ac:dyDescent="0.3">
      <c r="B20" s="28" t="s">
        <v>34</v>
      </c>
      <c r="C20" s="29">
        <v>3</v>
      </c>
      <c r="D20" s="29" t="s">
        <v>44</v>
      </c>
      <c r="E20" s="29">
        <v>9</v>
      </c>
    </row>
    <row r="21" spans="2:5" ht="15.6" x14ac:dyDescent="0.3">
      <c r="B21" s="26" t="s">
        <v>34</v>
      </c>
      <c r="C21" s="27">
        <v>3</v>
      </c>
      <c r="D21" s="27" t="s">
        <v>45</v>
      </c>
      <c r="E21" s="27">
        <v>0</v>
      </c>
    </row>
    <row r="22" spans="2:5" ht="15.6" x14ac:dyDescent="0.3">
      <c r="B22" s="28" t="s">
        <v>34</v>
      </c>
      <c r="C22" s="29">
        <v>3</v>
      </c>
      <c r="D22" s="29" t="s">
        <v>46</v>
      </c>
      <c r="E22" s="29">
        <v>0</v>
      </c>
    </row>
    <row r="23" spans="2:5" ht="15.6" x14ac:dyDescent="0.3">
      <c r="B23" s="26" t="s">
        <v>34</v>
      </c>
      <c r="C23" s="27">
        <v>3</v>
      </c>
      <c r="D23" s="27" t="s">
        <v>47</v>
      </c>
      <c r="E23" s="27">
        <v>0</v>
      </c>
    </row>
    <row r="24" spans="2:5" ht="15.6" x14ac:dyDescent="0.3">
      <c r="B24" s="28" t="s">
        <v>34</v>
      </c>
      <c r="C24" s="29">
        <v>4</v>
      </c>
      <c r="D24" s="29" t="s">
        <v>41</v>
      </c>
      <c r="E24" s="29">
        <v>5.5</v>
      </c>
    </row>
    <row r="25" spans="2:5" ht="15.6" x14ac:dyDescent="0.3">
      <c r="B25" s="26" t="s">
        <v>34</v>
      </c>
      <c r="C25" s="27">
        <v>4</v>
      </c>
      <c r="D25" s="27" t="s">
        <v>42</v>
      </c>
      <c r="E25" s="27">
        <v>11.5</v>
      </c>
    </row>
    <row r="26" spans="2:5" ht="15.6" x14ac:dyDescent="0.3">
      <c r="B26" s="28" t="s">
        <v>34</v>
      </c>
      <c r="C26" s="29">
        <v>4</v>
      </c>
      <c r="D26" s="29" t="s">
        <v>43</v>
      </c>
      <c r="E26" s="29">
        <v>0</v>
      </c>
    </row>
    <row r="27" spans="2:5" ht="15.6" x14ac:dyDescent="0.3">
      <c r="B27" s="26" t="s">
        <v>34</v>
      </c>
      <c r="C27" s="27">
        <v>4</v>
      </c>
      <c r="D27" s="27" t="s">
        <v>44</v>
      </c>
      <c r="E27" s="27">
        <v>0</v>
      </c>
    </row>
    <row r="28" spans="2:5" ht="15.6" x14ac:dyDescent="0.3">
      <c r="B28" s="28" t="s">
        <v>34</v>
      </c>
      <c r="C28" s="29">
        <v>4</v>
      </c>
      <c r="D28" s="29" t="s">
        <v>45</v>
      </c>
      <c r="E28" s="29">
        <v>0</v>
      </c>
    </row>
    <row r="29" spans="2:5" ht="15.6" x14ac:dyDescent="0.3">
      <c r="B29" s="26" t="s">
        <v>34</v>
      </c>
      <c r="C29" s="27">
        <v>4</v>
      </c>
      <c r="D29" s="27" t="s">
        <v>46</v>
      </c>
      <c r="E29" s="27">
        <v>12</v>
      </c>
    </row>
    <row r="30" spans="2:5" ht="15.6" x14ac:dyDescent="0.3">
      <c r="B30" s="28" t="s">
        <v>34</v>
      </c>
      <c r="C30" s="29">
        <v>4</v>
      </c>
      <c r="D30" s="29" t="s">
        <v>47</v>
      </c>
      <c r="E30" s="29">
        <v>12</v>
      </c>
    </row>
    <row r="31" spans="2:5" ht="15.6" x14ac:dyDescent="0.3">
      <c r="B31" s="26" t="s">
        <v>34</v>
      </c>
      <c r="C31" s="27">
        <v>5</v>
      </c>
      <c r="D31" s="27" t="s">
        <v>41</v>
      </c>
      <c r="E31" s="27">
        <v>0</v>
      </c>
    </row>
    <row r="32" spans="2:5" ht="15.6" x14ac:dyDescent="0.3">
      <c r="B32" s="28" t="s">
        <v>34</v>
      </c>
      <c r="C32" s="29">
        <v>5</v>
      </c>
      <c r="D32" s="29" t="s">
        <v>42</v>
      </c>
      <c r="E32" s="29">
        <v>3.5</v>
      </c>
    </row>
    <row r="33" spans="2:5" ht="15.6" x14ac:dyDescent="0.3">
      <c r="B33" s="26" t="s">
        <v>34</v>
      </c>
      <c r="C33" s="27">
        <v>5</v>
      </c>
      <c r="D33" s="27" t="s">
        <v>43</v>
      </c>
      <c r="E33" s="27">
        <v>9</v>
      </c>
    </row>
    <row r="34" spans="2:5" ht="15.6" x14ac:dyDescent="0.3">
      <c r="B34" s="28" t="s">
        <v>34</v>
      </c>
      <c r="C34" s="29">
        <v>5</v>
      </c>
      <c r="D34" s="29" t="s">
        <v>44</v>
      </c>
      <c r="E34" s="29">
        <v>5.5</v>
      </c>
    </row>
    <row r="35" spans="2:5" ht="15.6" x14ac:dyDescent="0.3">
      <c r="B35" s="26" t="s">
        <v>34</v>
      </c>
      <c r="C35" s="27">
        <v>5</v>
      </c>
      <c r="D35" s="27" t="s">
        <v>45</v>
      </c>
      <c r="E35" s="27">
        <v>10</v>
      </c>
    </row>
    <row r="36" spans="2:5" ht="15.6" x14ac:dyDescent="0.3">
      <c r="B36" s="28" t="s">
        <v>34</v>
      </c>
      <c r="C36" s="29">
        <v>5</v>
      </c>
      <c r="D36" s="29" t="s">
        <v>46</v>
      </c>
      <c r="E36" s="29">
        <v>0</v>
      </c>
    </row>
    <row r="37" spans="2:5" ht="15.6" x14ac:dyDescent="0.3">
      <c r="B37" s="26" t="s">
        <v>34</v>
      </c>
      <c r="C37" s="27">
        <v>5</v>
      </c>
      <c r="D37" s="27" t="s">
        <v>47</v>
      </c>
      <c r="E37" s="27">
        <v>0</v>
      </c>
    </row>
    <row r="38" spans="2:5" ht="15.6" x14ac:dyDescent="0.3">
      <c r="B38" s="28" t="s">
        <v>37</v>
      </c>
      <c r="C38" s="29">
        <v>1</v>
      </c>
      <c r="D38" s="29" t="s">
        <v>41</v>
      </c>
      <c r="E38" s="29">
        <v>6.5</v>
      </c>
    </row>
    <row r="39" spans="2:5" ht="15.6" x14ac:dyDescent="0.3">
      <c r="B39" s="26" t="s">
        <v>37</v>
      </c>
      <c r="C39" s="27">
        <v>1</v>
      </c>
      <c r="D39" s="27" t="s">
        <v>42</v>
      </c>
      <c r="E39" s="27">
        <v>10</v>
      </c>
    </row>
    <row r="40" spans="2:5" ht="15.6" x14ac:dyDescent="0.3">
      <c r="B40" s="28" t="s">
        <v>37</v>
      </c>
      <c r="C40" s="29">
        <v>1</v>
      </c>
      <c r="D40" s="29" t="s">
        <v>43</v>
      </c>
      <c r="E40" s="29">
        <v>2.5</v>
      </c>
    </row>
    <row r="41" spans="2:5" ht="15.6" x14ac:dyDescent="0.3">
      <c r="B41" s="26" t="s">
        <v>37</v>
      </c>
      <c r="C41" s="27">
        <v>1</v>
      </c>
      <c r="D41" s="27" t="s">
        <v>44</v>
      </c>
      <c r="E41" s="27">
        <v>0</v>
      </c>
    </row>
    <row r="42" spans="2:5" ht="15.6" x14ac:dyDescent="0.3">
      <c r="B42" s="28" t="s">
        <v>37</v>
      </c>
      <c r="C42" s="29">
        <v>1</v>
      </c>
      <c r="D42" s="29" t="s">
        <v>45</v>
      </c>
      <c r="E42" s="29">
        <v>0</v>
      </c>
    </row>
    <row r="43" spans="2:5" ht="15.6" x14ac:dyDescent="0.3">
      <c r="B43" s="26" t="s">
        <v>37</v>
      </c>
      <c r="C43" s="27">
        <v>1</v>
      </c>
      <c r="D43" s="27" t="s">
        <v>46</v>
      </c>
      <c r="E43" s="27">
        <v>12</v>
      </c>
    </row>
    <row r="44" spans="2:5" ht="15.6" x14ac:dyDescent="0.3">
      <c r="B44" s="28" t="s">
        <v>37</v>
      </c>
      <c r="C44" s="29">
        <v>1</v>
      </c>
      <c r="D44" s="29" t="s">
        <v>47</v>
      </c>
      <c r="E44" s="29">
        <v>12</v>
      </c>
    </row>
    <row r="45" spans="2:5" ht="15.6" x14ac:dyDescent="0.3">
      <c r="B45" s="26" t="s">
        <v>37</v>
      </c>
      <c r="C45" s="27">
        <v>2</v>
      </c>
      <c r="D45" s="27" t="s">
        <v>41</v>
      </c>
      <c r="E45" s="27">
        <v>0</v>
      </c>
    </row>
    <row r="46" spans="2:5" ht="15.6" x14ac:dyDescent="0.3">
      <c r="B46" s="28" t="s">
        <v>37</v>
      </c>
      <c r="C46" s="29">
        <v>2</v>
      </c>
      <c r="D46" s="29" t="s">
        <v>42</v>
      </c>
      <c r="E46" s="29">
        <v>12</v>
      </c>
    </row>
    <row r="47" spans="2:5" ht="15.6" x14ac:dyDescent="0.3">
      <c r="B47" s="26" t="s">
        <v>37</v>
      </c>
      <c r="C47" s="27">
        <v>2</v>
      </c>
      <c r="D47" s="27" t="s">
        <v>43</v>
      </c>
      <c r="E47" s="27">
        <v>5.5</v>
      </c>
    </row>
    <row r="48" spans="2:5" ht="15.6" x14ac:dyDescent="0.3">
      <c r="B48" s="28" t="s">
        <v>37</v>
      </c>
      <c r="C48" s="29">
        <v>2</v>
      </c>
      <c r="D48" s="29" t="s">
        <v>44</v>
      </c>
      <c r="E48" s="29">
        <v>5.5</v>
      </c>
    </row>
    <row r="49" spans="2:5" ht="15.6" x14ac:dyDescent="0.3">
      <c r="B49" s="26" t="s">
        <v>37</v>
      </c>
      <c r="C49" s="27">
        <v>2</v>
      </c>
      <c r="D49" s="27" t="s">
        <v>45</v>
      </c>
      <c r="E49" s="27">
        <v>10</v>
      </c>
    </row>
    <row r="50" spans="2:5" ht="15.6" x14ac:dyDescent="0.3">
      <c r="B50" s="28" t="s">
        <v>37</v>
      </c>
      <c r="C50" s="29">
        <v>2</v>
      </c>
      <c r="D50" s="29" t="s">
        <v>46</v>
      </c>
      <c r="E50" s="29">
        <v>0</v>
      </c>
    </row>
    <row r="51" spans="2:5" ht="15.6" x14ac:dyDescent="0.3">
      <c r="B51" s="26" t="s">
        <v>37</v>
      </c>
      <c r="C51" s="27">
        <v>2</v>
      </c>
      <c r="D51" s="27" t="s">
        <v>47</v>
      </c>
      <c r="E51" s="27">
        <v>0</v>
      </c>
    </row>
    <row r="52" spans="2:5" ht="15.6" x14ac:dyDescent="0.3">
      <c r="B52" s="28" t="s">
        <v>37</v>
      </c>
      <c r="C52" s="29">
        <v>3</v>
      </c>
      <c r="D52" s="29" t="s">
        <v>41</v>
      </c>
      <c r="E52" s="29">
        <v>0</v>
      </c>
    </row>
    <row r="53" spans="2:5" ht="15.6" x14ac:dyDescent="0.3">
      <c r="B53" s="26" t="s">
        <v>37</v>
      </c>
      <c r="C53" s="27">
        <v>3</v>
      </c>
      <c r="D53" s="27" t="s">
        <v>42</v>
      </c>
      <c r="E53" s="27">
        <v>10.5</v>
      </c>
    </row>
    <row r="54" spans="2:5" ht="15.6" x14ac:dyDescent="0.3">
      <c r="B54" s="28" t="s">
        <v>37</v>
      </c>
      <c r="C54" s="29">
        <v>3</v>
      </c>
      <c r="D54" s="29" t="s">
        <v>43</v>
      </c>
      <c r="E54" s="29">
        <v>5.5</v>
      </c>
    </row>
    <row r="55" spans="2:5" ht="15.6" x14ac:dyDescent="0.3">
      <c r="B55" s="26" t="s">
        <v>37</v>
      </c>
      <c r="C55" s="27">
        <v>3</v>
      </c>
      <c r="D55" s="27" t="s">
        <v>44</v>
      </c>
      <c r="E55" s="27">
        <v>9</v>
      </c>
    </row>
    <row r="56" spans="2:5" ht="15.6" x14ac:dyDescent="0.3">
      <c r="B56" s="28" t="s">
        <v>37</v>
      </c>
      <c r="C56" s="29">
        <v>3</v>
      </c>
      <c r="D56" s="29" t="s">
        <v>45</v>
      </c>
      <c r="E56" s="29">
        <v>8.5</v>
      </c>
    </row>
    <row r="57" spans="2:5" ht="15.6" x14ac:dyDescent="0.3">
      <c r="B57" s="26" t="s">
        <v>37</v>
      </c>
      <c r="C57" s="27">
        <v>3</v>
      </c>
      <c r="D57" s="27" t="s">
        <v>46</v>
      </c>
      <c r="E57" s="27">
        <v>0</v>
      </c>
    </row>
    <row r="58" spans="2:5" ht="15.6" x14ac:dyDescent="0.3">
      <c r="B58" s="28" t="s">
        <v>37</v>
      </c>
      <c r="C58" s="29">
        <v>3</v>
      </c>
      <c r="D58" s="29" t="s">
        <v>47</v>
      </c>
      <c r="E58" s="29">
        <v>0</v>
      </c>
    </row>
    <row r="59" spans="2:5" ht="15.6" x14ac:dyDescent="0.3">
      <c r="B59" s="26" t="s">
        <v>37</v>
      </c>
      <c r="C59" s="27">
        <v>4</v>
      </c>
      <c r="D59" s="27" t="s">
        <v>41</v>
      </c>
      <c r="E59" s="27">
        <v>8</v>
      </c>
    </row>
    <row r="60" spans="2:5" ht="15.6" x14ac:dyDescent="0.3">
      <c r="B60" s="28" t="s">
        <v>37</v>
      </c>
      <c r="C60" s="29">
        <v>4</v>
      </c>
      <c r="D60" s="29" t="s">
        <v>42</v>
      </c>
      <c r="E60" s="29">
        <v>10</v>
      </c>
    </row>
    <row r="61" spans="2:5" ht="15.6" x14ac:dyDescent="0.3">
      <c r="B61" s="26" t="s">
        <v>37</v>
      </c>
      <c r="C61" s="27">
        <v>4</v>
      </c>
      <c r="D61" s="27" t="s">
        <v>43</v>
      </c>
      <c r="E61" s="27">
        <v>0</v>
      </c>
    </row>
    <row r="62" spans="2:5" ht="15.6" x14ac:dyDescent="0.3">
      <c r="B62" s="28" t="s">
        <v>37</v>
      </c>
      <c r="C62" s="29">
        <v>4</v>
      </c>
      <c r="D62" s="29" t="s">
        <v>44</v>
      </c>
      <c r="E62" s="29">
        <v>0</v>
      </c>
    </row>
    <row r="63" spans="2:5" ht="15.6" x14ac:dyDescent="0.3">
      <c r="B63" s="26" t="s">
        <v>37</v>
      </c>
      <c r="C63" s="27">
        <v>4</v>
      </c>
      <c r="D63" s="27" t="s">
        <v>45</v>
      </c>
      <c r="E63" s="27">
        <v>0</v>
      </c>
    </row>
    <row r="64" spans="2:5" ht="15.6" x14ac:dyDescent="0.3">
      <c r="B64" s="28" t="s">
        <v>37</v>
      </c>
      <c r="C64" s="29">
        <v>4</v>
      </c>
      <c r="D64" s="29" t="s">
        <v>46</v>
      </c>
      <c r="E64" s="29">
        <v>12</v>
      </c>
    </row>
    <row r="65" spans="2:5" ht="15.6" x14ac:dyDescent="0.3">
      <c r="B65" s="26" t="s">
        <v>37</v>
      </c>
      <c r="C65" s="27">
        <v>4</v>
      </c>
      <c r="D65" s="27" t="s">
        <v>47</v>
      </c>
      <c r="E65" s="27">
        <v>12</v>
      </c>
    </row>
    <row r="66" spans="2:5" ht="15.6" x14ac:dyDescent="0.3">
      <c r="B66" s="28" t="s">
        <v>37</v>
      </c>
      <c r="C66" s="29">
        <v>5</v>
      </c>
      <c r="D66" s="29" t="s">
        <v>41</v>
      </c>
      <c r="E66" s="29">
        <v>0</v>
      </c>
    </row>
    <row r="67" spans="2:5" ht="15.6" x14ac:dyDescent="0.3">
      <c r="B67" s="26" t="s">
        <v>37</v>
      </c>
      <c r="C67" s="27">
        <v>5</v>
      </c>
      <c r="D67" s="27" t="s">
        <v>42</v>
      </c>
      <c r="E67" s="27">
        <v>12</v>
      </c>
    </row>
    <row r="68" spans="2:5" ht="15.6" x14ac:dyDescent="0.3">
      <c r="B68" s="28" t="s">
        <v>37</v>
      </c>
      <c r="C68" s="29">
        <v>5</v>
      </c>
      <c r="D68" s="29" t="s">
        <v>43</v>
      </c>
      <c r="E68" s="29">
        <v>6.5</v>
      </c>
    </row>
    <row r="69" spans="2:5" ht="15.6" x14ac:dyDescent="0.3">
      <c r="B69" s="26" t="s">
        <v>37</v>
      </c>
      <c r="C69" s="27">
        <v>5</v>
      </c>
      <c r="D69" s="27" t="s">
        <v>44</v>
      </c>
      <c r="E69" s="27">
        <v>5.5</v>
      </c>
    </row>
    <row r="70" spans="2:5" ht="15.6" x14ac:dyDescent="0.3">
      <c r="B70" s="28" t="s">
        <v>37</v>
      </c>
      <c r="C70" s="29">
        <v>5</v>
      </c>
      <c r="D70" s="29" t="s">
        <v>45</v>
      </c>
      <c r="E70" s="29">
        <v>0</v>
      </c>
    </row>
    <row r="71" spans="2:5" ht="15.6" x14ac:dyDescent="0.3">
      <c r="B71" s="26" t="s">
        <v>37</v>
      </c>
      <c r="C71" s="27">
        <v>5</v>
      </c>
      <c r="D71" s="27" t="s">
        <v>46</v>
      </c>
      <c r="E71" s="27">
        <v>0</v>
      </c>
    </row>
    <row r="72" spans="2:5" ht="15.6" x14ac:dyDescent="0.3">
      <c r="B72" s="28" t="s">
        <v>37</v>
      </c>
      <c r="C72" s="29">
        <v>5</v>
      </c>
      <c r="D72" s="29" t="s">
        <v>47</v>
      </c>
      <c r="E72" s="29">
        <v>5</v>
      </c>
    </row>
    <row r="73" spans="2:5" ht="15.6" x14ac:dyDescent="0.3">
      <c r="B73" s="26" t="s">
        <v>37</v>
      </c>
      <c r="C73" s="27">
        <v>6</v>
      </c>
      <c r="D73" s="27" t="s">
        <v>41</v>
      </c>
      <c r="E73" s="27">
        <v>8.5</v>
      </c>
    </row>
    <row r="74" spans="2:5" ht="15.6" x14ac:dyDescent="0.3">
      <c r="B74" s="28" t="s">
        <v>37</v>
      </c>
      <c r="C74" s="29">
        <v>6</v>
      </c>
      <c r="D74" s="29" t="s">
        <v>42</v>
      </c>
      <c r="E74" s="29">
        <v>10.5</v>
      </c>
    </row>
    <row r="75" spans="2:5" ht="15.6" x14ac:dyDescent="0.3">
      <c r="B75" s="26" t="s">
        <v>37</v>
      </c>
      <c r="C75" s="27">
        <v>6</v>
      </c>
      <c r="D75" s="27" t="s">
        <v>43</v>
      </c>
      <c r="E75" s="27">
        <v>0</v>
      </c>
    </row>
    <row r="76" spans="2:5" ht="15.6" x14ac:dyDescent="0.3">
      <c r="B76" s="28" t="s">
        <v>37</v>
      </c>
      <c r="C76" s="29">
        <v>6</v>
      </c>
      <c r="D76" s="29" t="s">
        <v>44</v>
      </c>
      <c r="E76" s="29">
        <v>5.5</v>
      </c>
    </row>
    <row r="77" spans="2:5" ht="15.6" x14ac:dyDescent="0.3">
      <c r="B77" s="26" t="s">
        <v>37</v>
      </c>
      <c r="C77" s="27">
        <v>6</v>
      </c>
      <c r="D77" s="27" t="s">
        <v>45</v>
      </c>
      <c r="E77" s="27">
        <v>10</v>
      </c>
    </row>
    <row r="78" spans="2:5" ht="15.6" x14ac:dyDescent="0.3">
      <c r="B78" s="28" t="s">
        <v>37</v>
      </c>
      <c r="C78" s="29">
        <v>6</v>
      </c>
      <c r="D78" s="29" t="s">
        <v>46</v>
      </c>
      <c r="E78" s="29">
        <v>0</v>
      </c>
    </row>
    <row r="79" spans="2:5" ht="15.6" x14ac:dyDescent="0.3">
      <c r="B79" s="26" t="s">
        <v>37</v>
      </c>
      <c r="C79" s="27">
        <v>6</v>
      </c>
      <c r="D79" s="27" t="s">
        <v>47</v>
      </c>
      <c r="E79" s="27">
        <v>0</v>
      </c>
    </row>
    <row r="80" spans="2:5" ht="15.6" x14ac:dyDescent="0.3">
      <c r="B80" s="28" t="s">
        <v>37</v>
      </c>
      <c r="C80" s="29">
        <v>7</v>
      </c>
      <c r="D80" s="29" t="s">
        <v>41</v>
      </c>
      <c r="E80" s="29">
        <v>5.5</v>
      </c>
    </row>
    <row r="81" spans="2:5" ht="15.6" x14ac:dyDescent="0.3">
      <c r="B81" s="26" t="s">
        <v>37</v>
      </c>
      <c r="C81" s="27">
        <v>7</v>
      </c>
      <c r="D81" s="27" t="s">
        <v>42</v>
      </c>
      <c r="E81" s="27">
        <v>10</v>
      </c>
    </row>
    <row r="82" spans="2:5" ht="15.6" x14ac:dyDescent="0.3">
      <c r="B82" s="28" t="s">
        <v>37</v>
      </c>
      <c r="C82" s="29">
        <v>7</v>
      </c>
      <c r="D82" s="29" t="s">
        <v>43</v>
      </c>
      <c r="E82" s="29">
        <v>2.5</v>
      </c>
    </row>
    <row r="83" spans="2:5" ht="15.6" x14ac:dyDescent="0.3">
      <c r="B83" s="26" t="s">
        <v>37</v>
      </c>
      <c r="C83" s="27">
        <v>7</v>
      </c>
      <c r="D83" s="27" t="s">
        <v>44</v>
      </c>
      <c r="E83" s="27">
        <v>0</v>
      </c>
    </row>
    <row r="84" spans="2:5" ht="15.6" x14ac:dyDescent="0.3">
      <c r="B84" s="28" t="s">
        <v>37</v>
      </c>
      <c r="C84" s="29">
        <v>7</v>
      </c>
      <c r="D84" s="29" t="s">
        <v>45</v>
      </c>
      <c r="E84" s="29">
        <v>0</v>
      </c>
    </row>
    <row r="85" spans="2:5" ht="15.6" x14ac:dyDescent="0.3">
      <c r="B85" s="26" t="s">
        <v>37</v>
      </c>
      <c r="C85" s="27">
        <v>7</v>
      </c>
      <c r="D85" s="27" t="s">
        <v>46</v>
      </c>
      <c r="E85" s="27">
        <v>12</v>
      </c>
    </row>
    <row r="86" spans="2:5" ht="15.6" x14ac:dyDescent="0.3">
      <c r="B86" s="28" t="s">
        <v>37</v>
      </c>
      <c r="C86" s="29">
        <v>7</v>
      </c>
      <c r="D86" s="29" t="s">
        <v>47</v>
      </c>
      <c r="E86" s="29">
        <v>12</v>
      </c>
    </row>
    <row r="87" spans="2:5" ht="15.6" x14ac:dyDescent="0.3">
      <c r="B87" s="26" t="s">
        <v>37</v>
      </c>
      <c r="C87" s="27">
        <v>8</v>
      </c>
      <c r="D87" s="27" t="s">
        <v>41</v>
      </c>
      <c r="E87" s="27">
        <v>0</v>
      </c>
    </row>
    <row r="88" spans="2:5" ht="15.6" x14ac:dyDescent="0.3">
      <c r="B88" s="28" t="s">
        <v>37</v>
      </c>
      <c r="C88" s="29">
        <v>8</v>
      </c>
      <c r="D88" s="29" t="s">
        <v>42</v>
      </c>
      <c r="E88" s="29">
        <v>12</v>
      </c>
    </row>
    <row r="89" spans="2:5" ht="15.6" x14ac:dyDescent="0.3">
      <c r="B89" s="26" t="s">
        <v>37</v>
      </c>
      <c r="C89" s="27">
        <v>8</v>
      </c>
      <c r="D89" s="27" t="s">
        <v>43</v>
      </c>
      <c r="E89" s="27">
        <v>5.5</v>
      </c>
    </row>
    <row r="90" spans="2:5" ht="15.6" x14ac:dyDescent="0.3">
      <c r="B90" s="28" t="s">
        <v>37</v>
      </c>
      <c r="C90" s="29">
        <v>8</v>
      </c>
      <c r="D90" s="29" t="s">
        <v>44</v>
      </c>
      <c r="E90" s="29">
        <v>10</v>
      </c>
    </row>
    <row r="91" spans="2:5" ht="15.6" x14ac:dyDescent="0.3">
      <c r="B91" s="26" t="s">
        <v>37</v>
      </c>
      <c r="C91" s="27">
        <v>8</v>
      </c>
      <c r="D91" s="27" t="s">
        <v>45</v>
      </c>
      <c r="E91" s="27">
        <v>0</v>
      </c>
    </row>
    <row r="92" spans="2:5" ht="15.6" x14ac:dyDescent="0.3">
      <c r="B92" s="28" t="s">
        <v>37</v>
      </c>
      <c r="C92" s="29">
        <v>8</v>
      </c>
      <c r="D92" s="29" t="s">
        <v>46</v>
      </c>
      <c r="E92" s="29">
        <v>0</v>
      </c>
    </row>
    <row r="93" spans="2:5" ht="15.6" x14ac:dyDescent="0.3">
      <c r="B93" s="26" t="s">
        <v>37</v>
      </c>
      <c r="C93" s="27">
        <v>8</v>
      </c>
      <c r="D93" s="27" t="s">
        <v>47</v>
      </c>
      <c r="E93" s="27">
        <v>0</v>
      </c>
    </row>
    <row r="94" spans="2:5" ht="15.6" x14ac:dyDescent="0.3">
      <c r="B94" s="28" t="s">
        <v>37</v>
      </c>
      <c r="C94" s="29">
        <v>9</v>
      </c>
      <c r="D94" s="29" t="s">
        <v>41</v>
      </c>
      <c r="E94" s="29">
        <v>10</v>
      </c>
    </row>
    <row r="95" spans="2:5" ht="15.6" x14ac:dyDescent="0.3">
      <c r="B95" s="26" t="s">
        <v>37</v>
      </c>
      <c r="C95" s="27">
        <v>9</v>
      </c>
      <c r="D95" s="27" t="s">
        <v>42</v>
      </c>
      <c r="E95" s="27">
        <v>4.5</v>
      </c>
    </row>
    <row r="96" spans="2:5" ht="15.6" x14ac:dyDescent="0.3">
      <c r="B96" s="28" t="s">
        <v>37</v>
      </c>
      <c r="C96" s="29">
        <v>9</v>
      </c>
      <c r="D96" s="29" t="s">
        <v>43</v>
      </c>
      <c r="E96" s="29">
        <v>0</v>
      </c>
    </row>
    <row r="97" spans="2:5" ht="15.6" x14ac:dyDescent="0.3">
      <c r="B97" s="26" t="s">
        <v>37</v>
      </c>
      <c r="C97" s="27">
        <v>9</v>
      </c>
      <c r="D97" s="27" t="s">
        <v>44</v>
      </c>
      <c r="E97" s="27">
        <v>5.5</v>
      </c>
    </row>
    <row r="98" spans="2:5" ht="15.6" x14ac:dyDescent="0.3">
      <c r="B98" s="28" t="s">
        <v>37</v>
      </c>
      <c r="C98" s="29">
        <v>9</v>
      </c>
      <c r="D98" s="29" t="s">
        <v>45</v>
      </c>
      <c r="E98" s="29">
        <v>7.5</v>
      </c>
    </row>
    <row r="99" spans="2:5" ht="15.6" x14ac:dyDescent="0.3">
      <c r="B99" s="26" t="s">
        <v>37</v>
      </c>
      <c r="C99" s="27">
        <v>9</v>
      </c>
      <c r="D99" s="27" t="s">
        <v>46</v>
      </c>
      <c r="E99" s="27">
        <v>0</v>
      </c>
    </row>
    <row r="100" spans="2:5" ht="15.6" x14ac:dyDescent="0.3">
      <c r="B100" s="28" t="s">
        <v>37</v>
      </c>
      <c r="C100" s="29">
        <v>9</v>
      </c>
      <c r="D100" s="29" t="s">
        <v>47</v>
      </c>
      <c r="E100" s="29">
        <v>0</v>
      </c>
    </row>
    <row r="101" spans="2:5" ht="15.6" x14ac:dyDescent="0.3">
      <c r="B101" s="26" t="s">
        <v>37</v>
      </c>
      <c r="C101" s="30" t="s">
        <v>48</v>
      </c>
      <c r="D101" s="27" t="s">
        <v>41</v>
      </c>
      <c r="E101" s="27">
        <v>0</v>
      </c>
    </row>
    <row r="102" spans="2:5" ht="15.6" x14ac:dyDescent="0.3">
      <c r="B102" s="28" t="s">
        <v>37</v>
      </c>
      <c r="C102" s="31" t="s">
        <v>48</v>
      </c>
      <c r="D102" s="29" t="s">
        <v>42</v>
      </c>
      <c r="E102" s="29">
        <v>12</v>
      </c>
    </row>
    <row r="103" spans="2:5" ht="15.6" x14ac:dyDescent="0.3">
      <c r="B103" s="26" t="s">
        <v>37</v>
      </c>
      <c r="C103" s="30" t="s">
        <v>48</v>
      </c>
      <c r="D103" s="27" t="s">
        <v>43</v>
      </c>
      <c r="E103" s="27">
        <v>5.5</v>
      </c>
    </row>
    <row r="104" spans="2:5" ht="15.6" x14ac:dyDescent="0.3">
      <c r="B104" s="28" t="s">
        <v>37</v>
      </c>
      <c r="C104" s="31" t="s">
        <v>48</v>
      </c>
      <c r="D104" s="29" t="s">
        <v>44</v>
      </c>
      <c r="E104" s="29">
        <v>5.5</v>
      </c>
    </row>
    <row r="105" spans="2:5" ht="15.6" x14ac:dyDescent="0.3">
      <c r="B105" s="26" t="s">
        <v>37</v>
      </c>
      <c r="C105" s="30" t="s">
        <v>48</v>
      </c>
      <c r="D105" s="27" t="s">
        <v>45</v>
      </c>
      <c r="E105" s="27">
        <v>3.5</v>
      </c>
    </row>
    <row r="106" spans="2:5" ht="15.6" x14ac:dyDescent="0.3">
      <c r="B106" s="28" t="s">
        <v>37</v>
      </c>
      <c r="C106" s="31" t="s">
        <v>48</v>
      </c>
      <c r="D106" s="29" t="s">
        <v>46</v>
      </c>
      <c r="E106" s="29">
        <v>0</v>
      </c>
    </row>
    <row r="107" spans="2:5" ht="15.6" x14ac:dyDescent="0.3">
      <c r="B107" s="26" t="s">
        <v>37</v>
      </c>
      <c r="C107" s="30" t="s">
        <v>48</v>
      </c>
      <c r="D107" s="27" t="s">
        <v>47</v>
      </c>
      <c r="E107" s="27">
        <v>5</v>
      </c>
    </row>
    <row r="108" spans="2:5" ht="15.6" x14ac:dyDescent="0.3">
      <c r="B108" s="28" t="s">
        <v>37</v>
      </c>
      <c r="C108" s="31" t="s">
        <v>49</v>
      </c>
      <c r="D108" s="29" t="s">
        <v>41</v>
      </c>
      <c r="E108" s="29">
        <v>0</v>
      </c>
    </row>
    <row r="109" spans="2:5" ht="15.6" x14ac:dyDescent="0.3">
      <c r="B109" s="26" t="s">
        <v>37</v>
      </c>
      <c r="C109" s="30" t="s">
        <v>49</v>
      </c>
      <c r="D109" s="27" t="s">
        <v>42</v>
      </c>
      <c r="E109" s="27">
        <v>12</v>
      </c>
    </row>
    <row r="110" spans="2:5" ht="15.6" x14ac:dyDescent="0.3">
      <c r="B110" s="28" t="s">
        <v>37</v>
      </c>
      <c r="C110" s="31" t="s">
        <v>49</v>
      </c>
      <c r="D110" s="29" t="s">
        <v>43</v>
      </c>
      <c r="E110" s="29">
        <v>6.5</v>
      </c>
    </row>
    <row r="111" spans="2:5" ht="15.6" x14ac:dyDescent="0.3">
      <c r="B111" s="26" t="s">
        <v>37</v>
      </c>
      <c r="C111" s="30" t="s">
        <v>49</v>
      </c>
      <c r="D111" s="27" t="s">
        <v>44</v>
      </c>
      <c r="E111" s="27">
        <v>5.5</v>
      </c>
    </row>
    <row r="112" spans="2:5" ht="15.6" x14ac:dyDescent="0.3">
      <c r="B112" s="28" t="s">
        <v>37</v>
      </c>
      <c r="C112" s="31" t="s">
        <v>49</v>
      </c>
      <c r="D112" s="29" t="s">
        <v>45</v>
      </c>
      <c r="E112" s="29">
        <v>6.5</v>
      </c>
    </row>
    <row r="113" spans="2:5" ht="15.6" x14ac:dyDescent="0.3">
      <c r="B113" s="26" t="s">
        <v>37</v>
      </c>
      <c r="C113" s="30" t="s">
        <v>49</v>
      </c>
      <c r="D113" s="27" t="s">
        <v>46</v>
      </c>
      <c r="E113" s="27">
        <v>0</v>
      </c>
    </row>
    <row r="114" spans="2:5" ht="15.6" x14ac:dyDescent="0.3">
      <c r="B114" s="28" t="s">
        <v>37</v>
      </c>
      <c r="C114" s="31" t="s">
        <v>49</v>
      </c>
      <c r="D114" s="29" t="s">
        <v>47</v>
      </c>
      <c r="E114" s="29">
        <v>0</v>
      </c>
    </row>
    <row r="115" spans="2:5" ht="15.6" x14ac:dyDescent="0.3">
      <c r="B115" s="26" t="s">
        <v>31</v>
      </c>
      <c r="C115" s="27">
        <v>1</v>
      </c>
      <c r="D115" s="27" t="s">
        <v>41</v>
      </c>
      <c r="E115" s="27">
        <v>9</v>
      </c>
    </row>
    <row r="116" spans="2:5" ht="15.6" x14ac:dyDescent="0.3">
      <c r="B116" s="28" t="s">
        <v>31</v>
      </c>
      <c r="C116" s="29">
        <v>1</v>
      </c>
      <c r="D116" s="29" t="s">
        <v>42</v>
      </c>
      <c r="E116" s="29">
        <v>10</v>
      </c>
    </row>
    <row r="117" spans="2:5" ht="15.6" x14ac:dyDescent="0.3">
      <c r="B117" s="26" t="s">
        <v>31</v>
      </c>
      <c r="C117" s="27">
        <v>1</v>
      </c>
      <c r="D117" s="27" t="s">
        <v>43</v>
      </c>
      <c r="E117" s="27">
        <v>0</v>
      </c>
    </row>
    <row r="118" spans="2:5" ht="15.6" x14ac:dyDescent="0.3">
      <c r="B118" s="28" t="s">
        <v>31</v>
      </c>
      <c r="C118" s="29">
        <v>1</v>
      </c>
      <c r="D118" s="29" t="s">
        <v>44</v>
      </c>
      <c r="E118" s="29">
        <v>0</v>
      </c>
    </row>
    <row r="119" spans="2:5" ht="15.6" x14ac:dyDescent="0.3">
      <c r="B119" s="26" t="s">
        <v>31</v>
      </c>
      <c r="C119" s="27">
        <v>1</v>
      </c>
      <c r="D119" s="27" t="s">
        <v>45</v>
      </c>
      <c r="E119" s="27">
        <v>0</v>
      </c>
    </row>
    <row r="120" spans="2:5" ht="15.6" x14ac:dyDescent="0.3">
      <c r="B120" s="28" t="s">
        <v>31</v>
      </c>
      <c r="C120" s="29">
        <v>1</v>
      </c>
      <c r="D120" s="29" t="s">
        <v>46</v>
      </c>
      <c r="E120" s="29">
        <v>12</v>
      </c>
    </row>
    <row r="121" spans="2:5" ht="15.6" x14ac:dyDescent="0.3">
      <c r="B121" s="26" t="s">
        <v>31</v>
      </c>
      <c r="C121" s="27">
        <v>1</v>
      </c>
      <c r="D121" s="27" t="s">
        <v>47</v>
      </c>
      <c r="E121" s="27">
        <v>12</v>
      </c>
    </row>
    <row r="122" spans="2:5" ht="15.6" x14ac:dyDescent="0.3">
      <c r="B122" s="28" t="s">
        <v>31</v>
      </c>
      <c r="C122" s="29">
        <v>2</v>
      </c>
      <c r="D122" s="29" t="s">
        <v>41</v>
      </c>
      <c r="E122" s="29">
        <v>0</v>
      </c>
    </row>
    <row r="123" spans="2:5" ht="15.6" x14ac:dyDescent="0.3">
      <c r="B123" s="26" t="s">
        <v>31</v>
      </c>
      <c r="C123" s="27">
        <v>2</v>
      </c>
      <c r="D123" s="27" t="s">
        <v>42</v>
      </c>
      <c r="E123" s="27">
        <v>9</v>
      </c>
    </row>
    <row r="124" spans="2:5" ht="15.6" x14ac:dyDescent="0.3">
      <c r="B124" s="28" t="s">
        <v>31</v>
      </c>
      <c r="C124" s="29">
        <v>2</v>
      </c>
      <c r="D124" s="29" t="s">
        <v>43</v>
      </c>
      <c r="E124" s="29">
        <v>5</v>
      </c>
    </row>
    <row r="125" spans="2:5" ht="15.6" x14ac:dyDescent="0.3">
      <c r="B125" s="26" t="s">
        <v>31</v>
      </c>
      <c r="C125" s="27">
        <v>2</v>
      </c>
      <c r="D125" s="27" t="s">
        <v>44</v>
      </c>
      <c r="E125" s="27">
        <v>10.5</v>
      </c>
    </row>
    <row r="126" spans="2:5" ht="15.6" x14ac:dyDescent="0.3">
      <c r="B126" s="28" t="s">
        <v>31</v>
      </c>
      <c r="C126" s="29">
        <v>2</v>
      </c>
      <c r="D126" s="29" t="s">
        <v>45</v>
      </c>
      <c r="E126" s="29">
        <v>6.5</v>
      </c>
    </row>
    <row r="127" spans="2:5" ht="15.6" x14ac:dyDescent="0.3">
      <c r="B127" s="26" t="s">
        <v>31</v>
      </c>
      <c r="C127" s="27">
        <v>2</v>
      </c>
      <c r="D127" s="27" t="s">
        <v>46</v>
      </c>
      <c r="E127" s="27">
        <v>0</v>
      </c>
    </row>
    <row r="128" spans="2:5" ht="15.6" x14ac:dyDescent="0.3">
      <c r="B128" s="28" t="s">
        <v>31</v>
      </c>
      <c r="C128" s="29">
        <v>2</v>
      </c>
      <c r="D128" s="29" t="s">
        <v>47</v>
      </c>
      <c r="E128" s="29">
        <v>0</v>
      </c>
    </row>
    <row r="129" spans="2:5" ht="15.6" x14ac:dyDescent="0.3">
      <c r="B129" s="26" t="s">
        <v>31</v>
      </c>
      <c r="C129" s="27">
        <v>3</v>
      </c>
      <c r="D129" s="27" t="s">
        <v>41</v>
      </c>
      <c r="E129" s="27">
        <v>6</v>
      </c>
    </row>
    <row r="130" spans="2:5" ht="15.6" x14ac:dyDescent="0.3">
      <c r="B130" s="28" t="s">
        <v>31</v>
      </c>
      <c r="C130" s="29">
        <v>3</v>
      </c>
      <c r="D130" s="29" t="s">
        <v>42</v>
      </c>
      <c r="E130" s="29">
        <v>6</v>
      </c>
    </row>
    <row r="131" spans="2:5" ht="15.6" x14ac:dyDescent="0.3">
      <c r="B131" s="26" t="s">
        <v>31</v>
      </c>
      <c r="C131" s="27">
        <v>3</v>
      </c>
      <c r="D131" s="27" t="s">
        <v>43</v>
      </c>
      <c r="E131" s="27">
        <v>9</v>
      </c>
    </row>
    <row r="132" spans="2:5" ht="15.6" x14ac:dyDescent="0.3">
      <c r="B132" s="28" t="s">
        <v>31</v>
      </c>
      <c r="C132" s="29">
        <v>3</v>
      </c>
      <c r="D132" s="29" t="s">
        <v>44</v>
      </c>
      <c r="E132" s="29">
        <v>7.5</v>
      </c>
    </row>
    <row r="133" spans="2:5" ht="15.6" x14ac:dyDescent="0.3">
      <c r="B133" s="26" t="s">
        <v>31</v>
      </c>
      <c r="C133" s="27">
        <v>3</v>
      </c>
      <c r="D133" s="27" t="s">
        <v>45</v>
      </c>
      <c r="E133" s="27">
        <v>0</v>
      </c>
    </row>
    <row r="134" spans="2:5" ht="15.6" x14ac:dyDescent="0.3">
      <c r="B134" s="28" t="s">
        <v>31</v>
      </c>
      <c r="C134" s="29">
        <v>3</v>
      </c>
      <c r="D134" s="29" t="s">
        <v>46</v>
      </c>
      <c r="E134" s="29">
        <v>0</v>
      </c>
    </row>
    <row r="135" spans="2:5" ht="15.6" x14ac:dyDescent="0.3">
      <c r="B135" s="26" t="s">
        <v>31</v>
      </c>
      <c r="C135" s="27">
        <v>3</v>
      </c>
      <c r="D135" s="27" t="s">
        <v>47</v>
      </c>
      <c r="E135" s="27">
        <v>0</v>
      </c>
    </row>
    <row r="136" spans="2:5" ht="15.6" x14ac:dyDescent="0.3">
      <c r="B136" s="28" t="s">
        <v>31</v>
      </c>
      <c r="C136" s="29">
        <v>4</v>
      </c>
      <c r="D136" s="29" t="s">
        <v>41</v>
      </c>
      <c r="E136" s="29">
        <v>9</v>
      </c>
    </row>
    <row r="137" spans="2:5" ht="15.6" x14ac:dyDescent="0.3">
      <c r="B137" s="26" t="s">
        <v>31</v>
      </c>
      <c r="C137" s="27">
        <v>4</v>
      </c>
      <c r="D137" s="27" t="s">
        <v>42</v>
      </c>
      <c r="E137" s="27">
        <v>10</v>
      </c>
    </row>
    <row r="138" spans="2:5" ht="15.6" x14ac:dyDescent="0.3">
      <c r="B138" s="28" t="s">
        <v>31</v>
      </c>
      <c r="C138" s="29">
        <v>4</v>
      </c>
      <c r="D138" s="29" t="s">
        <v>43</v>
      </c>
      <c r="E138" s="29">
        <v>0</v>
      </c>
    </row>
    <row r="139" spans="2:5" ht="15.6" x14ac:dyDescent="0.3">
      <c r="B139" s="26" t="s">
        <v>31</v>
      </c>
      <c r="C139" s="27">
        <v>4</v>
      </c>
      <c r="D139" s="27" t="s">
        <v>44</v>
      </c>
      <c r="E139" s="27">
        <v>0</v>
      </c>
    </row>
    <row r="140" spans="2:5" ht="15.6" x14ac:dyDescent="0.3">
      <c r="B140" s="28" t="s">
        <v>31</v>
      </c>
      <c r="C140" s="29">
        <v>4</v>
      </c>
      <c r="D140" s="29" t="s">
        <v>45</v>
      </c>
      <c r="E140" s="29">
        <v>0</v>
      </c>
    </row>
    <row r="141" spans="2:5" ht="15.6" x14ac:dyDescent="0.3">
      <c r="B141" s="26" t="s">
        <v>31</v>
      </c>
      <c r="C141" s="27">
        <v>4</v>
      </c>
      <c r="D141" s="27" t="s">
        <v>46</v>
      </c>
      <c r="E141" s="27">
        <v>12</v>
      </c>
    </row>
    <row r="142" spans="2:5" ht="15.6" x14ac:dyDescent="0.3">
      <c r="B142" s="28" t="s">
        <v>31</v>
      </c>
      <c r="C142" s="29">
        <v>4</v>
      </c>
      <c r="D142" s="29" t="s">
        <v>47</v>
      </c>
      <c r="E142" s="29">
        <v>12</v>
      </c>
    </row>
    <row r="143" spans="2:5" ht="15.6" x14ac:dyDescent="0.3">
      <c r="B143" s="26" t="s">
        <v>31</v>
      </c>
      <c r="C143" s="27">
        <v>5</v>
      </c>
      <c r="D143" s="27" t="s">
        <v>41</v>
      </c>
      <c r="E143" s="27">
        <v>0</v>
      </c>
    </row>
    <row r="144" spans="2:5" ht="15.6" x14ac:dyDescent="0.3">
      <c r="B144" s="28" t="s">
        <v>31</v>
      </c>
      <c r="C144" s="29">
        <v>5</v>
      </c>
      <c r="D144" s="29" t="s">
        <v>42</v>
      </c>
      <c r="E144" s="29">
        <v>9</v>
      </c>
    </row>
    <row r="145" spans="2:5" ht="15.6" x14ac:dyDescent="0.3">
      <c r="B145" s="26" t="s">
        <v>31</v>
      </c>
      <c r="C145" s="27">
        <v>5</v>
      </c>
      <c r="D145" s="27" t="s">
        <v>43</v>
      </c>
      <c r="E145" s="27">
        <v>5</v>
      </c>
    </row>
    <row r="146" spans="2:5" ht="15.6" x14ac:dyDescent="0.3">
      <c r="B146" s="28" t="s">
        <v>31</v>
      </c>
      <c r="C146" s="29">
        <v>5</v>
      </c>
      <c r="D146" s="29" t="s">
        <v>44</v>
      </c>
      <c r="E146" s="29">
        <v>10.5</v>
      </c>
    </row>
    <row r="147" spans="2:5" ht="15.6" x14ac:dyDescent="0.3">
      <c r="B147" s="26" t="s">
        <v>31</v>
      </c>
      <c r="C147" s="27">
        <v>5</v>
      </c>
      <c r="D147" s="27" t="s">
        <v>45</v>
      </c>
      <c r="E147" s="27">
        <v>6.5</v>
      </c>
    </row>
    <row r="148" spans="2:5" ht="15.6" x14ac:dyDescent="0.3">
      <c r="B148" s="28" t="s">
        <v>31</v>
      </c>
      <c r="C148" s="29">
        <v>5</v>
      </c>
      <c r="D148" s="29" t="s">
        <v>46</v>
      </c>
      <c r="E148" s="29">
        <v>0</v>
      </c>
    </row>
    <row r="149" spans="2:5" ht="15.6" x14ac:dyDescent="0.3">
      <c r="B149" s="26" t="s">
        <v>31</v>
      </c>
      <c r="C149" s="27">
        <v>5</v>
      </c>
      <c r="D149" s="27" t="s">
        <v>47</v>
      </c>
      <c r="E149" s="27">
        <v>0</v>
      </c>
    </row>
    <row r="150" spans="2:5" ht="15.6" x14ac:dyDescent="0.3">
      <c r="B150" s="28" t="s">
        <v>31</v>
      </c>
      <c r="C150" s="29">
        <v>6</v>
      </c>
      <c r="D150" s="29" t="s">
        <v>41</v>
      </c>
      <c r="E150" s="29">
        <v>6</v>
      </c>
    </row>
    <row r="151" spans="2:5" ht="15.6" x14ac:dyDescent="0.3">
      <c r="B151" s="26" t="s">
        <v>31</v>
      </c>
      <c r="C151" s="27">
        <v>6</v>
      </c>
      <c r="D151" s="27" t="s">
        <v>42</v>
      </c>
      <c r="E151" s="27">
        <v>11.5</v>
      </c>
    </row>
    <row r="152" spans="2:5" ht="15.6" x14ac:dyDescent="0.3">
      <c r="B152" s="28" t="s">
        <v>31</v>
      </c>
      <c r="C152" s="29">
        <v>6</v>
      </c>
      <c r="D152" s="29" t="s">
        <v>43</v>
      </c>
      <c r="E152" s="29">
        <v>9</v>
      </c>
    </row>
    <row r="153" spans="2:5" ht="15.6" x14ac:dyDescent="0.3">
      <c r="B153" s="26" t="s">
        <v>31</v>
      </c>
      <c r="C153" s="27">
        <v>6</v>
      </c>
      <c r="D153" s="27" t="s">
        <v>44</v>
      </c>
      <c r="E153" s="27">
        <v>7.5</v>
      </c>
    </row>
    <row r="154" spans="2:5" ht="15.6" x14ac:dyDescent="0.3">
      <c r="B154" s="28" t="s">
        <v>31</v>
      </c>
      <c r="C154" s="29">
        <v>6</v>
      </c>
      <c r="D154" s="29" t="s">
        <v>45</v>
      </c>
      <c r="E154" s="29">
        <v>0</v>
      </c>
    </row>
    <row r="155" spans="2:5" ht="15.6" x14ac:dyDescent="0.3">
      <c r="B155" s="26" t="s">
        <v>31</v>
      </c>
      <c r="C155" s="27">
        <v>6</v>
      </c>
      <c r="D155" s="27" t="s">
        <v>46</v>
      </c>
      <c r="E155" s="27">
        <v>0</v>
      </c>
    </row>
    <row r="156" spans="2:5" ht="15.6" x14ac:dyDescent="0.3">
      <c r="B156" s="28" t="s">
        <v>31</v>
      </c>
      <c r="C156" s="29">
        <v>6</v>
      </c>
      <c r="D156" s="29" t="s">
        <v>47</v>
      </c>
      <c r="E156" s="29">
        <v>0</v>
      </c>
    </row>
    <row r="157" spans="2:5" ht="15.6" x14ac:dyDescent="0.3">
      <c r="B157" s="26" t="s">
        <v>36</v>
      </c>
      <c r="C157" s="27">
        <v>1</v>
      </c>
      <c r="D157" s="27" t="s">
        <v>41</v>
      </c>
      <c r="E157" s="27">
        <v>6.5</v>
      </c>
    </row>
    <row r="158" spans="2:5" ht="15.6" x14ac:dyDescent="0.3">
      <c r="B158" s="28" t="s">
        <v>36</v>
      </c>
      <c r="C158" s="29">
        <v>1</v>
      </c>
      <c r="D158" s="29" t="s">
        <v>42</v>
      </c>
      <c r="E158" s="29">
        <v>10</v>
      </c>
    </row>
    <row r="159" spans="2:5" ht="15.6" x14ac:dyDescent="0.3">
      <c r="B159" s="26" t="s">
        <v>36</v>
      </c>
      <c r="C159" s="27">
        <v>1</v>
      </c>
      <c r="D159" s="27" t="s">
        <v>43</v>
      </c>
      <c r="E159" s="27">
        <v>2.5</v>
      </c>
    </row>
    <row r="160" spans="2:5" ht="15.6" x14ac:dyDescent="0.3">
      <c r="B160" s="28" t="s">
        <v>36</v>
      </c>
      <c r="C160" s="29">
        <v>1</v>
      </c>
      <c r="D160" s="29" t="s">
        <v>44</v>
      </c>
      <c r="E160" s="29">
        <v>0</v>
      </c>
    </row>
    <row r="161" spans="2:5" ht="15.6" x14ac:dyDescent="0.3">
      <c r="B161" s="26" t="s">
        <v>36</v>
      </c>
      <c r="C161" s="27">
        <v>1</v>
      </c>
      <c r="D161" s="27" t="s">
        <v>45</v>
      </c>
      <c r="E161" s="27">
        <v>0</v>
      </c>
    </row>
    <row r="162" spans="2:5" ht="15.6" x14ac:dyDescent="0.3">
      <c r="B162" s="28" t="s">
        <v>36</v>
      </c>
      <c r="C162" s="29">
        <v>1</v>
      </c>
      <c r="D162" s="29" t="s">
        <v>46</v>
      </c>
      <c r="E162" s="29">
        <v>12</v>
      </c>
    </row>
    <row r="163" spans="2:5" ht="15.6" x14ac:dyDescent="0.3">
      <c r="B163" s="26" t="s">
        <v>36</v>
      </c>
      <c r="C163" s="27">
        <v>1</v>
      </c>
      <c r="D163" s="27" t="s">
        <v>47</v>
      </c>
      <c r="E163" s="27">
        <v>12</v>
      </c>
    </row>
    <row r="164" spans="2:5" ht="15.6" x14ac:dyDescent="0.3">
      <c r="B164" s="28" t="s">
        <v>36</v>
      </c>
      <c r="C164" s="29">
        <v>2</v>
      </c>
      <c r="D164" s="29" t="s">
        <v>41</v>
      </c>
      <c r="E164" s="29">
        <v>0</v>
      </c>
    </row>
    <row r="165" spans="2:5" ht="15.6" x14ac:dyDescent="0.3">
      <c r="B165" s="26" t="s">
        <v>36</v>
      </c>
      <c r="C165" s="27">
        <v>2</v>
      </c>
      <c r="D165" s="27" t="s">
        <v>42</v>
      </c>
      <c r="E165" s="27">
        <v>12</v>
      </c>
    </row>
    <row r="166" spans="2:5" ht="15.6" x14ac:dyDescent="0.3">
      <c r="B166" s="28" t="s">
        <v>36</v>
      </c>
      <c r="C166" s="29">
        <v>2</v>
      </c>
      <c r="D166" s="29" t="s">
        <v>43</v>
      </c>
      <c r="E166" s="29">
        <v>5.5</v>
      </c>
    </row>
    <row r="167" spans="2:5" ht="15.6" x14ac:dyDescent="0.3">
      <c r="B167" s="26" t="s">
        <v>36</v>
      </c>
      <c r="C167" s="27">
        <v>2</v>
      </c>
      <c r="D167" s="27" t="s">
        <v>44</v>
      </c>
      <c r="E167" s="27">
        <v>5.5</v>
      </c>
    </row>
    <row r="168" spans="2:5" ht="15.6" x14ac:dyDescent="0.3">
      <c r="B168" s="28" t="s">
        <v>36</v>
      </c>
      <c r="C168" s="29">
        <v>2</v>
      </c>
      <c r="D168" s="29" t="s">
        <v>45</v>
      </c>
      <c r="E168" s="29">
        <v>10</v>
      </c>
    </row>
    <row r="169" spans="2:5" ht="15.6" x14ac:dyDescent="0.3">
      <c r="B169" s="26" t="s">
        <v>36</v>
      </c>
      <c r="C169" s="27">
        <v>2</v>
      </c>
      <c r="D169" s="27" t="s">
        <v>46</v>
      </c>
      <c r="E169" s="27">
        <v>0</v>
      </c>
    </row>
    <row r="170" spans="2:5" ht="15.6" x14ac:dyDescent="0.3">
      <c r="B170" s="28" t="s">
        <v>36</v>
      </c>
      <c r="C170" s="29">
        <v>2</v>
      </c>
      <c r="D170" s="29" t="s">
        <v>47</v>
      </c>
      <c r="E170" s="29">
        <v>0</v>
      </c>
    </row>
    <row r="171" spans="2:5" ht="15.6" x14ac:dyDescent="0.3">
      <c r="B171" s="26" t="s">
        <v>36</v>
      </c>
      <c r="C171" s="27">
        <v>3</v>
      </c>
      <c r="D171" s="27" t="s">
        <v>41</v>
      </c>
      <c r="E171" s="27">
        <v>0</v>
      </c>
    </row>
    <row r="172" spans="2:5" ht="15.6" x14ac:dyDescent="0.3">
      <c r="B172" s="28" t="s">
        <v>36</v>
      </c>
      <c r="C172" s="29">
        <v>3</v>
      </c>
      <c r="D172" s="29" t="s">
        <v>42</v>
      </c>
      <c r="E172" s="29">
        <v>10.5</v>
      </c>
    </row>
    <row r="173" spans="2:5" ht="15.6" x14ac:dyDescent="0.3">
      <c r="B173" s="26" t="s">
        <v>36</v>
      </c>
      <c r="C173" s="27">
        <v>3</v>
      </c>
      <c r="D173" s="27" t="s">
        <v>43</v>
      </c>
      <c r="E173" s="27">
        <v>5.5</v>
      </c>
    </row>
    <row r="174" spans="2:5" ht="15.6" x14ac:dyDescent="0.3">
      <c r="B174" s="28" t="s">
        <v>36</v>
      </c>
      <c r="C174" s="29">
        <v>3</v>
      </c>
      <c r="D174" s="29" t="s">
        <v>44</v>
      </c>
      <c r="E174" s="29">
        <v>9</v>
      </c>
    </row>
    <row r="175" spans="2:5" ht="15.6" x14ac:dyDescent="0.3">
      <c r="B175" s="26" t="s">
        <v>36</v>
      </c>
      <c r="C175" s="27">
        <v>3</v>
      </c>
      <c r="D175" s="27" t="s">
        <v>45</v>
      </c>
      <c r="E175" s="27">
        <v>8.5</v>
      </c>
    </row>
    <row r="176" spans="2:5" ht="15.6" x14ac:dyDescent="0.3">
      <c r="B176" s="28" t="s">
        <v>36</v>
      </c>
      <c r="C176" s="29">
        <v>3</v>
      </c>
      <c r="D176" s="29" t="s">
        <v>46</v>
      </c>
      <c r="E176" s="29">
        <v>0</v>
      </c>
    </row>
    <row r="177" spans="2:5" ht="15.6" x14ac:dyDescent="0.3">
      <c r="B177" s="26" t="s">
        <v>36</v>
      </c>
      <c r="C177" s="27">
        <v>3</v>
      </c>
      <c r="D177" s="27" t="s">
        <v>47</v>
      </c>
      <c r="E177" s="27">
        <v>0</v>
      </c>
    </row>
    <row r="178" spans="2:5" ht="15.6" x14ac:dyDescent="0.3">
      <c r="B178" s="28" t="s">
        <v>36</v>
      </c>
      <c r="C178" s="29">
        <v>4</v>
      </c>
      <c r="D178" s="29" t="s">
        <v>41</v>
      </c>
      <c r="E178" s="29">
        <v>8</v>
      </c>
    </row>
    <row r="179" spans="2:5" ht="15.6" x14ac:dyDescent="0.3">
      <c r="B179" s="26" t="s">
        <v>36</v>
      </c>
      <c r="C179" s="27">
        <v>4</v>
      </c>
      <c r="D179" s="27" t="s">
        <v>42</v>
      </c>
      <c r="E179" s="27">
        <v>10</v>
      </c>
    </row>
    <row r="180" spans="2:5" ht="15.6" x14ac:dyDescent="0.3">
      <c r="B180" s="28" t="s">
        <v>36</v>
      </c>
      <c r="C180" s="29">
        <v>4</v>
      </c>
      <c r="D180" s="29" t="s">
        <v>43</v>
      </c>
      <c r="E180" s="29">
        <v>0</v>
      </c>
    </row>
    <row r="181" spans="2:5" ht="15.6" x14ac:dyDescent="0.3">
      <c r="B181" s="26" t="s">
        <v>36</v>
      </c>
      <c r="C181" s="27">
        <v>4</v>
      </c>
      <c r="D181" s="27" t="s">
        <v>44</v>
      </c>
      <c r="E181" s="27">
        <v>0</v>
      </c>
    </row>
    <row r="182" spans="2:5" ht="15.6" x14ac:dyDescent="0.3">
      <c r="B182" s="28" t="s">
        <v>36</v>
      </c>
      <c r="C182" s="29">
        <v>4</v>
      </c>
      <c r="D182" s="29" t="s">
        <v>45</v>
      </c>
      <c r="E182" s="29">
        <v>0</v>
      </c>
    </row>
    <row r="183" spans="2:5" ht="15.6" x14ac:dyDescent="0.3">
      <c r="B183" s="26" t="s">
        <v>36</v>
      </c>
      <c r="C183" s="27">
        <v>4</v>
      </c>
      <c r="D183" s="27" t="s">
        <v>46</v>
      </c>
      <c r="E183" s="27">
        <v>12</v>
      </c>
    </row>
    <row r="184" spans="2:5" ht="15.6" x14ac:dyDescent="0.3">
      <c r="B184" s="28" t="s">
        <v>36</v>
      </c>
      <c r="C184" s="29">
        <v>4</v>
      </c>
      <c r="D184" s="29" t="s">
        <v>47</v>
      </c>
      <c r="E184" s="29">
        <v>12</v>
      </c>
    </row>
    <row r="185" spans="2:5" ht="15.6" x14ac:dyDescent="0.3">
      <c r="B185" s="26" t="s">
        <v>36</v>
      </c>
      <c r="C185" s="27">
        <v>5</v>
      </c>
      <c r="D185" s="27" t="s">
        <v>41</v>
      </c>
      <c r="E185" s="27">
        <v>0</v>
      </c>
    </row>
    <row r="186" spans="2:5" ht="15.6" x14ac:dyDescent="0.3">
      <c r="B186" s="28" t="s">
        <v>36</v>
      </c>
      <c r="C186" s="29">
        <v>5</v>
      </c>
      <c r="D186" s="29" t="s">
        <v>42</v>
      </c>
      <c r="E186" s="29">
        <v>12</v>
      </c>
    </row>
    <row r="187" spans="2:5" ht="15.6" x14ac:dyDescent="0.3">
      <c r="B187" s="26" t="s">
        <v>36</v>
      </c>
      <c r="C187" s="27">
        <v>5</v>
      </c>
      <c r="D187" s="27" t="s">
        <v>43</v>
      </c>
      <c r="E187" s="27">
        <v>6.5</v>
      </c>
    </row>
    <row r="188" spans="2:5" ht="15.6" x14ac:dyDescent="0.3">
      <c r="B188" s="28" t="s">
        <v>36</v>
      </c>
      <c r="C188" s="29">
        <v>5</v>
      </c>
      <c r="D188" s="29" t="s">
        <v>44</v>
      </c>
      <c r="E188" s="29">
        <v>5.5</v>
      </c>
    </row>
    <row r="189" spans="2:5" ht="15.6" x14ac:dyDescent="0.3">
      <c r="B189" s="26" t="s">
        <v>36</v>
      </c>
      <c r="C189" s="27">
        <v>5</v>
      </c>
      <c r="D189" s="27" t="s">
        <v>45</v>
      </c>
      <c r="E189" s="27">
        <v>0</v>
      </c>
    </row>
    <row r="190" spans="2:5" ht="15.6" x14ac:dyDescent="0.3">
      <c r="B190" s="28" t="s">
        <v>36</v>
      </c>
      <c r="C190" s="29">
        <v>5</v>
      </c>
      <c r="D190" s="29" t="s">
        <v>46</v>
      </c>
      <c r="E190" s="29">
        <v>0</v>
      </c>
    </row>
    <row r="191" spans="2:5" ht="15.6" x14ac:dyDescent="0.3">
      <c r="B191" s="26" t="s">
        <v>36</v>
      </c>
      <c r="C191" s="27">
        <v>5</v>
      </c>
      <c r="D191" s="27" t="s">
        <v>47</v>
      </c>
      <c r="E191" s="27">
        <v>5</v>
      </c>
    </row>
    <row r="192" spans="2:5" ht="15.6" x14ac:dyDescent="0.3">
      <c r="B192" s="28" t="s">
        <v>36</v>
      </c>
      <c r="C192" s="29">
        <v>6</v>
      </c>
      <c r="D192" s="29" t="s">
        <v>41</v>
      </c>
      <c r="E192" s="29">
        <v>8.5</v>
      </c>
    </row>
    <row r="193" spans="2:5" ht="15.6" x14ac:dyDescent="0.3">
      <c r="B193" s="26" t="s">
        <v>36</v>
      </c>
      <c r="C193" s="27">
        <v>6</v>
      </c>
      <c r="D193" s="27" t="s">
        <v>42</v>
      </c>
      <c r="E193" s="27">
        <v>10.5</v>
      </c>
    </row>
    <row r="194" spans="2:5" ht="15.6" x14ac:dyDescent="0.3">
      <c r="B194" s="28" t="s">
        <v>36</v>
      </c>
      <c r="C194" s="29">
        <v>6</v>
      </c>
      <c r="D194" s="29" t="s">
        <v>43</v>
      </c>
      <c r="E194" s="29">
        <v>0</v>
      </c>
    </row>
    <row r="195" spans="2:5" ht="15.6" x14ac:dyDescent="0.3">
      <c r="B195" s="26" t="s">
        <v>36</v>
      </c>
      <c r="C195" s="27">
        <v>6</v>
      </c>
      <c r="D195" s="27" t="s">
        <v>44</v>
      </c>
      <c r="E195" s="27">
        <v>5.5</v>
      </c>
    </row>
    <row r="196" spans="2:5" ht="15.6" x14ac:dyDescent="0.3">
      <c r="B196" s="28" t="s">
        <v>36</v>
      </c>
      <c r="C196" s="29">
        <v>6</v>
      </c>
      <c r="D196" s="29" t="s">
        <v>45</v>
      </c>
      <c r="E196" s="29">
        <v>10</v>
      </c>
    </row>
    <row r="197" spans="2:5" ht="15.6" x14ac:dyDescent="0.3">
      <c r="B197" s="26" t="s">
        <v>36</v>
      </c>
      <c r="C197" s="27">
        <v>6</v>
      </c>
      <c r="D197" s="27" t="s">
        <v>46</v>
      </c>
      <c r="E197" s="27">
        <v>0</v>
      </c>
    </row>
    <row r="198" spans="2:5" ht="15.6" x14ac:dyDescent="0.3">
      <c r="B198" s="28" t="s">
        <v>36</v>
      </c>
      <c r="C198" s="29">
        <v>6</v>
      </c>
      <c r="D198" s="29" t="s">
        <v>47</v>
      </c>
      <c r="E198" s="29">
        <v>0</v>
      </c>
    </row>
    <row r="199" spans="2:5" ht="15.6" x14ac:dyDescent="0.3">
      <c r="B199" s="26" t="s">
        <v>36</v>
      </c>
      <c r="C199" s="27">
        <v>7</v>
      </c>
      <c r="D199" s="27" t="s">
        <v>41</v>
      </c>
      <c r="E199" s="27">
        <v>5.5</v>
      </c>
    </row>
    <row r="200" spans="2:5" ht="15.6" x14ac:dyDescent="0.3">
      <c r="B200" s="28" t="s">
        <v>36</v>
      </c>
      <c r="C200" s="29">
        <v>7</v>
      </c>
      <c r="D200" s="29" t="s">
        <v>42</v>
      </c>
      <c r="E200" s="29">
        <v>10</v>
      </c>
    </row>
    <row r="201" spans="2:5" ht="15.6" x14ac:dyDescent="0.3">
      <c r="B201" s="26" t="s">
        <v>36</v>
      </c>
      <c r="C201" s="27">
        <v>7</v>
      </c>
      <c r="D201" s="27" t="s">
        <v>43</v>
      </c>
      <c r="E201" s="27">
        <v>2.5</v>
      </c>
    </row>
    <row r="202" spans="2:5" ht="15.6" x14ac:dyDescent="0.3">
      <c r="B202" s="28" t="s">
        <v>36</v>
      </c>
      <c r="C202" s="29">
        <v>7</v>
      </c>
      <c r="D202" s="29" t="s">
        <v>44</v>
      </c>
      <c r="E202" s="29">
        <v>0</v>
      </c>
    </row>
    <row r="203" spans="2:5" ht="15.6" x14ac:dyDescent="0.3">
      <c r="B203" s="26" t="s">
        <v>36</v>
      </c>
      <c r="C203" s="27">
        <v>7</v>
      </c>
      <c r="D203" s="27" t="s">
        <v>45</v>
      </c>
      <c r="E203" s="27">
        <v>0</v>
      </c>
    </row>
    <row r="204" spans="2:5" ht="15.6" x14ac:dyDescent="0.3">
      <c r="B204" s="28" t="s">
        <v>36</v>
      </c>
      <c r="C204" s="29">
        <v>7</v>
      </c>
      <c r="D204" s="29" t="s">
        <v>46</v>
      </c>
      <c r="E204" s="29">
        <v>12</v>
      </c>
    </row>
    <row r="205" spans="2:5" ht="15.6" x14ac:dyDescent="0.3">
      <c r="B205" s="26" t="s">
        <v>36</v>
      </c>
      <c r="C205" s="27">
        <v>7</v>
      </c>
      <c r="D205" s="27" t="s">
        <v>47</v>
      </c>
      <c r="E205" s="27">
        <v>12</v>
      </c>
    </row>
    <row r="206" spans="2:5" ht="15.6" x14ac:dyDescent="0.3">
      <c r="B206" s="28" t="s">
        <v>36</v>
      </c>
      <c r="C206" s="29">
        <v>8</v>
      </c>
      <c r="D206" s="29" t="s">
        <v>41</v>
      </c>
      <c r="E206" s="29">
        <v>0</v>
      </c>
    </row>
    <row r="207" spans="2:5" ht="15.6" x14ac:dyDescent="0.3">
      <c r="B207" s="26" t="s">
        <v>36</v>
      </c>
      <c r="C207" s="27">
        <v>8</v>
      </c>
      <c r="D207" s="27" t="s">
        <v>42</v>
      </c>
      <c r="E207" s="27">
        <v>12</v>
      </c>
    </row>
    <row r="208" spans="2:5" ht="15.6" x14ac:dyDescent="0.3">
      <c r="B208" s="28" t="s">
        <v>36</v>
      </c>
      <c r="C208" s="29">
        <v>8</v>
      </c>
      <c r="D208" s="29" t="s">
        <v>43</v>
      </c>
      <c r="E208" s="29">
        <v>5.5</v>
      </c>
    </row>
    <row r="209" spans="2:5" ht="15.6" x14ac:dyDescent="0.3">
      <c r="B209" s="26" t="s">
        <v>36</v>
      </c>
      <c r="C209" s="27">
        <v>8</v>
      </c>
      <c r="D209" s="27" t="s">
        <v>44</v>
      </c>
      <c r="E209" s="27">
        <v>10</v>
      </c>
    </row>
    <row r="210" spans="2:5" ht="15.6" x14ac:dyDescent="0.3">
      <c r="B210" s="28" t="s">
        <v>36</v>
      </c>
      <c r="C210" s="29">
        <v>8</v>
      </c>
      <c r="D210" s="29" t="s">
        <v>45</v>
      </c>
      <c r="E210" s="29">
        <v>0</v>
      </c>
    </row>
    <row r="211" spans="2:5" ht="15.6" x14ac:dyDescent="0.3">
      <c r="B211" s="26" t="s">
        <v>36</v>
      </c>
      <c r="C211" s="27">
        <v>8</v>
      </c>
      <c r="D211" s="27" t="s">
        <v>46</v>
      </c>
      <c r="E211" s="27">
        <v>0</v>
      </c>
    </row>
    <row r="212" spans="2:5" ht="15.6" x14ac:dyDescent="0.3">
      <c r="B212" s="28" t="s">
        <v>36</v>
      </c>
      <c r="C212" s="29">
        <v>8</v>
      </c>
      <c r="D212" s="29" t="s">
        <v>47</v>
      </c>
      <c r="E212" s="29">
        <v>0</v>
      </c>
    </row>
    <row r="213" spans="2:5" ht="15.6" x14ac:dyDescent="0.3">
      <c r="B213" s="26" t="s">
        <v>36</v>
      </c>
      <c r="C213" s="27">
        <v>9</v>
      </c>
      <c r="D213" s="27" t="s">
        <v>41</v>
      </c>
      <c r="E213" s="27">
        <v>10</v>
      </c>
    </row>
    <row r="214" spans="2:5" ht="15.6" x14ac:dyDescent="0.3">
      <c r="B214" s="28" t="s">
        <v>36</v>
      </c>
      <c r="C214" s="29">
        <v>9</v>
      </c>
      <c r="D214" s="29" t="s">
        <v>42</v>
      </c>
      <c r="E214" s="29">
        <v>4.5</v>
      </c>
    </row>
    <row r="215" spans="2:5" ht="15.6" x14ac:dyDescent="0.3">
      <c r="B215" s="26" t="s">
        <v>36</v>
      </c>
      <c r="C215" s="27">
        <v>9</v>
      </c>
      <c r="D215" s="27" t="s">
        <v>43</v>
      </c>
      <c r="E215" s="27">
        <v>0</v>
      </c>
    </row>
    <row r="216" spans="2:5" ht="15.6" x14ac:dyDescent="0.3">
      <c r="B216" s="28" t="s">
        <v>36</v>
      </c>
      <c r="C216" s="29">
        <v>9</v>
      </c>
      <c r="D216" s="29" t="s">
        <v>44</v>
      </c>
      <c r="E216" s="29">
        <v>5.5</v>
      </c>
    </row>
    <row r="217" spans="2:5" ht="15.6" x14ac:dyDescent="0.3">
      <c r="B217" s="26" t="s">
        <v>36</v>
      </c>
      <c r="C217" s="27">
        <v>9</v>
      </c>
      <c r="D217" s="27" t="s">
        <v>45</v>
      </c>
      <c r="E217" s="27">
        <v>7.5</v>
      </c>
    </row>
    <row r="218" spans="2:5" ht="15.6" x14ac:dyDescent="0.3">
      <c r="B218" s="28" t="s">
        <v>36</v>
      </c>
      <c r="C218" s="29">
        <v>9</v>
      </c>
      <c r="D218" s="29" t="s">
        <v>46</v>
      </c>
      <c r="E218" s="29">
        <v>0</v>
      </c>
    </row>
    <row r="219" spans="2:5" ht="15.6" x14ac:dyDescent="0.3">
      <c r="B219" s="26" t="s">
        <v>36</v>
      </c>
      <c r="C219" s="27">
        <v>9</v>
      </c>
      <c r="D219" s="27" t="s">
        <v>47</v>
      </c>
      <c r="E219" s="27">
        <v>0</v>
      </c>
    </row>
    <row r="220" spans="2:5" ht="15.6" x14ac:dyDescent="0.3">
      <c r="B220" s="28" t="s">
        <v>36</v>
      </c>
      <c r="C220" s="31" t="s">
        <v>48</v>
      </c>
      <c r="D220" s="29" t="s">
        <v>41</v>
      </c>
      <c r="E220" s="29">
        <v>0</v>
      </c>
    </row>
    <row r="221" spans="2:5" ht="15.6" x14ac:dyDescent="0.3">
      <c r="B221" s="26" t="s">
        <v>36</v>
      </c>
      <c r="C221" s="30" t="s">
        <v>48</v>
      </c>
      <c r="D221" s="27" t="s">
        <v>42</v>
      </c>
      <c r="E221" s="27">
        <v>12</v>
      </c>
    </row>
    <row r="222" spans="2:5" ht="15.6" x14ac:dyDescent="0.3">
      <c r="B222" s="28" t="s">
        <v>36</v>
      </c>
      <c r="C222" s="31" t="s">
        <v>48</v>
      </c>
      <c r="D222" s="29" t="s">
        <v>43</v>
      </c>
      <c r="E222" s="29">
        <v>5.5</v>
      </c>
    </row>
    <row r="223" spans="2:5" ht="15.6" x14ac:dyDescent="0.3">
      <c r="B223" s="26" t="s">
        <v>36</v>
      </c>
      <c r="C223" s="30" t="s">
        <v>48</v>
      </c>
      <c r="D223" s="27" t="s">
        <v>44</v>
      </c>
      <c r="E223" s="27">
        <v>5.5</v>
      </c>
    </row>
    <row r="224" spans="2:5" ht="15.6" x14ac:dyDescent="0.3">
      <c r="B224" s="28" t="s">
        <v>36</v>
      </c>
      <c r="C224" s="31" t="s">
        <v>48</v>
      </c>
      <c r="D224" s="29" t="s">
        <v>45</v>
      </c>
      <c r="E224" s="29">
        <v>3.5</v>
      </c>
    </row>
    <row r="225" spans="2:5" ht="15.6" x14ac:dyDescent="0.3">
      <c r="B225" s="26" t="s">
        <v>36</v>
      </c>
      <c r="C225" s="30" t="s">
        <v>48</v>
      </c>
      <c r="D225" s="27" t="s">
        <v>46</v>
      </c>
      <c r="E225" s="27">
        <v>0</v>
      </c>
    </row>
    <row r="226" spans="2:5" ht="15.6" x14ac:dyDescent="0.3">
      <c r="B226" s="28" t="s">
        <v>36</v>
      </c>
      <c r="C226" s="31" t="s">
        <v>48</v>
      </c>
      <c r="D226" s="29" t="s">
        <v>47</v>
      </c>
      <c r="E226" s="29">
        <v>5</v>
      </c>
    </row>
    <row r="227" spans="2:5" ht="15.6" x14ac:dyDescent="0.3">
      <c r="B227" s="26" t="s">
        <v>36</v>
      </c>
      <c r="C227" s="30" t="s">
        <v>49</v>
      </c>
      <c r="D227" s="27" t="s">
        <v>41</v>
      </c>
      <c r="E227" s="27">
        <v>0</v>
      </c>
    </row>
    <row r="228" spans="2:5" ht="15.6" x14ac:dyDescent="0.3">
      <c r="B228" s="28" t="s">
        <v>36</v>
      </c>
      <c r="C228" s="31" t="s">
        <v>49</v>
      </c>
      <c r="D228" s="29" t="s">
        <v>42</v>
      </c>
      <c r="E228" s="29">
        <v>12</v>
      </c>
    </row>
    <row r="229" spans="2:5" ht="15.6" x14ac:dyDescent="0.3">
      <c r="B229" s="26" t="s">
        <v>36</v>
      </c>
      <c r="C229" s="30" t="s">
        <v>49</v>
      </c>
      <c r="D229" s="27" t="s">
        <v>43</v>
      </c>
      <c r="E229" s="27">
        <v>6.5</v>
      </c>
    </row>
    <row r="230" spans="2:5" ht="15.6" x14ac:dyDescent="0.3">
      <c r="B230" s="28" t="s">
        <v>36</v>
      </c>
      <c r="C230" s="31" t="s">
        <v>49</v>
      </c>
      <c r="D230" s="29" t="s">
        <v>44</v>
      </c>
      <c r="E230" s="29">
        <v>5.5</v>
      </c>
    </row>
    <row r="231" spans="2:5" ht="15.6" x14ac:dyDescent="0.3">
      <c r="B231" s="26" t="s">
        <v>36</v>
      </c>
      <c r="C231" s="30" t="s">
        <v>49</v>
      </c>
      <c r="D231" s="27" t="s">
        <v>45</v>
      </c>
      <c r="E231" s="27">
        <v>6.5</v>
      </c>
    </row>
    <row r="232" spans="2:5" ht="15.6" x14ac:dyDescent="0.3">
      <c r="B232" s="28" t="s">
        <v>36</v>
      </c>
      <c r="C232" s="31" t="s">
        <v>49</v>
      </c>
      <c r="D232" s="29" t="s">
        <v>46</v>
      </c>
      <c r="E232" s="29">
        <v>0</v>
      </c>
    </row>
    <row r="233" spans="2:5" ht="15.6" x14ac:dyDescent="0.3">
      <c r="B233" s="26" t="s">
        <v>36</v>
      </c>
      <c r="C233" s="30" t="s">
        <v>49</v>
      </c>
      <c r="D233" s="27" t="s">
        <v>47</v>
      </c>
      <c r="E233" s="27">
        <v>0</v>
      </c>
    </row>
    <row r="234" spans="2:5" ht="15.6" x14ac:dyDescent="0.3">
      <c r="B234" s="28" t="s">
        <v>38</v>
      </c>
      <c r="C234" s="29">
        <v>1</v>
      </c>
      <c r="D234" s="29" t="s">
        <v>41</v>
      </c>
      <c r="E234" s="29">
        <v>6.5</v>
      </c>
    </row>
    <row r="235" spans="2:5" ht="15.6" x14ac:dyDescent="0.3">
      <c r="B235" s="26" t="s">
        <v>38</v>
      </c>
      <c r="C235" s="27">
        <v>1</v>
      </c>
      <c r="D235" s="27" t="s">
        <v>42</v>
      </c>
      <c r="E235" s="27">
        <v>10</v>
      </c>
    </row>
    <row r="236" spans="2:5" ht="15.6" x14ac:dyDescent="0.3">
      <c r="B236" s="28" t="s">
        <v>38</v>
      </c>
      <c r="C236" s="29">
        <v>1</v>
      </c>
      <c r="D236" s="29" t="s">
        <v>43</v>
      </c>
      <c r="E236" s="29">
        <v>2.5</v>
      </c>
    </row>
    <row r="237" spans="2:5" ht="15.6" x14ac:dyDescent="0.3">
      <c r="B237" s="26" t="s">
        <v>38</v>
      </c>
      <c r="C237" s="27">
        <v>1</v>
      </c>
      <c r="D237" s="27" t="s">
        <v>44</v>
      </c>
      <c r="E237" s="27">
        <v>0</v>
      </c>
    </row>
    <row r="238" spans="2:5" ht="15.6" x14ac:dyDescent="0.3">
      <c r="B238" s="28" t="s">
        <v>38</v>
      </c>
      <c r="C238" s="29">
        <v>1</v>
      </c>
      <c r="D238" s="29" t="s">
        <v>45</v>
      </c>
      <c r="E238" s="29">
        <v>0</v>
      </c>
    </row>
    <row r="239" spans="2:5" ht="15.6" x14ac:dyDescent="0.3">
      <c r="B239" s="26" t="s">
        <v>38</v>
      </c>
      <c r="C239" s="27">
        <v>1</v>
      </c>
      <c r="D239" s="27" t="s">
        <v>46</v>
      </c>
      <c r="E239" s="27">
        <v>12</v>
      </c>
    </row>
    <row r="240" spans="2:5" ht="15.6" x14ac:dyDescent="0.3">
      <c r="B240" s="28" t="s">
        <v>38</v>
      </c>
      <c r="C240" s="29">
        <v>1</v>
      </c>
      <c r="D240" s="29" t="s">
        <v>47</v>
      </c>
      <c r="E240" s="29">
        <v>12</v>
      </c>
    </row>
    <row r="241" spans="2:5" ht="15.6" x14ac:dyDescent="0.3">
      <c r="B241" s="26" t="s">
        <v>38</v>
      </c>
      <c r="C241" s="27">
        <v>2</v>
      </c>
      <c r="D241" s="27" t="s">
        <v>41</v>
      </c>
      <c r="E241" s="27">
        <v>0</v>
      </c>
    </row>
    <row r="242" spans="2:5" ht="15.6" x14ac:dyDescent="0.3">
      <c r="B242" s="28" t="s">
        <v>38</v>
      </c>
      <c r="C242" s="29">
        <v>2</v>
      </c>
      <c r="D242" s="29" t="s">
        <v>42</v>
      </c>
      <c r="E242" s="29">
        <v>12</v>
      </c>
    </row>
    <row r="243" spans="2:5" ht="15.6" x14ac:dyDescent="0.3">
      <c r="B243" s="26" t="s">
        <v>38</v>
      </c>
      <c r="C243" s="27">
        <v>2</v>
      </c>
      <c r="D243" s="27" t="s">
        <v>43</v>
      </c>
      <c r="E243" s="27">
        <v>5.5</v>
      </c>
    </row>
    <row r="244" spans="2:5" ht="15.6" x14ac:dyDescent="0.3">
      <c r="B244" s="28" t="s">
        <v>38</v>
      </c>
      <c r="C244" s="29">
        <v>2</v>
      </c>
      <c r="D244" s="29" t="s">
        <v>44</v>
      </c>
      <c r="E244" s="29">
        <v>5.5</v>
      </c>
    </row>
    <row r="245" spans="2:5" ht="15.6" x14ac:dyDescent="0.3">
      <c r="B245" s="26" t="s">
        <v>38</v>
      </c>
      <c r="C245" s="27">
        <v>2</v>
      </c>
      <c r="D245" s="27" t="s">
        <v>45</v>
      </c>
      <c r="E245" s="27">
        <v>10</v>
      </c>
    </row>
    <row r="246" spans="2:5" ht="15.6" x14ac:dyDescent="0.3">
      <c r="B246" s="28" t="s">
        <v>38</v>
      </c>
      <c r="C246" s="29">
        <v>2</v>
      </c>
      <c r="D246" s="29" t="s">
        <v>46</v>
      </c>
      <c r="E246" s="29">
        <v>0</v>
      </c>
    </row>
    <row r="247" spans="2:5" ht="15.6" x14ac:dyDescent="0.3">
      <c r="B247" s="26" t="s">
        <v>38</v>
      </c>
      <c r="C247" s="27">
        <v>2</v>
      </c>
      <c r="D247" s="27" t="s">
        <v>47</v>
      </c>
      <c r="E247" s="27">
        <v>0</v>
      </c>
    </row>
    <row r="248" spans="2:5" ht="15.6" x14ac:dyDescent="0.3">
      <c r="B248" s="28" t="s">
        <v>38</v>
      </c>
      <c r="C248" s="29">
        <v>3</v>
      </c>
      <c r="D248" s="29" t="s">
        <v>41</v>
      </c>
      <c r="E248" s="29">
        <v>0</v>
      </c>
    </row>
    <row r="249" spans="2:5" ht="15.6" x14ac:dyDescent="0.3">
      <c r="B249" s="26" t="s">
        <v>38</v>
      </c>
      <c r="C249" s="27">
        <v>3</v>
      </c>
      <c r="D249" s="27" t="s">
        <v>42</v>
      </c>
      <c r="E249" s="27">
        <v>10.5</v>
      </c>
    </row>
    <row r="250" spans="2:5" ht="15.6" x14ac:dyDescent="0.3">
      <c r="B250" s="28" t="s">
        <v>38</v>
      </c>
      <c r="C250" s="29">
        <v>3</v>
      </c>
      <c r="D250" s="29" t="s">
        <v>43</v>
      </c>
      <c r="E250" s="29">
        <v>5.5</v>
      </c>
    </row>
    <row r="251" spans="2:5" ht="15.6" x14ac:dyDescent="0.3">
      <c r="B251" s="26" t="s">
        <v>38</v>
      </c>
      <c r="C251" s="27">
        <v>3</v>
      </c>
      <c r="D251" s="27" t="s">
        <v>44</v>
      </c>
      <c r="E251" s="27">
        <v>9</v>
      </c>
    </row>
    <row r="252" spans="2:5" ht="15.6" x14ac:dyDescent="0.3">
      <c r="B252" s="28" t="s">
        <v>38</v>
      </c>
      <c r="C252" s="29">
        <v>3</v>
      </c>
      <c r="D252" s="29" t="s">
        <v>45</v>
      </c>
      <c r="E252" s="29">
        <v>8.5</v>
      </c>
    </row>
    <row r="253" spans="2:5" ht="15.6" x14ac:dyDescent="0.3">
      <c r="B253" s="26" t="s">
        <v>38</v>
      </c>
      <c r="C253" s="27">
        <v>3</v>
      </c>
      <c r="D253" s="27" t="s">
        <v>46</v>
      </c>
      <c r="E253" s="27">
        <v>0</v>
      </c>
    </row>
    <row r="254" spans="2:5" ht="15.6" x14ac:dyDescent="0.3">
      <c r="B254" s="28" t="s">
        <v>38</v>
      </c>
      <c r="C254" s="29">
        <v>3</v>
      </c>
      <c r="D254" s="29" t="s">
        <v>47</v>
      </c>
      <c r="E254" s="29">
        <v>0</v>
      </c>
    </row>
    <row r="255" spans="2:5" ht="15.6" x14ac:dyDescent="0.3">
      <c r="B255" s="26" t="s">
        <v>38</v>
      </c>
      <c r="C255" s="27">
        <v>4</v>
      </c>
      <c r="D255" s="27" t="s">
        <v>41</v>
      </c>
      <c r="E255" s="27">
        <v>8</v>
      </c>
    </row>
    <row r="256" spans="2:5" ht="15.6" x14ac:dyDescent="0.3">
      <c r="B256" s="28" t="s">
        <v>38</v>
      </c>
      <c r="C256" s="29">
        <v>4</v>
      </c>
      <c r="D256" s="29" t="s">
        <v>42</v>
      </c>
      <c r="E256" s="29">
        <v>10</v>
      </c>
    </row>
    <row r="257" spans="2:5" ht="15.6" x14ac:dyDescent="0.3">
      <c r="B257" s="26" t="s">
        <v>38</v>
      </c>
      <c r="C257" s="27">
        <v>4</v>
      </c>
      <c r="D257" s="27" t="s">
        <v>43</v>
      </c>
      <c r="E257" s="27">
        <v>0</v>
      </c>
    </row>
    <row r="258" spans="2:5" ht="15.6" x14ac:dyDescent="0.3">
      <c r="B258" s="28" t="s">
        <v>38</v>
      </c>
      <c r="C258" s="29">
        <v>4</v>
      </c>
      <c r="D258" s="29" t="s">
        <v>44</v>
      </c>
      <c r="E258" s="29">
        <v>0</v>
      </c>
    </row>
    <row r="259" spans="2:5" ht="15.6" x14ac:dyDescent="0.3">
      <c r="B259" s="26" t="s">
        <v>38</v>
      </c>
      <c r="C259" s="27">
        <v>4</v>
      </c>
      <c r="D259" s="27" t="s">
        <v>45</v>
      </c>
      <c r="E259" s="27">
        <v>0</v>
      </c>
    </row>
    <row r="260" spans="2:5" ht="15.6" x14ac:dyDescent="0.3">
      <c r="B260" s="28" t="s">
        <v>38</v>
      </c>
      <c r="C260" s="29">
        <v>4</v>
      </c>
      <c r="D260" s="29" t="s">
        <v>46</v>
      </c>
      <c r="E260" s="29">
        <v>12</v>
      </c>
    </row>
    <row r="261" spans="2:5" ht="15.6" x14ac:dyDescent="0.3">
      <c r="B261" s="26" t="s">
        <v>38</v>
      </c>
      <c r="C261" s="27">
        <v>4</v>
      </c>
      <c r="D261" s="27" t="s">
        <v>47</v>
      </c>
      <c r="E261" s="27">
        <v>12</v>
      </c>
    </row>
    <row r="262" spans="2:5" ht="15.6" x14ac:dyDescent="0.3">
      <c r="B262" s="28" t="s">
        <v>38</v>
      </c>
      <c r="C262" s="29">
        <v>5</v>
      </c>
      <c r="D262" s="29" t="s">
        <v>41</v>
      </c>
      <c r="E262" s="29">
        <v>0</v>
      </c>
    </row>
    <row r="263" spans="2:5" ht="15.6" x14ac:dyDescent="0.3">
      <c r="B263" s="26" t="s">
        <v>38</v>
      </c>
      <c r="C263" s="27">
        <v>5</v>
      </c>
      <c r="D263" s="27" t="s">
        <v>42</v>
      </c>
      <c r="E263" s="27">
        <v>12</v>
      </c>
    </row>
    <row r="264" spans="2:5" ht="15.6" x14ac:dyDescent="0.3">
      <c r="B264" s="28" t="s">
        <v>38</v>
      </c>
      <c r="C264" s="29">
        <v>5</v>
      </c>
      <c r="D264" s="29" t="s">
        <v>43</v>
      </c>
      <c r="E264" s="29">
        <v>6.5</v>
      </c>
    </row>
    <row r="265" spans="2:5" ht="15.6" x14ac:dyDescent="0.3">
      <c r="B265" s="26" t="s">
        <v>38</v>
      </c>
      <c r="C265" s="27">
        <v>5</v>
      </c>
      <c r="D265" s="27" t="s">
        <v>44</v>
      </c>
      <c r="E265" s="27">
        <v>5.5</v>
      </c>
    </row>
    <row r="266" spans="2:5" ht="15.6" x14ac:dyDescent="0.3">
      <c r="B266" s="28" t="s">
        <v>38</v>
      </c>
      <c r="C266" s="29">
        <v>5</v>
      </c>
      <c r="D266" s="29" t="s">
        <v>45</v>
      </c>
      <c r="E266" s="29">
        <v>0</v>
      </c>
    </row>
    <row r="267" spans="2:5" ht="15.6" x14ac:dyDescent="0.3">
      <c r="B267" s="26" t="s">
        <v>38</v>
      </c>
      <c r="C267" s="27">
        <v>5</v>
      </c>
      <c r="D267" s="27" t="s">
        <v>46</v>
      </c>
      <c r="E267" s="27">
        <v>0</v>
      </c>
    </row>
    <row r="268" spans="2:5" ht="15.6" x14ac:dyDescent="0.3">
      <c r="B268" s="28" t="s">
        <v>38</v>
      </c>
      <c r="C268" s="29">
        <v>5</v>
      </c>
      <c r="D268" s="29" t="s">
        <v>47</v>
      </c>
      <c r="E268" s="29">
        <v>5</v>
      </c>
    </row>
    <row r="269" spans="2:5" ht="15.6" x14ac:dyDescent="0.3">
      <c r="B269" s="26" t="s">
        <v>38</v>
      </c>
      <c r="C269" s="27">
        <v>6</v>
      </c>
      <c r="D269" s="27" t="s">
        <v>41</v>
      </c>
      <c r="E269" s="27">
        <v>8.5</v>
      </c>
    </row>
    <row r="270" spans="2:5" ht="15.6" x14ac:dyDescent="0.3">
      <c r="B270" s="28" t="s">
        <v>38</v>
      </c>
      <c r="C270" s="29">
        <v>6</v>
      </c>
      <c r="D270" s="29" t="s">
        <v>42</v>
      </c>
      <c r="E270" s="29">
        <v>10.5</v>
      </c>
    </row>
    <row r="271" spans="2:5" ht="15.6" x14ac:dyDescent="0.3">
      <c r="B271" s="26" t="s">
        <v>38</v>
      </c>
      <c r="C271" s="27">
        <v>6</v>
      </c>
      <c r="D271" s="27" t="s">
        <v>43</v>
      </c>
      <c r="E271" s="27">
        <v>0</v>
      </c>
    </row>
    <row r="272" spans="2:5" ht="15.6" x14ac:dyDescent="0.3">
      <c r="B272" s="28" t="s">
        <v>38</v>
      </c>
      <c r="C272" s="29">
        <v>6</v>
      </c>
      <c r="D272" s="29" t="s">
        <v>44</v>
      </c>
      <c r="E272" s="29">
        <v>5.5</v>
      </c>
    </row>
    <row r="273" spans="2:5" ht="15.6" x14ac:dyDescent="0.3">
      <c r="B273" s="26" t="s">
        <v>38</v>
      </c>
      <c r="C273" s="27">
        <v>6</v>
      </c>
      <c r="D273" s="27" t="s">
        <v>45</v>
      </c>
      <c r="E273" s="27">
        <v>10</v>
      </c>
    </row>
    <row r="274" spans="2:5" ht="15.6" x14ac:dyDescent="0.3">
      <c r="B274" s="28" t="s">
        <v>38</v>
      </c>
      <c r="C274" s="29">
        <v>6</v>
      </c>
      <c r="D274" s="29" t="s">
        <v>46</v>
      </c>
      <c r="E274" s="29">
        <v>0</v>
      </c>
    </row>
    <row r="275" spans="2:5" ht="15.6" x14ac:dyDescent="0.3">
      <c r="B275" s="26" t="s">
        <v>38</v>
      </c>
      <c r="C275" s="27">
        <v>6</v>
      </c>
      <c r="D275" s="27" t="s">
        <v>47</v>
      </c>
      <c r="E275" s="27">
        <v>0</v>
      </c>
    </row>
    <row r="276" spans="2:5" ht="15.6" x14ac:dyDescent="0.3">
      <c r="B276" s="28" t="s">
        <v>38</v>
      </c>
      <c r="C276" s="29">
        <v>7</v>
      </c>
      <c r="D276" s="29" t="s">
        <v>41</v>
      </c>
      <c r="E276" s="29">
        <v>5.5</v>
      </c>
    </row>
    <row r="277" spans="2:5" ht="15.6" x14ac:dyDescent="0.3">
      <c r="B277" s="26" t="s">
        <v>38</v>
      </c>
      <c r="C277" s="27">
        <v>7</v>
      </c>
      <c r="D277" s="27" t="s">
        <v>42</v>
      </c>
      <c r="E277" s="27">
        <v>10</v>
      </c>
    </row>
    <row r="278" spans="2:5" ht="15.6" x14ac:dyDescent="0.3">
      <c r="B278" s="28" t="s">
        <v>38</v>
      </c>
      <c r="C278" s="29">
        <v>7</v>
      </c>
      <c r="D278" s="29" t="s">
        <v>43</v>
      </c>
      <c r="E278" s="29">
        <v>2.5</v>
      </c>
    </row>
    <row r="279" spans="2:5" ht="15.6" x14ac:dyDescent="0.3">
      <c r="B279" s="26" t="s">
        <v>38</v>
      </c>
      <c r="C279" s="27">
        <v>7</v>
      </c>
      <c r="D279" s="27" t="s">
        <v>44</v>
      </c>
      <c r="E279" s="27">
        <v>0</v>
      </c>
    </row>
    <row r="280" spans="2:5" ht="15.6" x14ac:dyDescent="0.3">
      <c r="B280" s="28" t="s">
        <v>38</v>
      </c>
      <c r="C280" s="29">
        <v>7</v>
      </c>
      <c r="D280" s="29" t="s">
        <v>45</v>
      </c>
      <c r="E280" s="29">
        <v>0</v>
      </c>
    </row>
    <row r="281" spans="2:5" ht="15.6" x14ac:dyDescent="0.3">
      <c r="B281" s="26" t="s">
        <v>38</v>
      </c>
      <c r="C281" s="27">
        <v>7</v>
      </c>
      <c r="D281" s="27" t="s">
        <v>46</v>
      </c>
      <c r="E281" s="27">
        <v>12</v>
      </c>
    </row>
    <row r="282" spans="2:5" ht="15.6" x14ac:dyDescent="0.3">
      <c r="B282" s="28" t="s">
        <v>38</v>
      </c>
      <c r="C282" s="29">
        <v>7</v>
      </c>
      <c r="D282" s="29" t="s">
        <v>47</v>
      </c>
      <c r="E282" s="29">
        <v>12</v>
      </c>
    </row>
    <row r="283" spans="2:5" ht="15.6" x14ac:dyDescent="0.3">
      <c r="B283" s="26" t="s">
        <v>38</v>
      </c>
      <c r="C283" s="27">
        <v>8</v>
      </c>
      <c r="D283" s="27" t="s">
        <v>41</v>
      </c>
      <c r="E283" s="27">
        <v>0</v>
      </c>
    </row>
    <row r="284" spans="2:5" ht="15.6" x14ac:dyDescent="0.3">
      <c r="B284" s="28" t="s">
        <v>38</v>
      </c>
      <c r="C284" s="29">
        <v>8</v>
      </c>
      <c r="D284" s="29" t="s">
        <v>42</v>
      </c>
      <c r="E284" s="29">
        <v>12</v>
      </c>
    </row>
    <row r="285" spans="2:5" ht="15.6" x14ac:dyDescent="0.3">
      <c r="B285" s="26" t="s">
        <v>38</v>
      </c>
      <c r="C285" s="27">
        <v>8</v>
      </c>
      <c r="D285" s="27" t="s">
        <v>43</v>
      </c>
      <c r="E285" s="27">
        <v>5.5</v>
      </c>
    </row>
    <row r="286" spans="2:5" ht="15.6" x14ac:dyDescent="0.3">
      <c r="B286" s="28" t="s">
        <v>38</v>
      </c>
      <c r="C286" s="29">
        <v>8</v>
      </c>
      <c r="D286" s="29" t="s">
        <v>44</v>
      </c>
      <c r="E286" s="29">
        <v>10</v>
      </c>
    </row>
    <row r="287" spans="2:5" ht="15.6" x14ac:dyDescent="0.3">
      <c r="B287" s="26" t="s">
        <v>38</v>
      </c>
      <c r="C287" s="27">
        <v>8</v>
      </c>
      <c r="D287" s="27" t="s">
        <v>45</v>
      </c>
      <c r="E287" s="27">
        <v>0</v>
      </c>
    </row>
    <row r="288" spans="2:5" ht="15.6" x14ac:dyDescent="0.3">
      <c r="B288" s="28" t="s">
        <v>38</v>
      </c>
      <c r="C288" s="29">
        <v>8</v>
      </c>
      <c r="D288" s="29" t="s">
        <v>46</v>
      </c>
      <c r="E288" s="29">
        <v>0</v>
      </c>
    </row>
    <row r="289" spans="2:5" ht="15.6" x14ac:dyDescent="0.3">
      <c r="B289" s="26" t="s">
        <v>38</v>
      </c>
      <c r="C289" s="27">
        <v>8</v>
      </c>
      <c r="D289" s="27" t="s">
        <v>47</v>
      </c>
      <c r="E289" s="27">
        <v>0</v>
      </c>
    </row>
    <row r="290" spans="2:5" ht="15.6" x14ac:dyDescent="0.3">
      <c r="B290" s="28" t="s">
        <v>38</v>
      </c>
      <c r="C290" s="29">
        <v>9</v>
      </c>
      <c r="D290" s="29" t="s">
        <v>41</v>
      </c>
      <c r="E290" s="29">
        <v>10</v>
      </c>
    </row>
    <row r="291" spans="2:5" ht="15.6" x14ac:dyDescent="0.3">
      <c r="B291" s="26" t="s">
        <v>38</v>
      </c>
      <c r="C291" s="27">
        <v>9</v>
      </c>
      <c r="D291" s="27" t="s">
        <v>42</v>
      </c>
      <c r="E291" s="27">
        <v>4.5</v>
      </c>
    </row>
    <row r="292" spans="2:5" ht="15.6" x14ac:dyDescent="0.3">
      <c r="B292" s="28" t="s">
        <v>38</v>
      </c>
      <c r="C292" s="29">
        <v>9</v>
      </c>
      <c r="D292" s="29" t="s">
        <v>43</v>
      </c>
      <c r="E292" s="29">
        <v>0</v>
      </c>
    </row>
    <row r="293" spans="2:5" ht="15.6" x14ac:dyDescent="0.3">
      <c r="B293" s="26" t="s">
        <v>38</v>
      </c>
      <c r="C293" s="27">
        <v>9</v>
      </c>
      <c r="D293" s="27" t="s">
        <v>44</v>
      </c>
      <c r="E293" s="27">
        <v>5.5</v>
      </c>
    </row>
    <row r="294" spans="2:5" ht="15.6" x14ac:dyDescent="0.3">
      <c r="B294" s="28" t="s">
        <v>38</v>
      </c>
      <c r="C294" s="29">
        <v>9</v>
      </c>
      <c r="D294" s="29" t="s">
        <v>45</v>
      </c>
      <c r="E294" s="29">
        <v>7.5</v>
      </c>
    </row>
    <row r="295" spans="2:5" ht="15.6" x14ac:dyDescent="0.3">
      <c r="B295" s="26" t="s">
        <v>38</v>
      </c>
      <c r="C295" s="27">
        <v>9</v>
      </c>
      <c r="D295" s="27" t="s">
        <v>46</v>
      </c>
      <c r="E295" s="27">
        <v>0</v>
      </c>
    </row>
    <row r="296" spans="2:5" ht="15.6" x14ac:dyDescent="0.3">
      <c r="B296" s="32" t="s">
        <v>38</v>
      </c>
      <c r="C296" s="33">
        <v>9</v>
      </c>
      <c r="D296" s="33" t="s">
        <v>47</v>
      </c>
      <c r="E296" s="33">
        <v>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4</vt:i4>
      </vt:variant>
      <vt:variant>
        <vt:lpstr>Plages nommées</vt:lpstr>
      </vt:variant>
      <vt:variant>
        <vt:i4>2</vt:i4>
      </vt:variant>
    </vt:vector>
  </HeadingPairs>
  <TitlesOfParts>
    <vt:vector size="6" baseType="lpstr">
      <vt:lpstr>Exemple</vt:lpstr>
      <vt:lpstr>Fériés</vt:lpstr>
      <vt:lpstr>Personnels</vt:lpstr>
      <vt:lpstr>Cycles</vt:lpstr>
      <vt:lpstr>annee</vt:lpstr>
      <vt:lpstr>Fériés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Amadéus</dc:creator>
  <cp:lastModifiedBy>Franck</cp:lastModifiedBy>
  <dcterms:created xsi:type="dcterms:W3CDTF">2010-01-06T21:23:57Z</dcterms:created>
  <dcterms:modified xsi:type="dcterms:W3CDTF">2010-01-07T19:52:20Z</dcterms:modified>
</cp:coreProperties>
</file>