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.grugeard\Desktop\"/>
    </mc:Choice>
  </mc:AlternateContent>
  <bookViews>
    <workbookView xWindow="0" yWindow="0" windowWidth="21570" windowHeight="8055" activeTab="1"/>
  </bookViews>
  <sheets>
    <sheet name="Production OPTIQUE" sheetId="1" r:id="rId1"/>
    <sheet name="gamme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0" i="1" l="1"/>
  <c r="L40" i="1" s="1"/>
  <c r="L39" i="1"/>
  <c r="K39" i="1"/>
  <c r="K38" i="1"/>
  <c r="L38" i="1" s="1"/>
  <c r="L37" i="1"/>
  <c r="K37" i="1"/>
  <c r="K36" i="1"/>
  <c r="L36" i="1" s="1"/>
  <c r="L35" i="1"/>
  <c r="K35" i="1"/>
  <c r="K34" i="1"/>
  <c r="L34" i="1" s="1"/>
  <c r="L33" i="1"/>
  <c r="K33" i="1"/>
  <c r="K32" i="1"/>
  <c r="L32" i="1" s="1"/>
  <c r="L31" i="1"/>
  <c r="K31" i="1"/>
  <c r="K30" i="1"/>
  <c r="L30" i="1" s="1"/>
  <c r="L29" i="1"/>
  <c r="K29" i="1"/>
  <c r="K28" i="1"/>
  <c r="L28" i="1" s="1"/>
  <c r="L27" i="1"/>
  <c r="K27" i="1"/>
  <c r="K26" i="1"/>
  <c r="L26" i="1" s="1"/>
  <c r="L25" i="1"/>
  <c r="K25" i="1"/>
  <c r="K24" i="1"/>
  <c r="L24" i="1" s="1"/>
  <c r="L23" i="1"/>
  <c r="K23" i="1"/>
  <c r="K22" i="1"/>
  <c r="L22" i="1" s="1"/>
  <c r="L21" i="1"/>
  <c r="K21" i="1"/>
  <c r="K20" i="1"/>
  <c r="L20" i="1" s="1"/>
  <c r="L19" i="1"/>
  <c r="K19" i="1"/>
  <c r="K18" i="1"/>
  <c r="L18" i="1" s="1"/>
  <c r="L17" i="1"/>
  <c r="K17" i="1"/>
  <c r="K16" i="1"/>
  <c r="L16" i="1" s="1"/>
  <c r="L15" i="1"/>
  <c r="K15" i="1"/>
  <c r="K14" i="1"/>
  <c r="L14" i="1" s="1"/>
  <c r="L13" i="1"/>
  <c r="K13" i="1"/>
  <c r="K12" i="1"/>
  <c r="L12" i="1" s="1"/>
  <c r="L11" i="1"/>
  <c r="K11" i="1"/>
  <c r="K10" i="1"/>
  <c r="L10" i="1" s="1"/>
  <c r="L9" i="1"/>
  <c r="K9" i="1"/>
  <c r="K8" i="1"/>
  <c r="L8" i="1" s="1"/>
  <c r="L7" i="1"/>
  <c r="K7" i="1"/>
  <c r="C4" i="2"/>
  <c r="C3" i="2"/>
</calcChain>
</file>

<file path=xl/comments1.xml><?xml version="1.0" encoding="utf-8"?>
<comments xmlns="http://schemas.openxmlformats.org/spreadsheetml/2006/main">
  <authors>
    <author>GRUGEARD Martial AGT TECH P2CL DEF</author>
  </authors>
  <commentList>
    <comment ref="I6" authorId="0" shapeId="0">
      <text>
        <r>
          <rPr>
            <b/>
            <sz val="9"/>
            <color indexed="81"/>
            <rFont val="Tahoma"/>
            <family val="2"/>
          </rPr>
          <t>GRUGEARD Martial AGT TECH P2CL DEF: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0"/>
            <color indexed="10"/>
            <rFont val="Tahoma"/>
            <family val="2"/>
          </rPr>
          <t xml:space="preserve">
APRES L'ECRITURE D'UNE OPERATION APPUYER SUR Alt+Entrée POUR ALLEZ A LA LIGNE</t>
        </r>
      </text>
    </comment>
  </commentList>
</comments>
</file>

<file path=xl/sharedStrings.xml><?xml version="1.0" encoding="utf-8"?>
<sst xmlns="http://schemas.openxmlformats.org/spreadsheetml/2006/main" count="232" uniqueCount="64">
  <si>
    <t>DELAI INDISPO</t>
  </si>
  <si>
    <t>POSITION PHYSIQUE DU MATERIEL</t>
  </si>
  <si>
    <t>POSITION
 TECHNIQUE</t>
  </si>
  <si>
    <t>DISPONIBLE
PARTIEL</t>
  </si>
  <si>
    <t>N°AISM</t>
  </si>
  <si>
    <t>CIE</t>
  </si>
  <si>
    <t>TYPE</t>
  </si>
  <si>
    <r>
      <t xml:space="preserve">DATE DE MISE 
EN INDISPONIBILITE NTI1 - </t>
    </r>
    <r>
      <rPr>
        <b/>
        <sz val="12"/>
        <color rgb="FFFF0000"/>
        <rFont val="Century Schoolbook"/>
        <family val="1"/>
      </rPr>
      <t>NTI2</t>
    </r>
  </si>
  <si>
    <t>MOTIF DE MISE 
EN INDISPONIBILITE</t>
  </si>
  <si>
    <t>VISITE ANNUELLE</t>
  </si>
  <si>
    <t>PROCHAINE VISITE ANNUELLE</t>
  </si>
  <si>
    <t>JOURS RESTANT AVANT PROCHAINE VISITE ANNUELLE</t>
  </si>
  <si>
    <t>Disponible</t>
  </si>
  <si>
    <t>024731</t>
  </si>
  <si>
    <t>CCL</t>
  </si>
  <si>
    <t>ECS KIT IHM</t>
  </si>
  <si>
    <t>17/01/2024</t>
  </si>
  <si>
    <t>2022-01681-echange cartouche deshydratante</t>
  </si>
  <si>
    <t>22/09/2021</t>
  </si>
  <si>
    <t>025870</t>
  </si>
  <si>
    <t>3°CIE</t>
  </si>
  <si>
    <t>13/06/2022</t>
  </si>
  <si>
    <t>025871</t>
  </si>
  <si>
    <t>2°CIE</t>
  </si>
  <si>
    <t>23/01/2024</t>
  </si>
  <si>
    <t>041167</t>
  </si>
  <si>
    <t>041171</t>
  </si>
  <si>
    <t>1°CIE</t>
  </si>
  <si>
    <t>25/03/2022</t>
  </si>
  <si>
    <t>041173</t>
  </si>
  <si>
    <t>041174</t>
  </si>
  <si>
    <t>041240</t>
  </si>
  <si>
    <t>4°CIE</t>
  </si>
  <si>
    <t>07/06/2023</t>
  </si>
  <si>
    <t>27/08/2022</t>
  </si>
  <si>
    <t>041257</t>
  </si>
  <si>
    <t>041258</t>
  </si>
  <si>
    <t>19/01/2024</t>
  </si>
  <si>
    <t>043809</t>
  </si>
  <si>
    <t>24/01/2024</t>
  </si>
  <si>
    <t>28/07/2022</t>
  </si>
  <si>
    <t>043815</t>
  </si>
  <si>
    <t>044712</t>
  </si>
  <si>
    <t>17/09/2022</t>
  </si>
  <si>
    <t>044717</t>
  </si>
  <si>
    <t>045079</t>
  </si>
  <si>
    <t>06/12/2022</t>
  </si>
  <si>
    <t>045085</t>
  </si>
  <si>
    <t>045735</t>
  </si>
  <si>
    <t>16/11/2022</t>
  </si>
  <si>
    <t>N°</t>
  </si>
  <si>
    <t>CODES GAMMES</t>
  </si>
  <si>
    <t>2022-01782-graissage glissière rollon amortisseur 12,7-T1</t>
  </si>
  <si>
    <t>2022-01821-graissage amortisseur de tir MAG58 -T1</t>
  </si>
  <si>
    <t>2022-03384-azotage SOVG-T1</t>
  </si>
  <si>
    <t>2023-09263-echange joints du verin réarmement MAG58 -T1</t>
  </si>
  <si>
    <t>2023-09283-echange joints du verin réarmement 12,7 -T1</t>
  </si>
  <si>
    <t xml:space="preserve">2013-00054-contrôle annuel </t>
  </si>
  <si>
    <t>2009-00259-contrôle et nettoyage annuel</t>
  </si>
  <si>
    <t>2009-00260-echange deshydratant</t>
  </si>
  <si>
    <t>2009-00261-contrôle annuel de la charge des accumulateur LI-ION</t>
  </si>
  <si>
    <t>2011-00192-contrôle annuel sur banc NTI2</t>
  </si>
  <si>
    <t xml:space="preserve">2019-13267-azotage des cameras VIM TIM et LRF </t>
  </si>
  <si>
    <t>2022-03384-azotage SOVG-T2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</si>
</sst>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11" x14ac:knownFonts="1">
    <font>
      <sz val="11"/>
      <color theme="1"/>
      <name val="Calibri"/>
      <family val="2"/>
      <scheme val="minor"/>
    </font>
    <font>
      <b/>
      <sz val="12"/>
      <name val="Century Schoolbook"/>
      <family val="1"/>
    </font>
    <font>
      <b/>
      <sz val="12"/>
      <color rgb="FFFF0000"/>
      <name val="Century Schoolbook"/>
      <family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color indexed="10"/>
      <name val="Tahoma"/>
      <family val="2"/>
    </font>
    <font>
      <sz val="12"/>
      <name val="Century Schoolbook"/>
      <family val="1"/>
    </font>
    <font>
      <sz val="12"/>
      <color rgb="FF000000"/>
      <name val="Century Schoolbook"/>
      <family val="1"/>
    </font>
    <font>
      <sz val="14"/>
      <color rgb="FF000000"/>
      <name val="Century Schoolbook"/>
      <family val="1"/>
    </font>
    <font>
      <sz val="12"/>
      <color theme="0"/>
      <name val="Century Schoolbook"/>
      <family val="1"/>
    </font>
    <font>
      <sz val="11"/>
      <color theme="1"/>
      <name val="Century Schoolbook"/>
      <family val="1"/>
    </font>
  </fonts>
  <fills count="10">
    <fill>
      <patternFill patternType="none"/>
    </fill>
    <fill>
      <patternFill patternType="gray125"/>
    </fill>
    <fill>
      <patternFill patternType="solid">
        <fgColor rgb="FFFFCC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164" fontId="1" fillId="3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49" fontId="1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4" borderId="3" xfId="0" applyFont="1" applyFill="1" applyBorder="1" applyAlignment="1" applyProtection="1">
      <alignment horizontal="center" vertical="center" wrapText="1"/>
      <protection locked="0"/>
    </xf>
    <xf numFmtId="0" fontId="1" fillId="4" borderId="1" xfId="0" applyFont="1" applyFill="1" applyBorder="1" applyAlignment="1" applyProtection="1">
      <alignment horizontal="center" vertical="center" wrapText="1"/>
      <protection locked="0"/>
    </xf>
    <xf numFmtId="164" fontId="1" fillId="3" borderId="3" xfId="0" applyNumberFormat="1" applyFont="1" applyFill="1" applyBorder="1" applyAlignment="1" applyProtection="1">
      <alignment horizontal="center" vertical="center" wrapText="1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164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164" fontId="1" fillId="2" borderId="3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5" xfId="0" applyNumberFormat="1" applyFont="1" applyFill="1" applyBorder="1" applyAlignment="1" applyProtection="1">
      <alignment horizontal="center" vertical="center" wrapText="1"/>
    </xf>
    <xf numFmtId="0" fontId="6" fillId="0" borderId="5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5" xfId="0" applyFont="1" applyFill="1" applyBorder="1" applyAlignment="1" applyProtection="1">
      <alignment horizontal="center" vertical="center" wrapText="1"/>
      <protection locked="0"/>
    </xf>
    <xf numFmtId="1" fontId="6" fillId="0" borderId="5" xfId="0" applyNumberFormat="1" applyFont="1" applyFill="1" applyBorder="1" applyAlignment="1" applyProtection="1">
      <alignment horizontal="center" vertical="center"/>
      <protection locked="0"/>
    </xf>
    <xf numFmtId="49" fontId="7" fillId="0" borderId="5" xfId="0" applyNumberFormat="1" applyFont="1" applyBorder="1" applyAlignment="1">
      <alignment horizontal="center" vertical="center"/>
    </xf>
    <xf numFmtId="0" fontId="7" fillId="5" borderId="5" xfId="0" applyNumberFormat="1" applyFont="1" applyFill="1" applyBorder="1" applyAlignment="1">
      <alignment horizontal="center" vertical="center"/>
    </xf>
    <xf numFmtId="0" fontId="8" fillId="0" borderId="5" xfId="0" applyNumberFormat="1" applyFont="1" applyBorder="1" applyAlignment="1">
      <alignment horizontal="center" vertical="center"/>
    </xf>
    <xf numFmtId="14" fontId="6" fillId="0" borderId="5" xfId="0" applyNumberFormat="1" applyFont="1" applyFill="1" applyBorder="1" applyAlignment="1" applyProtection="1">
      <alignment horizontal="center" vertical="center" wrapText="1"/>
      <protection locked="0"/>
    </xf>
    <xf numFmtId="49" fontId="6" fillId="0" borderId="5" xfId="0" applyNumberFormat="1" applyFont="1" applyFill="1" applyBorder="1" applyAlignment="1" applyProtection="1">
      <alignment horizontal="left" vertical="center" wrapText="1"/>
      <protection locked="0"/>
    </xf>
    <xf numFmtId="49" fontId="6" fillId="0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5" xfId="0" applyNumberFormat="1" applyFont="1" applyBorder="1" applyAlignment="1">
      <alignment horizontal="center" vertical="center" wrapText="1"/>
    </xf>
    <xf numFmtId="0" fontId="7" fillId="6" borderId="5" xfId="0" applyNumberFormat="1" applyFont="1" applyFill="1" applyBorder="1" applyAlignment="1">
      <alignment horizontal="center" vertical="center"/>
    </xf>
    <xf numFmtId="0" fontId="9" fillId="7" borderId="5" xfId="0" applyNumberFormat="1" applyFont="1" applyFill="1" applyBorder="1" applyAlignment="1">
      <alignment horizontal="center" vertical="center"/>
    </xf>
    <xf numFmtId="0" fontId="7" fillId="8" borderId="5" xfId="0" applyNumberFormat="1" applyFont="1" applyFill="1" applyBorder="1" applyAlignment="1">
      <alignment horizontal="center" vertical="center"/>
    </xf>
    <xf numFmtId="0" fontId="7" fillId="9" borderId="5" xfId="0" applyNumberFormat="1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0" fontId="10" fillId="0" borderId="15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49" fontId="10" fillId="0" borderId="16" xfId="0" applyNumberFormat="1" applyFont="1" applyBorder="1" applyAlignment="1">
      <alignment horizontal="center" vertical="center"/>
    </xf>
    <xf numFmtId="49" fontId="10" fillId="0" borderId="17" xfId="0" applyNumberFormat="1" applyFont="1" applyBorder="1" applyAlignment="1">
      <alignment horizontal="center" vertical="center"/>
    </xf>
    <xf numFmtId="49" fontId="10" fillId="0" borderId="18" xfId="0" applyNumberFormat="1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 wrapText="1"/>
    </xf>
    <xf numFmtId="0" fontId="10" fillId="0" borderId="19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</cellXfs>
  <cellStyles count="1">
    <cellStyle name="Normal" xfId="0" builtinId="0"/>
  </cellStyles>
  <dxfs count="376"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b/>
        <i val="0"/>
        <color indexed="10"/>
      </font>
    </dxf>
    <dxf>
      <font>
        <color rgb="FFFFCC99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66FF66"/>
        </patternFill>
      </fill>
    </dxf>
    <dxf>
      <font>
        <b/>
        <i val="0"/>
        <condense val="0"/>
        <extend val="0"/>
        <color indexed="8"/>
      </font>
      <fill>
        <patternFill>
          <bgColor indexed="59"/>
        </patternFill>
      </fill>
    </dxf>
    <dxf>
      <font>
        <b/>
        <i val="0"/>
        <condense val="0"/>
        <extend val="0"/>
        <color indexed="8"/>
      </font>
      <fill>
        <patternFill>
          <bgColor indexed="5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5:L40"/>
  <sheetViews>
    <sheetView topLeftCell="A37" workbookViewId="0">
      <selection activeCell="A7" sqref="A7:A40"/>
    </sheetView>
  </sheetViews>
  <sheetFormatPr baseColWidth="10" defaultRowHeight="15" x14ac:dyDescent="0.25"/>
  <cols>
    <col min="1" max="1" width="16.85546875" customWidth="1"/>
    <col min="2" max="2" width="18.5703125" customWidth="1"/>
    <col min="3" max="3" width="16.85546875" customWidth="1"/>
    <col min="4" max="4" width="18.85546875" customWidth="1"/>
    <col min="5" max="6" width="16.85546875" customWidth="1"/>
    <col min="7" max="7" width="36.140625" customWidth="1"/>
    <col min="8" max="9" width="24" customWidth="1"/>
    <col min="10" max="12" width="16.85546875" customWidth="1"/>
  </cols>
  <sheetData>
    <row r="5" spans="1:12" ht="15.75" thickBot="1" x14ac:dyDescent="0.3"/>
    <row r="6" spans="1:12" ht="90" x14ac:dyDescent="0.25">
      <c r="A6" s="1" t="s">
        <v>0</v>
      </c>
      <c r="B6" s="2" t="s">
        <v>1</v>
      </c>
      <c r="C6" s="3" t="s">
        <v>2</v>
      </c>
      <c r="D6" s="3" t="s">
        <v>3</v>
      </c>
      <c r="E6" s="4" t="s">
        <v>4</v>
      </c>
      <c r="F6" s="5" t="s">
        <v>5</v>
      </c>
      <c r="G6" s="6" t="s">
        <v>6</v>
      </c>
      <c r="H6" s="7" t="s">
        <v>7</v>
      </c>
      <c r="I6" s="8" t="s">
        <v>8</v>
      </c>
      <c r="J6" s="7" t="s">
        <v>9</v>
      </c>
      <c r="K6" s="9" t="s">
        <v>10</v>
      </c>
      <c r="L6" s="10" t="s">
        <v>11</v>
      </c>
    </row>
    <row r="7" spans="1:12" ht="18" x14ac:dyDescent="0.25">
      <c r="A7" s="11"/>
      <c r="B7" s="12"/>
      <c r="C7" s="13" t="s">
        <v>12</v>
      </c>
      <c r="D7" s="14"/>
      <c r="E7" s="15" t="s">
        <v>13</v>
      </c>
      <c r="F7" s="16" t="s">
        <v>14</v>
      </c>
      <c r="G7" s="17" t="s">
        <v>15</v>
      </c>
      <c r="H7" s="18"/>
      <c r="I7" s="19"/>
      <c r="J7" s="20" t="s">
        <v>16</v>
      </c>
      <c r="K7" s="18">
        <f t="shared" ref="K7" si="0">DATE(YEAR(J7)+1,MONTH(J7),DAY(J7))</f>
        <v>45674</v>
      </c>
      <c r="L7" s="12">
        <f t="shared" ref="L7:L40" ca="1" si="1">K7-TODAY()</f>
        <v>351</v>
      </c>
    </row>
    <row r="8" spans="1:12" ht="90" x14ac:dyDescent="0.25">
      <c r="A8" s="11"/>
      <c r="B8" s="12"/>
      <c r="C8" s="13" t="s">
        <v>12</v>
      </c>
      <c r="D8" s="14"/>
      <c r="E8" s="15" t="s">
        <v>13</v>
      </c>
      <c r="F8" s="16" t="s">
        <v>14</v>
      </c>
      <c r="G8" s="21" t="s">
        <v>17</v>
      </c>
      <c r="H8" s="18"/>
      <c r="I8" s="19"/>
      <c r="J8" s="20" t="s">
        <v>18</v>
      </c>
      <c r="K8" s="18">
        <f>DATE(YEAR(J8)+2,MONTH(J8),DAY(J8))</f>
        <v>45191</v>
      </c>
      <c r="L8" s="12">
        <f t="shared" ca="1" si="1"/>
        <v>-132</v>
      </c>
    </row>
    <row r="9" spans="1:12" ht="18" x14ac:dyDescent="0.25">
      <c r="A9" s="11"/>
      <c r="B9" s="12"/>
      <c r="C9" s="13" t="s">
        <v>12</v>
      </c>
      <c r="D9" s="14"/>
      <c r="E9" s="15" t="s">
        <v>19</v>
      </c>
      <c r="F9" s="22" t="s">
        <v>20</v>
      </c>
      <c r="G9" s="17" t="s">
        <v>15</v>
      </c>
      <c r="H9" s="18"/>
      <c r="I9" s="19"/>
      <c r="J9" s="20" t="s">
        <v>16</v>
      </c>
      <c r="K9" s="18">
        <f t="shared" ref="K9" si="2">DATE(YEAR(J9)+1,MONTH(J9),DAY(J9))</f>
        <v>45674</v>
      </c>
      <c r="L9" s="12">
        <f t="shared" ca="1" si="1"/>
        <v>351</v>
      </c>
    </row>
    <row r="10" spans="1:12" ht="90" x14ac:dyDescent="0.25">
      <c r="A10" s="11"/>
      <c r="B10" s="12"/>
      <c r="C10" s="13" t="s">
        <v>12</v>
      </c>
      <c r="D10" s="14"/>
      <c r="E10" s="15" t="s">
        <v>19</v>
      </c>
      <c r="F10" s="22" t="s">
        <v>20</v>
      </c>
      <c r="G10" s="21" t="s">
        <v>17</v>
      </c>
      <c r="H10" s="18"/>
      <c r="I10" s="19"/>
      <c r="J10" s="20" t="s">
        <v>21</v>
      </c>
      <c r="K10" s="18">
        <f>DATE(YEAR(J10)+2,MONTH(J10),DAY(J10))</f>
        <v>45456</v>
      </c>
      <c r="L10" s="12">
        <f t="shared" ca="1" si="1"/>
        <v>133</v>
      </c>
    </row>
    <row r="11" spans="1:12" ht="18" x14ac:dyDescent="0.25">
      <c r="A11" s="11"/>
      <c r="B11" s="12"/>
      <c r="C11" s="13" t="s">
        <v>12</v>
      </c>
      <c r="D11" s="14"/>
      <c r="E11" s="15" t="s">
        <v>22</v>
      </c>
      <c r="F11" s="23" t="s">
        <v>23</v>
      </c>
      <c r="G11" s="17" t="s">
        <v>15</v>
      </c>
      <c r="H11" s="18"/>
      <c r="I11" s="19"/>
      <c r="J11" s="20" t="s">
        <v>24</v>
      </c>
      <c r="K11" s="18">
        <f t="shared" ref="K11" si="3">DATE(YEAR(J11)+1,MONTH(J11),DAY(J11))</f>
        <v>45680</v>
      </c>
      <c r="L11" s="12">
        <f t="shared" ca="1" si="1"/>
        <v>357</v>
      </c>
    </row>
    <row r="12" spans="1:12" ht="90" x14ac:dyDescent="0.25">
      <c r="A12" s="11"/>
      <c r="B12" s="12"/>
      <c r="C12" s="13" t="s">
        <v>12</v>
      </c>
      <c r="D12" s="14"/>
      <c r="E12" s="15" t="s">
        <v>22</v>
      </c>
      <c r="F12" s="23" t="s">
        <v>23</v>
      </c>
      <c r="G12" s="21" t="s">
        <v>17</v>
      </c>
      <c r="H12" s="18"/>
      <c r="I12" s="19"/>
      <c r="J12" s="20" t="s">
        <v>21</v>
      </c>
      <c r="K12" s="18">
        <f>DATE(YEAR(J12)+2,MONTH(J12),DAY(J12))</f>
        <v>45456</v>
      </c>
      <c r="L12" s="12">
        <f t="shared" ca="1" si="1"/>
        <v>133</v>
      </c>
    </row>
    <row r="13" spans="1:12" ht="18" x14ac:dyDescent="0.25">
      <c r="A13" s="11"/>
      <c r="B13" s="12"/>
      <c r="C13" s="13" t="s">
        <v>12</v>
      </c>
      <c r="D13" s="14"/>
      <c r="E13" s="15" t="s">
        <v>25</v>
      </c>
      <c r="F13" s="22" t="s">
        <v>20</v>
      </c>
      <c r="G13" s="17" t="s">
        <v>15</v>
      </c>
      <c r="H13" s="18"/>
      <c r="I13" s="19"/>
      <c r="J13" s="20" t="s">
        <v>24</v>
      </c>
      <c r="K13" s="18">
        <f t="shared" ref="K13" si="4">DATE(YEAR(J13)+1,MONTH(J13),DAY(J13))</f>
        <v>45680</v>
      </c>
      <c r="L13" s="12">
        <f t="shared" ca="1" si="1"/>
        <v>357</v>
      </c>
    </row>
    <row r="14" spans="1:12" ht="90" x14ac:dyDescent="0.25">
      <c r="A14" s="11"/>
      <c r="B14" s="12"/>
      <c r="C14" s="13" t="s">
        <v>12</v>
      </c>
      <c r="D14" s="14"/>
      <c r="E14" s="15" t="s">
        <v>25</v>
      </c>
      <c r="F14" s="22" t="s">
        <v>20</v>
      </c>
      <c r="G14" s="21" t="s">
        <v>17</v>
      </c>
      <c r="H14" s="18"/>
      <c r="I14" s="19"/>
      <c r="J14" s="20" t="s">
        <v>21</v>
      </c>
      <c r="K14" s="18">
        <f>DATE(YEAR(J14)+2,MONTH(J14),DAY(J14))</f>
        <v>45456</v>
      </c>
      <c r="L14" s="12">
        <f t="shared" ca="1" si="1"/>
        <v>133</v>
      </c>
    </row>
    <row r="15" spans="1:12" ht="18" x14ac:dyDescent="0.25">
      <c r="A15" s="11"/>
      <c r="B15" s="12"/>
      <c r="C15" s="13" t="s">
        <v>12</v>
      </c>
      <c r="D15" s="14"/>
      <c r="E15" s="15" t="s">
        <v>26</v>
      </c>
      <c r="F15" s="24" t="s">
        <v>27</v>
      </c>
      <c r="G15" s="17" t="s">
        <v>15</v>
      </c>
      <c r="H15" s="18"/>
      <c r="I15" s="19"/>
      <c r="J15" s="20" t="s">
        <v>24</v>
      </c>
      <c r="K15" s="18">
        <f t="shared" ref="K15" si="5">DATE(YEAR(J15)+1,MONTH(J15),DAY(J15))</f>
        <v>45680</v>
      </c>
      <c r="L15" s="12">
        <f t="shared" ca="1" si="1"/>
        <v>357</v>
      </c>
    </row>
    <row r="16" spans="1:12" ht="90" x14ac:dyDescent="0.25">
      <c r="A16" s="11"/>
      <c r="B16" s="12"/>
      <c r="C16" s="13" t="s">
        <v>12</v>
      </c>
      <c r="D16" s="14"/>
      <c r="E16" s="15" t="s">
        <v>26</v>
      </c>
      <c r="F16" s="24" t="s">
        <v>27</v>
      </c>
      <c r="G16" s="21" t="s">
        <v>17</v>
      </c>
      <c r="H16" s="18"/>
      <c r="I16" s="19"/>
      <c r="J16" s="20" t="s">
        <v>28</v>
      </c>
      <c r="K16" s="18">
        <f>DATE(YEAR(J16)+2,MONTH(J16),DAY(J16))</f>
        <v>45376</v>
      </c>
      <c r="L16" s="12">
        <f t="shared" ca="1" si="1"/>
        <v>53</v>
      </c>
    </row>
    <row r="17" spans="1:12" ht="18" x14ac:dyDescent="0.25">
      <c r="A17" s="11"/>
      <c r="B17" s="12"/>
      <c r="C17" s="13" t="s">
        <v>12</v>
      </c>
      <c r="D17" s="14"/>
      <c r="E17" s="15" t="s">
        <v>29</v>
      </c>
      <c r="F17" s="22" t="s">
        <v>20</v>
      </c>
      <c r="G17" s="17" t="s">
        <v>15</v>
      </c>
      <c r="H17" s="18"/>
      <c r="I17" s="19"/>
      <c r="J17" s="20" t="s">
        <v>16</v>
      </c>
      <c r="K17" s="18">
        <f t="shared" ref="K17" si="6">DATE(YEAR(J17)+1,MONTH(J17),DAY(J17))</f>
        <v>45674</v>
      </c>
      <c r="L17" s="12">
        <f t="shared" ca="1" si="1"/>
        <v>351</v>
      </c>
    </row>
    <row r="18" spans="1:12" ht="90" x14ac:dyDescent="0.25">
      <c r="A18" s="11"/>
      <c r="B18" s="12"/>
      <c r="C18" s="13" t="s">
        <v>12</v>
      </c>
      <c r="D18" s="14"/>
      <c r="E18" s="15" t="s">
        <v>29</v>
      </c>
      <c r="F18" s="22" t="s">
        <v>20</v>
      </c>
      <c r="G18" s="21" t="s">
        <v>17</v>
      </c>
      <c r="H18" s="18"/>
      <c r="I18" s="19"/>
      <c r="J18" s="20" t="s">
        <v>21</v>
      </c>
      <c r="K18" s="18">
        <f>DATE(YEAR(J18)+2,MONTH(J18),DAY(J18))</f>
        <v>45456</v>
      </c>
      <c r="L18" s="12">
        <f t="shared" ca="1" si="1"/>
        <v>133</v>
      </c>
    </row>
    <row r="19" spans="1:12" ht="18" x14ac:dyDescent="0.25">
      <c r="A19" s="11"/>
      <c r="B19" s="12"/>
      <c r="C19" s="13" t="s">
        <v>12</v>
      </c>
      <c r="D19" s="14"/>
      <c r="E19" s="15" t="s">
        <v>30</v>
      </c>
      <c r="F19" s="16" t="s">
        <v>14</v>
      </c>
      <c r="G19" s="17" t="s">
        <v>15</v>
      </c>
      <c r="H19" s="18"/>
      <c r="I19" s="19"/>
      <c r="J19" s="20" t="s">
        <v>16</v>
      </c>
      <c r="K19" s="18">
        <f t="shared" ref="K19" si="7">DATE(YEAR(J19)+1,MONTH(J19),DAY(J19))</f>
        <v>45674</v>
      </c>
      <c r="L19" s="12">
        <f t="shared" ca="1" si="1"/>
        <v>351</v>
      </c>
    </row>
    <row r="20" spans="1:12" ht="90" x14ac:dyDescent="0.25">
      <c r="A20" s="11"/>
      <c r="B20" s="12"/>
      <c r="C20" s="13" t="s">
        <v>12</v>
      </c>
      <c r="D20" s="14"/>
      <c r="E20" s="15" t="s">
        <v>30</v>
      </c>
      <c r="F20" s="16" t="s">
        <v>14</v>
      </c>
      <c r="G20" s="21" t="s">
        <v>17</v>
      </c>
      <c r="H20" s="18"/>
      <c r="I20" s="19"/>
      <c r="J20" s="20" t="s">
        <v>28</v>
      </c>
      <c r="K20" s="18">
        <f>DATE(YEAR(J20)+2,MONTH(J20),DAY(J20))</f>
        <v>45376</v>
      </c>
      <c r="L20" s="12">
        <f t="shared" ca="1" si="1"/>
        <v>53</v>
      </c>
    </row>
    <row r="21" spans="1:12" ht="18" x14ac:dyDescent="0.25">
      <c r="A21" s="11"/>
      <c r="B21" s="12"/>
      <c r="C21" s="13" t="s">
        <v>12</v>
      </c>
      <c r="D21" s="14"/>
      <c r="E21" s="15" t="s">
        <v>31</v>
      </c>
      <c r="F21" s="25" t="s">
        <v>32</v>
      </c>
      <c r="G21" s="17" t="s">
        <v>15</v>
      </c>
      <c r="H21" s="18"/>
      <c r="I21" s="19"/>
      <c r="J21" s="20" t="s">
        <v>33</v>
      </c>
      <c r="K21" s="18">
        <f t="shared" ref="K21" si="8">DATE(YEAR(J21)+1,MONTH(J21),DAY(J21))</f>
        <v>45450</v>
      </c>
      <c r="L21" s="12">
        <f t="shared" ca="1" si="1"/>
        <v>127</v>
      </c>
    </row>
    <row r="22" spans="1:12" ht="90" x14ac:dyDescent="0.25">
      <c r="A22" s="11"/>
      <c r="B22" s="12"/>
      <c r="C22" s="13" t="s">
        <v>12</v>
      </c>
      <c r="D22" s="14"/>
      <c r="E22" s="15" t="s">
        <v>31</v>
      </c>
      <c r="F22" s="25" t="s">
        <v>32</v>
      </c>
      <c r="G22" s="21" t="s">
        <v>17</v>
      </c>
      <c r="H22" s="18"/>
      <c r="I22" s="19"/>
      <c r="J22" s="20" t="s">
        <v>34</v>
      </c>
      <c r="K22" s="18">
        <f>DATE(YEAR(J22)+2,MONTH(J22),DAY(J22))</f>
        <v>45531</v>
      </c>
      <c r="L22" s="12">
        <f t="shared" ca="1" si="1"/>
        <v>208</v>
      </c>
    </row>
    <row r="23" spans="1:12" ht="18" x14ac:dyDescent="0.25">
      <c r="A23" s="11"/>
      <c r="B23" s="12"/>
      <c r="C23" s="13" t="s">
        <v>12</v>
      </c>
      <c r="D23" s="14"/>
      <c r="E23" s="15" t="s">
        <v>35</v>
      </c>
      <c r="F23" s="24" t="s">
        <v>27</v>
      </c>
      <c r="G23" s="17" t="s">
        <v>15</v>
      </c>
      <c r="H23" s="18"/>
      <c r="I23" s="19"/>
      <c r="J23" s="20" t="s">
        <v>24</v>
      </c>
      <c r="K23" s="18">
        <f t="shared" ref="K23" si="9">DATE(YEAR(J23)+1,MONTH(J23),DAY(J23))</f>
        <v>45680</v>
      </c>
      <c r="L23" s="12">
        <f t="shared" ca="1" si="1"/>
        <v>357</v>
      </c>
    </row>
    <row r="24" spans="1:12" ht="90" x14ac:dyDescent="0.25">
      <c r="A24" s="11"/>
      <c r="B24" s="12"/>
      <c r="C24" s="13" t="s">
        <v>12</v>
      </c>
      <c r="D24" s="14"/>
      <c r="E24" s="15" t="s">
        <v>35</v>
      </c>
      <c r="F24" s="24" t="s">
        <v>27</v>
      </c>
      <c r="G24" s="21" t="s">
        <v>17</v>
      </c>
      <c r="H24" s="18"/>
      <c r="I24" s="19"/>
      <c r="J24" s="20" t="s">
        <v>34</v>
      </c>
      <c r="K24" s="18">
        <f>DATE(YEAR(J24)+2,MONTH(J24),DAY(J24))</f>
        <v>45531</v>
      </c>
      <c r="L24" s="12">
        <f t="shared" ca="1" si="1"/>
        <v>208</v>
      </c>
    </row>
    <row r="25" spans="1:12" ht="18" x14ac:dyDescent="0.25">
      <c r="A25" s="11"/>
      <c r="B25" s="12"/>
      <c r="C25" s="13" t="s">
        <v>12</v>
      </c>
      <c r="D25" s="14"/>
      <c r="E25" s="15" t="s">
        <v>36</v>
      </c>
      <c r="F25" s="25" t="s">
        <v>32</v>
      </c>
      <c r="G25" s="17" t="s">
        <v>15</v>
      </c>
      <c r="H25" s="18"/>
      <c r="I25" s="19"/>
      <c r="J25" s="20" t="s">
        <v>37</v>
      </c>
      <c r="K25" s="18">
        <f t="shared" ref="K25" si="10">DATE(YEAR(J25)+1,MONTH(J25),DAY(J25))</f>
        <v>45676</v>
      </c>
      <c r="L25" s="12">
        <f t="shared" ca="1" si="1"/>
        <v>353</v>
      </c>
    </row>
    <row r="26" spans="1:12" ht="90" x14ac:dyDescent="0.25">
      <c r="A26" s="11"/>
      <c r="B26" s="12"/>
      <c r="C26" s="13" t="s">
        <v>12</v>
      </c>
      <c r="D26" s="14"/>
      <c r="E26" s="15" t="s">
        <v>36</v>
      </c>
      <c r="F26" s="25" t="s">
        <v>32</v>
      </c>
      <c r="G26" s="21" t="s">
        <v>17</v>
      </c>
      <c r="H26" s="18"/>
      <c r="I26" s="19"/>
      <c r="J26" s="20" t="s">
        <v>21</v>
      </c>
      <c r="K26" s="18">
        <f>DATE(YEAR(J26)+2,MONTH(J26),DAY(J26))</f>
        <v>45456</v>
      </c>
      <c r="L26" s="12">
        <f t="shared" ca="1" si="1"/>
        <v>133</v>
      </c>
    </row>
    <row r="27" spans="1:12" ht="18" x14ac:dyDescent="0.25">
      <c r="A27" s="11"/>
      <c r="B27" s="12"/>
      <c r="C27" s="13" t="s">
        <v>12</v>
      </c>
      <c r="D27" s="14"/>
      <c r="E27" s="15" t="s">
        <v>38</v>
      </c>
      <c r="F27" s="16" t="s">
        <v>14</v>
      </c>
      <c r="G27" s="17" t="s">
        <v>15</v>
      </c>
      <c r="H27" s="18"/>
      <c r="I27" s="19"/>
      <c r="J27" s="20" t="s">
        <v>39</v>
      </c>
      <c r="K27" s="18">
        <f t="shared" ref="K27" si="11">DATE(YEAR(J27)+1,MONTH(J27),DAY(J27))</f>
        <v>45681</v>
      </c>
      <c r="L27" s="12">
        <f t="shared" ca="1" si="1"/>
        <v>358</v>
      </c>
    </row>
    <row r="28" spans="1:12" ht="90" x14ac:dyDescent="0.25">
      <c r="A28" s="11"/>
      <c r="B28" s="12"/>
      <c r="C28" s="13" t="s">
        <v>12</v>
      </c>
      <c r="D28" s="14"/>
      <c r="E28" s="15" t="s">
        <v>38</v>
      </c>
      <c r="F28" s="16" t="s">
        <v>14</v>
      </c>
      <c r="G28" s="21" t="s">
        <v>17</v>
      </c>
      <c r="H28" s="18"/>
      <c r="I28" s="19"/>
      <c r="J28" s="20" t="s">
        <v>40</v>
      </c>
      <c r="K28" s="18">
        <f>DATE(YEAR(J28)+2,MONTH(J28),DAY(J28))</f>
        <v>45501</v>
      </c>
      <c r="L28" s="12">
        <f t="shared" ca="1" si="1"/>
        <v>178</v>
      </c>
    </row>
    <row r="29" spans="1:12" ht="18" x14ac:dyDescent="0.25">
      <c r="A29" s="11"/>
      <c r="B29" s="12"/>
      <c r="C29" s="13" t="s">
        <v>12</v>
      </c>
      <c r="D29" s="14"/>
      <c r="E29" s="15" t="s">
        <v>41</v>
      </c>
      <c r="F29" s="24" t="s">
        <v>27</v>
      </c>
      <c r="G29" s="17" t="s">
        <v>15</v>
      </c>
      <c r="H29" s="18"/>
      <c r="I29" s="19"/>
      <c r="J29" s="20" t="s">
        <v>24</v>
      </c>
      <c r="K29" s="18">
        <f t="shared" ref="K29" si="12">DATE(YEAR(J29)+1,MONTH(J29),DAY(J29))</f>
        <v>45680</v>
      </c>
      <c r="L29" s="12">
        <f t="shared" ca="1" si="1"/>
        <v>357</v>
      </c>
    </row>
    <row r="30" spans="1:12" ht="90" x14ac:dyDescent="0.25">
      <c r="A30" s="11"/>
      <c r="B30" s="12"/>
      <c r="C30" s="13" t="s">
        <v>12</v>
      </c>
      <c r="D30" s="14"/>
      <c r="E30" s="15" t="s">
        <v>41</v>
      </c>
      <c r="F30" s="24" t="s">
        <v>27</v>
      </c>
      <c r="G30" s="21" t="s">
        <v>17</v>
      </c>
      <c r="H30" s="18"/>
      <c r="I30" s="19"/>
      <c r="J30" s="20" t="s">
        <v>34</v>
      </c>
      <c r="K30" s="18">
        <f>DATE(YEAR(J30)+2,MONTH(J30),DAY(J30))</f>
        <v>45531</v>
      </c>
      <c r="L30" s="12">
        <f t="shared" ca="1" si="1"/>
        <v>208</v>
      </c>
    </row>
    <row r="31" spans="1:12" ht="18" x14ac:dyDescent="0.25">
      <c r="A31" s="11"/>
      <c r="B31" s="12"/>
      <c r="C31" s="13" t="s">
        <v>12</v>
      </c>
      <c r="D31" s="14"/>
      <c r="E31" s="15" t="s">
        <v>42</v>
      </c>
      <c r="F31" s="25" t="s">
        <v>32</v>
      </c>
      <c r="G31" s="17" t="s">
        <v>15</v>
      </c>
      <c r="H31" s="18"/>
      <c r="I31" s="19"/>
      <c r="J31" s="20" t="s">
        <v>16</v>
      </c>
      <c r="K31" s="18">
        <f t="shared" ref="K31" si="13">DATE(YEAR(J31)+1,MONTH(J31),DAY(J31))</f>
        <v>45674</v>
      </c>
      <c r="L31" s="12">
        <f t="shared" ca="1" si="1"/>
        <v>351</v>
      </c>
    </row>
    <row r="32" spans="1:12" ht="90" x14ac:dyDescent="0.25">
      <c r="A32" s="11"/>
      <c r="B32" s="12"/>
      <c r="C32" s="13" t="s">
        <v>12</v>
      </c>
      <c r="D32" s="14"/>
      <c r="E32" s="15" t="s">
        <v>42</v>
      </c>
      <c r="F32" s="25" t="s">
        <v>32</v>
      </c>
      <c r="G32" s="21" t="s">
        <v>17</v>
      </c>
      <c r="H32" s="18"/>
      <c r="I32" s="19"/>
      <c r="J32" s="20" t="s">
        <v>43</v>
      </c>
      <c r="K32" s="18">
        <f>DATE(YEAR(J32)+2,MONTH(J32),DAY(J32))</f>
        <v>45552</v>
      </c>
      <c r="L32" s="12">
        <f t="shared" ca="1" si="1"/>
        <v>229</v>
      </c>
    </row>
    <row r="33" spans="1:12" ht="18" x14ac:dyDescent="0.25">
      <c r="A33" s="11"/>
      <c r="B33" s="12"/>
      <c r="C33" s="13" t="s">
        <v>12</v>
      </c>
      <c r="D33" s="14"/>
      <c r="E33" s="15" t="s">
        <v>44</v>
      </c>
      <c r="F33" s="25" t="s">
        <v>32</v>
      </c>
      <c r="G33" s="17" t="s">
        <v>15</v>
      </c>
      <c r="H33" s="18"/>
      <c r="I33" s="19"/>
      <c r="J33" s="20" t="s">
        <v>16</v>
      </c>
      <c r="K33" s="18">
        <f t="shared" ref="K33" si="14">DATE(YEAR(J33)+1,MONTH(J33),DAY(J33))</f>
        <v>45674</v>
      </c>
      <c r="L33" s="12">
        <f t="shared" ca="1" si="1"/>
        <v>351</v>
      </c>
    </row>
    <row r="34" spans="1:12" ht="90" x14ac:dyDescent="0.25">
      <c r="A34" s="11"/>
      <c r="B34" s="12"/>
      <c r="C34" s="13" t="s">
        <v>12</v>
      </c>
      <c r="D34" s="14"/>
      <c r="E34" s="15" t="s">
        <v>44</v>
      </c>
      <c r="F34" s="25" t="s">
        <v>32</v>
      </c>
      <c r="G34" s="21" t="s">
        <v>17</v>
      </c>
      <c r="H34" s="18"/>
      <c r="I34" s="19"/>
      <c r="J34" s="20" t="s">
        <v>43</v>
      </c>
      <c r="K34" s="18">
        <f>DATE(YEAR(J34)+2,MONTH(J34),DAY(J34))</f>
        <v>45552</v>
      </c>
      <c r="L34" s="12">
        <f t="shared" ca="1" si="1"/>
        <v>229</v>
      </c>
    </row>
    <row r="35" spans="1:12" ht="18" x14ac:dyDescent="0.25">
      <c r="A35" s="11"/>
      <c r="B35" s="12"/>
      <c r="C35" s="13" t="s">
        <v>12</v>
      </c>
      <c r="D35" s="14"/>
      <c r="E35" s="15" t="s">
        <v>45</v>
      </c>
      <c r="F35" s="23" t="s">
        <v>23</v>
      </c>
      <c r="G35" s="17" t="s">
        <v>15</v>
      </c>
      <c r="H35" s="18"/>
      <c r="I35" s="19"/>
      <c r="J35" s="20" t="s">
        <v>39</v>
      </c>
      <c r="K35" s="18">
        <f t="shared" ref="K35" si="15">DATE(YEAR(J35)+1,MONTH(J35),DAY(J35))</f>
        <v>45681</v>
      </c>
      <c r="L35" s="12">
        <f t="shared" ca="1" si="1"/>
        <v>358</v>
      </c>
    </row>
    <row r="36" spans="1:12" ht="90" x14ac:dyDescent="0.25">
      <c r="A36" s="11"/>
      <c r="B36" s="12"/>
      <c r="C36" s="13" t="s">
        <v>12</v>
      </c>
      <c r="D36" s="14"/>
      <c r="E36" s="15" t="s">
        <v>45</v>
      </c>
      <c r="F36" s="23" t="s">
        <v>23</v>
      </c>
      <c r="G36" s="21" t="s">
        <v>17</v>
      </c>
      <c r="H36" s="18"/>
      <c r="I36" s="19"/>
      <c r="J36" s="20" t="s">
        <v>46</v>
      </c>
      <c r="K36" s="18">
        <f>DATE(YEAR(J36)+2,MONTH(J36),DAY(J36))</f>
        <v>45632</v>
      </c>
      <c r="L36" s="12">
        <f t="shared" ca="1" si="1"/>
        <v>309</v>
      </c>
    </row>
    <row r="37" spans="1:12" ht="18" x14ac:dyDescent="0.25">
      <c r="A37" s="11"/>
      <c r="B37" s="12"/>
      <c r="C37" s="13" t="s">
        <v>12</v>
      </c>
      <c r="D37" s="14"/>
      <c r="E37" s="15" t="s">
        <v>47</v>
      </c>
      <c r="F37" s="22" t="s">
        <v>20</v>
      </c>
      <c r="G37" s="17" t="s">
        <v>15</v>
      </c>
      <c r="H37" s="18"/>
      <c r="I37" s="19"/>
      <c r="J37" s="20" t="s">
        <v>16</v>
      </c>
      <c r="K37" s="18">
        <f t="shared" ref="K37" si="16">DATE(YEAR(J37)+1,MONTH(J37),DAY(J37))</f>
        <v>45674</v>
      </c>
      <c r="L37" s="12">
        <f t="shared" ca="1" si="1"/>
        <v>351</v>
      </c>
    </row>
    <row r="38" spans="1:12" ht="90" x14ac:dyDescent="0.25">
      <c r="A38" s="11"/>
      <c r="B38" s="12"/>
      <c r="C38" s="13" t="s">
        <v>12</v>
      </c>
      <c r="D38" s="14"/>
      <c r="E38" s="15" t="s">
        <v>47</v>
      </c>
      <c r="F38" s="22" t="s">
        <v>20</v>
      </c>
      <c r="G38" s="21" t="s">
        <v>17</v>
      </c>
      <c r="H38" s="18"/>
      <c r="I38" s="19"/>
      <c r="J38" s="20" t="s">
        <v>46</v>
      </c>
      <c r="K38" s="18">
        <f>DATE(YEAR(J38)+2,MONTH(J38),DAY(J38))</f>
        <v>45632</v>
      </c>
      <c r="L38" s="12">
        <f t="shared" ca="1" si="1"/>
        <v>309</v>
      </c>
    </row>
    <row r="39" spans="1:12" ht="18" x14ac:dyDescent="0.25">
      <c r="A39" s="11"/>
      <c r="B39" s="12"/>
      <c r="C39" s="13" t="s">
        <v>12</v>
      </c>
      <c r="D39" s="14"/>
      <c r="E39" s="15" t="s">
        <v>48</v>
      </c>
      <c r="F39" s="23" t="s">
        <v>23</v>
      </c>
      <c r="G39" s="17" t="s">
        <v>15</v>
      </c>
      <c r="H39" s="18"/>
      <c r="I39" s="19"/>
      <c r="J39" s="20" t="s">
        <v>24</v>
      </c>
      <c r="K39" s="18">
        <f t="shared" ref="K39" si="17">DATE(YEAR(J39)+1,MONTH(J39),DAY(J39))</f>
        <v>45680</v>
      </c>
      <c r="L39" s="12">
        <f t="shared" ca="1" si="1"/>
        <v>357</v>
      </c>
    </row>
    <row r="40" spans="1:12" ht="90" x14ac:dyDescent="0.25">
      <c r="A40" s="11"/>
      <c r="B40" s="12"/>
      <c r="C40" s="13" t="s">
        <v>12</v>
      </c>
      <c r="D40" s="14"/>
      <c r="E40" s="15" t="s">
        <v>48</v>
      </c>
      <c r="F40" s="23" t="s">
        <v>23</v>
      </c>
      <c r="G40" s="21" t="s">
        <v>17</v>
      </c>
      <c r="H40" s="18"/>
      <c r="I40" s="19"/>
      <c r="J40" s="20" t="s">
        <v>49</v>
      </c>
      <c r="K40" s="18">
        <f>DATE(YEAR(J40)+2,MONTH(J40),DAY(J40))</f>
        <v>45612</v>
      </c>
      <c r="L40" s="12">
        <f t="shared" ca="1" si="1"/>
        <v>289</v>
      </c>
    </row>
  </sheetData>
  <conditionalFormatting sqref="E6:F6">
    <cfRule type="expression" dxfId="375" priority="409" stopIfTrue="1">
      <formula>$C6="EN SERVICE"</formula>
    </cfRule>
    <cfRule type="expression" dxfId="374" priority="410" stopIfTrue="1">
      <formula>$C6="TERMINE"</formula>
    </cfRule>
  </conditionalFormatting>
  <conditionalFormatting sqref="C7">
    <cfRule type="containsBlanks" priority="402" stopIfTrue="1">
      <formula>LEN(TRIM(C7))=0</formula>
    </cfRule>
    <cfRule type="containsText" dxfId="373" priority="403" stopIfTrue="1" operator="containsText" text="PRÊT AUTRE ORGANISME">
      <formula>NOT(ISERROR(SEARCH("PRÊT AUTRE ORGANISME",C7)))</formula>
    </cfRule>
    <cfRule type="cellIs" dxfId="372" priority="404" stopIfTrue="1" operator="notEqual">
      <formula>"DISPONIBLE"</formula>
    </cfRule>
  </conditionalFormatting>
  <conditionalFormatting sqref="A7">
    <cfRule type="cellIs" dxfId="371" priority="405" stopIfTrue="1" operator="between">
      <formula>200</formula>
      <formula>269</formula>
    </cfRule>
    <cfRule type="cellIs" dxfId="370" priority="406" stopIfTrue="1" operator="between">
      <formula>270</formula>
      <formula>1500</formula>
    </cfRule>
    <cfRule type="cellIs" dxfId="369" priority="407" stopIfTrue="1" operator="greaterThan">
      <formula>1500</formula>
    </cfRule>
    <cfRule type="cellIs" dxfId="368" priority="408" stopIfTrue="1" operator="greaterThan">
      <formula>99</formula>
    </cfRule>
  </conditionalFormatting>
  <conditionalFormatting sqref="K7">
    <cfRule type="cellIs" dxfId="367" priority="401" stopIfTrue="1" operator="lessThan">
      <formula>1000</formula>
    </cfRule>
  </conditionalFormatting>
  <conditionalFormatting sqref="L7">
    <cfRule type="cellIs" dxfId="366" priority="397" stopIfTrue="1" operator="greaterThanOrEqual">
      <formula>31</formula>
    </cfRule>
    <cfRule type="cellIs" dxfId="365" priority="398" stopIfTrue="1" operator="between">
      <formula>1</formula>
      <formula>30</formula>
    </cfRule>
    <cfRule type="cellIs" dxfId="364" priority="399" stopIfTrue="1" operator="between">
      <formula>0</formula>
      <formula>-730</formula>
    </cfRule>
    <cfRule type="cellIs" dxfId="363" priority="400" stopIfTrue="1" operator="lessThanOrEqual">
      <formula>731</formula>
    </cfRule>
  </conditionalFormatting>
  <conditionalFormatting sqref="C8">
    <cfRule type="containsBlanks" priority="390" stopIfTrue="1">
      <formula>LEN(TRIM(C8))=0</formula>
    </cfRule>
    <cfRule type="containsText" dxfId="362" priority="391" stopIfTrue="1" operator="containsText" text="PRÊT AUTRE ORGANISME">
      <formula>NOT(ISERROR(SEARCH("PRÊT AUTRE ORGANISME",C8)))</formula>
    </cfRule>
    <cfRule type="cellIs" dxfId="361" priority="392" stopIfTrue="1" operator="notEqual">
      <formula>"DISPONIBLE"</formula>
    </cfRule>
  </conditionalFormatting>
  <conditionalFormatting sqref="A8">
    <cfRule type="cellIs" dxfId="360" priority="393" stopIfTrue="1" operator="between">
      <formula>200</formula>
      <formula>269</formula>
    </cfRule>
    <cfRule type="cellIs" dxfId="359" priority="394" stopIfTrue="1" operator="between">
      <formula>270</formula>
      <formula>1500</formula>
    </cfRule>
    <cfRule type="cellIs" dxfId="358" priority="395" stopIfTrue="1" operator="greaterThan">
      <formula>1500</formula>
    </cfRule>
    <cfRule type="cellIs" dxfId="357" priority="396" stopIfTrue="1" operator="greaterThan">
      <formula>99</formula>
    </cfRule>
  </conditionalFormatting>
  <conditionalFormatting sqref="K8">
    <cfRule type="cellIs" dxfId="356" priority="389" stopIfTrue="1" operator="lessThan">
      <formula>1000</formula>
    </cfRule>
  </conditionalFormatting>
  <conditionalFormatting sqref="L8">
    <cfRule type="cellIs" dxfId="355" priority="385" stopIfTrue="1" operator="greaterThanOrEqual">
      <formula>31</formula>
    </cfRule>
    <cfRule type="cellIs" dxfId="354" priority="386" stopIfTrue="1" operator="between">
      <formula>1</formula>
      <formula>30</formula>
    </cfRule>
    <cfRule type="cellIs" dxfId="353" priority="387" stopIfTrue="1" operator="between">
      <formula>0</formula>
      <formula>-730</formula>
    </cfRule>
    <cfRule type="cellIs" dxfId="352" priority="388" stopIfTrue="1" operator="lessThanOrEqual">
      <formula>731</formula>
    </cfRule>
  </conditionalFormatting>
  <conditionalFormatting sqref="C9">
    <cfRule type="containsBlanks" priority="378" stopIfTrue="1">
      <formula>LEN(TRIM(C9))=0</formula>
    </cfRule>
    <cfRule type="containsText" dxfId="351" priority="379" stopIfTrue="1" operator="containsText" text="PRÊT AUTRE ORGANISME">
      <formula>NOT(ISERROR(SEARCH("PRÊT AUTRE ORGANISME",C9)))</formula>
    </cfRule>
    <cfRule type="cellIs" dxfId="350" priority="380" stopIfTrue="1" operator="notEqual">
      <formula>"DISPONIBLE"</formula>
    </cfRule>
  </conditionalFormatting>
  <conditionalFormatting sqref="A9">
    <cfRule type="cellIs" dxfId="349" priority="381" stopIfTrue="1" operator="between">
      <formula>200</formula>
      <formula>269</formula>
    </cfRule>
    <cfRule type="cellIs" dxfId="348" priority="382" stopIfTrue="1" operator="between">
      <formula>270</formula>
      <formula>1500</formula>
    </cfRule>
    <cfRule type="cellIs" dxfId="347" priority="383" stopIfTrue="1" operator="greaterThan">
      <formula>1500</formula>
    </cfRule>
    <cfRule type="cellIs" dxfId="346" priority="384" stopIfTrue="1" operator="greaterThan">
      <formula>99</formula>
    </cfRule>
  </conditionalFormatting>
  <conditionalFormatting sqref="K9">
    <cfRule type="cellIs" dxfId="345" priority="377" stopIfTrue="1" operator="lessThan">
      <formula>1000</formula>
    </cfRule>
  </conditionalFormatting>
  <conditionalFormatting sqref="L9">
    <cfRule type="cellIs" dxfId="344" priority="373" stopIfTrue="1" operator="greaterThanOrEqual">
      <formula>31</formula>
    </cfRule>
    <cfRule type="cellIs" dxfId="343" priority="374" stopIfTrue="1" operator="between">
      <formula>1</formula>
      <formula>30</formula>
    </cfRule>
    <cfRule type="cellIs" dxfId="342" priority="375" stopIfTrue="1" operator="between">
      <formula>0</formula>
      <formula>-730</formula>
    </cfRule>
    <cfRule type="cellIs" dxfId="341" priority="376" stopIfTrue="1" operator="lessThanOrEqual">
      <formula>731</formula>
    </cfRule>
  </conditionalFormatting>
  <conditionalFormatting sqref="C10">
    <cfRule type="containsBlanks" priority="366" stopIfTrue="1">
      <formula>LEN(TRIM(C10))=0</formula>
    </cfRule>
    <cfRule type="containsText" dxfId="340" priority="367" stopIfTrue="1" operator="containsText" text="PRÊT AUTRE ORGANISME">
      <formula>NOT(ISERROR(SEARCH("PRÊT AUTRE ORGANISME",C10)))</formula>
    </cfRule>
    <cfRule type="cellIs" dxfId="339" priority="368" stopIfTrue="1" operator="notEqual">
      <formula>"DISPONIBLE"</formula>
    </cfRule>
  </conditionalFormatting>
  <conditionalFormatting sqref="A10">
    <cfRule type="cellIs" dxfId="338" priority="369" stopIfTrue="1" operator="between">
      <formula>200</formula>
      <formula>269</formula>
    </cfRule>
    <cfRule type="cellIs" dxfId="337" priority="370" stopIfTrue="1" operator="between">
      <formula>270</formula>
      <formula>1500</formula>
    </cfRule>
    <cfRule type="cellIs" dxfId="336" priority="371" stopIfTrue="1" operator="greaterThan">
      <formula>1500</formula>
    </cfRule>
    <cfRule type="cellIs" dxfId="335" priority="372" stopIfTrue="1" operator="greaterThan">
      <formula>99</formula>
    </cfRule>
  </conditionalFormatting>
  <conditionalFormatting sqref="K10">
    <cfRule type="cellIs" dxfId="334" priority="365" stopIfTrue="1" operator="lessThan">
      <formula>1000</formula>
    </cfRule>
  </conditionalFormatting>
  <conditionalFormatting sqref="L10">
    <cfRule type="cellIs" dxfId="333" priority="361" stopIfTrue="1" operator="greaterThanOrEqual">
      <formula>31</formula>
    </cfRule>
    <cfRule type="cellIs" dxfId="332" priority="362" stopIfTrue="1" operator="between">
      <formula>1</formula>
      <formula>30</formula>
    </cfRule>
    <cfRule type="cellIs" dxfId="331" priority="363" stopIfTrue="1" operator="between">
      <formula>0</formula>
      <formula>-730</formula>
    </cfRule>
    <cfRule type="cellIs" dxfId="330" priority="364" stopIfTrue="1" operator="lessThanOrEqual">
      <formula>731</formula>
    </cfRule>
  </conditionalFormatting>
  <conditionalFormatting sqref="C11">
    <cfRule type="containsBlanks" priority="354" stopIfTrue="1">
      <formula>LEN(TRIM(C11))=0</formula>
    </cfRule>
    <cfRule type="containsText" dxfId="329" priority="355" stopIfTrue="1" operator="containsText" text="PRÊT AUTRE ORGANISME">
      <formula>NOT(ISERROR(SEARCH("PRÊT AUTRE ORGANISME",C11)))</formula>
    </cfRule>
    <cfRule type="cellIs" dxfId="328" priority="356" stopIfTrue="1" operator="notEqual">
      <formula>"DISPONIBLE"</formula>
    </cfRule>
  </conditionalFormatting>
  <conditionalFormatting sqref="A11">
    <cfRule type="cellIs" dxfId="327" priority="357" stopIfTrue="1" operator="between">
      <formula>200</formula>
      <formula>269</formula>
    </cfRule>
    <cfRule type="cellIs" dxfId="326" priority="358" stopIfTrue="1" operator="between">
      <formula>270</formula>
      <formula>1500</formula>
    </cfRule>
    <cfRule type="cellIs" dxfId="325" priority="359" stopIfTrue="1" operator="greaterThan">
      <formula>1500</formula>
    </cfRule>
    <cfRule type="cellIs" dxfId="324" priority="360" stopIfTrue="1" operator="greaterThan">
      <formula>99</formula>
    </cfRule>
  </conditionalFormatting>
  <conditionalFormatting sqref="K11">
    <cfRule type="cellIs" dxfId="323" priority="353" stopIfTrue="1" operator="lessThan">
      <formula>1000</formula>
    </cfRule>
  </conditionalFormatting>
  <conditionalFormatting sqref="L11">
    <cfRule type="cellIs" dxfId="322" priority="349" stopIfTrue="1" operator="greaterThanOrEqual">
      <formula>31</formula>
    </cfRule>
    <cfRule type="cellIs" dxfId="321" priority="350" stopIfTrue="1" operator="between">
      <formula>1</formula>
      <formula>30</formula>
    </cfRule>
    <cfRule type="cellIs" dxfId="320" priority="351" stopIfTrue="1" operator="between">
      <formula>0</formula>
      <formula>-730</formula>
    </cfRule>
    <cfRule type="cellIs" dxfId="319" priority="352" stopIfTrue="1" operator="lessThanOrEqual">
      <formula>731</formula>
    </cfRule>
  </conditionalFormatting>
  <conditionalFormatting sqref="C12">
    <cfRule type="containsBlanks" priority="342" stopIfTrue="1">
      <formula>LEN(TRIM(C12))=0</formula>
    </cfRule>
    <cfRule type="containsText" dxfId="318" priority="343" stopIfTrue="1" operator="containsText" text="PRÊT AUTRE ORGANISME">
      <formula>NOT(ISERROR(SEARCH("PRÊT AUTRE ORGANISME",C12)))</formula>
    </cfRule>
    <cfRule type="cellIs" dxfId="317" priority="344" stopIfTrue="1" operator="notEqual">
      <formula>"DISPONIBLE"</formula>
    </cfRule>
  </conditionalFormatting>
  <conditionalFormatting sqref="A12">
    <cfRule type="cellIs" dxfId="316" priority="345" stopIfTrue="1" operator="between">
      <formula>200</formula>
      <formula>269</formula>
    </cfRule>
    <cfRule type="cellIs" dxfId="315" priority="346" stopIfTrue="1" operator="between">
      <formula>270</formula>
      <formula>1500</formula>
    </cfRule>
    <cfRule type="cellIs" dxfId="314" priority="347" stopIfTrue="1" operator="greaterThan">
      <formula>1500</formula>
    </cfRule>
    <cfRule type="cellIs" dxfId="313" priority="348" stopIfTrue="1" operator="greaterThan">
      <formula>99</formula>
    </cfRule>
  </conditionalFormatting>
  <conditionalFormatting sqref="K12">
    <cfRule type="cellIs" dxfId="312" priority="341" stopIfTrue="1" operator="lessThan">
      <formula>1000</formula>
    </cfRule>
  </conditionalFormatting>
  <conditionalFormatting sqref="L12">
    <cfRule type="cellIs" dxfId="311" priority="337" stopIfTrue="1" operator="greaterThanOrEqual">
      <formula>31</formula>
    </cfRule>
    <cfRule type="cellIs" dxfId="310" priority="338" stopIfTrue="1" operator="between">
      <formula>1</formula>
      <formula>30</formula>
    </cfRule>
    <cfRule type="cellIs" dxfId="309" priority="339" stopIfTrue="1" operator="between">
      <formula>0</formula>
      <formula>-730</formula>
    </cfRule>
    <cfRule type="cellIs" dxfId="308" priority="340" stopIfTrue="1" operator="lessThanOrEqual">
      <formula>731</formula>
    </cfRule>
  </conditionalFormatting>
  <conditionalFormatting sqref="C13">
    <cfRule type="containsBlanks" priority="330" stopIfTrue="1">
      <formula>LEN(TRIM(C13))=0</formula>
    </cfRule>
    <cfRule type="containsText" dxfId="307" priority="331" stopIfTrue="1" operator="containsText" text="PRÊT AUTRE ORGANISME">
      <formula>NOT(ISERROR(SEARCH("PRÊT AUTRE ORGANISME",C13)))</formula>
    </cfRule>
    <cfRule type="cellIs" dxfId="306" priority="332" stopIfTrue="1" operator="notEqual">
      <formula>"DISPONIBLE"</formula>
    </cfRule>
  </conditionalFormatting>
  <conditionalFormatting sqref="A13">
    <cfRule type="cellIs" dxfId="305" priority="333" stopIfTrue="1" operator="between">
      <formula>200</formula>
      <formula>269</formula>
    </cfRule>
    <cfRule type="cellIs" dxfId="304" priority="334" stopIfTrue="1" operator="between">
      <formula>270</formula>
      <formula>1500</formula>
    </cfRule>
    <cfRule type="cellIs" dxfId="303" priority="335" stopIfTrue="1" operator="greaterThan">
      <formula>1500</formula>
    </cfRule>
    <cfRule type="cellIs" dxfId="302" priority="336" stopIfTrue="1" operator="greaterThan">
      <formula>99</formula>
    </cfRule>
  </conditionalFormatting>
  <conditionalFormatting sqref="K13">
    <cfRule type="cellIs" dxfId="301" priority="329" stopIfTrue="1" operator="lessThan">
      <formula>1000</formula>
    </cfRule>
  </conditionalFormatting>
  <conditionalFormatting sqref="L13">
    <cfRule type="cellIs" dxfId="300" priority="325" stopIfTrue="1" operator="greaterThanOrEqual">
      <formula>31</formula>
    </cfRule>
    <cfRule type="cellIs" dxfId="299" priority="326" stopIfTrue="1" operator="between">
      <formula>1</formula>
      <formula>30</formula>
    </cfRule>
    <cfRule type="cellIs" dxfId="298" priority="327" stopIfTrue="1" operator="between">
      <formula>0</formula>
      <formula>-730</formula>
    </cfRule>
    <cfRule type="cellIs" dxfId="297" priority="328" stopIfTrue="1" operator="lessThanOrEqual">
      <formula>731</formula>
    </cfRule>
  </conditionalFormatting>
  <conditionalFormatting sqref="C14">
    <cfRule type="containsBlanks" priority="318" stopIfTrue="1">
      <formula>LEN(TRIM(C14))=0</formula>
    </cfRule>
    <cfRule type="containsText" dxfId="296" priority="319" stopIfTrue="1" operator="containsText" text="PRÊT AUTRE ORGANISME">
      <formula>NOT(ISERROR(SEARCH("PRÊT AUTRE ORGANISME",C14)))</formula>
    </cfRule>
    <cfRule type="cellIs" dxfId="295" priority="320" stopIfTrue="1" operator="notEqual">
      <formula>"DISPONIBLE"</formula>
    </cfRule>
  </conditionalFormatting>
  <conditionalFormatting sqref="A14">
    <cfRule type="cellIs" dxfId="294" priority="321" stopIfTrue="1" operator="between">
      <formula>200</formula>
      <formula>269</formula>
    </cfRule>
    <cfRule type="cellIs" dxfId="293" priority="322" stopIfTrue="1" operator="between">
      <formula>270</formula>
      <formula>1500</formula>
    </cfRule>
    <cfRule type="cellIs" dxfId="292" priority="323" stopIfTrue="1" operator="greaterThan">
      <formula>1500</formula>
    </cfRule>
    <cfRule type="cellIs" dxfId="291" priority="324" stopIfTrue="1" operator="greaterThan">
      <formula>99</formula>
    </cfRule>
  </conditionalFormatting>
  <conditionalFormatting sqref="K14">
    <cfRule type="cellIs" dxfId="290" priority="317" stopIfTrue="1" operator="lessThan">
      <formula>1000</formula>
    </cfRule>
  </conditionalFormatting>
  <conditionalFormatting sqref="L14">
    <cfRule type="cellIs" dxfId="289" priority="313" stopIfTrue="1" operator="greaterThanOrEqual">
      <formula>31</formula>
    </cfRule>
    <cfRule type="cellIs" dxfId="288" priority="314" stopIfTrue="1" operator="between">
      <formula>1</formula>
      <formula>30</formula>
    </cfRule>
    <cfRule type="cellIs" dxfId="287" priority="315" stopIfTrue="1" operator="between">
      <formula>0</formula>
      <formula>-730</formula>
    </cfRule>
    <cfRule type="cellIs" dxfId="286" priority="316" stopIfTrue="1" operator="lessThanOrEqual">
      <formula>731</formula>
    </cfRule>
  </conditionalFormatting>
  <conditionalFormatting sqref="C15">
    <cfRule type="containsBlanks" priority="306" stopIfTrue="1">
      <formula>LEN(TRIM(C15))=0</formula>
    </cfRule>
    <cfRule type="containsText" dxfId="285" priority="307" stopIfTrue="1" operator="containsText" text="PRÊT AUTRE ORGANISME">
      <formula>NOT(ISERROR(SEARCH("PRÊT AUTRE ORGANISME",C15)))</formula>
    </cfRule>
    <cfRule type="cellIs" dxfId="284" priority="308" stopIfTrue="1" operator="notEqual">
      <formula>"DISPONIBLE"</formula>
    </cfRule>
  </conditionalFormatting>
  <conditionalFormatting sqref="A15">
    <cfRule type="cellIs" dxfId="283" priority="309" stopIfTrue="1" operator="between">
      <formula>200</formula>
      <formula>269</formula>
    </cfRule>
    <cfRule type="cellIs" dxfId="282" priority="310" stopIfTrue="1" operator="between">
      <formula>270</formula>
      <formula>1500</formula>
    </cfRule>
    <cfRule type="cellIs" dxfId="281" priority="311" stopIfTrue="1" operator="greaterThan">
      <formula>1500</formula>
    </cfRule>
    <cfRule type="cellIs" dxfId="280" priority="312" stopIfTrue="1" operator="greaterThan">
      <formula>99</formula>
    </cfRule>
  </conditionalFormatting>
  <conditionalFormatting sqref="K15">
    <cfRule type="cellIs" dxfId="279" priority="305" stopIfTrue="1" operator="lessThan">
      <formula>1000</formula>
    </cfRule>
  </conditionalFormatting>
  <conditionalFormatting sqref="L15">
    <cfRule type="cellIs" dxfId="278" priority="301" stopIfTrue="1" operator="greaterThanOrEqual">
      <formula>31</formula>
    </cfRule>
    <cfRule type="cellIs" dxfId="277" priority="302" stopIfTrue="1" operator="between">
      <formula>1</formula>
      <formula>30</formula>
    </cfRule>
    <cfRule type="cellIs" dxfId="276" priority="303" stopIfTrue="1" operator="between">
      <formula>0</formula>
      <formula>-730</formula>
    </cfRule>
    <cfRule type="cellIs" dxfId="275" priority="304" stopIfTrue="1" operator="lessThanOrEqual">
      <formula>731</formula>
    </cfRule>
  </conditionalFormatting>
  <conditionalFormatting sqref="C16">
    <cfRule type="containsBlanks" priority="294" stopIfTrue="1">
      <formula>LEN(TRIM(C16))=0</formula>
    </cfRule>
    <cfRule type="containsText" dxfId="274" priority="295" stopIfTrue="1" operator="containsText" text="PRÊT AUTRE ORGANISME">
      <formula>NOT(ISERROR(SEARCH("PRÊT AUTRE ORGANISME",C16)))</formula>
    </cfRule>
    <cfRule type="cellIs" dxfId="273" priority="296" stopIfTrue="1" operator="notEqual">
      <formula>"DISPONIBLE"</formula>
    </cfRule>
  </conditionalFormatting>
  <conditionalFormatting sqref="A16">
    <cfRule type="cellIs" dxfId="272" priority="297" stopIfTrue="1" operator="between">
      <formula>200</formula>
      <formula>269</formula>
    </cfRule>
    <cfRule type="cellIs" dxfId="271" priority="298" stopIfTrue="1" operator="between">
      <formula>270</formula>
      <formula>1500</formula>
    </cfRule>
    <cfRule type="cellIs" dxfId="270" priority="299" stopIfTrue="1" operator="greaterThan">
      <formula>1500</formula>
    </cfRule>
    <cfRule type="cellIs" dxfId="269" priority="300" stopIfTrue="1" operator="greaterThan">
      <formula>99</formula>
    </cfRule>
  </conditionalFormatting>
  <conditionalFormatting sqref="K16">
    <cfRule type="cellIs" dxfId="268" priority="293" stopIfTrue="1" operator="lessThan">
      <formula>1000</formula>
    </cfRule>
  </conditionalFormatting>
  <conditionalFormatting sqref="L16">
    <cfRule type="cellIs" dxfId="267" priority="289" stopIfTrue="1" operator="greaterThanOrEqual">
      <formula>31</formula>
    </cfRule>
    <cfRule type="cellIs" dxfId="266" priority="290" stopIfTrue="1" operator="between">
      <formula>1</formula>
      <formula>30</formula>
    </cfRule>
    <cfRule type="cellIs" dxfId="265" priority="291" stopIfTrue="1" operator="between">
      <formula>0</formula>
      <formula>-730</formula>
    </cfRule>
    <cfRule type="cellIs" dxfId="264" priority="292" stopIfTrue="1" operator="lessThanOrEqual">
      <formula>731</formula>
    </cfRule>
  </conditionalFormatting>
  <conditionalFormatting sqref="C17">
    <cfRule type="containsBlanks" priority="282" stopIfTrue="1">
      <formula>LEN(TRIM(C17))=0</formula>
    </cfRule>
    <cfRule type="containsText" dxfId="263" priority="283" stopIfTrue="1" operator="containsText" text="PRÊT AUTRE ORGANISME">
      <formula>NOT(ISERROR(SEARCH("PRÊT AUTRE ORGANISME",C17)))</formula>
    </cfRule>
    <cfRule type="cellIs" dxfId="262" priority="284" stopIfTrue="1" operator="notEqual">
      <formula>"DISPONIBLE"</formula>
    </cfRule>
  </conditionalFormatting>
  <conditionalFormatting sqref="A17">
    <cfRule type="cellIs" dxfId="261" priority="285" stopIfTrue="1" operator="between">
      <formula>200</formula>
      <formula>269</formula>
    </cfRule>
    <cfRule type="cellIs" dxfId="260" priority="286" stopIfTrue="1" operator="between">
      <formula>270</formula>
      <formula>1500</formula>
    </cfRule>
    <cfRule type="cellIs" dxfId="259" priority="287" stopIfTrue="1" operator="greaterThan">
      <formula>1500</formula>
    </cfRule>
    <cfRule type="cellIs" dxfId="258" priority="288" stopIfTrue="1" operator="greaterThan">
      <formula>99</formula>
    </cfRule>
  </conditionalFormatting>
  <conditionalFormatting sqref="K17">
    <cfRule type="cellIs" dxfId="257" priority="281" stopIfTrue="1" operator="lessThan">
      <formula>1000</formula>
    </cfRule>
  </conditionalFormatting>
  <conditionalFormatting sqref="L17">
    <cfRule type="cellIs" dxfId="256" priority="277" stopIfTrue="1" operator="greaterThanOrEqual">
      <formula>31</formula>
    </cfRule>
    <cfRule type="cellIs" dxfId="255" priority="278" stopIfTrue="1" operator="between">
      <formula>1</formula>
      <formula>30</formula>
    </cfRule>
    <cfRule type="cellIs" dxfId="254" priority="279" stopIfTrue="1" operator="between">
      <formula>0</formula>
      <formula>-730</formula>
    </cfRule>
    <cfRule type="cellIs" dxfId="253" priority="280" stopIfTrue="1" operator="lessThanOrEqual">
      <formula>731</formula>
    </cfRule>
  </conditionalFormatting>
  <conditionalFormatting sqref="C18">
    <cfRule type="containsBlanks" priority="270" stopIfTrue="1">
      <formula>LEN(TRIM(C18))=0</formula>
    </cfRule>
    <cfRule type="containsText" dxfId="252" priority="271" stopIfTrue="1" operator="containsText" text="PRÊT AUTRE ORGANISME">
      <formula>NOT(ISERROR(SEARCH("PRÊT AUTRE ORGANISME",C18)))</formula>
    </cfRule>
    <cfRule type="cellIs" dxfId="251" priority="272" stopIfTrue="1" operator="notEqual">
      <formula>"DISPONIBLE"</formula>
    </cfRule>
  </conditionalFormatting>
  <conditionalFormatting sqref="A18">
    <cfRule type="cellIs" dxfId="250" priority="273" stopIfTrue="1" operator="between">
      <formula>200</formula>
      <formula>269</formula>
    </cfRule>
    <cfRule type="cellIs" dxfId="249" priority="274" stopIfTrue="1" operator="between">
      <formula>270</formula>
      <formula>1500</formula>
    </cfRule>
    <cfRule type="cellIs" dxfId="248" priority="275" stopIfTrue="1" operator="greaterThan">
      <formula>1500</formula>
    </cfRule>
    <cfRule type="cellIs" dxfId="247" priority="276" stopIfTrue="1" operator="greaterThan">
      <formula>99</formula>
    </cfRule>
  </conditionalFormatting>
  <conditionalFormatting sqref="K18">
    <cfRule type="cellIs" dxfId="246" priority="269" stopIfTrue="1" operator="lessThan">
      <formula>1000</formula>
    </cfRule>
  </conditionalFormatting>
  <conditionalFormatting sqref="L18">
    <cfRule type="cellIs" dxfId="245" priority="265" stopIfTrue="1" operator="greaterThanOrEqual">
      <formula>31</formula>
    </cfRule>
    <cfRule type="cellIs" dxfId="244" priority="266" stopIfTrue="1" operator="between">
      <formula>1</formula>
      <formula>30</formula>
    </cfRule>
    <cfRule type="cellIs" dxfId="243" priority="267" stopIfTrue="1" operator="between">
      <formula>0</formula>
      <formula>-730</formula>
    </cfRule>
    <cfRule type="cellIs" dxfId="242" priority="268" stopIfTrue="1" operator="lessThanOrEqual">
      <formula>731</formula>
    </cfRule>
  </conditionalFormatting>
  <conditionalFormatting sqref="C19">
    <cfRule type="containsBlanks" priority="258" stopIfTrue="1">
      <formula>LEN(TRIM(C19))=0</formula>
    </cfRule>
    <cfRule type="containsText" dxfId="241" priority="259" stopIfTrue="1" operator="containsText" text="PRÊT AUTRE ORGANISME">
      <formula>NOT(ISERROR(SEARCH("PRÊT AUTRE ORGANISME",C19)))</formula>
    </cfRule>
    <cfRule type="cellIs" dxfId="240" priority="260" stopIfTrue="1" operator="notEqual">
      <formula>"DISPONIBLE"</formula>
    </cfRule>
  </conditionalFormatting>
  <conditionalFormatting sqref="A19">
    <cfRule type="cellIs" dxfId="239" priority="261" stopIfTrue="1" operator="between">
      <formula>200</formula>
      <formula>269</formula>
    </cfRule>
    <cfRule type="cellIs" dxfId="238" priority="262" stopIfTrue="1" operator="between">
      <formula>270</formula>
      <formula>1500</formula>
    </cfRule>
    <cfRule type="cellIs" dxfId="237" priority="263" stopIfTrue="1" operator="greaterThan">
      <formula>1500</formula>
    </cfRule>
    <cfRule type="cellIs" dxfId="236" priority="264" stopIfTrue="1" operator="greaterThan">
      <formula>99</formula>
    </cfRule>
  </conditionalFormatting>
  <conditionalFormatting sqref="K19">
    <cfRule type="cellIs" dxfId="235" priority="257" stopIfTrue="1" operator="lessThan">
      <formula>1000</formula>
    </cfRule>
  </conditionalFormatting>
  <conditionalFormatting sqref="L19">
    <cfRule type="cellIs" dxfId="234" priority="253" stopIfTrue="1" operator="greaterThanOrEqual">
      <formula>31</formula>
    </cfRule>
    <cfRule type="cellIs" dxfId="233" priority="254" stopIfTrue="1" operator="between">
      <formula>1</formula>
      <formula>30</formula>
    </cfRule>
    <cfRule type="cellIs" dxfId="232" priority="255" stopIfTrue="1" operator="between">
      <formula>0</formula>
      <formula>-730</formula>
    </cfRule>
    <cfRule type="cellIs" dxfId="231" priority="256" stopIfTrue="1" operator="lessThanOrEqual">
      <formula>731</formula>
    </cfRule>
  </conditionalFormatting>
  <conditionalFormatting sqref="C20">
    <cfRule type="containsBlanks" priority="246" stopIfTrue="1">
      <formula>LEN(TRIM(C20))=0</formula>
    </cfRule>
    <cfRule type="containsText" dxfId="230" priority="247" stopIfTrue="1" operator="containsText" text="PRÊT AUTRE ORGANISME">
      <formula>NOT(ISERROR(SEARCH("PRÊT AUTRE ORGANISME",C20)))</formula>
    </cfRule>
    <cfRule type="cellIs" dxfId="229" priority="248" stopIfTrue="1" operator="notEqual">
      <formula>"DISPONIBLE"</formula>
    </cfRule>
  </conditionalFormatting>
  <conditionalFormatting sqref="A20">
    <cfRule type="cellIs" dxfId="228" priority="249" stopIfTrue="1" operator="between">
      <formula>200</formula>
      <formula>269</formula>
    </cfRule>
    <cfRule type="cellIs" dxfId="227" priority="250" stopIfTrue="1" operator="between">
      <formula>270</formula>
      <formula>1500</formula>
    </cfRule>
    <cfRule type="cellIs" dxfId="226" priority="251" stopIfTrue="1" operator="greaterThan">
      <formula>1500</formula>
    </cfRule>
    <cfRule type="cellIs" dxfId="225" priority="252" stopIfTrue="1" operator="greaterThan">
      <formula>99</formula>
    </cfRule>
  </conditionalFormatting>
  <conditionalFormatting sqref="K20">
    <cfRule type="cellIs" dxfId="224" priority="245" stopIfTrue="1" operator="lessThan">
      <formula>1000</formula>
    </cfRule>
  </conditionalFormatting>
  <conditionalFormatting sqref="L20">
    <cfRule type="cellIs" dxfId="223" priority="241" stopIfTrue="1" operator="greaterThanOrEqual">
      <formula>31</formula>
    </cfRule>
    <cfRule type="cellIs" dxfId="222" priority="242" stopIfTrue="1" operator="between">
      <formula>1</formula>
      <formula>30</formula>
    </cfRule>
    <cfRule type="cellIs" dxfId="221" priority="243" stopIfTrue="1" operator="between">
      <formula>0</formula>
      <formula>-730</formula>
    </cfRule>
    <cfRule type="cellIs" dxfId="220" priority="244" stopIfTrue="1" operator="lessThanOrEqual">
      <formula>731</formula>
    </cfRule>
  </conditionalFormatting>
  <conditionalFormatting sqref="C21">
    <cfRule type="containsBlanks" priority="234" stopIfTrue="1">
      <formula>LEN(TRIM(C21))=0</formula>
    </cfRule>
    <cfRule type="containsText" dxfId="219" priority="235" stopIfTrue="1" operator="containsText" text="PRÊT AUTRE ORGANISME">
      <formula>NOT(ISERROR(SEARCH("PRÊT AUTRE ORGANISME",C21)))</formula>
    </cfRule>
    <cfRule type="cellIs" dxfId="218" priority="236" stopIfTrue="1" operator="notEqual">
      <formula>"DISPONIBLE"</formula>
    </cfRule>
  </conditionalFormatting>
  <conditionalFormatting sqref="A21">
    <cfRule type="cellIs" dxfId="217" priority="237" stopIfTrue="1" operator="between">
      <formula>200</formula>
      <formula>269</formula>
    </cfRule>
    <cfRule type="cellIs" dxfId="216" priority="238" stopIfTrue="1" operator="between">
      <formula>270</formula>
      <formula>1500</formula>
    </cfRule>
    <cfRule type="cellIs" dxfId="215" priority="239" stopIfTrue="1" operator="greaterThan">
      <formula>1500</formula>
    </cfRule>
    <cfRule type="cellIs" dxfId="214" priority="240" stopIfTrue="1" operator="greaterThan">
      <formula>99</formula>
    </cfRule>
  </conditionalFormatting>
  <conditionalFormatting sqref="K21">
    <cfRule type="cellIs" dxfId="213" priority="233" stopIfTrue="1" operator="lessThan">
      <formula>1000</formula>
    </cfRule>
  </conditionalFormatting>
  <conditionalFormatting sqref="L21">
    <cfRule type="cellIs" dxfId="212" priority="229" stopIfTrue="1" operator="greaterThanOrEqual">
      <formula>31</formula>
    </cfRule>
    <cfRule type="cellIs" dxfId="211" priority="230" stopIfTrue="1" operator="between">
      <formula>1</formula>
      <formula>30</formula>
    </cfRule>
    <cfRule type="cellIs" dxfId="210" priority="231" stopIfTrue="1" operator="between">
      <formula>0</formula>
      <formula>-730</formula>
    </cfRule>
    <cfRule type="cellIs" dxfId="209" priority="232" stopIfTrue="1" operator="lessThanOrEqual">
      <formula>731</formula>
    </cfRule>
  </conditionalFormatting>
  <conditionalFormatting sqref="C22">
    <cfRule type="containsBlanks" priority="222" stopIfTrue="1">
      <formula>LEN(TRIM(C22))=0</formula>
    </cfRule>
    <cfRule type="containsText" dxfId="208" priority="223" stopIfTrue="1" operator="containsText" text="PRÊT AUTRE ORGANISME">
      <formula>NOT(ISERROR(SEARCH("PRÊT AUTRE ORGANISME",C22)))</formula>
    </cfRule>
    <cfRule type="cellIs" dxfId="207" priority="224" stopIfTrue="1" operator="notEqual">
      <formula>"DISPONIBLE"</formula>
    </cfRule>
  </conditionalFormatting>
  <conditionalFormatting sqref="A22">
    <cfRule type="cellIs" dxfId="206" priority="225" stopIfTrue="1" operator="between">
      <formula>200</formula>
      <formula>269</formula>
    </cfRule>
    <cfRule type="cellIs" dxfId="205" priority="226" stopIfTrue="1" operator="between">
      <formula>270</formula>
      <formula>1500</formula>
    </cfRule>
    <cfRule type="cellIs" dxfId="204" priority="227" stopIfTrue="1" operator="greaterThan">
      <formula>1500</formula>
    </cfRule>
    <cfRule type="cellIs" dxfId="203" priority="228" stopIfTrue="1" operator="greaterThan">
      <formula>99</formula>
    </cfRule>
  </conditionalFormatting>
  <conditionalFormatting sqref="K22">
    <cfRule type="cellIs" dxfId="202" priority="221" stopIfTrue="1" operator="lessThan">
      <formula>1000</formula>
    </cfRule>
  </conditionalFormatting>
  <conditionalFormatting sqref="L22">
    <cfRule type="cellIs" dxfId="201" priority="217" stopIfTrue="1" operator="greaterThanOrEqual">
      <formula>31</formula>
    </cfRule>
    <cfRule type="cellIs" dxfId="200" priority="218" stopIfTrue="1" operator="between">
      <formula>1</formula>
      <formula>30</formula>
    </cfRule>
    <cfRule type="cellIs" dxfId="199" priority="219" stopIfTrue="1" operator="between">
      <formula>0</formula>
      <formula>-730</formula>
    </cfRule>
    <cfRule type="cellIs" dxfId="198" priority="220" stopIfTrue="1" operator="lessThanOrEqual">
      <formula>731</formula>
    </cfRule>
  </conditionalFormatting>
  <conditionalFormatting sqref="C23">
    <cfRule type="containsBlanks" priority="210" stopIfTrue="1">
      <formula>LEN(TRIM(C23))=0</formula>
    </cfRule>
    <cfRule type="containsText" dxfId="197" priority="211" stopIfTrue="1" operator="containsText" text="PRÊT AUTRE ORGANISME">
      <formula>NOT(ISERROR(SEARCH("PRÊT AUTRE ORGANISME",C23)))</formula>
    </cfRule>
    <cfRule type="cellIs" dxfId="196" priority="212" stopIfTrue="1" operator="notEqual">
      <formula>"DISPONIBLE"</formula>
    </cfRule>
  </conditionalFormatting>
  <conditionalFormatting sqref="A23">
    <cfRule type="cellIs" dxfId="195" priority="213" stopIfTrue="1" operator="between">
      <formula>200</formula>
      <formula>269</formula>
    </cfRule>
    <cfRule type="cellIs" dxfId="194" priority="214" stopIfTrue="1" operator="between">
      <formula>270</formula>
      <formula>1500</formula>
    </cfRule>
    <cfRule type="cellIs" dxfId="193" priority="215" stopIfTrue="1" operator="greaterThan">
      <formula>1500</formula>
    </cfRule>
    <cfRule type="cellIs" dxfId="192" priority="216" stopIfTrue="1" operator="greaterThan">
      <formula>99</formula>
    </cfRule>
  </conditionalFormatting>
  <conditionalFormatting sqref="K23">
    <cfRule type="cellIs" dxfId="191" priority="209" stopIfTrue="1" operator="lessThan">
      <formula>1000</formula>
    </cfRule>
  </conditionalFormatting>
  <conditionalFormatting sqref="L23">
    <cfRule type="cellIs" dxfId="190" priority="205" stopIfTrue="1" operator="greaterThanOrEqual">
      <formula>31</formula>
    </cfRule>
    <cfRule type="cellIs" dxfId="189" priority="206" stopIfTrue="1" operator="between">
      <formula>1</formula>
      <formula>30</formula>
    </cfRule>
    <cfRule type="cellIs" dxfId="188" priority="207" stopIfTrue="1" operator="between">
      <formula>0</formula>
      <formula>-730</formula>
    </cfRule>
    <cfRule type="cellIs" dxfId="187" priority="208" stopIfTrue="1" operator="lessThanOrEqual">
      <formula>731</formula>
    </cfRule>
  </conditionalFormatting>
  <conditionalFormatting sqref="C24">
    <cfRule type="containsBlanks" priority="198" stopIfTrue="1">
      <formula>LEN(TRIM(C24))=0</formula>
    </cfRule>
    <cfRule type="containsText" dxfId="186" priority="199" stopIfTrue="1" operator="containsText" text="PRÊT AUTRE ORGANISME">
      <formula>NOT(ISERROR(SEARCH("PRÊT AUTRE ORGANISME",C24)))</formula>
    </cfRule>
    <cfRule type="cellIs" dxfId="185" priority="200" stopIfTrue="1" operator="notEqual">
      <formula>"DISPONIBLE"</formula>
    </cfRule>
  </conditionalFormatting>
  <conditionalFormatting sqref="A24">
    <cfRule type="cellIs" dxfId="184" priority="201" stopIfTrue="1" operator="between">
      <formula>200</formula>
      <formula>269</formula>
    </cfRule>
    <cfRule type="cellIs" dxfId="183" priority="202" stopIfTrue="1" operator="between">
      <formula>270</formula>
      <formula>1500</formula>
    </cfRule>
    <cfRule type="cellIs" dxfId="182" priority="203" stopIfTrue="1" operator="greaterThan">
      <formula>1500</formula>
    </cfRule>
    <cfRule type="cellIs" dxfId="181" priority="204" stopIfTrue="1" operator="greaterThan">
      <formula>99</formula>
    </cfRule>
  </conditionalFormatting>
  <conditionalFormatting sqref="K24">
    <cfRule type="cellIs" dxfId="180" priority="197" stopIfTrue="1" operator="lessThan">
      <formula>1000</formula>
    </cfRule>
  </conditionalFormatting>
  <conditionalFormatting sqref="L24">
    <cfRule type="cellIs" dxfId="179" priority="193" stopIfTrue="1" operator="greaterThanOrEqual">
      <formula>31</formula>
    </cfRule>
    <cfRule type="cellIs" dxfId="178" priority="194" stopIfTrue="1" operator="between">
      <formula>1</formula>
      <formula>30</formula>
    </cfRule>
    <cfRule type="cellIs" dxfId="177" priority="195" stopIfTrue="1" operator="between">
      <formula>0</formula>
      <formula>-730</formula>
    </cfRule>
    <cfRule type="cellIs" dxfId="176" priority="196" stopIfTrue="1" operator="lessThanOrEqual">
      <formula>731</formula>
    </cfRule>
  </conditionalFormatting>
  <conditionalFormatting sqref="C25">
    <cfRule type="containsBlanks" priority="186" stopIfTrue="1">
      <formula>LEN(TRIM(C25))=0</formula>
    </cfRule>
    <cfRule type="containsText" dxfId="175" priority="187" stopIfTrue="1" operator="containsText" text="PRÊT AUTRE ORGANISME">
      <formula>NOT(ISERROR(SEARCH("PRÊT AUTRE ORGANISME",C25)))</formula>
    </cfRule>
    <cfRule type="cellIs" dxfId="174" priority="188" stopIfTrue="1" operator="notEqual">
      <formula>"DISPONIBLE"</formula>
    </cfRule>
  </conditionalFormatting>
  <conditionalFormatting sqref="A25">
    <cfRule type="cellIs" dxfId="173" priority="189" stopIfTrue="1" operator="between">
      <formula>200</formula>
      <formula>269</formula>
    </cfRule>
    <cfRule type="cellIs" dxfId="172" priority="190" stopIfTrue="1" operator="between">
      <formula>270</formula>
      <formula>1500</formula>
    </cfRule>
    <cfRule type="cellIs" dxfId="171" priority="191" stopIfTrue="1" operator="greaterThan">
      <formula>1500</formula>
    </cfRule>
    <cfRule type="cellIs" dxfId="170" priority="192" stopIfTrue="1" operator="greaterThan">
      <formula>99</formula>
    </cfRule>
  </conditionalFormatting>
  <conditionalFormatting sqref="K25">
    <cfRule type="cellIs" dxfId="169" priority="185" stopIfTrue="1" operator="lessThan">
      <formula>1000</formula>
    </cfRule>
  </conditionalFormatting>
  <conditionalFormatting sqref="L25">
    <cfRule type="cellIs" dxfId="168" priority="181" stopIfTrue="1" operator="greaterThanOrEqual">
      <formula>31</formula>
    </cfRule>
    <cfRule type="cellIs" dxfId="167" priority="182" stopIfTrue="1" operator="between">
      <formula>1</formula>
      <formula>30</formula>
    </cfRule>
    <cfRule type="cellIs" dxfId="166" priority="183" stopIfTrue="1" operator="between">
      <formula>0</formula>
      <formula>-730</formula>
    </cfRule>
    <cfRule type="cellIs" dxfId="165" priority="184" stopIfTrue="1" operator="lessThanOrEqual">
      <formula>731</formula>
    </cfRule>
  </conditionalFormatting>
  <conditionalFormatting sqref="C26">
    <cfRule type="containsBlanks" priority="174" stopIfTrue="1">
      <formula>LEN(TRIM(C26))=0</formula>
    </cfRule>
    <cfRule type="containsText" dxfId="164" priority="175" stopIfTrue="1" operator="containsText" text="PRÊT AUTRE ORGANISME">
      <formula>NOT(ISERROR(SEARCH("PRÊT AUTRE ORGANISME",C26)))</formula>
    </cfRule>
    <cfRule type="cellIs" dxfId="163" priority="176" stopIfTrue="1" operator="notEqual">
      <formula>"DISPONIBLE"</formula>
    </cfRule>
  </conditionalFormatting>
  <conditionalFormatting sqref="A26">
    <cfRule type="cellIs" dxfId="162" priority="177" stopIfTrue="1" operator="between">
      <formula>200</formula>
      <formula>269</formula>
    </cfRule>
    <cfRule type="cellIs" dxfId="161" priority="178" stopIfTrue="1" operator="between">
      <formula>270</formula>
      <formula>1500</formula>
    </cfRule>
    <cfRule type="cellIs" dxfId="160" priority="179" stopIfTrue="1" operator="greaterThan">
      <formula>1500</formula>
    </cfRule>
    <cfRule type="cellIs" dxfId="159" priority="180" stopIfTrue="1" operator="greaterThan">
      <formula>99</formula>
    </cfRule>
  </conditionalFormatting>
  <conditionalFormatting sqref="K26">
    <cfRule type="cellIs" dxfId="158" priority="173" stopIfTrue="1" operator="lessThan">
      <formula>1000</formula>
    </cfRule>
  </conditionalFormatting>
  <conditionalFormatting sqref="L26">
    <cfRule type="cellIs" dxfId="157" priority="169" stopIfTrue="1" operator="greaterThanOrEqual">
      <formula>31</formula>
    </cfRule>
    <cfRule type="cellIs" dxfId="156" priority="170" stopIfTrue="1" operator="between">
      <formula>1</formula>
      <formula>30</formula>
    </cfRule>
    <cfRule type="cellIs" dxfId="155" priority="171" stopIfTrue="1" operator="between">
      <formula>0</formula>
      <formula>-730</formula>
    </cfRule>
    <cfRule type="cellIs" dxfId="154" priority="172" stopIfTrue="1" operator="lessThanOrEqual">
      <formula>731</formula>
    </cfRule>
  </conditionalFormatting>
  <conditionalFormatting sqref="C27">
    <cfRule type="containsBlanks" priority="162" stopIfTrue="1">
      <formula>LEN(TRIM(C27))=0</formula>
    </cfRule>
    <cfRule type="containsText" dxfId="153" priority="163" stopIfTrue="1" operator="containsText" text="PRÊT AUTRE ORGANISME">
      <formula>NOT(ISERROR(SEARCH("PRÊT AUTRE ORGANISME",C27)))</formula>
    </cfRule>
    <cfRule type="cellIs" dxfId="152" priority="164" stopIfTrue="1" operator="notEqual">
      <formula>"DISPONIBLE"</formula>
    </cfRule>
  </conditionalFormatting>
  <conditionalFormatting sqref="A27">
    <cfRule type="cellIs" dxfId="151" priority="165" stopIfTrue="1" operator="between">
      <formula>200</formula>
      <formula>269</formula>
    </cfRule>
    <cfRule type="cellIs" dxfId="150" priority="166" stopIfTrue="1" operator="between">
      <formula>270</formula>
      <formula>1500</formula>
    </cfRule>
    <cfRule type="cellIs" dxfId="149" priority="167" stopIfTrue="1" operator="greaterThan">
      <formula>1500</formula>
    </cfRule>
    <cfRule type="cellIs" dxfId="148" priority="168" stopIfTrue="1" operator="greaterThan">
      <formula>99</formula>
    </cfRule>
  </conditionalFormatting>
  <conditionalFormatting sqref="K27">
    <cfRule type="cellIs" dxfId="147" priority="161" stopIfTrue="1" operator="lessThan">
      <formula>1000</formula>
    </cfRule>
  </conditionalFormatting>
  <conditionalFormatting sqref="L27">
    <cfRule type="cellIs" dxfId="146" priority="157" stopIfTrue="1" operator="greaterThanOrEqual">
      <formula>31</formula>
    </cfRule>
    <cfRule type="cellIs" dxfId="145" priority="158" stopIfTrue="1" operator="between">
      <formula>1</formula>
      <formula>30</formula>
    </cfRule>
    <cfRule type="cellIs" dxfId="144" priority="159" stopIfTrue="1" operator="between">
      <formula>0</formula>
      <formula>-730</formula>
    </cfRule>
    <cfRule type="cellIs" dxfId="143" priority="160" stopIfTrue="1" operator="lessThanOrEqual">
      <formula>731</formula>
    </cfRule>
  </conditionalFormatting>
  <conditionalFormatting sqref="C28">
    <cfRule type="containsBlanks" priority="150" stopIfTrue="1">
      <formula>LEN(TRIM(C28))=0</formula>
    </cfRule>
    <cfRule type="containsText" dxfId="142" priority="151" stopIfTrue="1" operator="containsText" text="PRÊT AUTRE ORGANISME">
      <formula>NOT(ISERROR(SEARCH("PRÊT AUTRE ORGANISME",C28)))</formula>
    </cfRule>
    <cfRule type="cellIs" dxfId="141" priority="152" stopIfTrue="1" operator="notEqual">
      <formula>"DISPONIBLE"</formula>
    </cfRule>
  </conditionalFormatting>
  <conditionalFormatting sqref="A28">
    <cfRule type="cellIs" dxfId="140" priority="153" stopIfTrue="1" operator="between">
      <formula>200</formula>
      <formula>269</formula>
    </cfRule>
    <cfRule type="cellIs" dxfId="139" priority="154" stopIfTrue="1" operator="between">
      <formula>270</formula>
      <formula>1500</formula>
    </cfRule>
    <cfRule type="cellIs" dxfId="138" priority="155" stopIfTrue="1" operator="greaterThan">
      <formula>1500</formula>
    </cfRule>
    <cfRule type="cellIs" dxfId="137" priority="156" stopIfTrue="1" operator="greaterThan">
      <formula>99</formula>
    </cfRule>
  </conditionalFormatting>
  <conditionalFormatting sqref="K28">
    <cfRule type="cellIs" dxfId="136" priority="149" stopIfTrue="1" operator="lessThan">
      <formula>1000</formula>
    </cfRule>
  </conditionalFormatting>
  <conditionalFormatting sqref="L28">
    <cfRule type="cellIs" dxfId="135" priority="145" stopIfTrue="1" operator="greaterThanOrEqual">
      <formula>31</formula>
    </cfRule>
    <cfRule type="cellIs" dxfId="134" priority="146" stopIfTrue="1" operator="between">
      <formula>1</formula>
      <formula>30</formula>
    </cfRule>
    <cfRule type="cellIs" dxfId="133" priority="147" stopIfTrue="1" operator="between">
      <formula>0</formula>
      <formula>-730</formula>
    </cfRule>
    <cfRule type="cellIs" dxfId="132" priority="148" stopIfTrue="1" operator="lessThanOrEqual">
      <formula>731</formula>
    </cfRule>
  </conditionalFormatting>
  <conditionalFormatting sqref="C29">
    <cfRule type="containsBlanks" priority="138" stopIfTrue="1">
      <formula>LEN(TRIM(C29))=0</formula>
    </cfRule>
    <cfRule type="containsText" dxfId="131" priority="139" stopIfTrue="1" operator="containsText" text="PRÊT AUTRE ORGANISME">
      <formula>NOT(ISERROR(SEARCH("PRÊT AUTRE ORGANISME",C29)))</formula>
    </cfRule>
    <cfRule type="cellIs" dxfId="130" priority="140" stopIfTrue="1" operator="notEqual">
      <formula>"DISPONIBLE"</formula>
    </cfRule>
  </conditionalFormatting>
  <conditionalFormatting sqref="A29">
    <cfRule type="cellIs" dxfId="129" priority="141" stopIfTrue="1" operator="between">
      <formula>200</formula>
      <formula>269</formula>
    </cfRule>
    <cfRule type="cellIs" dxfId="128" priority="142" stopIfTrue="1" operator="between">
      <formula>270</formula>
      <formula>1500</formula>
    </cfRule>
    <cfRule type="cellIs" dxfId="127" priority="143" stopIfTrue="1" operator="greaterThan">
      <formula>1500</formula>
    </cfRule>
    <cfRule type="cellIs" dxfId="126" priority="144" stopIfTrue="1" operator="greaterThan">
      <formula>99</formula>
    </cfRule>
  </conditionalFormatting>
  <conditionalFormatting sqref="K29">
    <cfRule type="cellIs" dxfId="125" priority="137" stopIfTrue="1" operator="lessThan">
      <formula>1000</formula>
    </cfRule>
  </conditionalFormatting>
  <conditionalFormatting sqref="L29">
    <cfRule type="cellIs" dxfId="124" priority="133" stopIfTrue="1" operator="greaterThanOrEqual">
      <formula>31</formula>
    </cfRule>
    <cfRule type="cellIs" dxfId="123" priority="134" stopIfTrue="1" operator="between">
      <formula>1</formula>
      <formula>30</formula>
    </cfRule>
    <cfRule type="cellIs" dxfId="122" priority="135" stopIfTrue="1" operator="between">
      <formula>0</formula>
      <formula>-730</formula>
    </cfRule>
    <cfRule type="cellIs" dxfId="121" priority="136" stopIfTrue="1" operator="lessThanOrEqual">
      <formula>731</formula>
    </cfRule>
  </conditionalFormatting>
  <conditionalFormatting sqref="C30">
    <cfRule type="containsBlanks" priority="126" stopIfTrue="1">
      <formula>LEN(TRIM(C30))=0</formula>
    </cfRule>
    <cfRule type="containsText" dxfId="120" priority="127" stopIfTrue="1" operator="containsText" text="PRÊT AUTRE ORGANISME">
      <formula>NOT(ISERROR(SEARCH("PRÊT AUTRE ORGANISME",C30)))</formula>
    </cfRule>
    <cfRule type="cellIs" dxfId="119" priority="128" stopIfTrue="1" operator="notEqual">
      <formula>"DISPONIBLE"</formula>
    </cfRule>
  </conditionalFormatting>
  <conditionalFormatting sqref="A30">
    <cfRule type="cellIs" dxfId="118" priority="129" stopIfTrue="1" operator="between">
      <formula>200</formula>
      <formula>269</formula>
    </cfRule>
    <cfRule type="cellIs" dxfId="117" priority="130" stopIfTrue="1" operator="between">
      <formula>270</formula>
      <formula>1500</formula>
    </cfRule>
    <cfRule type="cellIs" dxfId="116" priority="131" stopIfTrue="1" operator="greaterThan">
      <formula>1500</formula>
    </cfRule>
    <cfRule type="cellIs" dxfId="115" priority="132" stopIfTrue="1" operator="greaterThan">
      <formula>99</formula>
    </cfRule>
  </conditionalFormatting>
  <conditionalFormatting sqref="K30">
    <cfRule type="cellIs" dxfId="114" priority="125" stopIfTrue="1" operator="lessThan">
      <formula>1000</formula>
    </cfRule>
  </conditionalFormatting>
  <conditionalFormatting sqref="L30">
    <cfRule type="cellIs" dxfId="113" priority="121" stopIfTrue="1" operator="greaterThanOrEqual">
      <formula>31</formula>
    </cfRule>
    <cfRule type="cellIs" dxfId="112" priority="122" stopIfTrue="1" operator="between">
      <formula>1</formula>
      <formula>30</formula>
    </cfRule>
    <cfRule type="cellIs" dxfId="111" priority="123" stopIfTrue="1" operator="between">
      <formula>0</formula>
      <formula>-730</formula>
    </cfRule>
    <cfRule type="cellIs" dxfId="110" priority="124" stopIfTrue="1" operator="lessThanOrEqual">
      <formula>731</formula>
    </cfRule>
  </conditionalFormatting>
  <conditionalFormatting sqref="C31">
    <cfRule type="containsBlanks" priority="114" stopIfTrue="1">
      <formula>LEN(TRIM(C31))=0</formula>
    </cfRule>
    <cfRule type="containsText" dxfId="109" priority="115" stopIfTrue="1" operator="containsText" text="PRÊT AUTRE ORGANISME">
      <formula>NOT(ISERROR(SEARCH("PRÊT AUTRE ORGANISME",C31)))</formula>
    </cfRule>
    <cfRule type="cellIs" dxfId="108" priority="116" stopIfTrue="1" operator="notEqual">
      <formula>"DISPONIBLE"</formula>
    </cfRule>
  </conditionalFormatting>
  <conditionalFormatting sqref="A31">
    <cfRule type="cellIs" dxfId="107" priority="117" stopIfTrue="1" operator="between">
      <formula>200</formula>
      <formula>269</formula>
    </cfRule>
    <cfRule type="cellIs" dxfId="106" priority="118" stopIfTrue="1" operator="between">
      <formula>270</formula>
      <formula>1500</formula>
    </cfRule>
    <cfRule type="cellIs" dxfId="105" priority="119" stopIfTrue="1" operator="greaterThan">
      <formula>1500</formula>
    </cfRule>
    <cfRule type="cellIs" dxfId="104" priority="120" stopIfTrue="1" operator="greaterThan">
      <formula>99</formula>
    </cfRule>
  </conditionalFormatting>
  <conditionalFormatting sqref="K31">
    <cfRule type="cellIs" dxfId="103" priority="113" stopIfTrue="1" operator="lessThan">
      <formula>1000</formula>
    </cfRule>
  </conditionalFormatting>
  <conditionalFormatting sqref="L31">
    <cfRule type="cellIs" dxfId="102" priority="109" stopIfTrue="1" operator="greaterThanOrEqual">
      <formula>31</formula>
    </cfRule>
    <cfRule type="cellIs" dxfId="101" priority="110" stopIfTrue="1" operator="between">
      <formula>1</formula>
      <formula>30</formula>
    </cfRule>
    <cfRule type="cellIs" dxfId="100" priority="111" stopIfTrue="1" operator="between">
      <formula>0</formula>
      <formula>-730</formula>
    </cfRule>
    <cfRule type="cellIs" dxfId="99" priority="112" stopIfTrue="1" operator="lessThanOrEqual">
      <formula>731</formula>
    </cfRule>
  </conditionalFormatting>
  <conditionalFormatting sqref="C32">
    <cfRule type="containsBlanks" priority="102" stopIfTrue="1">
      <formula>LEN(TRIM(C32))=0</formula>
    </cfRule>
    <cfRule type="containsText" dxfId="98" priority="103" stopIfTrue="1" operator="containsText" text="PRÊT AUTRE ORGANISME">
      <formula>NOT(ISERROR(SEARCH("PRÊT AUTRE ORGANISME",C32)))</formula>
    </cfRule>
    <cfRule type="cellIs" dxfId="97" priority="104" stopIfTrue="1" operator="notEqual">
      <formula>"DISPONIBLE"</formula>
    </cfRule>
  </conditionalFormatting>
  <conditionalFormatting sqref="A32">
    <cfRule type="cellIs" dxfId="96" priority="105" stopIfTrue="1" operator="between">
      <formula>200</formula>
      <formula>269</formula>
    </cfRule>
    <cfRule type="cellIs" dxfId="95" priority="106" stopIfTrue="1" operator="between">
      <formula>270</formula>
      <formula>1500</formula>
    </cfRule>
    <cfRule type="cellIs" dxfId="94" priority="107" stopIfTrue="1" operator="greaterThan">
      <formula>1500</formula>
    </cfRule>
    <cfRule type="cellIs" dxfId="93" priority="108" stopIfTrue="1" operator="greaterThan">
      <formula>99</formula>
    </cfRule>
  </conditionalFormatting>
  <conditionalFormatting sqref="K32">
    <cfRule type="cellIs" dxfId="92" priority="101" stopIfTrue="1" operator="lessThan">
      <formula>1000</formula>
    </cfRule>
  </conditionalFormatting>
  <conditionalFormatting sqref="L32">
    <cfRule type="cellIs" dxfId="91" priority="97" stopIfTrue="1" operator="greaterThanOrEqual">
      <formula>31</formula>
    </cfRule>
    <cfRule type="cellIs" dxfId="90" priority="98" stopIfTrue="1" operator="between">
      <formula>1</formula>
      <formula>30</formula>
    </cfRule>
    <cfRule type="cellIs" dxfId="89" priority="99" stopIfTrue="1" operator="between">
      <formula>0</formula>
      <formula>-730</formula>
    </cfRule>
    <cfRule type="cellIs" dxfId="88" priority="100" stopIfTrue="1" operator="lessThanOrEqual">
      <formula>731</formula>
    </cfRule>
  </conditionalFormatting>
  <conditionalFormatting sqref="C33">
    <cfRule type="containsBlanks" priority="90" stopIfTrue="1">
      <formula>LEN(TRIM(C33))=0</formula>
    </cfRule>
    <cfRule type="containsText" dxfId="87" priority="91" stopIfTrue="1" operator="containsText" text="PRÊT AUTRE ORGANISME">
      <formula>NOT(ISERROR(SEARCH("PRÊT AUTRE ORGANISME",C33)))</formula>
    </cfRule>
    <cfRule type="cellIs" dxfId="86" priority="92" stopIfTrue="1" operator="notEqual">
      <formula>"DISPONIBLE"</formula>
    </cfRule>
  </conditionalFormatting>
  <conditionalFormatting sqref="A33">
    <cfRule type="cellIs" dxfId="85" priority="93" stopIfTrue="1" operator="between">
      <formula>200</formula>
      <formula>269</formula>
    </cfRule>
    <cfRule type="cellIs" dxfId="84" priority="94" stopIfTrue="1" operator="between">
      <formula>270</formula>
      <formula>1500</formula>
    </cfRule>
    <cfRule type="cellIs" dxfId="83" priority="95" stopIfTrue="1" operator="greaterThan">
      <formula>1500</formula>
    </cfRule>
    <cfRule type="cellIs" dxfId="82" priority="96" stopIfTrue="1" operator="greaterThan">
      <formula>99</formula>
    </cfRule>
  </conditionalFormatting>
  <conditionalFormatting sqref="K33">
    <cfRule type="cellIs" dxfId="81" priority="89" stopIfTrue="1" operator="lessThan">
      <formula>1000</formula>
    </cfRule>
  </conditionalFormatting>
  <conditionalFormatting sqref="L33">
    <cfRule type="cellIs" dxfId="80" priority="85" stopIfTrue="1" operator="greaterThanOrEqual">
      <formula>31</formula>
    </cfRule>
    <cfRule type="cellIs" dxfId="79" priority="86" stopIfTrue="1" operator="between">
      <formula>1</formula>
      <formula>30</formula>
    </cfRule>
    <cfRule type="cellIs" dxfId="78" priority="87" stopIfTrue="1" operator="between">
      <formula>0</formula>
      <formula>-730</formula>
    </cfRule>
    <cfRule type="cellIs" dxfId="77" priority="88" stopIfTrue="1" operator="lessThanOrEqual">
      <formula>731</formula>
    </cfRule>
  </conditionalFormatting>
  <conditionalFormatting sqref="C34">
    <cfRule type="containsBlanks" priority="78" stopIfTrue="1">
      <formula>LEN(TRIM(C34))=0</formula>
    </cfRule>
    <cfRule type="containsText" dxfId="76" priority="79" stopIfTrue="1" operator="containsText" text="PRÊT AUTRE ORGANISME">
      <formula>NOT(ISERROR(SEARCH("PRÊT AUTRE ORGANISME",C34)))</formula>
    </cfRule>
    <cfRule type="cellIs" dxfId="75" priority="80" stopIfTrue="1" operator="notEqual">
      <formula>"DISPONIBLE"</formula>
    </cfRule>
  </conditionalFormatting>
  <conditionalFormatting sqref="A34">
    <cfRule type="cellIs" dxfId="74" priority="81" stopIfTrue="1" operator="between">
      <formula>200</formula>
      <formula>269</formula>
    </cfRule>
    <cfRule type="cellIs" dxfId="73" priority="82" stopIfTrue="1" operator="between">
      <formula>270</formula>
      <formula>1500</formula>
    </cfRule>
    <cfRule type="cellIs" dxfId="72" priority="83" stopIfTrue="1" operator="greaterThan">
      <formula>1500</formula>
    </cfRule>
    <cfRule type="cellIs" dxfId="71" priority="84" stopIfTrue="1" operator="greaterThan">
      <formula>99</formula>
    </cfRule>
  </conditionalFormatting>
  <conditionalFormatting sqref="K34">
    <cfRule type="cellIs" dxfId="70" priority="77" stopIfTrue="1" operator="lessThan">
      <formula>1000</formula>
    </cfRule>
  </conditionalFormatting>
  <conditionalFormatting sqref="L34">
    <cfRule type="cellIs" dxfId="69" priority="73" stopIfTrue="1" operator="greaterThanOrEqual">
      <formula>31</formula>
    </cfRule>
    <cfRule type="cellIs" dxfId="68" priority="74" stopIfTrue="1" operator="between">
      <formula>1</formula>
      <formula>30</formula>
    </cfRule>
    <cfRule type="cellIs" dxfId="67" priority="75" stopIfTrue="1" operator="between">
      <formula>0</formula>
      <formula>-730</formula>
    </cfRule>
    <cfRule type="cellIs" dxfId="66" priority="76" stopIfTrue="1" operator="lessThanOrEqual">
      <formula>731</formula>
    </cfRule>
  </conditionalFormatting>
  <conditionalFormatting sqref="C35">
    <cfRule type="containsBlanks" priority="66" stopIfTrue="1">
      <formula>LEN(TRIM(C35))=0</formula>
    </cfRule>
    <cfRule type="containsText" dxfId="65" priority="67" stopIfTrue="1" operator="containsText" text="PRÊT AUTRE ORGANISME">
      <formula>NOT(ISERROR(SEARCH("PRÊT AUTRE ORGANISME",C35)))</formula>
    </cfRule>
    <cfRule type="cellIs" dxfId="64" priority="68" stopIfTrue="1" operator="notEqual">
      <formula>"DISPONIBLE"</formula>
    </cfRule>
  </conditionalFormatting>
  <conditionalFormatting sqref="A35">
    <cfRule type="cellIs" dxfId="63" priority="69" stopIfTrue="1" operator="between">
      <formula>200</formula>
      <formula>269</formula>
    </cfRule>
    <cfRule type="cellIs" dxfId="62" priority="70" stopIfTrue="1" operator="between">
      <formula>270</formula>
      <formula>1500</formula>
    </cfRule>
    <cfRule type="cellIs" dxfId="61" priority="71" stopIfTrue="1" operator="greaterThan">
      <formula>1500</formula>
    </cfRule>
    <cfRule type="cellIs" dxfId="60" priority="72" stopIfTrue="1" operator="greaterThan">
      <formula>99</formula>
    </cfRule>
  </conditionalFormatting>
  <conditionalFormatting sqref="K35">
    <cfRule type="cellIs" dxfId="59" priority="65" stopIfTrue="1" operator="lessThan">
      <formula>1000</formula>
    </cfRule>
  </conditionalFormatting>
  <conditionalFormatting sqref="L35">
    <cfRule type="cellIs" dxfId="58" priority="61" stopIfTrue="1" operator="greaterThanOrEqual">
      <formula>31</formula>
    </cfRule>
    <cfRule type="cellIs" dxfId="57" priority="62" stopIfTrue="1" operator="between">
      <formula>1</formula>
      <formula>30</formula>
    </cfRule>
    <cfRule type="cellIs" dxfId="56" priority="63" stopIfTrue="1" operator="between">
      <formula>0</formula>
      <formula>-730</formula>
    </cfRule>
    <cfRule type="cellIs" dxfId="55" priority="64" stopIfTrue="1" operator="lessThanOrEqual">
      <formula>731</formula>
    </cfRule>
  </conditionalFormatting>
  <conditionalFormatting sqref="C36">
    <cfRule type="containsBlanks" priority="54" stopIfTrue="1">
      <formula>LEN(TRIM(C36))=0</formula>
    </cfRule>
    <cfRule type="containsText" dxfId="54" priority="55" stopIfTrue="1" operator="containsText" text="PRÊT AUTRE ORGANISME">
      <formula>NOT(ISERROR(SEARCH("PRÊT AUTRE ORGANISME",C36)))</formula>
    </cfRule>
    <cfRule type="cellIs" dxfId="53" priority="56" stopIfTrue="1" operator="notEqual">
      <formula>"DISPONIBLE"</formula>
    </cfRule>
  </conditionalFormatting>
  <conditionalFormatting sqref="A36">
    <cfRule type="cellIs" dxfId="52" priority="57" stopIfTrue="1" operator="between">
      <formula>200</formula>
      <formula>269</formula>
    </cfRule>
    <cfRule type="cellIs" dxfId="51" priority="58" stopIfTrue="1" operator="between">
      <formula>270</formula>
      <formula>1500</formula>
    </cfRule>
    <cfRule type="cellIs" dxfId="50" priority="59" stopIfTrue="1" operator="greaterThan">
      <formula>1500</formula>
    </cfRule>
    <cfRule type="cellIs" dxfId="49" priority="60" stopIfTrue="1" operator="greaterThan">
      <formula>99</formula>
    </cfRule>
  </conditionalFormatting>
  <conditionalFormatting sqref="K36">
    <cfRule type="cellIs" dxfId="48" priority="53" stopIfTrue="1" operator="lessThan">
      <formula>1000</formula>
    </cfRule>
  </conditionalFormatting>
  <conditionalFormatting sqref="L36">
    <cfRule type="cellIs" dxfId="47" priority="49" stopIfTrue="1" operator="greaterThanOrEqual">
      <formula>31</formula>
    </cfRule>
    <cfRule type="cellIs" dxfId="46" priority="50" stopIfTrue="1" operator="between">
      <formula>1</formula>
      <formula>30</formula>
    </cfRule>
    <cfRule type="cellIs" dxfId="45" priority="51" stopIfTrue="1" operator="between">
      <formula>0</formula>
      <formula>-730</formula>
    </cfRule>
    <cfRule type="cellIs" dxfId="44" priority="52" stopIfTrue="1" operator="lessThanOrEqual">
      <formula>731</formula>
    </cfRule>
  </conditionalFormatting>
  <conditionalFormatting sqref="C37">
    <cfRule type="containsBlanks" priority="42" stopIfTrue="1">
      <formula>LEN(TRIM(C37))=0</formula>
    </cfRule>
    <cfRule type="containsText" dxfId="43" priority="43" stopIfTrue="1" operator="containsText" text="PRÊT AUTRE ORGANISME">
      <formula>NOT(ISERROR(SEARCH("PRÊT AUTRE ORGANISME",C37)))</formula>
    </cfRule>
    <cfRule type="cellIs" dxfId="42" priority="44" stopIfTrue="1" operator="notEqual">
      <formula>"DISPONIBLE"</formula>
    </cfRule>
  </conditionalFormatting>
  <conditionalFormatting sqref="A37">
    <cfRule type="cellIs" dxfId="41" priority="45" stopIfTrue="1" operator="between">
      <formula>200</formula>
      <formula>269</formula>
    </cfRule>
    <cfRule type="cellIs" dxfId="40" priority="46" stopIfTrue="1" operator="between">
      <formula>270</formula>
      <formula>1500</formula>
    </cfRule>
    <cfRule type="cellIs" dxfId="39" priority="47" stopIfTrue="1" operator="greaterThan">
      <formula>1500</formula>
    </cfRule>
    <cfRule type="cellIs" dxfId="38" priority="48" stopIfTrue="1" operator="greaterThan">
      <formula>99</formula>
    </cfRule>
  </conditionalFormatting>
  <conditionalFormatting sqref="K37">
    <cfRule type="cellIs" dxfId="37" priority="41" stopIfTrue="1" operator="lessThan">
      <formula>1000</formula>
    </cfRule>
  </conditionalFormatting>
  <conditionalFormatting sqref="L37">
    <cfRule type="cellIs" dxfId="36" priority="37" stopIfTrue="1" operator="greaterThanOrEqual">
      <formula>31</formula>
    </cfRule>
    <cfRule type="cellIs" dxfId="35" priority="38" stopIfTrue="1" operator="between">
      <formula>1</formula>
      <formula>30</formula>
    </cfRule>
    <cfRule type="cellIs" dxfId="34" priority="39" stopIfTrue="1" operator="between">
      <formula>0</formula>
      <formula>-730</formula>
    </cfRule>
    <cfRule type="cellIs" dxfId="33" priority="40" stopIfTrue="1" operator="lessThanOrEqual">
      <formula>731</formula>
    </cfRule>
  </conditionalFormatting>
  <conditionalFormatting sqref="C38">
    <cfRule type="containsBlanks" priority="30" stopIfTrue="1">
      <formula>LEN(TRIM(C38))=0</formula>
    </cfRule>
    <cfRule type="containsText" dxfId="32" priority="31" stopIfTrue="1" operator="containsText" text="PRÊT AUTRE ORGANISME">
      <formula>NOT(ISERROR(SEARCH("PRÊT AUTRE ORGANISME",C38)))</formula>
    </cfRule>
    <cfRule type="cellIs" dxfId="31" priority="32" stopIfTrue="1" operator="notEqual">
      <formula>"DISPONIBLE"</formula>
    </cfRule>
  </conditionalFormatting>
  <conditionalFormatting sqref="A38">
    <cfRule type="cellIs" dxfId="30" priority="33" stopIfTrue="1" operator="between">
      <formula>200</formula>
      <formula>269</formula>
    </cfRule>
    <cfRule type="cellIs" dxfId="29" priority="34" stopIfTrue="1" operator="between">
      <formula>270</formula>
      <formula>1500</formula>
    </cfRule>
    <cfRule type="cellIs" dxfId="28" priority="35" stopIfTrue="1" operator="greaterThan">
      <formula>1500</formula>
    </cfRule>
    <cfRule type="cellIs" dxfId="27" priority="36" stopIfTrue="1" operator="greaterThan">
      <formula>99</formula>
    </cfRule>
  </conditionalFormatting>
  <conditionalFormatting sqref="K38">
    <cfRule type="cellIs" dxfId="26" priority="29" stopIfTrue="1" operator="lessThan">
      <formula>1000</formula>
    </cfRule>
  </conditionalFormatting>
  <conditionalFormatting sqref="L38">
    <cfRule type="cellIs" dxfId="25" priority="25" stopIfTrue="1" operator="greaterThanOrEqual">
      <formula>31</formula>
    </cfRule>
    <cfRule type="cellIs" dxfId="24" priority="26" stopIfTrue="1" operator="between">
      <formula>1</formula>
      <formula>30</formula>
    </cfRule>
    <cfRule type="cellIs" dxfId="23" priority="27" stopIfTrue="1" operator="between">
      <formula>0</formula>
      <formula>-730</formula>
    </cfRule>
    <cfRule type="cellIs" dxfId="22" priority="28" stopIfTrue="1" operator="lessThanOrEqual">
      <formula>731</formula>
    </cfRule>
  </conditionalFormatting>
  <conditionalFormatting sqref="C39">
    <cfRule type="containsBlanks" priority="18" stopIfTrue="1">
      <formula>LEN(TRIM(C39))=0</formula>
    </cfRule>
    <cfRule type="containsText" dxfId="21" priority="19" stopIfTrue="1" operator="containsText" text="PRÊT AUTRE ORGANISME">
      <formula>NOT(ISERROR(SEARCH("PRÊT AUTRE ORGANISME",C39)))</formula>
    </cfRule>
    <cfRule type="cellIs" dxfId="20" priority="20" stopIfTrue="1" operator="notEqual">
      <formula>"DISPONIBLE"</formula>
    </cfRule>
  </conditionalFormatting>
  <conditionalFormatting sqref="A39">
    <cfRule type="cellIs" dxfId="19" priority="21" stopIfTrue="1" operator="between">
      <formula>200</formula>
      <formula>269</formula>
    </cfRule>
    <cfRule type="cellIs" dxfId="18" priority="22" stopIfTrue="1" operator="between">
      <formula>270</formula>
      <formula>1500</formula>
    </cfRule>
    <cfRule type="cellIs" dxfId="17" priority="23" stopIfTrue="1" operator="greaterThan">
      <formula>1500</formula>
    </cfRule>
    <cfRule type="cellIs" dxfId="16" priority="24" stopIfTrue="1" operator="greaterThan">
      <formula>99</formula>
    </cfRule>
  </conditionalFormatting>
  <conditionalFormatting sqref="K39">
    <cfRule type="cellIs" dxfId="15" priority="17" stopIfTrue="1" operator="lessThan">
      <formula>1000</formula>
    </cfRule>
  </conditionalFormatting>
  <conditionalFormatting sqref="L39">
    <cfRule type="cellIs" dxfId="14" priority="13" stopIfTrue="1" operator="greaterThanOrEqual">
      <formula>31</formula>
    </cfRule>
    <cfRule type="cellIs" dxfId="13" priority="14" stopIfTrue="1" operator="between">
      <formula>1</formula>
      <formula>30</formula>
    </cfRule>
    <cfRule type="cellIs" dxfId="12" priority="15" stopIfTrue="1" operator="between">
      <formula>0</formula>
      <formula>-730</formula>
    </cfRule>
    <cfRule type="cellIs" dxfId="11" priority="16" stopIfTrue="1" operator="lessThanOrEqual">
      <formula>731</formula>
    </cfRule>
  </conditionalFormatting>
  <conditionalFormatting sqref="C40">
    <cfRule type="containsBlanks" priority="6" stopIfTrue="1">
      <formula>LEN(TRIM(C40))=0</formula>
    </cfRule>
    <cfRule type="containsText" dxfId="10" priority="7" stopIfTrue="1" operator="containsText" text="PRÊT AUTRE ORGANISME">
      <formula>NOT(ISERROR(SEARCH("PRÊT AUTRE ORGANISME",C40)))</formula>
    </cfRule>
    <cfRule type="cellIs" dxfId="9" priority="8" stopIfTrue="1" operator="notEqual">
      <formula>"DISPONIBLE"</formula>
    </cfRule>
  </conditionalFormatting>
  <conditionalFormatting sqref="A40">
    <cfRule type="cellIs" dxfId="8" priority="9" stopIfTrue="1" operator="between">
      <formula>200</formula>
      <formula>269</formula>
    </cfRule>
    <cfRule type="cellIs" dxfId="7" priority="10" stopIfTrue="1" operator="between">
      <formula>270</formula>
      <formula>1500</formula>
    </cfRule>
    <cfRule type="cellIs" dxfId="6" priority="11" stopIfTrue="1" operator="greaterThan">
      <formula>1500</formula>
    </cfRule>
    <cfRule type="cellIs" dxfId="5" priority="12" stopIfTrue="1" operator="greaterThan">
      <formula>99</formula>
    </cfRule>
  </conditionalFormatting>
  <conditionalFormatting sqref="K40">
    <cfRule type="cellIs" dxfId="4" priority="5" stopIfTrue="1" operator="lessThan">
      <formula>1000</formula>
    </cfRule>
  </conditionalFormatting>
  <conditionalFormatting sqref="L40">
    <cfRule type="cellIs" dxfId="3" priority="1" stopIfTrue="1" operator="greaterThanOrEqual">
      <formula>31</formula>
    </cfRule>
    <cfRule type="cellIs" dxfId="2" priority="2" stopIfTrue="1" operator="between">
      <formula>1</formula>
      <formula>30</formula>
    </cfRule>
    <cfRule type="cellIs" dxfId="1" priority="3" stopIfTrue="1" operator="between">
      <formula>0</formula>
      <formula>-730</formula>
    </cfRule>
    <cfRule type="cellIs" dxfId="0" priority="4" stopIfTrue="1" operator="lessThanOrEqual">
      <formula>731</formula>
    </cfRule>
  </conditionalFormatting>
  <dataValidations count="3">
    <dataValidation type="list" allowBlank="1" showInputMessage="1" showErrorMessage="1" sqref="D7:D40">
      <formula1>$B$3326</formula1>
    </dataValidation>
    <dataValidation type="list" allowBlank="1" showInputMessage="1" showErrorMessage="1" sqref="C7:C40">
      <formula1>$A$3326:$A$3332</formula1>
    </dataValidation>
    <dataValidation type="list" allowBlank="1" showInputMessage="1" showErrorMessage="1" sqref="F7:F40">
      <formula1>$D$3326:$D$3333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9"/>
  <sheetViews>
    <sheetView tabSelected="1" workbookViewId="0">
      <selection activeCell="E9" sqref="E9"/>
    </sheetView>
  </sheetViews>
  <sheetFormatPr baseColWidth="10" defaultRowHeight="15" x14ac:dyDescent="0.25"/>
  <cols>
    <col min="1" max="1" width="15.28515625" bestFit="1" customWidth="1"/>
    <col min="3" max="15" width="15.7109375" customWidth="1"/>
  </cols>
  <sheetData>
    <row r="1" spans="1:15" ht="15.75" thickBot="1" x14ac:dyDescent="0.3">
      <c r="A1" s="26" t="s">
        <v>6</v>
      </c>
      <c r="B1" s="27" t="s">
        <v>50</v>
      </c>
      <c r="C1" s="28" t="s">
        <v>51</v>
      </c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30"/>
    </row>
    <row r="2" spans="1:15" ht="86.25" thickBot="1" x14ac:dyDescent="0.3">
      <c r="A2" s="31"/>
      <c r="B2" s="32"/>
      <c r="C2" s="43" t="s">
        <v>17</v>
      </c>
      <c r="D2" s="34" t="s">
        <v>52</v>
      </c>
      <c r="E2" s="35" t="s">
        <v>53</v>
      </c>
      <c r="F2" s="35" t="s">
        <v>54</v>
      </c>
      <c r="G2" s="35" t="s">
        <v>55</v>
      </c>
      <c r="H2" s="36" t="s">
        <v>56</v>
      </c>
      <c r="I2" s="33" t="s">
        <v>57</v>
      </c>
      <c r="J2" s="34" t="s">
        <v>58</v>
      </c>
      <c r="K2" s="35" t="s">
        <v>59</v>
      </c>
      <c r="L2" s="35" t="s">
        <v>60</v>
      </c>
      <c r="M2" s="36" t="s">
        <v>61</v>
      </c>
      <c r="N2" s="33" t="s">
        <v>62</v>
      </c>
      <c r="O2" s="35" t="s">
        <v>63</v>
      </c>
    </row>
    <row r="3" spans="1:15" x14ac:dyDescent="0.25">
      <c r="A3" s="37" t="s">
        <v>15</v>
      </c>
      <c r="B3" s="40" t="s">
        <v>13</v>
      </c>
      <c r="C3" s="44" t="e">
        <f ca="1">recherchex(B3&amp;$C$2,'Production OPTIQUE'!E:E&amp;'Production OPTIQUE'!G:G&amp;'Production OPTIQUE'!L:L,"")</f>
        <v>#NAME?</v>
      </c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</row>
    <row r="4" spans="1:15" x14ac:dyDescent="0.25">
      <c r="A4" s="37" t="s">
        <v>15</v>
      </c>
      <c r="B4" s="41" t="s">
        <v>19</v>
      </c>
      <c r="C4" s="45" t="e">
        <f ca="1">recherchex(B4&amp;$C$2,'Production OPTIQUE'!$E$7:$E$40&amp;'Production OPTIQUE'!$G$7:$G$40&amp;'Production OPTIQUE'!$L$7:$L$40,"")</f>
        <v>#NAME?</v>
      </c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</row>
    <row r="5" spans="1:15" x14ac:dyDescent="0.25">
      <c r="A5" s="37" t="s">
        <v>15</v>
      </c>
      <c r="B5" s="41" t="s">
        <v>22</v>
      </c>
      <c r="C5" s="45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</row>
    <row r="6" spans="1:15" x14ac:dyDescent="0.25">
      <c r="A6" s="37" t="s">
        <v>15</v>
      </c>
      <c r="B6" s="41" t="s">
        <v>25</v>
      </c>
      <c r="C6" s="45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</row>
    <row r="7" spans="1:15" x14ac:dyDescent="0.25">
      <c r="A7" s="37" t="s">
        <v>15</v>
      </c>
      <c r="B7" s="41" t="s">
        <v>26</v>
      </c>
      <c r="C7" s="45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</row>
    <row r="8" spans="1:15" x14ac:dyDescent="0.25">
      <c r="A8" s="37" t="s">
        <v>15</v>
      </c>
      <c r="B8" s="41" t="s">
        <v>29</v>
      </c>
      <c r="C8" s="45"/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38"/>
    </row>
    <row r="9" spans="1:15" x14ac:dyDescent="0.25">
      <c r="A9" s="37" t="s">
        <v>15</v>
      </c>
      <c r="B9" s="41" t="s">
        <v>30</v>
      </c>
      <c r="C9" s="45"/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</row>
    <row r="10" spans="1:15" x14ac:dyDescent="0.25">
      <c r="A10" s="37" t="s">
        <v>15</v>
      </c>
      <c r="B10" s="41" t="s">
        <v>31</v>
      </c>
      <c r="C10" s="45"/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</row>
    <row r="11" spans="1:15" x14ac:dyDescent="0.25">
      <c r="A11" s="37" t="s">
        <v>15</v>
      </c>
      <c r="B11" s="41" t="s">
        <v>35</v>
      </c>
      <c r="C11" s="45"/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</row>
    <row r="12" spans="1:15" x14ac:dyDescent="0.25">
      <c r="A12" s="37" t="s">
        <v>15</v>
      </c>
      <c r="B12" s="41" t="s">
        <v>36</v>
      </c>
      <c r="C12" s="45"/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</row>
    <row r="13" spans="1:15" x14ac:dyDescent="0.25">
      <c r="A13" s="37" t="s">
        <v>15</v>
      </c>
      <c r="B13" s="41" t="s">
        <v>38</v>
      </c>
      <c r="C13" s="45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</row>
    <row r="14" spans="1:15" x14ac:dyDescent="0.25">
      <c r="A14" s="37" t="s">
        <v>15</v>
      </c>
      <c r="B14" s="41" t="s">
        <v>41</v>
      </c>
      <c r="C14" s="45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</row>
    <row r="15" spans="1:15" x14ac:dyDescent="0.25">
      <c r="A15" s="37" t="s">
        <v>15</v>
      </c>
      <c r="B15" s="41" t="s">
        <v>42</v>
      </c>
      <c r="C15" s="45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</row>
    <row r="16" spans="1:15" x14ac:dyDescent="0.25">
      <c r="A16" s="37" t="s">
        <v>15</v>
      </c>
      <c r="B16" s="41" t="s">
        <v>44</v>
      </c>
      <c r="C16" s="45"/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</row>
    <row r="17" spans="1:15" x14ac:dyDescent="0.25">
      <c r="A17" s="37" t="s">
        <v>15</v>
      </c>
      <c r="B17" s="41" t="s">
        <v>45</v>
      </c>
      <c r="C17" s="45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</row>
    <row r="18" spans="1:15" x14ac:dyDescent="0.25">
      <c r="A18" s="37" t="s">
        <v>15</v>
      </c>
      <c r="B18" s="41" t="s">
        <v>47</v>
      </c>
      <c r="C18" s="45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</row>
    <row r="19" spans="1:15" ht="15.75" thickBot="1" x14ac:dyDescent="0.3">
      <c r="A19" s="37" t="s">
        <v>15</v>
      </c>
      <c r="B19" s="42" t="s">
        <v>48</v>
      </c>
      <c r="C19" s="46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9"/>
    </row>
  </sheetData>
  <mergeCells count="3">
    <mergeCell ref="A1:A2"/>
    <mergeCell ref="B1:B2"/>
    <mergeCell ref="C1:O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Production OPTIQUE</vt:lpstr>
      <vt:lpstr>gammes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GRUGEARD Martial ATP 1CL MINDEF</dc:creator>
  <cp:lastModifiedBy>GRUGEARD Martial ATP 1CL MINDEF</cp:lastModifiedBy>
  <dcterms:created xsi:type="dcterms:W3CDTF">2024-02-01T07:41:47Z</dcterms:created>
  <dcterms:modified xsi:type="dcterms:W3CDTF">2024-02-01T07:52:08Z</dcterms:modified>
</cp:coreProperties>
</file>