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24915" windowHeight="1105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chantier">[1]Données!$I$7:$I$45</definedName>
    <definedName name="liste_semaine">[1]Données!$D$7:$D$58</definedName>
    <definedName name="Materiel">[1]Données!$Y$7:$Y$17</definedName>
    <definedName name="semaine1">'[1]Calendrier 2010'!$B$5:$B$11</definedName>
  </definedNames>
  <calcPr calcId="125725"/>
</workbook>
</file>

<file path=xl/calcChain.xml><?xml version="1.0" encoding="utf-8"?>
<calcChain xmlns="http://schemas.openxmlformats.org/spreadsheetml/2006/main">
  <c r="F52" i="1"/>
  <c r="G52"/>
  <c r="E52"/>
  <c r="L9" i="2" l="1"/>
  <c r="L8"/>
  <c r="L7"/>
  <c r="G40" i="1"/>
  <c r="F40"/>
  <c r="E40"/>
  <c r="E42" s="1"/>
  <c r="G33"/>
  <c r="G35" s="1"/>
  <c r="F33"/>
  <c r="F35" s="1"/>
  <c r="E33"/>
  <c r="E35" s="1"/>
  <c r="G26"/>
  <c r="G28" s="1"/>
  <c r="F26"/>
  <c r="F28" s="1"/>
  <c r="E26"/>
  <c r="G21"/>
  <c r="F21"/>
  <c r="E21"/>
  <c r="E14"/>
  <c r="G12"/>
  <c r="G14" s="1"/>
  <c r="F12"/>
  <c r="F14" s="1"/>
  <c r="E12"/>
  <c r="G5"/>
  <c r="G7" s="1"/>
  <c r="F5"/>
  <c r="F7" s="1"/>
  <c r="E5"/>
  <c r="E7" s="1"/>
  <c r="E46" l="1"/>
  <c r="E49" s="1"/>
  <c r="G46"/>
  <c r="G49" s="1"/>
  <c r="F46"/>
  <c r="F49" s="1"/>
  <c r="F42"/>
  <c r="E28"/>
  <c r="G42"/>
</calcChain>
</file>

<file path=xl/sharedStrings.xml><?xml version="1.0" encoding="utf-8"?>
<sst xmlns="http://schemas.openxmlformats.org/spreadsheetml/2006/main" count="78" uniqueCount="26">
  <si>
    <t>Service Espace vert GBI Heures Semaine 01</t>
  </si>
  <si>
    <t>Lu: 04/01/2010</t>
  </si>
  <si>
    <t>Christophe</t>
  </si>
  <si>
    <t>Rémy</t>
  </si>
  <si>
    <t>Romain</t>
  </si>
  <si>
    <t>Heures jours</t>
  </si>
  <si>
    <t>Intempérie</t>
  </si>
  <si>
    <t>Heures sup</t>
  </si>
  <si>
    <t>Ma: 05/01/2010</t>
  </si>
  <si>
    <t xml:space="preserve">BUREAU GBI </t>
  </si>
  <si>
    <t>(nettoyage) 8h à 12h</t>
  </si>
  <si>
    <t xml:space="preserve">DEPOT SAINT AUBIN EPINAY </t>
  </si>
  <si>
    <t>13h à 17h</t>
  </si>
  <si>
    <t>Me: 06/01/2010</t>
  </si>
  <si>
    <t>Je: 07/01/2010</t>
  </si>
  <si>
    <t>Ve: 08/01/2010</t>
  </si>
  <si>
    <t>Sa: 09/01/2010</t>
  </si>
  <si>
    <t xml:space="preserve">Total heures semaine </t>
  </si>
  <si>
    <t>Total heures (au-delà 39h) suplémentaires semaines</t>
  </si>
  <si>
    <t>Total heures sup a décompter</t>
  </si>
  <si>
    <t>heures 2009</t>
  </si>
  <si>
    <t>Taux</t>
  </si>
  <si>
    <t>Prime</t>
  </si>
  <si>
    <t>Heures suplémentaires Christophe 2009 à ce jour</t>
  </si>
  <si>
    <t>Heures suplémentaires Rémy 2009 à ce jour</t>
  </si>
  <si>
    <t>Heures suplémentaires Romain 2009 à ce jour</t>
  </si>
</sst>
</file>

<file path=xl/styles.xml><?xml version="1.0" encoding="utf-8"?>
<styleSheet xmlns="http://schemas.openxmlformats.org/spreadsheetml/2006/main">
  <numFmts count="4">
    <numFmt numFmtId="164" formatCode="[$-F800]dddd\,\ mmmm\ dd\,\ yyyy"/>
    <numFmt numFmtId="165" formatCode="h:mm;@"/>
    <numFmt numFmtId="166" formatCode="[hh]:mm"/>
    <numFmt numFmtId="167" formatCode="#,##0.00\ &quot;€&quot;"/>
  </numFmts>
  <fonts count="12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4"/>
      <name val="Arial"/>
      <family val="2"/>
    </font>
    <font>
      <b/>
      <u val="double"/>
      <sz val="12"/>
      <color theme="3" tint="0.39994506668294322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sz val="11"/>
      <color rgb="FFFF0000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b/>
      <sz val="16"/>
      <name val="Arial"/>
      <family val="2"/>
    </font>
    <font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mediumGray">
        <fgColor theme="3" tint="0.59996337778862885"/>
        <bgColor indexed="65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 style="thin">
        <color indexed="64"/>
      </right>
      <top style="medium">
        <color auto="1"/>
      </top>
      <bottom style="medium">
        <color indexed="64"/>
      </bottom>
      <diagonal/>
    </border>
    <border>
      <left/>
      <right style="thin">
        <color indexed="64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indexed="64"/>
      </right>
      <top style="medium">
        <color auto="1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164" fontId="3" fillId="0" borderId="1" xfId="0" applyNumberFormat="1" applyFont="1" applyBorder="1" applyAlignment="1">
      <alignment vertical="top" readingOrder="1"/>
    </xf>
    <xf numFmtId="0" fontId="1" fillId="0" borderId="2" xfId="0" applyFont="1" applyBorder="1"/>
    <xf numFmtId="0" fontId="1" fillId="0" borderId="3" xfId="0" applyFont="1" applyBorder="1"/>
    <xf numFmtId="0" fontId="4" fillId="3" borderId="4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1" fillId="0" borderId="6" xfId="0" applyFont="1" applyFill="1" applyBorder="1" applyAlignment="1">
      <alignment vertical="top" readingOrder="1"/>
    </xf>
    <xf numFmtId="0" fontId="1" fillId="0" borderId="0" xfId="0" applyFont="1" applyFill="1" applyAlignment="1">
      <alignment vertical="top"/>
    </xf>
    <xf numFmtId="0" fontId="1" fillId="0" borderId="0" xfId="0" applyFont="1" applyAlignment="1">
      <alignment vertical="top" readingOrder="1"/>
    </xf>
    <xf numFmtId="0" fontId="1" fillId="0" borderId="7" xfId="0" applyFont="1" applyBorder="1" applyAlignment="1">
      <alignment vertical="top" readingOrder="1"/>
    </xf>
    <xf numFmtId="0" fontId="5" fillId="4" borderId="4" xfId="0" applyFont="1" applyFill="1" applyBorder="1" applyAlignment="1">
      <alignment horizontal="center" vertical="top"/>
    </xf>
    <xf numFmtId="0" fontId="5" fillId="4" borderId="5" xfId="0" applyFont="1" applyFill="1" applyBorder="1" applyAlignment="1">
      <alignment horizontal="center" vertical="top"/>
    </xf>
    <xf numFmtId="0" fontId="1" fillId="0" borderId="6" xfId="0" applyFont="1" applyFill="1" applyBorder="1"/>
    <xf numFmtId="0" fontId="1" fillId="0" borderId="0" xfId="0" applyFont="1" applyBorder="1" applyAlignment="1">
      <alignment vertical="top" readingOrder="1"/>
    </xf>
    <xf numFmtId="165" fontId="1" fillId="0" borderId="4" xfId="0" applyNumberFormat="1" applyFont="1" applyFill="1" applyBorder="1" applyAlignment="1">
      <alignment horizontal="center" vertical="center"/>
    </xf>
    <xf numFmtId="0" fontId="1" fillId="5" borderId="6" xfId="0" applyFont="1" applyFill="1" applyBorder="1" applyAlignment="1">
      <alignment vertical="top" readingOrder="1"/>
    </xf>
    <xf numFmtId="0" fontId="1" fillId="5" borderId="0" xfId="0" applyFont="1" applyFill="1" applyAlignment="1">
      <alignment vertical="top"/>
    </xf>
    <xf numFmtId="0" fontId="1" fillId="5" borderId="0" xfId="0" applyFont="1" applyFill="1" applyAlignment="1">
      <alignment vertical="top" readingOrder="1"/>
    </xf>
    <xf numFmtId="0" fontId="1" fillId="5" borderId="7" xfId="0" applyFont="1" applyFill="1" applyBorder="1" applyAlignment="1">
      <alignment vertical="top" readingOrder="1"/>
    </xf>
    <xf numFmtId="0" fontId="5" fillId="4" borderId="8" xfId="0" applyFont="1" applyFill="1" applyBorder="1" applyAlignment="1">
      <alignment horizontal="center" vertical="top"/>
    </xf>
    <xf numFmtId="0" fontId="5" fillId="4" borderId="9" xfId="0" applyFont="1" applyFill="1" applyBorder="1" applyAlignment="1">
      <alignment horizontal="center" vertical="top"/>
    </xf>
    <xf numFmtId="165" fontId="6" fillId="0" borderId="10" xfId="0" applyNumberFormat="1" applyFont="1" applyFill="1" applyBorder="1" applyAlignment="1">
      <alignment horizontal="center" vertical="center"/>
    </xf>
    <xf numFmtId="165" fontId="6" fillId="0" borderId="11" xfId="0" applyNumberFormat="1" applyFont="1" applyFill="1" applyBorder="1" applyAlignment="1">
      <alignment horizontal="center" vertical="center"/>
    </xf>
    <xf numFmtId="0" fontId="1" fillId="0" borderId="6" xfId="0" applyFont="1" applyBorder="1" applyAlignment="1">
      <alignment vertical="top" readingOrder="1"/>
    </xf>
    <xf numFmtId="0" fontId="1" fillId="0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2" xfId="0" applyFont="1" applyBorder="1" applyAlignment="1">
      <alignment vertical="top" readingOrder="1"/>
    </xf>
    <xf numFmtId="0" fontId="1" fillId="0" borderId="13" xfId="0" applyFont="1" applyBorder="1" applyAlignment="1">
      <alignment vertical="top" readingOrder="1"/>
    </xf>
    <xf numFmtId="0" fontId="1" fillId="0" borderId="14" xfId="0" applyFont="1" applyBorder="1" applyAlignment="1">
      <alignment vertical="top" readingOrder="1"/>
    </xf>
    <xf numFmtId="165" fontId="7" fillId="0" borderId="15" xfId="0" applyNumberFormat="1" applyFont="1" applyBorder="1" applyAlignment="1">
      <alignment horizontal="left" vertical="center"/>
    </xf>
    <xf numFmtId="0" fontId="1" fillId="0" borderId="16" xfId="0" applyFont="1" applyBorder="1" applyAlignment="1">
      <alignment horizontal="center"/>
    </xf>
    <xf numFmtId="0" fontId="1" fillId="0" borderId="2" xfId="0" applyFont="1" applyBorder="1" applyAlignment="1">
      <alignment vertical="top" readingOrder="1"/>
    </xf>
    <xf numFmtId="0" fontId="1" fillId="0" borderId="3" xfId="0" applyFont="1" applyBorder="1" applyAlignment="1">
      <alignment vertical="top" readingOrder="1"/>
    </xf>
    <xf numFmtId="0" fontId="1" fillId="0" borderId="0" xfId="0" applyFont="1" applyFill="1" applyBorder="1" applyAlignment="1">
      <alignment vertical="top"/>
    </xf>
    <xf numFmtId="0" fontId="1" fillId="0" borderId="0" xfId="0" applyFont="1" applyAlignment="1">
      <alignment vertical="top"/>
    </xf>
    <xf numFmtId="20" fontId="1" fillId="0" borderId="4" xfId="0" applyNumberFormat="1" applyFont="1" applyFill="1" applyBorder="1" applyAlignment="1">
      <alignment horizontal="center"/>
    </xf>
    <xf numFmtId="0" fontId="1" fillId="0" borderId="7" xfId="0" applyFont="1" applyBorder="1" applyAlignment="1">
      <alignment vertical="top"/>
    </xf>
    <xf numFmtId="0" fontId="1" fillId="0" borderId="6" xfId="0" applyFont="1" applyBorder="1" applyAlignment="1">
      <alignment vertical="top"/>
    </xf>
    <xf numFmtId="0" fontId="1" fillId="0" borderId="0" xfId="0" applyFont="1" applyBorder="1" applyAlignment="1">
      <alignment vertical="top"/>
    </xf>
    <xf numFmtId="165" fontId="6" fillId="0" borderId="17" xfId="0" applyNumberFormat="1" applyFont="1" applyFill="1" applyBorder="1" applyAlignment="1">
      <alignment horizontal="center" vertical="center"/>
    </xf>
    <xf numFmtId="165" fontId="6" fillId="0" borderId="18" xfId="0" applyNumberFormat="1" applyFont="1" applyFill="1" applyBorder="1" applyAlignment="1">
      <alignment horizontal="center" vertical="center"/>
    </xf>
    <xf numFmtId="165" fontId="6" fillId="0" borderId="19" xfId="0" applyNumberFormat="1" applyFont="1" applyFill="1" applyBorder="1" applyAlignment="1">
      <alignment horizontal="center" vertical="center"/>
    </xf>
    <xf numFmtId="165" fontId="1" fillId="0" borderId="0" xfId="0" applyNumberFormat="1" applyFont="1" applyFill="1" applyBorder="1" applyAlignment="1">
      <alignment horizontal="center" vertical="center"/>
    </xf>
    <xf numFmtId="0" fontId="1" fillId="0" borderId="12" xfId="0" applyFont="1" applyBorder="1" applyAlignment="1">
      <alignment vertical="top"/>
    </xf>
    <xf numFmtId="0" fontId="1" fillId="0" borderId="13" xfId="0" applyFont="1" applyBorder="1" applyAlignment="1">
      <alignment vertical="top"/>
    </xf>
    <xf numFmtId="0" fontId="1" fillId="0" borderId="14" xfId="0" applyFont="1" applyBorder="1" applyAlignment="1">
      <alignment vertical="top"/>
    </xf>
    <xf numFmtId="0" fontId="1" fillId="0" borderId="2" xfId="0" applyFont="1" applyBorder="1" applyAlignment="1">
      <alignment vertical="top"/>
    </xf>
    <xf numFmtId="0" fontId="1" fillId="0" borderId="3" xfId="0" applyFont="1" applyBorder="1" applyAlignment="1">
      <alignment vertical="top"/>
    </xf>
    <xf numFmtId="165" fontId="1" fillId="0" borderId="4" xfId="0" applyNumberFormat="1" applyFont="1" applyBorder="1" applyAlignment="1">
      <alignment horizontal="center" vertical="center"/>
    </xf>
    <xf numFmtId="0" fontId="1" fillId="5" borderId="7" xfId="0" applyFont="1" applyFill="1" applyBorder="1" applyAlignment="1">
      <alignment vertical="top"/>
    </xf>
    <xf numFmtId="0" fontId="1" fillId="0" borderId="6" xfId="0" applyFont="1" applyFill="1" applyBorder="1" applyAlignment="1">
      <alignment vertical="top"/>
    </xf>
    <xf numFmtId="165" fontId="6" fillId="0" borderId="20" xfId="0" applyNumberFormat="1" applyFont="1" applyFill="1" applyBorder="1" applyAlignment="1">
      <alignment horizontal="center" vertical="center"/>
    </xf>
    <xf numFmtId="0" fontId="1" fillId="0" borderId="6" xfId="0" applyFont="1" applyBorder="1"/>
    <xf numFmtId="165" fontId="1" fillId="0" borderId="0" xfId="0" applyNumberFormat="1" applyFont="1" applyBorder="1" applyAlignment="1">
      <alignment horizontal="center" vertical="center"/>
    </xf>
    <xf numFmtId="0" fontId="1" fillId="0" borderId="0" xfId="0" applyFont="1" applyFill="1" applyAlignment="1">
      <alignment horizontal="center"/>
    </xf>
    <xf numFmtId="20" fontId="1" fillId="0" borderId="4" xfId="0" applyNumberFormat="1" applyFont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9" borderId="0" xfId="0" applyFont="1" applyFill="1" applyAlignment="1">
      <alignment horizontal="center"/>
    </xf>
    <xf numFmtId="0" fontId="9" fillId="0" borderId="0" xfId="0" applyFont="1" applyFill="1" applyAlignment="1">
      <alignment horizontal="center"/>
    </xf>
    <xf numFmtId="0" fontId="0" fillId="13" borderId="0" xfId="0" applyFill="1"/>
    <xf numFmtId="0" fontId="10" fillId="13" borderId="5" xfId="0" applyFont="1" applyFill="1" applyBorder="1"/>
    <xf numFmtId="0" fontId="0" fillId="13" borderId="5" xfId="0" applyFill="1" applyBorder="1"/>
    <xf numFmtId="0" fontId="0" fillId="13" borderId="5" xfId="0" applyFill="1" applyBorder="1" applyAlignment="1">
      <alignment horizontal="center"/>
    </xf>
    <xf numFmtId="166" fontId="11" fillId="0" borderId="26" xfId="0" applyNumberFormat="1" applyFont="1" applyBorder="1" applyAlignment="1">
      <alignment horizontal="center" vertical="center"/>
    </xf>
    <xf numFmtId="167" fontId="10" fillId="13" borderId="26" xfId="0" applyNumberFormat="1" applyFont="1" applyFill="1" applyBorder="1" applyAlignment="1">
      <alignment horizontal="left" vertical="center"/>
    </xf>
    <xf numFmtId="167" fontId="0" fillId="14" borderId="5" xfId="0" applyNumberFormat="1" applyFill="1" applyBorder="1" applyAlignment="1">
      <alignment horizontal="center"/>
    </xf>
    <xf numFmtId="167" fontId="10" fillId="13" borderId="11" xfId="0" applyNumberFormat="1" applyFont="1" applyFill="1" applyBorder="1" applyAlignment="1">
      <alignment horizontal="left" vertical="center"/>
    </xf>
    <xf numFmtId="0" fontId="1" fillId="7" borderId="1" xfId="0" applyFont="1" applyFill="1" applyBorder="1" applyAlignment="1">
      <alignment horizontal="center" vertical="center" wrapText="1"/>
    </xf>
    <xf numFmtId="0" fontId="1" fillId="7" borderId="2" xfId="0" applyFont="1" applyFill="1" applyBorder="1" applyAlignment="1">
      <alignment horizontal="center" vertical="center" wrapText="1"/>
    </xf>
    <xf numFmtId="0" fontId="1" fillId="7" borderId="3" xfId="0" applyFont="1" applyFill="1" applyBorder="1" applyAlignment="1">
      <alignment horizontal="center" vertical="center" wrapText="1"/>
    </xf>
    <xf numFmtId="0" fontId="1" fillId="7" borderId="12" xfId="0" applyFont="1" applyFill="1" applyBorder="1" applyAlignment="1">
      <alignment horizontal="center" vertical="center" wrapText="1"/>
    </xf>
    <xf numFmtId="0" fontId="1" fillId="7" borderId="13" xfId="0" applyFont="1" applyFill="1" applyBorder="1" applyAlignment="1">
      <alignment horizontal="center" vertical="center" wrapText="1"/>
    </xf>
    <xf numFmtId="0" fontId="1" fillId="7" borderId="14" xfId="0" applyFont="1" applyFill="1" applyBorder="1" applyAlignment="1">
      <alignment horizontal="center" vertical="center" wrapText="1"/>
    </xf>
    <xf numFmtId="166" fontId="1" fillId="8" borderId="8" xfId="0" applyNumberFormat="1" applyFont="1" applyFill="1" applyBorder="1" applyAlignment="1">
      <alignment horizontal="center" vertical="center" wrapText="1"/>
    </xf>
    <xf numFmtId="166" fontId="1" fillId="8" borderId="21" xfId="0" applyNumberFormat="1" applyFont="1" applyFill="1" applyBorder="1" applyAlignment="1">
      <alignment horizontal="center" vertical="center" wrapText="1"/>
    </xf>
    <xf numFmtId="166" fontId="1" fillId="8" borderId="9" xfId="0" applyNumberFormat="1" applyFont="1" applyFill="1" applyBorder="1" applyAlignment="1">
      <alignment horizontal="center" vertical="center" wrapText="1"/>
    </xf>
    <xf numFmtId="166" fontId="1" fillId="8" borderId="22" xfId="0" applyNumberFormat="1" applyFont="1" applyFill="1" applyBorder="1" applyAlignment="1">
      <alignment horizontal="center" vertical="center" wrapText="1"/>
    </xf>
    <xf numFmtId="0" fontId="1" fillId="10" borderId="1" xfId="0" applyFont="1" applyFill="1" applyBorder="1" applyAlignment="1">
      <alignment horizontal="center" vertical="center"/>
    </xf>
    <xf numFmtId="0" fontId="1" fillId="10" borderId="2" xfId="0" applyFont="1" applyFill="1" applyBorder="1" applyAlignment="1">
      <alignment horizontal="center" vertical="center"/>
    </xf>
    <xf numFmtId="0" fontId="1" fillId="10" borderId="24" xfId="0" applyFont="1" applyFill="1" applyBorder="1" applyAlignment="1">
      <alignment horizontal="center" vertical="center"/>
    </xf>
    <xf numFmtId="0" fontId="1" fillId="10" borderId="12" xfId="0" applyFont="1" applyFill="1" applyBorder="1" applyAlignment="1">
      <alignment horizontal="center" vertical="center"/>
    </xf>
    <xf numFmtId="0" fontId="1" fillId="10" borderId="13" xfId="0" applyFont="1" applyFill="1" applyBorder="1" applyAlignment="1">
      <alignment horizontal="center" vertical="center"/>
    </xf>
    <xf numFmtId="0" fontId="1" fillId="10" borderId="25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8" fillId="7" borderId="1" xfId="0" applyFont="1" applyFill="1" applyBorder="1" applyAlignment="1">
      <alignment horizontal="center" vertical="center" wrapText="1"/>
    </xf>
    <xf numFmtId="166" fontId="1" fillId="0" borderId="8" xfId="0" applyNumberFormat="1" applyFont="1" applyBorder="1" applyAlignment="1">
      <alignment horizontal="center" vertical="center" wrapText="1"/>
    </xf>
    <xf numFmtId="166" fontId="1" fillId="0" borderId="21" xfId="0" applyNumberFormat="1" applyFont="1" applyBorder="1" applyAlignment="1">
      <alignment horizontal="center" vertical="center" wrapText="1"/>
    </xf>
    <xf numFmtId="166" fontId="1" fillId="0" borderId="9" xfId="0" applyNumberFormat="1" applyFont="1" applyBorder="1" applyAlignment="1">
      <alignment horizontal="center" vertical="center" wrapText="1"/>
    </xf>
    <xf numFmtId="166" fontId="1" fillId="0" borderId="22" xfId="0" applyNumberFormat="1" applyFont="1" applyBorder="1" applyAlignment="1">
      <alignment horizontal="center" vertical="center" wrapText="1"/>
    </xf>
    <xf numFmtId="0" fontId="1" fillId="6" borderId="23" xfId="0" applyFont="1" applyFill="1" applyBorder="1" applyAlignment="1">
      <alignment wrapText="1"/>
    </xf>
    <xf numFmtId="0" fontId="0" fillId="11" borderId="11" xfId="0" applyFill="1" applyBorder="1" applyAlignment="1">
      <alignment horizontal="left" vertical="center"/>
    </xf>
    <xf numFmtId="166" fontId="1" fillId="12" borderId="5" xfId="0" applyNumberFormat="1" applyFont="1" applyFill="1" applyBorder="1" applyAlignment="1">
      <alignment horizontal="center" vertical="center"/>
    </xf>
    <xf numFmtId="0" fontId="1" fillId="12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99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465667</xdr:colOff>
      <xdr:row>24</xdr:row>
      <xdr:rowOff>0</xdr:rowOff>
    </xdr:from>
    <xdr:to>
      <xdr:col>3</xdr:col>
      <xdr:colOff>1587500</xdr:colOff>
      <xdr:row>29</xdr:row>
      <xdr:rowOff>158750</xdr:rowOff>
    </xdr:to>
    <xdr:sp macro="" textlink="">
      <xdr:nvSpPr>
        <xdr:cNvPr id="2" name="ZoneTexte 1" hidden="1"/>
        <xdr:cNvSpPr txBox="1"/>
      </xdr:nvSpPr>
      <xdr:spPr>
        <a:xfrm>
          <a:off x="1227667" y="4562475"/>
          <a:ext cx="2502958" cy="1082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900"/>
        </a:p>
      </xdr:txBody>
    </xdr:sp>
    <xdr:clientData/>
  </xdr:twoCellAnchor>
  <xdr:twoCellAnchor>
    <xdr:from>
      <xdr:col>1</xdr:col>
      <xdr:colOff>486833</xdr:colOff>
      <xdr:row>31</xdr:row>
      <xdr:rowOff>0</xdr:rowOff>
    </xdr:from>
    <xdr:to>
      <xdr:col>3</xdr:col>
      <xdr:colOff>1587500</xdr:colOff>
      <xdr:row>36</xdr:row>
      <xdr:rowOff>158750</xdr:rowOff>
    </xdr:to>
    <xdr:sp macro="" textlink="">
      <xdr:nvSpPr>
        <xdr:cNvPr id="3" name="ZoneTexte 2" hidden="1"/>
        <xdr:cNvSpPr txBox="1"/>
      </xdr:nvSpPr>
      <xdr:spPr>
        <a:xfrm>
          <a:off x="1248833" y="5876925"/>
          <a:ext cx="2481792" cy="1082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900"/>
        </a:p>
      </xdr:txBody>
    </xdr:sp>
    <xdr:clientData/>
  </xdr:twoCellAnchor>
  <xdr:twoCellAnchor>
    <xdr:from>
      <xdr:col>1</xdr:col>
      <xdr:colOff>486833</xdr:colOff>
      <xdr:row>38</xdr:row>
      <xdr:rowOff>0</xdr:rowOff>
    </xdr:from>
    <xdr:to>
      <xdr:col>3</xdr:col>
      <xdr:colOff>1587500</xdr:colOff>
      <xdr:row>43</xdr:row>
      <xdr:rowOff>158750</xdr:rowOff>
    </xdr:to>
    <xdr:sp macro="" textlink="">
      <xdr:nvSpPr>
        <xdr:cNvPr id="4" name="ZoneTexte 3" hidden="1"/>
        <xdr:cNvSpPr txBox="1"/>
      </xdr:nvSpPr>
      <xdr:spPr>
        <a:xfrm>
          <a:off x="1248833" y="7191375"/>
          <a:ext cx="2481792" cy="1082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9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GBI%20Compteur%20Esp.Vert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anv-09"/>
      <sheetName val="févr-09"/>
      <sheetName val="mars-09"/>
      <sheetName val="avr-09"/>
      <sheetName val="mai-09"/>
      <sheetName val="juin-09"/>
      <sheetName val="juil-09"/>
      <sheetName val="août-09"/>
      <sheetName val="sept-09"/>
      <sheetName val="oct-09"/>
      <sheetName val="nov-09"/>
      <sheetName val="déc-09"/>
      <sheetName val="Feuil3"/>
      <sheetName val="Feuil4"/>
      <sheetName val="Feuil5"/>
      <sheetName val="Feuil6"/>
      <sheetName val="Feuil7"/>
      <sheetName val="Feuil8"/>
      <sheetName val="Feuil9"/>
      <sheetName val="Feuil10"/>
      <sheetName val="Feuil11"/>
      <sheetName val="Feuil12"/>
      <sheetName val="semaine1"/>
      <sheetName val="Rapport chantier 2010"/>
      <sheetName val="Calendrier 2010"/>
      <sheetName val="Données"/>
      <sheetName val="Compteur"/>
      <sheetName val="Roussel heures sup 2009"/>
      <sheetName val="Rémy heures sup 2009"/>
      <sheetName val="Romain heures sup 2009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>
        <row r="5">
          <cell r="B5" t="str">
            <v>Lu: 04/01/2010</v>
          </cell>
        </row>
        <row r="6">
          <cell r="B6" t="str">
            <v>Ma: 05/01/2010</v>
          </cell>
        </row>
        <row r="7">
          <cell r="B7" t="str">
            <v>Me: 06/01/2010</v>
          </cell>
        </row>
        <row r="8">
          <cell r="B8" t="str">
            <v>Je: 07/01/2010</v>
          </cell>
        </row>
        <row r="9">
          <cell r="B9" t="str">
            <v>Ve: 08/01/2010</v>
          </cell>
        </row>
        <row r="10">
          <cell r="B10" t="str">
            <v>Sa: 09/01/2010</v>
          </cell>
        </row>
        <row r="11">
          <cell r="B11" t="str">
            <v>Di: 10/01/2010</v>
          </cell>
        </row>
      </sheetData>
      <sheetData sheetId="25">
        <row r="6">
          <cell r="O6">
            <v>0.33333333333333331</v>
          </cell>
        </row>
        <row r="7">
          <cell r="D7" t="str">
            <v>Service Espace vert GBI Heures Semaine 01</v>
          </cell>
          <cell r="I7" t="str">
            <v xml:space="preserve">ARQUES LA BATAILLE </v>
          </cell>
          <cell r="Y7" t="str">
            <v>Mini pelle</v>
          </cell>
        </row>
        <row r="8">
          <cell r="D8" t="str">
            <v>Service Espace vert GBI Heures Semaine 02</v>
          </cell>
          <cell r="I8" t="str">
            <v xml:space="preserve">BAZINCOURT SUR EPTE </v>
          </cell>
          <cell r="Y8" t="str">
            <v>Tarriere</v>
          </cell>
        </row>
        <row r="9">
          <cell r="D9" t="str">
            <v>Service Espace vert GBI Heures Semaine 03</v>
          </cell>
          <cell r="I9" t="str">
            <v xml:space="preserve">BEZU ST ELOIS </v>
          </cell>
          <cell r="Y9" t="str">
            <v>Tondeuse</v>
          </cell>
        </row>
        <row r="10">
          <cell r="D10" t="str">
            <v>Service Espace vert GBI Heures Semaine 04</v>
          </cell>
          <cell r="I10" t="str">
            <v xml:space="preserve">BOOS N°1 </v>
          </cell>
          <cell r="Y10" t="str">
            <v>Debroussailleuse</v>
          </cell>
        </row>
        <row r="11">
          <cell r="D11" t="str">
            <v>Service Espace vert GBI Heures Semaine 05</v>
          </cell>
          <cell r="I11" t="str">
            <v>BOOS N°2</v>
          </cell>
          <cell r="Y11" t="str">
            <v>Tracteur + Rotovateur</v>
          </cell>
        </row>
        <row r="12">
          <cell r="D12" t="str">
            <v>Service Espace vert GBI Heures Semaine 06</v>
          </cell>
          <cell r="I12" t="str">
            <v>BOURG ACHARD</v>
          </cell>
          <cell r="Y12" t="str">
            <v>Tracteur + Rotadairon</v>
          </cell>
        </row>
        <row r="13">
          <cell r="D13" t="str">
            <v>Service Espace vert GBI Heures Semaine 07</v>
          </cell>
          <cell r="I13" t="str">
            <v>BOUVILLE</v>
          </cell>
          <cell r="Y13" t="str">
            <v>Tracteur + Caisson</v>
          </cell>
        </row>
        <row r="14">
          <cell r="D14" t="str">
            <v>Service Espace vert GBI Heures Semaine 08</v>
          </cell>
          <cell r="I14" t="str">
            <v xml:space="preserve">BUREAU GBI </v>
          </cell>
          <cell r="Y14" t="str">
            <v>Tracteur + Remorque</v>
          </cell>
        </row>
        <row r="15">
          <cell r="D15" t="str">
            <v>Service Espace vert GBI Heures Semaine 09</v>
          </cell>
          <cell r="I15" t="str">
            <v xml:space="preserve">CAUVIGNY </v>
          </cell>
          <cell r="Y15" t="str">
            <v>Tracteur  + Pulverisateur</v>
          </cell>
        </row>
        <row r="16">
          <cell r="D16" t="str">
            <v>Service Espace vert GBI Heures Semaine 10</v>
          </cell>
          <cell r="I16" t="str">
            <v xml:space="preserve">CHARLEVAL </v>
          </cell>
          <cell r="Y16" t="str">
            <v>Tracteur Tondeuse</v>
          </cell>
        </row>
        <row r="17">
          <cell r="D17" t="str">
            <v>Service Espace vert GBI Heures Semaine 11</v>
          </cell>
          <cell r="I17" t="str">
            <v xml:space="preserve">CLERES II </v>
          </cell>
          <cell r="Y17" t="str">
            <v xml:space="preserve">Broyeur </v>
          </cell>
        </row>
        <row r="18">
          <cell r="D18" t="str">
            <v>Service Espace vert GBI Heures Semaine 12</v>
          </cell>
          <cell r="I18" t="str">
            <v xml:space="preserve">COURCELLES SUR SEINE </v>
          </cell>
        </row>
        <row r="19">
          <cell r="D19" t="str">
            <v>Service Espace vert GBI Heures Semaine 13</v>
          </cell>
          <cell r="I19" t="str">
            <v xml:space="preserve">DEPOT GOUY </v>
          </cell>
        </row>
        <row r="20">
          <cell r="D20" t="str">
            <v>Service Espace vert GBI Heures Semaine 14</v>
          </cell>
          <cell r="I20" t="str">
            <v xml:space="preserve">DEPOT SAINT AUBIN EPINAY </v>
          </cell>
        </row>
        <row r="21">
          <cell r="D21" t="str">
            <v>Service Espace vert GBI Heures Semaine 15</v>
          </cell>
          <cell r="I21" t="str">
            <v xml:space="preserve">ELBEUF SUR ANDELLE </v>
          </cell>
        </row>
        <row r="22">
          <cell r="D22" t="str">
            <v>Service Espace vert GBI Heures Semaine 16</v>
          </cell>
          <cell r="I22" t="str">
            <v xml:space="preserve">FAUVILLE EN CAUX </v>
          </cell>
        </row>
        <row r="23">
          <cell r="D23" t="str">
            <v>Service Espace vert GBI Heures Semaine 17</v>
          </cell>
          <cell r="I23" t="str">
            <v xml:space="preserve">FONTAINE BELLENGER </v>
          </cell>
        </row>
        <row r="24">
          <cell r="D24" t="str">
            <v>Service Espace vert GBI Heures Semaine 18</v>
          </cell>
          <cell r="I24" t="str">
            <v xml:space="preserve">HONFLEUR </v>
          </cell>
        </row>
        <row r="25">
          <cell r="D25" t="str">
            <v>Service Espace vert GBI Heures Semaine 19</v>
          </cell>
          <cell r="I25" t="str">
            <v>HOUPPEVILLE</v>
          </cell>
        </row>
        <row r="26">
          <cell r="D26" t="str">
            <v>Service Espace vert GBI Heures Semaine 20</v>
          </cell>
          <cell r="I26" t="str">
            <v xml:space="preserve">LA CHAPELLE DU BOIS DES FAULX </v>
          </cell>
        </row>
        <row r="27">
          <cell r="D27" t="str">
            <v>Service Espace vert GBI Heures Semaine 21</v>
          </cell>
          <cell r="I27" t="str">
            <v xml:space="preserve">LANQUETOT </v>
          </cell>
        </row>
        <row r="28">
          <cell r="D28" t="str">
            <v>Service Espace vert GBI Heures Semaine 22</v>
          </cell>
          <cell r="I28" t="str">
            <v xml:space="preserve">LE THUIT SIMER </v>
          </cell>
        </row>
        <row r="29">
          <cell r="D29" t="str">
            <v>Service Espace vert GBI Heures Semaine 23</v>
          </cell>
          <cell r="I29" t="str">
            <v xml:space="preserve">MALAUNAY </v>
          </cell>
        </row>
        <row r="30">
          <cell r="D30" t="str">
            <v>Service Espace vert GBI Heures Semaine 24</v>
          </cell>
          <cell r="I30" t="str">
            <v xml:space="preserve">MONTMAIN </v>
          </cell>
        </row>
        <row r="31">
          <cell r="D31" t="str">
            <v>Service Espace vert GBI Heures Semaine 25</v>
          </cell>
          <cell r="I31" t="str">
            <v xml:space="preserve">PRESSAGNY L'ORGUEILLEUX </v>
          </cell>
        </row>
        <row r="32">
          <cell r="D32" t="str">
            <v>Service Espace vert GBI Heures Semaine 26</v>
          </cell>
          <cell r="I32" t="str">
            <v>QUINCAMPOIX</v>
          </cell>
        </row>
        <row r="33">
          <cell r="D33" t="str">
            <v>Service Espace vert GBI Heures Semaine 27</v>
          </cell>
          <cell r="I33" t="str">
            <v xml:space="preserve">ROUMARE </v>
          </cell>
        </row>
        <row r="34">
          <cell r="D34" t="str">
            <v>Service Espace vert GBI Heures Semaine 28</v>
          </cell>
          <cell r="I34" t="str">
            <v xml:space="preserve">SAINT AUBIN EPINAY </v>
          </cell>
        </row>
        <row r="35">
          <cell r="D35" t="str">
            <v>Service Espace vert GBI Heures Semaine 29</v>
          </cell>
          <cell r="I35" t="str">
            <v xml:space="preserve">SAINT SEBASTIEN DE MORSENT </v>
          </cell>
        </row>
        <row r="36">
          <cell r="D36" t="str">
            <v>Service Espace vert GBI Heures Semaine 30</v>
          </cell>
          <cell r="I36" t="str">
            <v>SCI DU BARRY  (RY)</v>
          </cell>
        </row>
        <row r="37">
          <cell r="D37" t="str">
            <v>Service Espace vert GBI Heures Semaine 31</v>
          </cell>
          <cell r="I37" t="str">
            <v>SCI EPINAY</v>
          </cell>
        </row>
        <row r="38">
          <cell r="D38" t="str">
            <v>Service Espace vert GBI Heures Semaine 32</v>
          </cell>
          <cell r="I38" t="str">
            <v>SCI SENIOR COURCELLES</v>
          </cell>
        </row>
        <row r="39">
          <cell r="D39" t="str">
            <v>Service Espace vert GBI Heures Semaine 33</v>
          </cell>
          <cell r="I39" t="str">
            <v>SCI SENIOR VILLAGE ONE</v>
          </cell>
        </row>
        <row r="40">
          <cell r="D40" t="str">
            <v>Service Espace vert GBI Heures Semaine 34</v>
          </cell>
          <cell r="I40" t="str">
            <v xml:space="preserve">SEPTEUIL </v>
          </cell>
        </row>
        <row r="41">
          <cell r="D41" t="str">
            <v>Service Espace vert GBI Heures Semaine 35</v>
          </cell>
          <cell r="I41" t="str">
            <v xml:space="preserve">SURTAUVILLE </v>
          </cell>
        </row>
        <row r="42">
          <cell r="D42" t="str">
            <v>Service Espace vert GBI Heures Semaine 36</v>
          </cell>
          <cell r="I42" t="str">
            <v xml:space="preserve">VAUX SUR AURE </v>
          </cell>
        </row>
        <row r="43">
          <cell r="D43" t="str">
            <v>Service Espace vert GBI Heures Semaine 37</v>
          </cell>
          <cell r="I43" t="str">
            <v xml:space="preserve">VERDEREL LES SAUQUEUSE </v>
          </cell>
        </row>
        <row r="44">
          <cell r="D44" t="str">
            <v>Service Espace vert GBI Heures Semaine 38</v>
          </cell>
          <cell r="I44" t="str">
            <v xml:space="preserve">VIEUX MANOIR </v>
          </cell>
        </row>
        <row r="45">
          <cell r="D45" t="str">
            <v>Service Espace vert GBI Heures Semaine 39</v>
          </cell>
          <cell r="I45" t="str">
            <v xml:space="preserve">YVETOT </v>
          </cell>
        </row>
        <row r="46">
          <cell r="D46" t="str">
            <v>Service Espace vert GBI Heures Semaine 40</v>
          </cell>
        </row>
        <row r="47">
          <cell r="D47" t="str">
            <v>Service Espace vert GBI Heures Semaine 41</v>
          </cell>
        </row>
        <row r="48">
          <cell r="D48" t="str">
            <v>Service Espace vert GBI Heures Semaine 42</v>
          </cell>
        </row>
        <row r="49">
          <cell r="D49" t="str">
            <v>Service Espace vert GBI Heures Semaine 43</v>
          </cell>
        </row>
        <row r="50">
          <cell r="D50" t="str">
            <v>Service Espace vert GBI Heures Semaine 44</v>
          </cell>
        </row>
        <row r="51">
          <cell r="D51" t="str">
            <v>Service Espace vert GBI Heures Semaine 45</v>
          </cell>
        </row>
        <row r="52">
          <cell r="D52" t="str">
            <v>Service Espace vert GBI Heures Semaine 46</v>
          </cell>
        </row>
        <row r="53">
          <cell r="D53" t="str">
            <v>Service Espace vert GBI Heures Semaine 47</v>
          </cell>
        </row>
        <row r="54">
          <cell r="D54" t="str">
            <v>Service Espace vert GBI Heures Semaine 48</v>
          </cell>
        </row>
        <row r="55">
          <cell r="D55" t="str">
            <v>Service Espace vert GBI Heures Semaine 49</v>
          </cell>
        </row>
        <row r="56">
          <cell r="D56" t="str">
            <v>Service Espace vert GBI Heures Semaine 50</v>
          </cell>
        </row>
        <row r="57">
          <cell r="D57" t="str">
            <v>Service Espace vert GBI Heures Semaine 51</v>
          </cell>
        </row>
        <row r="58">
          <cell r="D58" t="str">
            <v>Service Espace vert GBI Heures Semaine 52</v>
          </cell>
        </row>
      </sheetData>
      <sheetData sheetId="26">
        <row r="13">
          <cell r="G13">
            <v>0</v>
          </cell>
        </row>
        <row r="14">
          <cell r="G14">
            <v>0.33333333333333343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</sheetData>
      <sheetData sheetId="27"/>
      <sheetData sheetId="28"/>
      <sheetData sheetId="29"/>
      <sheetData sheetId="3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54"/>
  <sheetViews>
    <sheetView tabSelected="1" topLeftCell="A23" workbookViewId="0">
      <selection activeCell="H56" sqref="H56"/>
    </sheetView>
  </sheetViews>
  <sheetFormatPr baseColWidth="10" defaultRowHeight="15"/>
  <sheetData>
    <row r="1" spans="1:7" ht="18">
      <c r="A1" s="1"/>
      <c r="B1" s="86" t="s">
        <v>0</v>
      </c>
      <c r="C1" s="86"/>
      <c r="D1" s="86"/>
      <c r="E1" s="86"/>
      <c r="F1" s="86"/>
      <c r="G1" s="2"/>
    </row>
    <row r="2" spans="1:7" ht="15.75" thickBot="1">
      <c r="A2" s="1"/>
      <c r="B2" s="1"/>
      <c r="C2" s="1"/>
      <c r="D2" s="1"/>
      <c r="E2" s="2"/>
      <c r="F2" s="2"/>
      <c r="G2" s="2"/>
    </row>
    <row r="3" spans="1:7" ht="15.75">
      <c r="A3" s="3" t="s">
        <v>1</v>
      </c>
      <c r="B3" s="4"/>
      <c r="C3" s="4"/>
      <c r="D3" s="5"/>
      <c r="E3" s="6" t="s">
        <v>2</v>
      </c>
      <c r="F3" s="7" t="s">
        <v>3</v>
      </c>
      <c r="G3" s="7" t="s">
        <v>4</v>
      </c>
    </row>
    <row r="4" spans="1:7">
      <c r="A4" s="8"/>
      <c r="B4" s="9"/>
      <c r="C4" s="10"/>
      <c r="D4" s="11"/>
      <c r="E4" s="12" t="s">
        <v>5</v>
      </c>
      <c r="F4" s="13" t="s">
        <v>5</v>
      </c>
      <c r="G4" s="13" t="s">
        <v>5</v>
      </c>
    </row>
    <row r="5" spans="1:7">
      <c r="A5" s="14"/>
      <c r="B5" s="15"/>
      <c r="C5" s="15"/>
      <c r="D5" s="11"/>
      <c r="E5" s="16">
        <f>[1]Compteur!G13</f>
        <v>0</v>
      </c>
      <c r="F5" s="16">
        <f>[1]Compteur!G13</f>
        <v>0</v>
      </c>
      <c r="G5" s="16">
        <f>[1]Compteur!G13</f>
        <v>0</v>
      </c>
    </row>
    <row r="6" spans="1:7" ht="15.75" thickBot="1">
      <c r="A6" s="17" t="s">
        <v>6</v>
      </c>
      <c r="B6" s="18"/>
      <c r="C6" s="19"/>
      <c r="D6" s="20"/>
      <c r="E6" s="21" t="s">
        <v>7</v>
      </c>
      <c r="F6" s="22" t="s">
        <v>7</v>
      </c>
      <c r="G6" s="22" t="s">
        <v>7</v>
      </c>
    </row>
    <row r="7" spans="1:7" ht="15.75" thickBot="1">
      <c r="A7" s="8"/>
      <c r="B7" s="15"/>
      <c r="C7" s="15"/>
      <c r="D7" s="11"/>
      <c r="E7" s="23">
        <f>IF(E5-[1]Données!O6&gt;0,E5-[1]Données!O6,0)</f>
        <v>0</v>
      </c>
      <c r="F7" s="24">
        <f>IF(F5-[1]Données!O6&gt;0,F5-[1]Données!O6,0)</f>
        <v>0</v>
      </c>
      <c r="G7" s="24">
        <f>IF(G5-[1]Données!O6&gt;0,G5-[1]Données!O6,0)</f>
        <v>0</v>
      </c>
    </row>
    <row r="8" spans="1:7">
      <c r="A8" s="25"/>
      <c r="B8" s="15"/>
      <c r="C8" s="15"/>
      <c r="D8" s="15"/>
      <c r="E8" s="26"/>
      <c r="F8" s="27"/>
      <c r="G8" s="28"/>
    </row>
    <row r="9" spans="1:7" ht="15.75" thickBot="1">
      <c r="A9" s="29"/>
      <c r="B9" s="30"/>
      <c r="C9" s="30"/>
      <c r="D9" s="31"/>
      <c r="E9" s="32"/>
      <c r="F9" s="33"/>
      <c r="G9" s="33"/>
    </row>
    <row r="10" spans="1:7" ht="15.75">
      <c r="A10" s="3" t="s">
        <v>8</v>
      </c>
      <c r="B10" s="34"/>
      <c r="C10" s="34"/>
      <c r="D10" s="35"/>
      <c r="E10" s="6" t="s">
        <v>2</v>
      </c>
      <c r="F10" s="7" t="s">
        <v>3</v>
      </c>
      <c r="G10" s="7" t="s">
        <v>4</v>
      </c>
    </row>
    <row r="11" spans="1:7">
      <c r="A11" s="8" t="s">
        <v>9</v>
      </c>
      <c r="B11" s="36"/>
      <c r="C11" s="37"/>
      <c r="D11" s="11"/>
      <c r="E11" s="12" t="s">
        <v>5</v>
      </c>
      <c r="F11" s="13" t="s">
        <v>5</v>
      </c>
      <c r="G11" s="13" t="s">
        <v>5</v>
      </c>
    </row>
    <row r="12" spans="1:7">
      <c r="A12" s="25" t="s">
        <v>10</v>
      </c>
      <c r="B12" s="15"/>
      <c r="C12" s="15"/>
      <c r="D12" s="11"/>
      <c r="E12" s="38">
        <f>[1]Compteur!G14</f>
        <v>0.33333333333333343</v>
      </c>
      <c r="F12" s="38">
        <f>[1]Compteur!G14</f>
        <v>0.33333333333333343</v>
      </c>
      <c r="G12" s="38">
        <f>[1]Compteur!G14</f>
        <v>0.33333333333333343</v>
      </c>
    </row>
    <row r="13" spans="1:7" ht="15.75" thickBot="1">
      <c r="A13" s="8" t="s">
        <v>11</v>
      </c>
      <c r="B13" s="9"/>
      <c r="C13" s="37"/>
      <c r="D13" s="39"/>
      <c r="E13" s="21" t="s">
        <v>7</v>
      </c>
      <c r="F13" s="22" t="s">
        <v>7</v>
      </c>
      <c r="G13" s="22" t="s">
        <v>7</v>
      </c>
    </row>
    <row r="14" spans="1:7" ht="15.75" thickBot="1">
      <c r="A14" s="40" t="s">
        <v>12</v>
      </c>
      <c r="B14" s="41"/>
      <c r="C14" s="41"/>
      <c r="D14" s="39"/>
      <c r="E14" s="42">
        <f>IF(E12-[1]Données!O6&gt;0,E12-[1]Données!O6,0)</f>
        <v>1.1102230246251565E-16</v>
      </c>
      <c r="F14" s="43">
        <f>IF(F12-[1]Données!O6&gt;0,F12-[1]Données!O6,0)</f>
        <v>1.1102230246251565E-16</v>
      </c>
      <c r="G14" s="44">
        <f>IF(G12-[1]Données!O6&gt;0,G12-[1]Données!O6,0)</f>
        <v>1.1102230246251565E-16</v>
      </c>
    </row>
    <row r="15" spans="1:7">
      <c r="A15" s="40"/>
      <c r="B15" s="41"/>
      <c r="C15" s="41"/>
      <c r="D15" s="39"/>
      <c r="E15" s="27"/>
      <c r="F15" s="45"/>
      <c r="G15" s="45"/>
    </row>
    <row r="16" spans="1:7" ht="15.75" thickBot="1">
      <c r="A16" s="46"/>
      <c r="B16" s="47"/>
      <c r="C16" s="47"/>
      <c r="D16" s="48"/>
      <c r="E16" s="32"/>
      <c r="F16" s="45"/>
      <c r="G16" s="45"/>
    </row>
    <row r="17" spans="1:7" ht="15.75">
      <c r="A17" s="3" t="s">
        <v>13</v>
      </c>
      <c r="B17" s="49"/>
      <c r="C17" s="49"/>
      <c r="D17" s="50"/>
      <c r="E17" s="6" t="s">
        <v>2</v>
      </c>
      <c r="F17" s="7" t="s">
        <v>3</v>
      </c>
      <c r="G17" s="7" t="s">
        <v>4</v>
      </c>
    </row>
    <row r="18" spans="1:7">
      <c r="A18" s="8"/>
      <c r="B18" s="9"/>
      <c r="C18" s="37"/>
      <c r="D18" s="39"/>
      <c r="E18" s="12" t="s">
        <v>5</v>
      </c>
      <c r="F18" s="13" t="s">
        <v>5</v>
      </c>
      <c r="G18" s="13" t="s">
        <v>5</v>
      </c>
    </row>
    <row r="19" spans="1:7">
      <c r="A19" s="40"/>
      <c r="B19" s="41"/>
      <c r="C19" s="41"/>
      <c r="D19" s="39"/>
      <c r="E19" s="51">
        <v>0</v>
      </c>
      <c r="F19" s="51">
        <v>0</v>
      </c>
      <c r="G19" s="51">
        <v>0</v>
      </c>
    </row>
    <row r="20" spans="1:7" ht="15.75" thickBot="1">
      <c r="A20" s="17" t="s">
        <v>6</v>
      </c>
      <c r="B20" s="18"/>
      <c r="C20" s="18"/>
      <c r="D20" s="52"/>
      <c r="E20" s="12" t="s">
        <v>7</v>
      </c>
      <c r="F20" s="13" t="s">
        <v>7</v>
      </c>
      <c r="G20" s="13" t="s">
        <v>7</v>
      </c>
    </row>
    <row r="21" spans="1:7" ht="15.75" thickBot="1">
      <c r="A21" s="53"/>
      <c r="B21" s="41"/>
      <c r="C21" s="41"/>
      <c r="D21" s="39"/>
      <c r="E21" s="54">
        <f>IF(E19-[1]Données!O6&gt;0,E19-[1]Données!O6,0)</f>
        <v>0</v>
      </c>
      <c r="F21" s="42">
        <f>IF(F19-[1]Données!O6&gt;0,F19-[1]Données!O6,0)</f>
        <v>0</v>
      </c>
      <c r="G21" s="42">
        <f>IF(G19-[1]Données!O6&gt;0,G19-[1]Données!O6,0)</f>
        <v>0</v>
      </c>
    </row>
    <row r="22" spans="1:7">
      <c r="A22" s="55"/>
      <c r="B22" s="41"/>
      <c r="C22" s="41"/>
      <c r="D22" s="41"/>
      <c r="E22" s="26"/>
      <c r="F22" s="2"/>
      <c r="G22" s="2"/>
    </row>
    <row r="23" spans="1:7" ht="15.75" thickBot="1">
      <c r="A23" s="46"/>
      <c r="B23" s="47"/>
      <c r="C23" s="47"/>
      <c r="D23" s="48"/>
      <c r="E23" s="32"/>
      <c r="F23" s="56"/>
      <c r="G23" s="56"/>
    </row>
    <row r="24" spans="1:7" ht="15.75">
      <c r="A24" s="3" t="s">
        <v>14</v>
      </c>
      <c r="B24" s="49"/>
      <c r="C24" s="49"/>
      <c r="D24" s="50"/>
      <c r="E24" s="6" t="s">
        <v>2</v>
      </c>
      <c r="F24" s="7" t="s">
        <v>3</v>
      </c>
      <c r="G24" s="7" t="s">
        <v>4</v>
      </c>
    </row>
    <row r="25" spans="1:7">
      <c r="A25" s="8"/>
      <c r="B25" s="9"/>
      <c r="C25" s="37"/>
      <c r="D25" s="39"/>
      <c r="E25" s="12" t="s">
        <v>5</v>
      </c>
      <c r="F25" s="13" t="s">
        <v>5</v>
      </c>
      <c r="G25" s="13" t="s">
        <v>5</v>
      </c>
    </row>
    <row r="26" spans="1:7">
      <c r="A26" s="40"/>
      <c r="B26" s="41"/>
      <c r="C26" s="41"/>
      <c r="D26" s="39"/>
      <c r="E26" s="38">
        <f>[1]Compteur!G16</f>
        <v>0</v>
      </c>
      <c r="F26" s="38">
        <f>[1]Compteur!G16</f>
        <v>0</v>
      </c>
      <c r="G26" s="38">
        <f>[1]Compteur!G16</f>
        <v>0</v>
      </c>
    </row>
    <row r="27" spans="1:7" ht="15.75" thickBot="1">
      <c r="A27" s="17" t="s">
        <v>6</v>
      </c>
      <c r="B27" s="18"/>
      <c r="C27" s="18"/>
      <c r="D27" s="52"/>
      <c r="E27" s="21" t="s">
        <v>7</v>
      </c>
      <c r="F27" s="22" t="s">
        <v>7</v>
      </c>
      <c r="G27" s="22" t="s">
        <v>7</v>
      </c>
    </row>
    <row r="28" spans="1:7" ht="15.75" thickBot="1">
      <c r="A28" s="40"/>
      <c r="B28" s="41"/>
      <c r="C28" s="41"/>
      <c r="D28" s="39"/>
      <c r="E28" s="23">
        <f>IF(E26-[1]Données!O6&gt;0,E26-[1]Données!O6,0)</f>
        <v>0</v>
      </c>
      <c r="F28" s="24">
        <f>IF(F26-[1]Données!O6&gt;0,F26-[1]Données!O6,0)</f>
        <v>0</v>
      </c>
      <c r="G28" s="24">
        <f>IF(G26-[1]Données!O6&gt;0,G26-[1]Données!O6,0)</f>
        <v>0</v>
      </c>
    </row>
    <row r="29" spans="1:7">
      <c r="A29" s="40"/>
      <c r="B29" s="41"/>
      <c r="C29" s="41"/>
      <c r="D29" s="41"/>
      <c r="E29" s="26"/>
      <c r="F29" s="56"/>
      <c r="G29" s="56"/>
    </row>
    <row r="30" spans="1:7" ht="15.75" thickBot="1">
      <c r="A30" s="46"/>
      <c r="B30" s="47"/>
      <c r="C30" s="47"/>
      <c r="D30" s="48"/>
      <c r="E30" s="32"/>
      <c r="F30" s="57"/>
      <c r="G30" s="57"/>
    </row>
    <row r="31" spans="1:7" ht="15.75">
      <c r="A31" s="3" t="s">
        <v>15</v>
      </c>
      <c r="B31" s="49"/>
      <c r="C31" s="49"/>
      <c r="D31" s="50"/>
      <c r="E31" s="6" t="s">
        <v>2</v>
      </c>
      <c r="F31" s="7" t="s">
        <v>3</v>
      </c>
      <c r="G31" s="7" t="s">
        <v>4</v>
      </c>
    </row>
    <row r="32" spans="1:7">
      <c r="A32" s="8"/>
      <c r="B32" s="9"/>
      <c r="C32" s="37"/>
      <c r="D32" s="39"/>
      <c r="E32" s="12" t="s">
        <v>5</v>
      </c>
      <c r="F32" s="13" t="s">
        <v>5</v>
      </c>
      <c r="G32" s="13" t="s">
        <v>5</v>
      </c>
    </row>
    <row r="33" spans="1:7">
      <c r="A33" s="40"/>
      <c r="B33" s="41"/>
      <c r="C33" s="41"/>
      <c r="D33" s="39"/>
      <c r="E33" s="51">
        <f>[1]Compteur!G17</f>
        <v>0</v>
      </c>
      <c r="F33" s="51">
        <f>[1]Compteur!G17</f>
        <v>0</v>
      </c>
      <c r="G33" s="51">
        <f>[1]Compteur!G17</f>
        <v>0</v>
      </c>
    </row>
    <row r="34" spans="1:7" ht="15.75" thickBot="1">
      <c r="A34" s="17" t="s">
        <v>6</v>
      </c>
      <c r="B34" s="18"/>
      <c r="C34" s="18"/>
      <c r="D34" s="52"/>
      <c r="E34" s="21" t="s">
        <v>7</v>
      </c>
      <c r="F34" s="22" t="s">
        <v>7</v>
      </c>
      <c r="G34" s="22" t="s">
        <v>7</v>
      </c>
    </row>
    <row r="35" spans="1:7" ht="15.75" thickBot="1">
      <c r="A35" s="40"/>
      <c r="B35" s="41"/>
      <c r="C35" s="41"/>
      <c r="D35" s="39"/>
      <c r="E35" s="54">
        <f>IF(E33-[1]Données!O6&gt;0,E33-[1]Données!O6,0)</f>
        <v>0</v>
      </c>
      <c r="F35" s="43">
        <f>IF(F33-[1]Données!O6&gt;0,F33-[1]Données!O6,0)</f>
        <v>0</v>
      </c>
      <c r="G35" s="44">
        <f>IF(G33-[1]Données!O6&gt;0,G33-[1]Données!O6,0)</f>
        <v>0</v>
      </c>
    </row>
    <row r="36" spans="1:7">
      <c r="A36" s="40"/>
      <c r="B36" s="41"/>
      <c r="C36" s="41"/>
      <c r="D36" s="41"/>
      <c r="E36" s="26"/>
      <c r="F36" s="56"/>
      <c r="G36" s="56"/>
    </row>
    <row r="37" spans="1:7" ht="15.75" thickBot="1">
      <c r="A37" s="46"/>
      <c r="B37" s="47"/>
      <c r="C37" s="47"/>
      <c r="D37" s="48"/>
      <c r="E37" s="32"/>
      <c r="F37" s="56"/>
      <c r="G37" s="56"/>
    </row>
    <row r="38" spans="1:7" ht="15.75">
      <c r="A38" s="3" t="s">
        <v>16</v>
      </c>
      <c r="B38" s="49"/>
      <c r="C38" s="49"/>
      <c r="D38" s="50"/>
      <c r="E38" s="6" t="s">
        <v>2</v>
      </c>
      <c r="F38" s="7" t="s">
        <v>3</v>
      </c>
      <c r="G38" s="7" t="s">
        <v>4</v>
      </c>
    </row>
    <row r="39" spans="1:7">
      <c r="A39" s="8"/>
      <c r="B39" s="9"/>
      <c r="C39" s="37"/>
      <c r="D39" s="39"/>
      <c r="E39" s="12" t="s">
        <v>5</v>
      </c>
      <c r="F39" s="13" t="s">
        <v>5</v>
      </c>
      <c r="G39" s="13" t="s">
        <v>5</v>
      </c>
    </row>
    <row r="40" spans="1:7">
      <c r="A40" s="55"/>
      <c r="B40" s="41"/>
      <c r="C40" s="41"/>
      <c r="D40" s="39"/>
      <c r="E40" s="58">
        <f>[1]Compteur!G18</f>
        <v>0</v>
      </c>
      <c r="F40" s="58">
        <f>[1]Compteur!G18</f>
        <v>0</v>
      </c>
      <c r="G40" s="58">
        <f>[1]Compteur!G18</f>
        <v>0</v>
      </c>
    </row>
    <row r="41" spans="1:7" ht="15.75" thickBot="1">
      <c r="A41" s="8"/>
      <c r="B41" s="9"/>
      <c r="C41" s="37"/>
      <c r="D41" s="39"/>
      <c r="E41" s="12" t="s">
        <v>7</v>
      </c>
      <c r="F41" s="13" t="s">
        <v>7</v>
      </c>
      <c r="G41" s="13" t="s">
        <v>7</v>
      </c>
    </row>
    <row r="42" spans="1:7" ht="15.75" thickBot="1">
      <c r="A42" s="40"/>
      <c r="B42" s="41"/>
      <c r="C42" s="41"/>
      <c r="D42" s="39"/>
      <c r="E42" s="54">
        <f>IF(E40-[1]Données!O6&gt;0,E40-[1]Données!O6,0)</f>
        <v>0</v>
      </c>
      <c r="F42" s="42">
        <f>IF(F40-[1]Données!O6&gt;0,F40-[1]Données!O6,0)</f>
        <v>0</v>
      </c>
      <c r="G42" s="42">
        <f>IF(G40-[1]Données!O6&gt;0,G40-[1]Données!O6,0)</f>
        <v>0</v>
      </c>
    </row>
    <row r="43" spans="1:7">
      <c r="A43" s="40"/>
      <c r="B43" s="41"/>
      <c r="C43" s="41"/>
      <c r="D43" s="41"/>
      <c r="E43" s="26"/>
      <c r="F43" s="56"/>
      <c r="G43" s="56"/>
    </row>
    <row r="44" spans="1:7" ht="15.75" thickBot="1">
      <c r="A44" s="46"/>
      <c r="B44" s="47"/>
      <c r="C44" s="47"/>
      <c r="D44" s="48"/>
      <c r="E44" s="32"/>
      <c r="F44" s="27"/>
      <c r="G44" s="27"/>
    </row>
    <row r="45" spans="1:7" ht="15.75" thickBot="1">
      <c r="A45" s="41"/>
      <c r="B45" s="41"/>
      <c r="C45" s="41"/>
      <c r="D45" s="41"/>
      <c r="E45" s="59"/>
      <c r="F45" s="59"/>
      <c r="G45" s="59"/>
    </row>
    <row r="46" spans="1:7">
      <c r="A46" s="1"/>
      <c r="B46" s="87" t="s">
        <v>17</v>
      </c>
      <c r="C46" s="71"/>
      <c r="D46" s="72"/>
      <c r="E46" s="88">
        <f>SUM(E5,E12,E19,E26,E33,E40)</f>
        <v>0.33333333333333343</v>
      </c>
      <c r="F46" s="90">
        <f>SUM(F40,F33,F26,F19,F12,F5)</f>
        <v>0.33333333333333343</v>
      </c>
      <c r="G46" s="90">
        <f>SUM(G40,G33,G26,G19,G12,G5)</f>
        <v>0.33333333333333343</v>
      </c>
    </row>
    <row r="47" spans="1:7" ht="15.75" thickBot="1">
      <c r="A47" s="1"/>
      <c r="B47" s="73"/>
      <c r="C47" s="74"/>
      <c r="D47" s="75"/>
      <c r="E47" s="89"/>
      <c r="F47" s="91"/>
      <c r="G47" s="91"/>
    </row>
    <row r="48" spans="1:7" ht="15.75" thickBot="1">
      <c r="A48" s="1"/>
      <c r="B48" s="1"/>
      <c r="C48" s="1"/>
      <c r="D48" s="1"/>
      <c r="E48" s="92"/>
      <c r="F48" s="92"/>
      <c r="G48" s="92"/>
    </row>
    <row r="49" spans="1:7">
      <c r="A49" s="1"/>
      <c r="B49" s="70" t="s">
        <v>18</v>
      </c>
      <c r="C49" s="71"/>
      <c r="D49" s="72"/>
      <c r="E49" s="76">
        <f>IF(E46*24&gt;39,E46-(39/24),0)</f>
        <v>0</v>
      </c>
      <c r="F49" s="78">
        <f>IF(F46*24&gt;39,F46-(39/24),0)</f>
        <v>0</v>
      </c>
      <c r="G49" s="78">
        <f>IF(G46*24&gt;39,G46-(39/24),0)</f>
        <v>0</v>
      </c>
    </row>
    <row r="50" spans="1:7" ht="15.75" thickBot="1">
      <c r="A50" s="1"/>
      <c r="B50" s="73"/>
      <c r="C50" s="74"/>
      <c r="D50" s="75"/>
      <c r="E50" s="77"/>
      <c r="F50" s="79"/>
      <c r="G50" s="79"/>
    </row>
    <row r="51" spans="1:7" ht="15.75" thickBot="1">
      <c r="A51" s="1"/>
      <c r="B51" s="1"/>
      <c r="C51" s="1"/>
      <c r="D51" s="1"/>
      <c r="E51" s="60"/>
      <c r="F51" s="60"/>
      <c r="G51" s="60"/>
    </row>
    <row r="52" spans="1:7">
      <c r="A52" s="1"/>
      <c r="B52" s="80" t="s">
        <v>19</v>
      </c>
      <c r="C52" s="81"/>
      <c r="D52" s="82"/>
      <c r="E52" s="94">
        <f>"39:00"-E46-E49</f>
        <v>1.2916666666666665</v>
      </c>
      <c r="F52" s="94">
        <f t="shared" ref="F52:G52" si="0">"39:00"-F46-F49</f>
        <v>1.2916666666666665</v>
      </c>
      <c r="G52" s="94">
        <f t="shared" si="0"/>
        <v>1.2916666666666665</v>
      </c>
    </row>
    <row r="53" spans="1:7" ht="15.75" thickBot="1">
      <c r="A53" s="1"/>
      <c r="B53" s="83"/>
      <c r="C53" s="84"/>
      <c r="D53" s="85"/>
      <c r="E53" s="95"/>
      <c r="F53" s="95"/>
      <c r="G53" s="95"/>
    </row>
    <row r="54" spans="1:7" ht="20.25">
      <c r="A54" s="1"/>
      <c r="B54" s="1"/>
      <c r="C54" s="1"/>
      <c r="D54" s="1"/>
      <c r="E54" s="2"/>
      <c r="F54" s="61"/>
      <c r="G54" s="2"/>
    </row>
  </sheetData>
  <mergeCells count="14">
    <mergeCell ref="E48:G48"/>
    <mergeCell ref="B1:F1"/>
    <mergeCell ref="B46:D47"/>
    <mergeCell ref="E46:E47"/>
    <mergeCell ref="F46:F47"/>
    <mergeCell ref="G46:G47"/>
    <mergeCell ref="B49:D50"/>
    <mergeCell ref="E49:E50"/>
    <mergeCell ref="F49:F50"/>
    <mergeCell ref="G49:G50"/>
    <mergeCell ref="B52:D53"/>
    <mergeCell ref="E52:E53"/>
    <mergeCell ref="F52:F53"/>
    <mergeCell ref="G52:G53"/>
  </mergeCells>
  <dataValidations count="4">
    <dataValidation type="list" allowBlank="1" showInputMessage="1" showErrorMessage="1" sqref="E9 E16 E23 E30 E37 E44">
      <formula1>Materiel</formula1>
    </dataValidation>
    <dataValidation type="list" allowBlank="1" showInputMessage="1" showErrorMessage="1" sqref="B1:F1">
      <formula1>liste_semaine</formula1>
    </dataValidation>
    <dataValidation type="list" allowBlank="1" showInputMessage="1" showErrorMessage="1" sqref="A17 A31 A10 A3 A38 A24">
      <formula1>semaine1</formula1>
    </dataValidation>
    <dataValidation type="list" allowBlank="1" showInputMessage="1" showErrorMessage="1" sqref="A4 A11 A18 A25 A32 A39 A13">
      <formula1>chantier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6:L9"/>
  <sheetViews>
    <sheetView workbookViewId="0">
      <selection activeCell="J15" sqref="J15"/>
    </sheetView>
  </sheetViews>
  <sheetFormatPr baseColWidth="10" defaultRowHeight="15"/>
  <sheetData>
    <row r="6" spans="3:12" ht="15.75" thickBot="1">
      <c r="C6" s="62"/>
      <c r="D6" s="62"/>
      <c r="E6" s="62"/>
      <c r="F6" s="62"/>
      <c r="G6" s="63" t="s">
        <v>20</v>
      </c>
      <c r="H6" s="64" t="s">
        <v>21</v>
      </c>
      <c r="I6" s="62"/>
      <c r="J6" s="62"/>
      <c r="K6" s="62"/>
      <c r="L6" s="65" t="s">
        <v>22</v>
      </c>
    </row>
    <row r="7" spans="3:12" ht="15.75" thickBot="1">
      <c r="C7" s="93" t="s">
        <v>23</v>
      </c>
      <c r="D7" s="93"/>
      <c r="E7" s="93"/>
      <c r="F7" s="93"/>
      <c r="G7" s="66">
        <v>3.0833333333333335</v>
      </c>
      <c r="H7" s="67">
        <v>11.09</v>
      </c>
      <c r="I7" s="62"/>
      <c r="J7" s="62"/>
      <c r="K7" s="62"/>
      <c r="L7" s="68">
        <f>(H7*125%)*G7*24</f>
        <v>1025.8250000000003</v>
      </c>
    </row>
    <row r="8" spans="3:12" ht="15.75" thickBot="1">
      <c r="C8" s="93" t="s">
        <v>24</v>
      </c>
      <c r="D8" s="93"/>
      <c r="E8" s="93"/>
      <c r="F8" s="93"/>
      <c r="G8" s="66">
        <v>3.9791666666666665</v>
      </c>
      <c r="H8" s="69">
        <v>11.76</v>
      </c>
      <c r="I8" s="62"/>
      <c r="J8" s="62"/>
      <c r="K8" s="62"/>
      <c r="L8" s="68">
        <f>(H8*125%)*G8*24</f>
        <v>1403.85</v>
      </c>
    </row>
    <row r="9" spans="3:12" ht="15.75" thickBot="1">
      <c r="C9" s="93" t="s">
        <v>25</v>
      </c>
      <c r="D9" s="93"/>
      <c r="E9" s="93"/>
      <c r="F9" s="93"/>
      <c r="G9" s="66">
        <v>2.3541666666666665</v>
      </c>
      <c r="H9" s="69">
        <v>10.76</v>
      </c>
      <c r="I9" s="62"/>
      <c r="J9" s="62"/>
      <c r="K9" s="62"/>
      <c r="L9" s="68">
        <f>(H9*125%)*G9*24</f>
        <v>759.92499999999995</v>
      </c>
    </row>
  </sheetData>
  <mergeCells count="3">
    <mergeCell ref="C7:F7"/>
    <mergeCell ref="C8:F8"/>
    <mergeCell ref="C9:F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papa</cp:lastModifiedBy>
  <dcterms:created xsi:type="dcterms:W3CDTF">2010-01-29T21:03:50Z</dcterms:created>
  <dcterms:modified xsi:type="dcterms:W3CDTF">2010-01-30T13:17:59Z</dcterms:modified>
</cp:coreProperties>
</file>