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ément\Documents\M1\Stage M1\"/>
    </mc:Choice>
  </mc:AlternateContent>
  <xr:revisionPtr revIDLastSave="0" documentId="13_ncr:1_{2C295F04-0F85-4F94-8021-B1F70484AA05}" xr6:coauthVersionLast="47" xr6:coauthVersionMax="47" xr10:uidLastSave="{00000000-0000-0000-0000-000000000000}"/>
  <bookViews>
    <workbookView xWindow="820" yWindow="-110" windowWidth="18490" windowHeight="11020" activeTab="7" xr2:uid="{DE72E227-8DEB-47D2-B4DF-43DAEEE167BD}"/>
  </bookViews>
  <sheets>
    <sheet name="entrée" sheetId="14" r:id="rId1"/>
    <sheet name="données user form" sheetId="15" r:id="rId2"/>
    <sheet name="Feuil1" sheetId="21" r:id="rId3"/>
    <sheet name="TOTAL" sheetId="16" r:id="rId4"/>
    <sheet name="LVMH" sheetId="17" r:id="rId5"/>
    <sheet name="Orange" sheetId="18" r:id="rId6"/>
    <sheet name="Air liquide" sheetId="19" r:id="rId7"/>
    <sheet name="L'oréal" sheetId="20" r:id="rId8"/>
    <sheet name="L'Oreal" sheetId="8" state="hidden" r:id="rId9"/>
    <sheet name="AXA" sheetId="9" state="hidden" r:id="rId10"/>
    <sheet name="BNP" sheetId="10" state="hidden" r:id="rId11"/>
    <sheet name="DATASET" sheetId="7" state="hidden" r:id="rId12"/>
    <sheet name="Feuil10" sheetId="11" state="hidden" r:id="rId13"/>
    <sheet name="Feuil11" sheetId="12" state="hidden" r:id="rId14"/>
  </sheets>
  <functionGroups builtInGroupCount="19"/>
  <definedNames>
    <definedName name="DonnéesExternes_1" localSheetId="9" hidden="1">AXA!$A$1:$E$21</definedName>
    <definedName name="DonnéesExternes_1" localSheetId="10" hidden="1">BNP!$A$1:$E$21</definedName>
    <definedName name="DonnéesExternes_1" localSheetId="11" hidden="1">DATASET!$A$1:$F$21</definedName>
    <definedName name="DonnéesExternes_1" localSheetId="12" hidden="1">Feuil10!$A$1:$D$21</definedName>
    <definedName name="DonnéesExternes_1" localSheetId="13" hidden="1">Feuil11!$A$1:$E$21</definedName>
    <definedName name="DonnéesExternes_1" localSheetId="8" hidden="1">'L''Oreal'!$A$1:$E$21</definedName>
    <definedName name="Prix_Check">'données user form'!$G$1:$G$5</definedName>
    <definedName name="Tps_Check">'données user form'!$F$1:$F$5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6" i="21" l="1"/>
  <c r="G5" i="21"/>
  <c r="G6" i="21"/>
  <c r="G7" i="21"/>
  <c r="G8" i="21"/>
  <c r="G4" i="21"/>
  <c r="I17" i="21"/>
  <c r="I18" i="21"/>
  <c r="I19" i="21"/>
  <c r="I20" i="21"/>
  <c r="D6" i="14"/>
  <c r="C6" i="14"/>
  <c r="H29" i="21"/>
  <c r="H30" i="21"/>
  <c r="H31" i="21"/>
  <c r="H32" i="21"/>
  <c r="H28" i="21"/>
  <c r="G17" i="21"/>
  <c r="G18" i="21"/>
  <c r="G19" i="21"/>
  <c r="G20" i="21"/>
  <c r="G16" i="21"/>
  <c r="I29" i="21"/>
  <c r="I30" i="21"/>
  <c r="I31" i="21"/>
  <c r="I32" i="21"/>
  <c r="I28" i="21"/>
  <c r="D29" i="21"/>
  <c r="D30" i="21"/>
  <c r="D31" i="21"/>
  <c r="D32" i="21"/>
  <c r="D28" i="21"/>
  <c r="C29" i="21"/>
  <c r="C30" i="21"/>
  <c r="C31" i="21"/>
  <c r="C32" i="21"/>
  <c r="C28" i="21"/>
  <c r="J28" i="21" s="1"/>
  <c r="F5" i="21"/>
  <c r="F6" i="21"/>
  <c r="F7" i="21"/>
  <c r="F8" i="21"/>
  <c r="F4" i="21"/>
  <c r="C10" i="14"/>
  <c r="C9" i="14"/>
  <c r="C8" i="14"/>
  <c r="C7" i="14"/>
  <c r="C131" i="20"/>
  <c r="C130" i="20"/>
  <c r="C129" i="20"/>
  <c r="C128" i="20"/>
  <c r="C127" i="20"/>
  <c r="C126" i="20"/>
  <c r="C125" i="20"/>
  <c r="C124" i="20"/>
  <c r="C123" i="20"/>
  <c r="C122" i="20"/>
  <c r="C121" i="20"/>
  <c r="C120" i="20"/>
  <c r="C119" i="20"/>
  <c r="C118" i="20"/>
  <c r="C117" i="20"/>
  <c r="C116" i="20"/>
  <c r="C115" i="20"/>
  <c r="C114" i="20"/>
  <c r="C113" i="20"/>
  <c r="C112" i="20"/>
  <c r="C111" i="20"/>
  <c r="C110" i="20"/>
  <c r="C109" i="20"/>
  <c r="C108" i="20"/>
  <c r="C107" i="20"/>
  <c r="C106" i="20"/>
  <c r="C105" i="20"/>
  <c r="C104" i="20"/>
  <c r="C103" i="20"/>
  <c r="C102" i="20"/>
  <c r="C101" i="20"/>
  <c r="C100" i="20"/>
  <c r="C99" i="20"/>
  <c r="C98" i="20"/>
  <c r="C97" i="20"/>
  <c r="C96" i="20"/>
  <c r="C95" i="20"/>
  <c r="C94" i="20"/>
  <c r="C93" i="20"/>
  <c r="C92" i="20"/>
  <c r="C91" i="20"/>
  <c r="C90" i="20"/>
  <c r="C89" i="20"/>
  <c r="C88" i="20"/>
  <c r="C87" i="20"/>
  <c r="C86" i="20"/>
  <c r="C85" i="20"/>
  <c r="C84" i="20"/>
  <c r="C83" i="20"/>
  <c r="C82" i="20"/>
  <c r="C81" i="20"/>
  <c r="C80" i="20"/>
  <c r="C79" i="20"/>
  <c r="C78" i="20"/>
  <c r="C77" i="20"/>
  <c r="C76" i="20"/>
  <c r="C75" i="20"/>
  <c r="C74" i="20"/>
  <c r="C73" i="20"/>
  <c r="C72" i="20"/>
  <c r="C71" i="20"/>
  <c r="C70" i="20"/>
  <c r="C69" i="20"/>
  <c r="C68" i="20"/>
  <c r="C67" i="20"/>
  <c r="C66" i="20"/>
  <c r="C65" i="20"/>
  <c r="C64" i="20"/>
  <c r="C63" i="20"/>
  <c r="C62" i="20"/>
  <c r="C61" i="20"/>
  <c r="C60" i="20"/>
  <c r="C59" i="20"/>
  <c r="C58" i="20"/>
  <c r="C57" i="20"/>
  <c r="C56" i="20"/>
  <c r="C55" i="20"/>
  <c r="C54" i="20"/>
  <c r="C53" i="20"/>
  <c r="C52" i="20"/>
  <c r="C51" i="20"/>
  <c r="C50" i="20"/>
  <c r="C49" i="20"/>
  <c r="C48" i="20"/>
  <c r="C47" i="20"/>
  <c r="C46" i="20"/>
  <c r="C45" i="20"/>
  <c r="C44" i="20"/>
  <c r="C43" i="20"/>
  <c r="C42" i="20"/>
  <c r="C41" i="20"/>
  <c r="C40" i="20"/>
  <c r="C39" i="20"/>
  <c r="C38" i="20"/>
  <c r="C37" i="20"/>
  <c r="C36" i="20"/>
  <c r="C35" i="20"/>
  <c r="C34" i="20"/>
  <c r="C33" i="20"/>
  <c r="C32" i="20"/>
  <c r="C31" i="20"/>
  <c r="C30" i="20"/>
  <c r="C29" i="20"/>
  <c r="C28" i="20"/>
  <c r="C27" i="20"/>
  <c r="C26" i="20"/>
  <c r="C25" i="20"/>
  <c r="C24" i="20"/>
  <c r="C23" i="20"/>
  <c r="C22" i="20"/>
  <c r="C21" i="20"/>
  <c r="C20" i="20"/>
  <c r="C19" i="20"/>
  <c r="C18" i="20"/>
  <c r="C17" i="20"/>
  <c r="C16" i="20"/>
  <c r="C15" i="20"/>
  <c r="C14" i="20"/>
  <c r="C13" i="20"/>
  <c r="C12" i="20"/>
  <c r="C11" i="20"/>
  <c r="C10" i="20"/>
  <c r="C9" i="20"/>
  <c r="C8" i="20"/>
  <c r="C7" i="20"/>
  <c r="C6" i="20"/>
  <c r="C5" i="20"/>
  <c r="C4" i="20"/>
  <c r="C3" i="20"/>
  <c r="C131" i="19"/>
  <c r="C130" i="19"/>
  <c r="C129" i="19"/>
  <c r="C128" i="19"/>
  <c r="C127" i="19"/>
  <c r="C126" i="19"/>
  <c r="C125" i="19"/>
  <c r="C124" i="19"/>
  <c r="C123" i="19"/>
  <c r="C122" i="19"/>
  <c r="C121" i="19"/>
  <c r="C120" i="19"/>
  <c r="C119" i="19"/>
  <c r="C118" i="19"/>
  <c r="C117" i="19"/>
  <c r="C116" i="19"/>
  <c r="C115" i="19"/>
  <c r="C114" i="19"/>
  <c r="C113" i="19"/>
  <c r="C112" i="19"/>
  <c r="C111" i="19"/>
  <c r="C110" i="19"/>
  <c r="C109" i="19"/>
  <c r="C108" i="19"/>
  <c r="C107" i="19"/>
  <c r="C106" i="19"/>
  <c r="C105" i="19"/>
  <c r="C104" i="19"/>
  <c r="C103" i="19"/>
  <c r="C102" i="19"/>
  <c r="C101" i="19"/>
  <c r="C100" i="19"/>
  <c r="C99" i="19"/>
  <c r="C98" i="19"/>
  <c r="C97" i="19"/>
  <c r="C96" i="19"/>
  <c r="C95" i="19"/>
  <c r="C94" i="19"/>
  <c r="C93" i="19"/>
  <c r="C92" i="19"/>
  <c r="C91" i="19"/>
  <c r="C90" i="19"/>
  <c r="C89" i="19"/>
  <c r="C88" i="19"/>
  <c r="C87" i="19"/>
  <c r="C86" i="19"/>
  <c r="C85" i="19"/>
  <c r="C84" i="19"/>
  <c r="C83" i="19"/>
  <c r="C82" i="19"/>
  <c r="C81" i="19"/>
  <c r="C80" i="19"/>
  <c r="C79" i="19"/>
  <c r="C78" i="19"/>
  <c r="C77" i="19"/>
  <c r="C76" i="19"/>
  <c r="C75" i="19"/>
  <c r="C74" i="19"/>
  <c r="C73" i="19"/>
  <c r="C72" i="19"/>
  <c r="C71" i="19"/>
  <c r="C70" i="19"/>
  <c r="C69" i="19"/>
  <c r="C68" i="19"/>
  <c r="C67" i="19"/>
  <c r="C66" i="19"/>
  <c r="C65" i="19"/>
  <c r="C64" i="19"/>
  <c r="C63" i="19"/>
  <c r="C62" i="19"/>
  <c r="C61" i="19"/>
  <c r="C60" i="19"/>
  <c r="C59" i="19"/>
  <c r="C58" i="19"/>
  <c r="C57" i="19"/>
  <c r="C56" i="19"/>
  <c r="C55" i="19"/>
  <c r="C54" i="19"/>
  <c r="C53" i="19"/>
  <c r="C52" i="19"/>
  <c r="C51" i="19"/>
  <c r="C50" i="19"/>
  <c r="C49" i="19"/>
  <c r="C48" i="19"/>
  <c r="C47" i="19"/>
  <c r="C46" i="19"/>
  <c r="C45" i="19"/>
  <c r="C44" i="19"/>
  <c r="C43" i="19"/>
  <c r="C42" i="19"/>
  <c r="C41" i="19"/>
  <c r="C40" i="19"/>
  <c r="C39" i="19"/>
  <c r="C38" i="19"/>
  <c r="C37" i="19"/>
  <c r="C36" i="19"/>
  <c r="C35" i="19"/>
  <c r="C34" i="19"/>
  <c r="C33" i="19"/>
  <c r="C32" i="19"/>
  <c r="C31" i="19"/>
  <c r="C30" i="19"/>
  <c r="C29" i="19"/>
  <c r="C28" i="19"/>
  <c r="C27" i="19"/>
  <c r="C26" i="19"/>
  <c r="C25" i="19"/>
  <c r="C24" i="19"/>
  <c r="C23" i="19"/>
  <c r="C22" i="19"/>
  <c r="C21" i="19"/>
  <c r="C20" i="19"/>
  <c r="C19" i="19"/>
  <c r="C18" i="19"/>
  <c r="C17" i="19"/>
  <c r="C16" i="19"/>
  <c r="C15" i="19"/>
  <c r="C14" i="19"/>
  <c r="C13" i="19"/>
  <c r="C12" i="19"/>
  <c r="C11" i="19"/>
  <c r="C10" i="19"/>
  <c r="C9" i="19"/>
  <c r="C8" i="19"/>
  <c r="C7" i="19"/>
  <c r="C6" i="19"/>
  <c r="C5" i="19"/>
  <c r="C4" i="19"/>
  <c r="C3" i="19"/>
  <c r="C131" i="18"/>
  <c r="C130" i="18"/>
  <c r="C129" i="18"/>
  <c r="C128" i="18"/>
  <c r="C127" i="18"/>
  <c r="C126" i="18"/>
  <c r="C125" i="18"/>
  <c r="C124" i="18"/>
  <c r="C123" i="18"/>
  <c r="C122" i="18"/>
  <c r="C121" i="18"/>
  <c r="C120" i="18"/>
  <c r="C119" i="18"/>
  <c r="C118" i="18"/>
  <c r="C117" i="18"/>
  <c r="C116" i="18"/>
  <c r="C115" i="18"/>
  <c r="C114" i="18"/>
  <c r="C113" i="18"/>
  <c r="C112" i="18"/>
  <c r="C111" i="18"/>
  <c r="C110" i="18"/>
  <c r="C109" i="18"/>
  <c r="C108" i="18"/>
  <c r="C107" i="18"/>
  <c r="C106" i="18"/>
  <c r="C105" i="18"/>
  <c r="C104" i="18"/>
  <c r="C103" i="18"/>
  <c r="C102" i="18"/>
  <c r="C101" i="18"/>
  <c r="C100" i="18"/>
  <c r="C99" i="18"/>
  <c r="C98" i="18"/>
  <c r="C97" i="18"/>
  <c r="C96" i="18"/>
  <c r="C95" i="18"/>
  <c r="C94" i="18"/>
  <c r="C93" i="18"/>
  <c r="C92" i="18"/>
  <c r="C91" i="18"/>
  <c r="C90" i="18"/>
  <c r="C89" i="18"/>
  <c r="C88" i="18"/>
  <c r="C87" i="18"/>
  <c r="C86" i="18"/>
  <c r="C85" i="18"/>
  <c r="C84" i="18"/>
  <c r="C83" i="18"/>
  <c r="C82" i="18"/>
  <c r="C81" i="18"/>
  <c r="C80" i="18"/>
  <c r="C79" i="18"/>
  <c r="C78" i="18"/>
  <c r="C77" i="18"/>
  <c r="C76" i="18"/>
  <c r="C75" i="18"/>
  <c r="C74" i="18"/>
  <c r="C73" i="18"/>
  <c r="C72" i="18"/>
  <c r="C71" i="18"/>
  <c r="C70" i="18"/>
  <c r="C69" i="18"/>
  <c r="C68" i="18"/>
  <c r="C67" i="18"/>
  <c r="C66" i="18"/>
  <c r="C65" i="18"/>
  <c r="C64" i="18"/>
  <c r="C63" i="18"/>
  <c r="C62" i="18"/>
  <c r="C61" i="18"/>
  <c r="C60" i="18"/>
  <c r="C59" i="18"/>
  <c r="C58" i="18"/>
  <c r="C57" i="18"/>
  <c r="C56" i="18"/>
  <c r="C55" i="18"/>
  <c r="C54" i="18"/>
  <c r="C53" i="18"/>
  <c r="C52" i="18"/>
  <c r="C51" i="18"/>
  <c r="C50" i="18"/>
  <c r="C49" i="18"/>
  <c r="C48" i="18"/>
  <c r="C47" i="18"/>
  <c r="C46" i="18"/>
  <c r="C45" i="18"/>
  <c r="C44" i="18"/>
  <c r="C43" i="18"/>
  <c r="C42" i="18"/>
  <c r="C41" i="18"/>
  <c r="C40" i="18"/>
  <c r="C39" i="18"/>
  <c r="C38" i="18"/>
  <c r="C37" i="18"/>
  <c r="C36" i="18"/>
  <c r="C35" i="18"/>
  <c r="C34" i="18"/>
  <c r="C33" i="18"/>
  <c r="C32" i="18"/>
  <c r="C31" i="18"/>
  <c r="C30" i="18"/>
  <c r="C29" i="18"/>
  <c r="C28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5" i="18"/>
  <c r="C14" i="18"/>
  <c r="C13" i="18"/>
  <c r="C12" i="18"/>
  <c r="C11" i="18"/>
  <c r="C10" i="18"/>
  <c r="C9" i="18"/>
  <c r="C8" i="18"/>
  <c r="C7" i="18"/>
  <c r="C6" i="18"/>
  <c r="C5" i="18"/>
  <c r="C4" i="18"/>
  <c r="C3" i="18"/>
  <c r="C131" i="17"/>
  <c r="C130" i="17"/>
  <c r="C129" i="17"/>
  <c r="C128" i="17"/>
  <c r="C127" i="17"/>
  <c r="C126" i="17"/>
  <c r="C125" i="17"/>
  <c r="C124" i="17"/>
  <c r="C123" i="17"/>
  <c r="C122" i="17"/>
  <c r="C121" i="17"/>
  <c r="C120" i="17"/>
  <c r="C119" i="17"/>
  <c r="C118" i="17"/>
  <c r="C117" i="17"/>
  <c r="C116" i="17"/>
  <c r="C115" i="17"/>
  <c r="C114" i="17"/>
  <c r="C113" i="17"/>
  <c r="C112" i="17"/>
  <c r="C111" i="17"/>
  <c r="C110" i="17"/>
  <c r="C109" i="17"/>
  <c r="C108" i="17"/>
  <c r="C107" i="17"/>
  <c r="C106" i="17"/>
  <c r="C105" i="17"/>
  <c r="C104" i="17"/>
  <c r="C103" i="17"/>
  <c r="C102" i="17"/>
  <c r="C101" i="17"/>
  <c r="C100" i="17"/>
  <c r="C99" i="17"/>
  <c r="C98" i="17"/>
  <c r="C97" i="17"/>
  <c r="C96" i="17"/>
  <c r="C95" i="17"/>
  <c r="C94" i="17"/>
  <c r="C93" i="17"/>
  <c r="C92" i="17"/>
  <c r="C91" i="17"/>
  <c r="C90" i="17"/>
  <c r="C89" i="17"/>
  <c r="C88" i="17"/>
  <c r="C87" i="17"/>
  <c r="C86" i="17"/>
  <c r="C85" i="17"/>
  <c r="C84" i="17"/>
  <c r="C83" i="17"/>
  <c r="C82" i="17"/>
  <c r="C81" i="17"/>
  <c r="C80" i="17"/>
  <c r="C79" i="17"/>
  <c r="C78" i="17"/>
  <c r="C77" i="17"/>
  <c r="C76" i="17"/>
  <c r="C75" i="17"/>
  <c r="C74" i="17"/>
  <c r="C73" i="17"/>
  <c r="C72" i="17"/>
  <c r="C71" i="17"/>
  <c r="C70" i="17"/>
  <c r="C69" i="17"/>
  <c r="C68" i="17"/>
  <c r="C67" i="17"/>
  <c r="C66" i="17"/>
  <c r="C65" i="17"/>
  <c r="C64" i="17"/>
  <c r="C63" i="17"/>
  <c r="C62" i="17"/>
  <c r="C61" i="17"/>
  <c r="C60" i="17"/>
  <c r="C59" i="17"/>
  <c r="C58" i="17"/>
  <c r="C57" i="17"/>
  <c r="C56" i="17"/>
  <c r="C55" i="17"/>
  <c r="C54" i="17"/>
  <c r="C53" i="17"/>
  <c r="C52" i="17"/>
  <c r="C51" i="17"/>
  <c r="C50" i="17"/>
  <c r="C49" i="17"/>
  <c r="C48" i="17"/>
  <c r="C47" i="17"/>
  <c r="C46" i="17"/>
  <c r="C45" i="17"/>
  <c r="C44" i="17"/>
  <c r="C43" i="17"/>
  <c r="C42" i="17"/>
  <c r="C41" i="17"/>
  <c r="C40" i="17"/>
  <c r="C39" i="17"/>
  <c r="C38" i="17"/>
  <c r="C37" i="17"/>
  <c r="C36" i="17"/>
  <c r="C35" i="17"/>
  <c r="C34" i="17"/>
  <c r="C33" i="17"/>
  <c r="C32" i="17"/>
  <c r="C31" i="17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C17" i="17"/>
  <c r="C16" i="17"/>
  <c r="C15" i="17"/>
  <c r="C14" i="17"/>
  <c r="C13" i="17"/>
  <c r="C12" i="17"/>
  <c r="C11" i="17"/>
  <c r="C10" i="17"/>
  <c r="C9" i="17"/>
  <c r="C8" i="17"/>
  <c r="C7" i="17"/>
  <c r="C6" i="17"/>
  <c r="C5" i="17"/>
  <c r="C4" i="17"/>
  <c r="C3" i="17"/>
  <c r="C131" i="16"/>
  <c r="C130" i="16"/>
  <c r="C129" i="16"/>
  <c r="C128" i="16"/>
  <c r="C127" i="16"/>
  <c r="C126" i="16"/>
  <c r="C125" i="16"/>
  <c r="C124" i="16"/>
  <c r="C123" i="16"/>
  <c r="C122" i="16"/>
  <c r="C121" i="16"/>
  <c r="C120" i="16"/>
  <c r="C119" i="16"/>
  <c r="C118" i="16"/>
  <c r="C117" i="16"/>
  <c r="C116" i="16"/>
  <c r="C115" i="16"/>
  <c r="C114" i="16"/>
  <c r="C113" i="16"/>
  <c r="C112" i="16"/>
  <c r="C111" i="16"/>
  <c r="C110" i="16"/>
  <c r="C109" i="16"/>
  <c r="C108" i="16"/>
  <c r="C107" i="16"/>
  <c r="C106" i="16"/>
  <c r="C105" i="16"/>
  <c r="C104" i="16"/>
  <c r="C103" i="16"/>
  <c r="C102" i="16"/>
  <c r="C101" i="16"/>
  <c r="C100" i="16"/>
  <c r="C99" i="16"/>
  <c r="C98" i="16"/>
  <c r="C97" i="16"/>
  <c r="C96" i="16"/>
  <c r="C95" i="16"/>
  <c r="C94" i="16"/>
  <c r="C93" i="16"/>
  <c r="C92" i="16"/>
  <c r="C91" i="16"/>
  <c r="C90" i="16"/>
  <c r="C89" i="16"/>
  <c r="C88" i="16"/>
  <c r="C87" i="16"/>
  <c r="C86" i="16"/>
  <c r="C85" i="16"/>
  <c r="C84" i="16"/>
  <c r="C83" i="16"/>
  <c r="C82" i="16"/>
  <c r="C81" i="16"/>
  <c r="C80" i="16"/>
  <c r="C79" i="16"/>
  <c r="C78" i="16"/>
  <c r="C77" i="16"/>
  <c r="C76" i="16"/>
  <c r="C75" i="16"/>
  <c r="C74" i="16"/>
  <c r="C73" i="16"/>
  <c r="C72" i="16"/>
  <c r="C71" i="16"/>
  <c r="C70" i="16"/>
  <c r="C69" i="16"/>
  <c r="C68" i="16"/>
  <c r="C67" i="16"/>
  <c r="C66" i="16"/>
  <c r="C65" i="16"/>
  <c r="C64" i="16"/>
  <c r="C63" i="16"/>
  <c r="C62" i="16"/>
  <c r="C61" i="16"/>
  <c r="C60" i="16"/>
  <c r="C59" i="16"/>
  <c r="C58" i="16"/>
  <c r="C57" i="16"/>
  <c r="C56" i="16"/>
  <c r="C55" i="16"/>
  <c r="C54" i="16"/>
  <c r="C53" i="16"/>
  <c r="C52" i="16"/>
  <c r="C51" i="16"/>
  <c r="C50" i="16"/>
  <c r="C49" i="16"/>
  <c r="C48" i="16"/>
  <c r="C47" i="16"/>
  <c r="C46" i="16"/>
  <c r="C45" i="16"/>
  <c r="C44" i="16"/>
  <c r="C43" i="16"/>
  <c r="C42" i="16"/>
  <c r="C41" i="16"/>
  <c r="C40" i="16"/>
  <c r="C39" i="16"/>
  <c r="C38" i="16"/>
  <c r="C37" i="16"/>
  <c r="C36" i="16"/>
  <c r="C35" i="16"/>
  <c r="C34" i="16"/>
  <c r="C33" i="16"/>
  <c r="C32" i="16"/>
  <c r="C31" i="16"/>
  <c r="C30" i="16"/>
  <c r="C29" i="16"/>
  <c r="C28" i="16"/>
  <c r="C27" i="16"/>
  <c r="C26" i="16"/>
  <c r="C25" i="16"/>
  <c r="C24" i="16"/>
  <c r="C23" i="16"/>
  <c r="C22" i="16"/>
  <c r="C21" i="16"/>
  <c r="C20" i="16"/>
  <c r="C19" i="16"/>
  <c r="C18" i="16"/>
  <c r="C17" i="16"/>
  <c r="C16" i="16"/>
  <c r="C15" i="16"/>
  <c r="C14" i="16"/>
  <c r="C13" i="16"/>
  <c r="C12" i="16"/>
  <c r="C11" i="16"/>
  <c r="C10" i="16"/>
  <c r="C9" i="16"/>
  <c r="C8" i="16"/>
  <c r="C7" i="16"/>
  <c r="C6" i="16"/>
  <c r="C5" i="16"/>
  <c r="C4" i="16"/>
  <c r="C3" i="16"/>
  <c r="D10" i="14"/>
  <c r="D9" i="14"/>
  <c r="D8" i="14"/>
  <c r="D7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A9D3FB-B2E8-472F-843F-6095D2AD3D9F}" keepAlive="1" name="Requête - AXA" description="Connexion à la requête « AXA » dans le classeur." type="5" refreshedVersion="7" background="1" saveData="1">
    <dbPr connection="Provider=Microsoft.Mashup.OleDb.1;Data Source=$Workbook$;Location=AXA;Extended Properties=&quot;&quot;" command="SELECT * FROM [AXA]"/>
  </connection>
  <connection id="2" xr16:uid="{59637CC9-8B73-46BE-A2EE-C2ECA1922C37}" keepAlive="1" name="Requête - BNP" description="Connexion à la requête « BNP » dans le classeur." type="5" refreshedVersion="7" background="1" saveData="1">
    <dbPr connection="Provider=Microsoft.Mashup.OleDb.1;Data Source=$Workbook$;Location=BNP;Extended Properties=&quot;&quot;" command="SELECT * FROM [BNP]"/>
  </connection>
  <connection id="3" xr16:uid="{C590DEAB-72A2-451E-92CC-CA5DF9B8754D}" keepAlive="1" name="Requête - Fusionner1" description="Connexion à la requête « Fusionner1 » dans le classeur." type="5" refreshedVersion="7" background="1" saveData="1">
    <dbPr connection="Provider=Microsoft.Mashup.OleDb.1;Data Source=$Workbook$;Location=Fusionner1;Extended Properties=&quot;&quot;" command="SELECT * FROM [Fusionner1]"/>
  </connection>
  <connection id="4" xr16:uid="{53D3B214-4A38-41BE-9FC4-2F627F3ADEC3}" keepAlive="1" name="Requête - Fusionner2" description="Connexion à la requête « Fusionner2 » dans le classeur." type="5" refreshedVersion="7" background="1" saveData="1">
    <dbPr connection="Provider=Microsoft.Mashup.OleDb.1;Data Source=$Workbook$;Location=Fusionner2;Extended Properties=&quot;&quot;" command="SELECT * FROM [Fusionner2]"/>
  </connection>
  <connection id="5" xr16:uid="{E2349EE0-11AD-4756-9271-31EAF4D41DEA}" keepAlive="1" name="Requête - Fusionner3" description="Connexion à la requête « Fusionner3 » dans le classeur." type="5" refreshedVersion="7" background="1" saveData="1">
    <dbPr connection="Provider=Microsoft.Mashup.OleDb.1;Data Source=$Workbook$;Location=Fusionner3;Extended Properties=&quot;&quot;" command="SELECT * FROM [Fusionner3]"/>
  </connection>
  <connection id="6" xr16:uid="{0E21CCFB-DD8E-4F94-AC15-1F70ED06426E}" keepAlive="1" name="Requête - Fusionner4" description="Connexion à la requête « Fusionner4 » dans le classeur." type="5" refreshedVersion="7" background="1" saveData="1">
    <dbPr connection="Provider=Microsoft.Mashup.OleDb.1;Data Source=$Workbook$;Location=Fusionner4;Extended Properties=&quot;&quot;" command="SELECT * FROM [Fusionner4]"/>
  </connection>
  <connection id="7" xr16:uid="{7B686F04-966C-4707-A61D-5E492D6F0B61}" keepAlive="1" name="Requête - L'Oreal" description="Connexion à la requête « L'Oreal » dans le classeur." type="5" refreshedVersion="7" background="1" saveData="1">
    <dbPr connection="Provider=Microsoft.Mashup.OleDb.1;Data Source=$Workbook$;Location=&quot;L'Oreal&quot;;Extended Properties=&quot;&quot;" command="SELECT * FROM [L'Oreal]"/>
  </connection>
  <connection id="8" xr16:uid="{12964320-9786-49E9-8EF8-548CA9061810}" keepAlive="1" name="Requête - LVMH" description="Connexion à la requête « LVMH » dans le classeur." type="5" refreshedVersion="7" background="1" saveData="1">
    <dbPr connection="Provider=Microsoft.Mashup.OleDb.1;Data Source=$Workbook$;Location=LVMH;Extended Properties=&quot;&quot;" command="SELECT * FROM [LVMH]"/>
  </connection>
  <connection id="9" xr16:uid="{A57687A8-E361-4278-948B-9BF500288F58}" keepAlive="1" name="Requête - Table 0" description="Connexion à la requête « Table 0 » dans le classeur." type="5" refreshedVersion="7" background="1" saveData="1">
    <dbPr connection="Provider=Microsoft.Mashup.OleDb.1;Data Source=$Workbook$;Location=&quot;Table 0&quot;;Extended Properties=&quot;&quot;" command="SELECT * FROM [Table 0]"/>
  </connection>
  <connection id="10" xr16:uid="{F4129378-8E66-4AC7-A5A1-4D3B23F0A3E9}" keepAlive="1" name="Requête - TotalE" description="Connexion à la requête « TotalE » dans le classeur." type="5" refreshedVersion="7" background="1" saveData="1">
    <dbPr connection="Provider=Microsoft.Mashup.OleDb.1;Data Source=$Workbook$;Location=TotalE;Extended Properties=&quot;&quot;" command="SELECT * FROM [TotalE]"/>
  </connection>
</connections>
</file>

<file path=xl/sharedStrings.xml><?xml version="1.0" encoding="utf-8"?>
<sst xmlns="http://schemas.openxmlformats.org/spreadsheetml/2006/main" count="166" uniqueCount="109">
  <si>
    <t>L'OREAL</t>
  </si>
  <si>
    <t>LVMH</t>
  </si>
  <si>
    <t>Dates</t>
  </si>
  <si>
    <t>Clôture</t>
  </si>
  <si>
    <t>Plus haut</t>
  </si>
  <si>
    <t>Plus bas</t>
  </si>
  <si>
    <t>cours moyen</t>
  </si>
  <si>
    <t>TotalE.cours moyen</t>
  </si>
  <si>
    <t>Ouverture</t>
  </si>
  <si>
    <t>L'Oreal cours moyen</t>
  </si>
  <si>
    <t>AXA cours moyen</t>
  </si>
  <si>
    <t>BNP cours moyen</t>
  </si>
  <si>
    <t>AXA.AXA cours moyen</t>
  </si>
  <si>
    <t>BNP.BNP cours moyen</t>
  </si>
  <si>
    <t>LVMH.cours moyen</t>
  </si>
  <si>
    <t>Indices visés:</t>
  </si>
  <si>
    <t>TOTAL</t>
  </si>
  <si>
    <t>Orange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</si>
  <si>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</si>
  <si>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</si>
  <si>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</si>
  <si>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</si>
  <si>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</si>
  <si>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</si>
  <si>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</si>
  <si>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</si>
  <si>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</si>
  <si>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</si>
  <si>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</si>
  <si>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</si>
  <si>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</si>
  <si>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</si>
  <si>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</si>
  <si>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</si>
  <si>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</si>
  <si>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</si>
  <si>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</si>
  <si>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</si>
  <si>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</si>
  <si>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</si>
  <si>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</si>
  <si>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</si>
  <si>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</si>
  <si>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</si>
  <si>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</si>
  <si>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</si>
  <si>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</si>
  <si>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</si>
  <si>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</si>
  <si>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</si>
  <si>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</si>
  <si>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</si>
  <si>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</si>
  <si>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</si>
  <si>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</si>
  <si>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</si>
  <si>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</si>
  <si>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</si>
  <si>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</si>
  <si>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</si>
  <si>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</si>
  <si>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</si>
  <si>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</si>
  <si>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</si>
  <si>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</si>
  <si>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</si>
  <si>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</si>
  <si>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</si>
  <si>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</si>
  <si>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</si>
  <si>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Volatilité du cours</t>
  </si>
  <si>
    <t>cours de l'action aujourd'hui</t>
  </si>
  <si>
    <t>Date</t>
  </si>
  <si>
    <t>Open</t>
  </si>
  <si>
    <t>Rentabilité quotidienne</t>
  </si>
  <si>
    <t>rentabilité quotidienne</t>
  </si>
  <si>
    <t>rentabilité moyenne</t>
  </si>
  <si>
    <t>Air liquide</t>
  </si>
  <si>
    <t>nombre d'actions:</t>
  </si>
  <si>
    <t>capital investit</t>
  </si>
  <si>
    <t>capital restant</t>
  </si>
  <si>
    <t>Scénario  B : Achat option uniquement</t>
  </si>
  <si>
    <t>Sociétés</t>
  </si>
  <si>
    <t>Air Liquide</t>
  </si>
  <si>
    <t>L'Oreal</t>
  </si>
  <si>
    <t xml:space="preserve">TotalE </t>
  </si>
  <si>
    <t>Scénario C : Achat actifs et actions</t>
  </si>
  <si>
    <t>nombre d'options</t>
  </si>
  <si>
    <t>Prix à l'échéance</t>
  </si>
  <si>
    <t>Bénéfice</t>
  </si>
  <si>
    <t>capital investit (primes)</t>
  </si>
  <si>
    <t>Prix d'exercice</t>
  </si>
  <si>
    <t>Temps d'échéance</t>
  </si>
  <si>
    <t>Scenario A</t>
  </si>
  <si>
    <t>MODÈLE BINOMIAL</t>
  </si>
  <si>
    <t>MODÈLE DE BLACK &amp; SCHOLES</t>
  </si>
  <si>
    <t>finir cete formule de SI en divisant en deux selon capital</t>
  </si>
  <si>
    <t>A faire: Tracer la courbe de la valeur de la prime d'une option en faisant varier les inputs</t>
  </si>
  <si>
    <t>Donc, on fix tout et on fait varier sur 5 courbes T, K, sigma, r et S</t>
  </si>
  <si>
    <t>TextBox3</t>
  </si>
  <si>
    <t>TextBox4</t>
  </si>
  <si>
    <t>TextBox7</t>
  </si>
  <si>
    <t>TextBox11</t>
  </si>
  <si>
    <t>TextBox15</t>
  </si>
  <si>
    <t>TextBox19</t>
  </si>
  <si>
    <t>TextBox8</t>
  </si>
  <si>
    <t>TextBox12</t>
  </si>
  <si>
    <t>TextBox16</t>
  </si>
  <si>
    <t>TextBox20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</si>
</sst>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NumberFormat="1"/>
    <xf numFmtId="14" fontId="0" fillId="0" borderId="0" xfId="0" applyNumberFormat="1"/>
    <xf numFmtId="49" fontId="0" fillId="2" borderId="1" xfId="0" applyNumberFormat="1" applyFont="1" applyFill="1" applyBorder="1"/>
    <xf numFmtId="49" fontId="0" fillId="3" borderId="1" xfId="0" applyNumberFormat="1" applyFont="1" applyFill="1" applyBorder="1"/>
    <xf numFmtId="0" fontId="0" fillId="0" borderId="2" xfId="0" applyBorder="1"/>
    <xf numFmtId="0" fontId="0" fillId="2" borderId="2" xfId="0" applyNumberFormat="1" applyFont="1" applyFill="1" applyBorder="1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4" xfId="0" applyBorder="1"/>
    <xf numFmtId="0" fontId="0" fillId="2" borderId="4" xfId="0" applyNumberFormat="1" applyFont="1" applyFill="1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8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6" borderId="0" xfId="0" applyFill="1"/>
    <xf numFmtId="0" fontId="0" fillId="0" borderId="14" xfId="0" applyBorder="1"/>
    <xf numFmtId="0" fontId="0" fillId="0" borderId="15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2" xfId="0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3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6</xdr:row>
          <xdr:rowOff>146050</xdr:rowOff>
        </xdr:from>
        <xdr:to>
          <xdr:col>11</xdr:col>
          <xdr:colOff>419100</xdr:colOff>
          <xdr:row>12</xdr:row>
          <xdr:rowOff>88900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F0D3EF32-5111-4211-849C-58AE18D7BE3C}" autoFormatId="16" applyNumberFormats="0" applyBorderFormats="0" applyFontFormats="0" applyPatternFormats="0" applyAlignmentFormats="0" applyWidthHeightFormats="0">
  <queryTableRefresh nextId="6">
    <queryTableFields count="5">
      <queryTableField id="1" name="Dates" tableColumnId="6"/>
      <queryTableField id="2" name="Ouverture" tableColumnId="2"/>
      <queryTableField id="3" name="Plus haut" tableColumnId="3"/>
      <queryTableField id="4" name="Plus bas" tableColumnId="4"/>
      <queryTableField id="5" name="L'Oreal cours moyen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70763BD-40FB-44CA-A464-3F679195D6BD}" autoFormatId="16" applyNumberFormats="0" applyBorderFormats="0" applyFontFormats="0" applyPatternFormats="0" applyAlignmentFormats="0" applyWidthHeightFormats="0">
  <queryTableRefresh nextId="6">
    <queryTableFields count="5">
      <queryTableField id="1" name="Dates" tableColumnId="6"/>
      <queryTableField id="2" name="Clôture" tableColumnId="2"/>
      <queryTableField id="3" name="Plus haut" tableColumnId="3"/>
      <queryTableField id="4" name="Plus bas" tableColumnId="4"/>
      <queryTableField id="5" name="AXA cours moyen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58AFF4EE-5944-4502-82FB-13FCC0E11EA4}" autoFormatId="16" applyNumberFormats="0" applyBorderFormats="0" applyFontFormats="0" applyPatternFormats="0" applyAlignmentFormats="0" applyWidthHeightFormats="0">
  <queryTableRefresh nextId="6">
    <queryTableFields count="5">
      <queryTableField id="1" name="Dates" tableColumnId="6"/>
      <queryTableField id="2" name="Clôture" tableColumnId="2"/>
      <queryTableField id="3" name="Plus haut" tableColumnId="3"/>
      <queryTableField id="4" name="Plus bas" tableColumnId="4"/>
      <queryTableField id="5" name="BNP cours moyen" tableColumnId="5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EEBDBA5D-FC4F-4794-A470-3E6E83EE0C71}" autoFormatId="16" applyNumberFormats="0" applyBorderFormats="0" applyFontFormats="0" applyPatternFormats="0" applyAlignmentFormats="0" applyWidthHeightFormats="0">
  <queryTableRefresh nextId="7">
    <queryTableFields count="6">
      <queryTableField id="1" name="Dates" tableColumnId="7"/>
      <queryTableField id="2" name="Clôture" tableColumnId="2"/>
      <queryTableField id="3" name="Plus haut" tableColumnId="3"/>
      <queryTableField id="4" name="Plus bas" tableColumnId="4"/>
      <queryTableField id="5" name="cours moyen" tableColumnId="5"/>
      <queryTableField id="6" name="TotalE.cours moyen" tableColumnId="6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8B7E3FD6-7EE5-47E5-A831-0947EC9DF1E6}" autoFormatId="16" applyNumberFormats="0" applyBorderFormats="0" applyFontFormats="0" applyPatternFormats="0" applyAlignmentFormats="0" applyWidthHeightFormats="0">
  <queryTableRefresh nextId="5">
    <queryTableFields count="4">
      <queryTableField id="1" name="Dates" tableColumnId="5"/>
      <queryTableField id="2" name="cours moyen" tableColumnId="2"/>
      <queryTableField id="3" name="TotalE.cours moyen" tableColumnId="3"/>
      <queryTableField id="4" name="AXA.AXA cours moyen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A914E531-D241-474B-8985-DB2651EAF0C1}" autoFormatId="16" applyNumberFormats="0" applyBorderFormats="0" applyFontFormats="0" applyPatternFormats="0" applyAlignmentFormats="0" applyWidthHeightFormats="0">
  <queryTableRefresh nextId="6">
    <queryTableFields count="5">
      <queryTableField id="1" name="Dates" tableColumnId="6"/>
      <queryTableField id="2" name="cours moyen" tableColumnId="2"/>
      <queryTableField id="3" name="TotalE.cours moyen" tableColumnId="3"/>
      <queryTableField id="4" name="AXA.AXA cours moyen" tableColumnId="4"/>
      <queryTableField id="5" name="BNP.BNP cours moyen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B345AC-0947-4FC8-802B-3A62ADE381F9}" name="L_Oreal" displayName="L_Oreal" ref="A1:E21" tableType="queryTable" totalsRowShown="0">
  <autoFilter ref="A1:E21" xr:uid="{3FB345AC-0947-4FC8-802B-3A62ADE381F9}"/>
  <tableColumns count="5">
    <tableColumn id="6" xr3:uid="{E8E09904-C5A3-42F6-BB79-78D6867EA237}" uniqueName="6" name="Dates" queryTableFieldId="1" dataDxfId="29"/>
    <tableColumn id="2" xr3:uid="{A49BBF07-E953-49E7-85D9-8FB4C752EF0C}" uniqueName="2" name="Ouverture" queryTableFieldId="2" dataDxfId="28"/>
    <tableColumn id="3" xr3:uid="{C398F76D-73A6-4B99-85C7-28B0587650CA}" uniqueName="3" name="Plus haut" queryTableFieldId="3" dataDxfId="27"/>
    <tableColumn id="4" xr3:uid="{734E0B9F-8BCE-4BB1-BC9E-3A21635AAD7C}" uniqueName="4" name="Plus bas" queryTableFieldId="4" dataDxfId="26"/>
    <tableColumn id="5" xr3:uid="{1FC6AFF1-3246-4A29-A9A7-30C26C5849E4}" uniqueName="5" name="L'Oreal cours moyen" queryTableFieldId="5" dataDxfId="2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F03A517-370D-4E72-8283-1CF239A51BF9}" name="AXA" displayName="AXA" ref="A1:E21" tableType="queryTable" totalsRowShown="0">
  <autoFilter ref="A1:E21" xr:uid="{2F03A517-370D-4E72-8283-1CF239A51BF9}"/>
  <tableColumns count="5">
    <tableColumn id="6" xr3:uid="{F0B9F7D6-B1CB-470D-80FA-B893D173B27C}" uniqueName="6" name="Dates" queryTableFieldId="1" dataDxfId="24"/>
    <tableColumn id="2" xr3:uid="{C4AF674A-2CD0-4882-B7D4-EC5D8FB08FBE}" uniqueName="2" name="Clôture" queryTableFieldId="2" dataDxfId="23"/>
    <tableColumn id="3" xr3:uid="{19D4F701-12F6-45BE-BB9C-E97BAB199386}" uniqueName="3" name="Plus haut" queryTableFieldId="3" dataDxfId="22"/>
    <tableColumn id="4" xr3:uid="{FC7EA118-81F7-4D25-A686-55D531149714}" uniqueName="4" name="Plus bas" queryTableFieldId="4" dataDxfId="21"/>
    <tableColumn id="5" xr3:uid="{4399F7BE-14C4-4F43-9D29-498E6C31E0C1}" uniqueName="5" name="AXA cours moyen" queryTableFieldId="5" dataDxfId="2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492D7B9-5AE9-4474-88A0-11A6ED95CD41}" name="BNP" displayName="BNP" ref="A1:E21" tableType="queryTable" totalsRowShown="0">
  <autoFilter ref="A1:E21" xr:uid="{F492D7B9-5AE9-4474-88A0-11A6ED95CD41}"/>
  <tableColumns count="5">
    <tableColumn id="6" xr3:uid="{5CF08248-9A96-4D35-8AA6-D51E2E7EAC81}" uniqueName="6" name="Dates" queryTableFieldId="1" dataDxfId="19"/>
    <tableColumn id="2" xr3:uid="{BC83B09B-D0B7-414D-99AB-FC7D02DA56F9}" uniqueName="2" name="Clôture" queryTableFieldId="2" dataDxfId="18"/>
    <tableColumn id="3" xr3:uid="{60AA26E4-8300-450A-96B2-CBE024754774}" uniqueName="3" name="Plus haut" queryTableFieldId="3" dataDxfId="17"/>
    <tableColumn id="4" xr3:uid="{69C065CD-E9C7-432B-A256-11EDE793013A}" uniqueName="4" name="Plus bas" queryTableFieldId="4" dataDxfId="16"/>
    <tableColumn id="5" xr3:uid="{D7BC9896-6F67-41CC-86BA-1B1176FE7E1E}" uniqueName="5" name="BNP cours moyen" queryTableFieldId="5" dataDxfId="15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4F681C3-D890-4ABC-8CAC-BF4027BF377A}" name="Fusionner1" displayName="Fusionner1" ref="A1:F21" tableType="queryTable" totalsRowShown="0">
  <autoFilter ref="A1:F21" xr:uid="{04F681C3-D890-4ABC-8CAC-BF4027BF377A}"/>
  <tableColumns count="6">
    <tableColumn id="7" xr3:uid="{B04EDEFD-410F-4DF9-B693-B11F5EF3580A}" uniqueName="7" name="Dates" queryTableFieldId="1" dataDxfId="14"/>
    <tableColumn id="2" xr3:uid="{0BAA8C62-A949-437D-BF99-2FB1EFB1E0E4}" uniqueName="2" name="Clôture" queryTableFieldId="2" dataDxfId="13"/>
    <tableColumn id="3" xr3:uid="{BD602F72-1935-4678-92FC-71EFAFEE7D0C}" uniqueName="3" name="Plus haut" queryTableFieldId="3" dataDxfId="12"/>
    <tableColumn id="4" xr3:uid="{9D866C6F-BEA6-44E0-809F-4DEB4D8E3460}" uniqueName="4" name="Plus bas" queryTableFieldId="4" dataDxfId="11"/>
    <tableColumn id="5" xr3:uid="{29F4F7A6-A6C7-4865-9461-FF29568C5508}" uniqueName="5" name="cours moyen" queryTableFieldId="5" dataDxfId="10"/>
    <tableColumn id="6" xr3:uid="{BA052B21-9193-43B3-8F2D-A75DE9B5BF7B}" uniqueName="6" name="TotalE.cours moyen" queryTableFieldId="6" dataDxfId="9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7B094F3-8217-44A7-8A35-73B485BE038E}" name="Fusionner2" displayName="Fusionner2" ref="A1:D21" tableType="queryTable" totalsRowShown="0">
  <autoFilter ref="A1:D21" xr:uid="{67B094F3-8217-44A7-8A35-73B485BE038E}"/>
  <tableColumns count="4">
    <tableColumn id="5" xr3:uid="{D46F55D9-5508-4E10-9216-379BA011D94F}" uniqueName="5" name="Dates" queryTableFieldId="1" dataDxfId="8"/>
    <tableColumn id="2" xr3:uid="{2A93956D-C077-4D8A-9BD8-BE4494B4A220}" uniqueName="2" name="cours moyen" queryTableFieldId="2" dataDxfId="7"/>
    <tableColumn id="3" xr3:uid="{0B50ED18-46E0-448D-9A50-3EF3D612E82C}" uniqueName="3" name="TotalE.cours moyen" queryTableFieldId="3" dataDxfId="6"/>
    <tableColumn id="4" xr3:uid="{77B2FF8D-8A1C-40D2-9BBE-AD49C70A8629}" uniqueName="4" name="AXA.AXA cours moyen" queryTableFieldId="4" dataDxf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8206E92-C333-4153-9D87-0C9A64EF055B}" name="Fusionner3" displayName="Fusionner3" ref="A1:E21" tableType="queryTable" totalsRowShown="0">
  <autoFilter ref="A1:E21" xr:uid="{D8206E92-C333-4153-9D87-0C9A64EF055B}"/>
  <tableColumns count="5">
    <tableColumn id="6" xr3:uid="{454D516C-40CD-44F5-BCD0-30A196FFBB11}" uniqueName="6" name="Dates" queryTableFieldId="1" dataDxfId="4"/>
    <tableColumn id="2" xr3:uid="{4B7CB7B0-A135-4968-9E52-298E2246054A}" uniqueName="2" name="LVMH.cours moyen" queryTableFieldId="2" dataDxfId="3"/>
    <tableColumn id="3" xr3:uid="{F0651C17-805F-4923-BAB5-CD9EEA310FB6}" uniqueName="3" name="TotalE.cours moyen" queryTableFieldId="3" dataDxfId="2"/>
    <tableColumn id="4" xr3:uid="{8E24F259-B64D-4211-A95B-2A5B7DA0A551}" uniqueName="4" name="AXA.AXA cours moyen" queryTableFieldId="4" dataDxfId="1"/>
    <tableColumn id="5" xr3:uid="{C583CDBB-3EEC-4396-84B8-534CBEB380FB}" uniqueName="5" name="BNP.BNP cours moyen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FF745-34A8-4EF4-AA4B-94B7F5E2E305}">
  <sheetPr codeName="Feuil2"/>
  <dimension ref="B5:J10"/>
  <sheetViews>
    <sheetView workbookViewId="0">
      <selection activeCell="F8" sqref="F8"/>
    </sheetView>
  </sheetViews>
  <sheetFormatPr baseColWidth="10" defaultRowHeight="14.5" x14ac:dyDescent="0.35"/>
  <cols>
    <col min="2" max="2" width="11.6328125" bestFit="1" customWidth="1"/>
    <col min="3" max="3" width="24.6328125" bestFit="1" customWidth="1"/>
    <col min="4" max="4" width="17.36328125" customWidth="1"/>
    <col min="5" max="5" width="11.54296875" customWidth="1"/>
  </cols>
  <sheetData>
    <row r="5" spans="2:10" x14ac:dyDescent="0.35">
      <c r="B5" s="32" t="s">
        <v>15</v>
      </c>
      <c r="C5" s="32" t="s">
        <v>71</v>
      </c>
      <c r="D5" s="32" t="s">
        <v>70</v>
      </c>
    </row>
    <row r="6" spans="2:10" x14ac:dyDescent="0.35">
      <c r="B6" s="32" t="s">
        <v>16</v>
      </c>
      <c r="C6" s="32">
        <f>TOTAL!B2</f>
        <v>38.189999</v>
      </c>
      <c r="D6" s="32">
        <f>_xlfn.STDEV.S(TOTAL!C3:C131)</f>
        <v>1.4303876687420999E-2</v>
      </c>
    </row>
    <row r="7" spans="2:10" x14ac:dyDescent="0.35">
      <c r="B7" s="32" t="s">
        <v>1</v>
      </c>
      <c r="C7" s="32">
        <f>LVMH!B2</f>
        <v>656.79998799999998</v>
      </c>
      <c r="D7" s="32">
        <f>_xlfn.STDEV.S(LVMH!C3:C131)</f>
        <v>1.7079190410991773E-2</v>
      </c>
    </row>
    <row r="8" spans="2:10" x14ac:dyDescent="0.35">
      <c r="B8" s="33" t="s">
        <v>0</v>
      </c>
      <c r="C8" s="32">
        <f>'L''oréal'!B2</f>
        <v>371.10000600000001</v>
      </c>
      <c r="D8" s="32">
        <f>_xlfn.STDEV.S('L''oréal'!C3:C131)</f>
        <v>1.2863098910034003E-2</v>
      </c>
    </row>
    <row r="9" spans="2:10" x14ac:dyDescent="0.35">
      <c r="B9" s="33" t="s">
        <v>77</v>
      </c>
      <c r="C9" s="32">
        <f>'Air liquide'!B2</f>
        <v>139.36000100000001</v>
      </c>
      <c r="D9" s="32">
        <f>_xlfn.STDEV.S('Air liquide'!C3:C131)</f>
        <v>9.1485324307908778E-3</v>
      </c>
    </row>
    <row r="10" spans="2:10" x14ac:dyDescent="0.35">
      <c r="B10" s="32" t="s">
        <v>17</v>
      </c>
      <c r="C10" s="32">
        <f>Orange!B2</f>
        <v>10.49</v>
      </c>
      <c r="D10" s="32">
        <f>_xlfn.STDEV.S(Orange!C3:C131)</f>
        <v>8.0963101263503163E-3</v>
      </c>
      <c r="J10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ommandButton2_Click">
                <anchor moveWithCells="1" sizeWithCells="1">
                  <from>
                    <xdr:col>8</xdr:col>
                    <xdr:colOff>685800</xdr:colOff>
                    <xdr:row>6</xdr:row>
                    <xdr:rowOff>146050</xdr:rowOff>
                  </from>
                  <to>
                    <xdr:col>11</xdr:col>
                    <xdr:colOff>419100</xdr:colOff>
                    <xdr:row>12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6ECF3-9339-42F5-929E-DE1EC9AC7F41}">
  <sheetPr codeName="Feuil13"/>
  <dimension ref="A1:G52"/>
  <sheetViews>
    <sheetView workbookViewId="0">
      <selection activeCell="F11" sqref="F11"/>
    </sheetView>
  </sheetViews>
  <sheetFormatPr baseColWidth="10" defaultRowHeight="14.5" x14ac:dyDescent="0.35"/>
  <cols>
    <col min="3" max="3" width="18.08984375" customWidth="1"/>
  </cols>
  <sheetData>
    <row r="1" spans="1:7" x14ac:dyDescent="0.35">
      <c r="A1" s="3" t="s">
        <v>18</v>
      </c>
      <c r="B1" s="5" t="s">
        <v>16</v>
      </c>
      <c r="C1" t="s">
        <v>94</v>
      </c>
      <c r="F1" t="s">
        <v>99</v>
      </c>
      <c r="G1" s="7" t="s">
        <v>100</v>
      </c>
    </row>
    <row r="2" spans="1:7" x14ac:dyDescent="0.35">
      <c r="A2" s="4" t="s">
        <v>19</v>
      </c>
      <c r="B2" s="5" t="s">
        <v>1</v>
      </c>
      <c r="C2" t="s">
        <v>95</v>
      </c>
      <c r="F2" s="7" t="s">
        <v>101</v>
      </c>
      <c r="G2" s="7" t="s">
        <v>105</v>
      </c>
    </row>
    <row r="3" spans="1:7" x14ac:dyDescent="0.35">
      <c r="A3" s="3" t="s">
        <v>20</v>
      </c>
      <c r="B3" s="6" t="s">
        <v>0</v>
      </c>
      <c r="F3" s="7" t="s">
        <v>102</v>
      </c>
      <c r="G3" s="7" t="s">
        <v>106</v>
      </c>
    </row>
    <row r="4" spans="1:7" x14ac:dyDescent="0.35">
      <c r="A4" s="4" t="s">
        <v>21</v>
      </c>
      <c r="B4" s="6" t="s">
        <v>77</v>
      </c>
      <c r="F4" s="7" t="s">
        <v>103</v>
      </c>
      <c r="G4" s="7" t="s">
        <v>107</v>
      </c>
    </row>
    <row r="5" spans="1:7" x14ac:dyDescent="0.35">
      <c r="A5" s="3" t="s">
        <v>22</v>
      </c>
      <c r="B5" s="5" t="s">
        <v>17</v>
      </c>
      <c r="F5" s="7" t="s">
        <v>104</v>
      </c>
      <c r="G5" s="7" t="s">
        <v>108</v>
      </c>
    </row>
    <row r="6" spans="1:7" x14ac:dyDescent="0.35">
      <c r="A6" s="4" t="s">
        <v>23</v>
      </c>
    </row>
    <row r="7" spans="1:7" x14ac:dyDescent="0.35">
      <c r="A7" s="3" t="s">
        <v>24</v>
      </c>
    </row>
    <row r="8" spans="1:7" x14ac:dyDescent="0.35">
      <c r="A8" s="4" t="s">
        <v>25</v>
      </c>
    </row>
    <row r="9" spans="1:7" x14ac:dyDescent="0.35">
      <c r="A9" s="3" t="s">
        <v>26</v>
      </c>
    </row>
    <row r="10" spans="1:7" x14ac:dyDescent="0.35">
      <c r="A10" s="4" t="s">
        <v>27</v>
      </c>
    </row>
    <row r="11" spans="1:7" x14ac:dyDescent="0.35">
      <c r="A11" s="3" t="s">
        <v>28</v>
      </c>
    </row>
    <row r="12" spans="1:7" x14ac:dyDescent="0.35">
      <c r="A12" s="4" t="s">
        <v>29</v>
      </c>
    </row>
    <row r="13" spans="1:7" x14ac:dyDescent="0.35">
      <c r="A13" s="3" t="s">
        <v>30</v>
      </c>
    </row>
    <row r="14" spans="1:7" x14ac:dyDescent="0.35">
      <c r="A14" s="4" t="s">
        <v>31</v>
      </c>
    </row>
    <row r="15" spans="1:7" x14ac:dyDescent="0.35">
      <c r="A15" s="3" t="s">
        <v>32</v>
      </c>
    </row>
    <row r="16" spans="1:7" x14ac:dyDescent="0.35">
      <c r="A16" s="4" t="s">
        <v>33</v>
      </c>
    </row>
    <row r="17" spans="1:1" x14ac:dyDescent="0.35">
      <c r="A17" s="3" t="s">
        <v>34</v>
      </c>
    </row>
    <row r="18" spans="1:1" x14ac:dyDescent="0.35">
      <c r="A18" s="4" t="s">
        <v>35</v>
      </c>
    </row>
    <row r="19" spans="1:1" x14ac:dyDescent="0.35">
      <c r="A19" s="3" t="s">
        <v>36</v>
      </c>
    </row>
    <row r="20" spans="1:1" x14ac:dyDescent="0.35">
      <c r="A20" s="4" t="s">
        <v>37</v>
      </c>
    </row>
    <row r="21" spans="1:1" x14ac:dyDescent="0.35">
      <c r="A21" s="3" t="s">
        <v>38</v>
      </c>
    </row>
    <row r="22" spans="1:1" x14ac:dyDescent="0.35">
      <c r="A22" s="4" t="s">
        <v>39</v>
      </c>
    </row>
    <row r="23" spans="1:1" x14ac:dyDescent="0.35">
      <c r="A23" s="3" t="s">
        <v>40</v>
      </c>
    </row>
    <row r="24" spans="1:1" x14ac:dyDescent="0.35">
      <c r="A24" s="4" t="s">
        <v>41</v>
      </c>
    </row>
    <row r="25" spans="1:1" x14ac:dyDescent="0.35">
      <c r="A25" s="3" t="s">
        <v>42</v>
      </c>
    </row>
    <row r="26" spans="1:1" x14ac:dyDescent="0.35">
      <c r="A26" s="4" t="s">
        <v>43</v>
      </c>
    </row>
    <row r="27" spans="1:1" x14ac:dyDescent="0.35">
      <c r="A27" s="3" t="s">
        <v>44</v>
      </c>
    </row>
    <row r="28" spans="1:1" x14ac:dyDescent="0.35">
      <c r="A28" s="4" t="s">
        <v>45</v>
      </c>
    </row>
    <row r="29" spans="1:1" x14ac:dyDescent="0.35">
      <c r="A29" s="3" t="s">
        <v>46</v>
      </c>
    </row>
    <row r="30" spans="1:1" x14ac:dyDescent="0.35">
      <c r="A30" s="4" t="s">
        <v>47</v>
      </c>
    </row>
    <row r="31" spans="1:1" x14ac:dyDescent="0.35">
      <c r="A31" s="3" t="s">
        <v>48</v>
      </c>
    </row>
    <row r="32" spans="1:1" x14ac:dyDescent="0.35">
      <c r="A32" s="4" t="s">
        <v>49</v>
      </c>
    </row>
    <row r="33" spans="1:1" x14ac:dyDescent="0.35">
      <c r="A33" s="3" t="s">
        <v>50</v>
      </c>
    </row>
    <row r="34" spans="1:1" x14ac:dyDescent="0.35">
      <c r="A34" s="4" t="s">
        <v>51</v>
      </c>
    </row>
    <row r="35" spans="1:1" x14ac:dyDescent="0.35">
      <c r="A35" s="3" t="s">
        <v>52</v>
      </c>
    </row>
    <row r="36" spans="1:1" x14ac:dyDescent="0.35">
      <c r="A36" s="4" t="s">
        <v>53</v>
      </c>
    </row>
    <row r="37" spans="1:1" x14ac:dyDescent="0.35">
      <c r="A37" s="3" t="s">
        <v>54</v>
      </c>
    </row>
    <row r="38" spans="1:1" x14ac:dyDescent="0.35">
      <c r="A38" s="4" t="s">
        <v>55</v>
      </c>
    </row>
    <row r="39" spans="1:1" x14ac:dyDescent="0.35">
      <c r="A39" s="3" t="s">
        <v>56</v>
      </c>
    </row>
    <row r="40" spans="1:1" x14ac:dyDescent="0.35">
      <c r="A40" s="4" t="s">
        <v>57</v>
      </c>
    </row>
    <row r="41" spans="1:1" x14ac:dyDescent="0.35">
      <c r="A41" s="3" t="s">
        <v>58</v>
      </c>
    </row>
    <row r="42" spans="1:1" x14ac:dyDescent="0.35">
      <c r="A42" s="4" t="s">
        <v>59</v>
      </c>
    </row>
    <row r="43" spans="1:1" x14ac:dyDescent="0.35">
      <c r="A43" s="3" t="s">
        <v>60</v>
      </c>
    </row>
    <row r="44" spans="1:1" x14ac:dyDescent="0.35">
      <c r="A44" s="4" t="s">
        <v>61</v>
      </c>
    </row>
    <row r="45" spans="1:1" x14ac:dyDescent="0.35">
      <c r="A45" s="3" t="s">
        <v>62</v>
      </c>
    </row>
    <row r="46" spans="1:1" x14ac:dyDescent="0.35">
      <c r="A46" s="4" t="s">
        <v>63</v>
      </c>
    </row>
    <row r="47" spans="1:1" x14ac:dyDescent="0.35">
      <c r="A47" s="3" t="s">
        <v>64</v>
      </c>
    </row>
    <row r="48" spans="1:1" x14ac:dyDescent="0.35">
      <c r="A48" s="4" t="s">
        <v>65</v>
      </c>
    </row>
    <row r="49" spans="1:1" x14ac:dyDescent="0.35">
      <c r="A49" s="3" t="s">
        <v>66</v>
      </c>
    </row>
    <row r="50" spans="1:1" x14ac:dyDescent="0.35">
      <c r="A50" s="4" t="s">
        <v>67</v>
      </c>
    </row>
    <row r="51" spans="1:1" x14ac:dyDescent="0.35">
      <c r="A51" s="3" t="s">
        <v>68</v>
      </c>
    </row>
    <row r="52" spans="1:1" x14ac:dyDescent="0.35">
      <c r="A52" s="4" t="s">
        <v>69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A71B9-E8BD-454D-84D0-83AB3ED63330}">
  <sheetPr codeName="Feuil1"/>
  <dimension ref="A2:K32"/>
  <sheetViews>
    <sheetView zoomScale="90" zoomScaleNormal="90" workbookViewId="0">
      <selection activeCell="I9" sqref="I9"/>
    </sheetView>
  </sheetViews>
  <sheetFormatPr baseColWidth="10" defaultRowHeight="14.5" x14ac:dyDescent="0.35"/>
  <cols>
    <col min="3" max="3" width="17.453125" customWidth="1"/>
    <col min="4" max="4" width="22.453125" customWidth="1"/>
    <col min="5" max="5" width="17.6328125" customWidth="1"/>
    <col min="6" max="6" width="22.1796875" customWidth="1"/>
    <col min="7" max="8" width="16.54296875" customWidth="1"/>
    <col min="9" max="9" width="15.54296875" customWidth="1"/>
    <col min="10" max="10" width="17" customWidth="1"/>
  </cols>
  <sheetData>
    <row r="2" spans="1:9" ht="15" thickBot="1" x14ac:dyDescent="0.4">
      <c r="A2" s="23" t="s">
        <v>93</v>
      </c>
    </row>
    <row r="3" spans="1:9" ht="15" thickBot="1" x14ac:dyDescent="0.4">
      <c r="B3" s="14" t="s">
        <v>15</v>
      </c>
      <c r="C3" s="15" t="s">
        <v>78</v>
      </c>
      <c r="D3" s="16" t="s">
        <v>79</v>
      </c>
      <c r="E3" s="16" t="s">
        <v>80</v>
      </c>
      <c r="F3" s="17" t="s">
        <v>88</v>
      </c>
      <c r="G3" s="21" t="s">
        <v>89</v>
      </c>
      <c r="I3" t="s">
        <v>97</v>
      </c>
    </row>
    <row r="4" spans="1:9" x14ac:dyDescent="0.35">
      <c r="B4" s="13" t="s">
        <v>16</v>
      </c>
      <c r="C4" s="24">
        <v>52</v>
      </c>
      <c r="D4" s="30">
        <v>1985.879948</v>
      </c>
      <c r="E4" s="20">
        <v>14.120051999999987</v>
      </c>
      <c r="F4" s="24">
        <f>H16</f>
        <v>35.865001999999997</v>
      </c>
      <c r="G4" s="18">
        <f>F4*C4+E4</f>
        <v>1879.1001559999997</v>
      </c>
      <c r="I4" t="s">
        <v>98</v>
      </c>
    </row>
    <row r="5" spans="1:9" x14ac:dyDescent="0.35">
      <c r="B5" s="10" t="s">
        <v>1</v>
      </c>
      <c r="C5" s="24">
        <v>3</v>
      </c>
      <c r="D5" s="30">
        <v>1970.399964</v>
      </c>
      <c r="E5" s="20">
        <v>29.600036000000046</v>
      </c>
      <c r="F5" s="24">
        <f t="shared" ref="F5:F8" si="0">H17</f>
        <v>648.59997599999997</v>
      </c>
      <c r="G5" s="18">
        <f t="shared" ref="G5:G8" si="1">F5*C5+E5</f>
        <v>1975.399964</v>
      </c>
    </row>
    <row r="6" spans="1:9" x14ac:dyDescent="0.35">
      <c r="B6" s="11" t="s">
        <v>0</v>
      </c>
      <c r="C6" s="24">
        <v>5</v>
      </c>
      <c r="D6" s="30">
        <v>1855.5000300000002</v>
      </c>
      <c r="E6" s="20">
        <v>144.49996999999985</v>
      </c>
      <c r="F6" s="24">
        <f t="shared" si="0"/>
        <v>373.29998799999998</v>
      </c>
      <c r="G6" s="18">
        <f t="shared" si="1"/>
        <v>2010.9999099999998</v>
      </c>
    </row>
    <row r="7" spans="1:9" x14ac:dyDescent="0.35">
      <c r="B7" s="11" t="s">
        <v>77</v>
      </c>
      <c r="C7" s="24">
        <v>14</v>
      </c>
      <c r="D7" s="30">
        <v>1951.0400140000002</v>
      </c>
      <c r="E7" s="20">
        <v>48.959985999999844</v>
      </c>
      <c r="F7" s="24">
        <f t="shared" si="0"/>
        <v>148.36000100000001</v>
      </c>
      <c r="G7" s="18">
        <f t="shared" si="1"/>
        <v>2126</v>
      </c>
    </row>
    <row r="8" spans="1:9" ht="15" thickBot="1" x14ac:dyDescent="0.4">
      <c r="B8" s="12" t="s">
        <v>17</v>
      </c>
      <c r="C8" s="25">
        <v>190</v>
      </c>
      <c r="D8" s="31">
        <v>1993.1000000000001</v>
      </c>
      <c r="E8" s="22">
        <v>6.8999999999998636</v>
      </c>
      <c r="F8" s="25">
        <f t="shared" si="0"/>
        <v>9.5470000000000006</v>
      </c>
      <c r="G8" s="18">
        <f t="shared" si="1"/>
        <v>1820.83</v>
      </c>
    </row>
    <row r="13" spans="1:9" x14ac:dyDescent="0.35">
      <c r="B13" s="8" t="s">
        <v>81</v>
      </c>
      <c r="C13" s="7"/>
      <c r="D13" s="7"/>
      <c r="E13" s="7"/>
      <c r="F13" s="7"/>
      <c r="G13" s="7"/>
      <c r="H13" s="7"/>
    </row>
    <row r="14" spans="1:9" ht="15" thickBot="1" x14ac:dyDescent="0.4"/>
    <row r="15" spans="1:9" ht="15" thickBot="1" x14ac:dyDescent="0.4">
      <c r="B15" s="14" t="s">
        <v>15</v>
      </c>
      <c r="C15" s="15" t="s">
        <v>91</v>
      </c>
      <c r="D15" s="16" t="s">
        <v>92</v>
      </c>
      <c r="E15" s="16" t="s">
        <v>87</v>
      </c>
      <c r="F15" s="16" t="s">
        <v>90</v>
      </c>
      <c r="G15" s="16" t="s">
        <v>80</v>
      </c>
      <c r="H15" s="17" t="s">
        <v>88</v>
      </c>
      <c r="I15" s="21" t="s">
        <v>89</v>
      </c>
    </row>
    <row r="16" spans="1:9" x14ac:dyDescent="0.35">
      <c r="B16" s="13" t="s">
        <v>16</v>
      </c>
      <c r="E16" s="20">
        <v>52</v>
      </c>
      <c r="G16" s="20">
        <f>2000-F16</f>
        <v>2000</v>
      </c>
      <c r="H16" s="20">
        <v>35.865001999999997</v>
      </c>
      <c r="I16" s="18">
        <f>IF(C16*E16&gt;F16+H16*E16,(H16*E16)-F16,(C16*E16)-F16)</f>
        <v>0</v>
      </c>
    </row>
    <row r="17" spans="2:11" x14ac:dyDescent="0.35">
      <c r="B17" s="10" t="s">
        <v>1</v>
      </c>
      <c r="E17" s="20">
        <v>3</v>
      </c>
      <c r="G17" s="20">
        <f t="shared" ref="G17:G20" si="2">2000-F17</f>
        <v>2000</v>
      </c>
      <c r="H17" s="20">
        <v>648.59997599999997</v>
      </c>
      <c r="I17" s="18">
        <f t="shared" ref="I17:I20" si="3">IF(C17*E17&gt;F17+H17*E17,(H17*E17)-F17,(C17*E17)-F17)</f>
        <v>0</v>
      </c>
    </row>
    <row r="18" spans="2:11" x14ac:dyDescent="0.35">
      <c r="B18" s="11" t="s">
        <v>0</v>
      </c>
      <c r="E18" s="20">
        <v>5</v>
      </c>
      <c r="G18" s="20">
        <f t="shared" si="2"/>
        <v>2000</v>
      </c>
      <c r="H18" s="20">
        <v>373.29998799999998</v>
      </c>
      <c r="I18" s="18">
        <f t="shared" si="3"/>
        <v>0</v>
      </c>
    </row>
    <row r="19" spans="2:11" x14ac:dyDescent="0.35">
      <c r="B19" s="11" t="s">
        <v>77</v>
      </c>
      <c r="E19" s="20">
        <v>14</v>
      </c>
      <c r="G19" s="20">
        <f t="shared" si="2"/>
        <v>2000</v>
      </c>
      <c r="H19" s="20">
        <v>148.36000100000001</v>
      </c>
      <c r="I19" s="18">
        <f t="shared" si="3"/>
        <v>0</v>
      </c>
    </row>
    <row r="20" spans="2:11" ht="15" thickBot="1" x14ac:dyDescent="0.4">
      <c r="B20" s="12" t="s">
        <v>17</v>
      </c>
      <c r="E20" s="22">
        <v>190</v>
      </c>
      <c r="G20" s="22">
        <f t="shared" si="2"/>
        <v>2000</v>
      </c>
      <c r="H20" s="22">
        <v>9.5470000000000006</v>
      </c>
      <c r="I20" s="18">
        <f t="shared" si="3"/>
        <v>0</v>
      </c>
    </row>
    <row r="25" spans="2:11" x14ac:dyDescent="0.35">
      <c r="B25" s="9" t="s">
        <v>86</v>
      </c>
      <c r="C25" s="7"/>
      <c r="D25" s="7"/>
      <c r="E25" s="7"/>
      <c r="F25" s="7"/>
      <c r="G25" s="7"/>
      <c r="H25" s="7"/>
    </row>
    <row r="26" spans="2:11" ht="15" thickBot="1" x14ac:dyDescent="0.4"/>
    <row r="27" spans="2:11" ht="15" thickBot="1" x14ac:dyDescent="0.4">
      <c r="B27" s="29" t="s">
        <v>82</v>
      </c>
      <c r="C27" s="15" t="s">
        <v>91</v>
      </c>
      <c r="D27" s="16" t="s">
        <v>92</v>
      </c>
      <c r="E27" s="16" t="s">
        <v>78</v>
      </c>
      <c r="F27" s="16" t="s">
        <v>87</v>
      </c>
      <c r="G27" s="16" t="s">
        <v>79</v>
      </c>
      <c r="H27" s="16" t="s">
        <v>80</v>
      </c>
      <c r="I27" s="17" t="s">
        <v>88</v>
      </c>
      <c r="J27" s="21" t="s">
        <v>89</v>
      </c>
    </row>
    <row r="28" spans="2:11" x14ac:dyDescent="0.35">
      <c r="B28" s="28" t="s">
        <v>83</v>
      </c>
      <c r="C28" s="24">
        <f>C16</f>
        <v>0</v>
      </c>
      <c r="D28" s="20">
        <f>D16</f>
        <v>0</v>
      </c>
      <c r="E28" s="20">
        <v>26</v>
      </c>
      <c r="F28" s="20">
        <v>26</v>
      </c>
      <c r="G28" s="20">
        <v>1128.4439269455065</v>
      </c>
      <c r="H28" s="20">
        <f>2000-G28</f>
        <v>871.55607305449348</v>
      </c>
      <c r="I28" s="20">
        <f>H16</f>
        <v>35.865001999999997</v>
      </c>
      <c r="J28" s="18">
        <f>IF(C28*F28&gt;F16+H16*E16,(H16*E16)-F16,(C16*E16)-F16)</f>
        <v>0</v>
      </c>
      <c r="K28" t="s">
        <v>96</v>
      </c>
    </row>
    <row r="29" spans="2:11" x14ac:dyDescent="0.35">
      <c r="B29" s="26" t="s">
        <v>84</v>
      </c>
      <c r="C29" s="24">
        <f t="shared" ref="C29:D32" si="4">C17</f>
        <v>0</v>
      </c>
      <c r="D29" s="20">
        <f t="shared" si="4"/>
        <v>0</v>
      </c>
      <c r="E29" s="20">
        <v>1</v>
      </c>
      <c r="F29" s="20">
        <v>1</v>
      </c>
      <c r="G29" s="20">
        <v>1592.6164628449476</v>
      </c>
      <c r="H29" s="20">
        <f t="shared" ref="H29:H32" si="5">2000-G29</f>
        <v>407.38353715505241</v>
      </c>
      <c r="I29" s="20">
        <f t="shared" ref="I29:I32" si="6">H17</f>
        <v>648.59997599999997</v>
      </c>
      <c r="J29" s="18"/>
    </row>
    <row r="30" spans="2:11" x14ac:dyDescent="0.35">
      <c r="B30" s="26" t="s">
        <v>1</v>
      </c>
      <c r="C30" s="24">
        <f t="shared" si="4"/>
        <v>0</v>
      </c>
      <c r="D30" s="20">
        <f t="shared" si="4"/>
        <v>0</v>
      </c>
      <c r="E30" s="20">
        <v>2</v>
      </c>
      <c r="F30" s="20">
        <v>2</v>
      </c>
      <c r="G30" s="20">
        <v>1587.7027896863187</v>
      </c>
      <c r="H30" s="20">
        <f t="shared" si="5"/>
        <v>412.29721031368126</v>
      </c>
      <c r="I30" s="20">
        <f t="shared" si="6"/>
        <v>373.29998799999998</v>
      </c>
      <c r="J30" s="18"/>
    </row>
    <row r="31" spans="2:11" x14ac:dyDescent="0.35">
      <c r="B31" s="26" t="s">
        <v>17</v>
      </c>
      <c r="C31" s="24">
        <f t="shared" si="4"/>
        <v>0</v>
      </c>
      <c r="D31" s="20">
        <f t="shared" si="4"/>
        <v>0</v>
      </c>
      <c r="E31" s="20">
        <v>7</v>
      </c>
      <c r="F31" s="20">
        <v>7</v>
      </c>
      <c r="G31" s="20">
        <v>1720.4447001988269</v>
      </c>
      <c r="H31" s="20">
        <f t="shared" si="5"/>
        <v>279.55529980117308</v>
      </c>
      <c r="I31" s="20">
        <f t="shared" si="6"/>
        <v>148.36000100000001</v>
      </c>
      <c r="J31" s="18"/>
    </row>
    <row r="32" spans="2:11" ht="15" thickBot="1" x14ac:dyDescent="0.4">
      <c r="B32" s="27" t="s">
        <v>85</v>
      </c>
      <c r="C32" s="25">
        <f t="shared" si="4"/>
        <v>0</v>
      </c>
      <c r="D32" s="22">
        <f t="shared" si="4"/>
        <v>0</v>
      </c>
      <c r="E32" s="22">
        <v>95</v>
      </c>
      <c r="F32" s="22">
        <v>95</v>
      </c>
      <c r="G32" s="22">
        <v>996.55000000000007</v>
      </c>
      <c r="H32" s="22">
        <f t="shared" si="5"/>
        <v>1003.4499999999999</v>
      </c>
      <c r="I32" s="22">
        <f t="shared" si="6"/>
        <v>9.5470000000000006</v>
      </c>
      <c r="J32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09A19-73FF-40F4-9F7B-0AEAF810FAB5}">
  <sheetPr codeName="Feuil14"/>
  <dimension ref="A1:C131"/>
  <sheetViews>
    <sheetView topLeftCell="A109" workbookViewId="0">
      <selection activeCell="J121" sqref="J121"/>
    </sheetView>
  </sheetViews>
  <sheetFormatPr baseColWidth="10" defaultRowHeight="14.5" x14ac:dyDescent="0.35"/>
  <cols>
    <col min="3" max="3" width="19.90625" customWidth="1"/>
  </cols>
  <sheetData>
    <row r="1" spans="1:3" x14ac:dyDescent="0.35">
      <c r="A1" t="s">
        <v>72</v>
      </c>
      <c r="B1" t="s">
        <v>73</v>
      </c>
      <c r="C1" t="s">
        <v>74</v>
      </c>
    </row>
    <row r="2" spans="1:3" x14ac:dyDescent="0.35">
      <c r="A2" s="2">
        <v>44347</v>
      </c>
      <c r="B2">
        <v>38.189999</v>
      </c>
    </row>
    <row r="3" spans="1:3" x14ac:dyDescent="0.35">
      <c r="A3" s="2">
        <v>44348</v>
      </c>
      <c r="B3">
        <v>38.189999</v>
      </c>
      <c r="C3">
        <f>(B3-B2)/B2</f>
        <v>0</v>
      </c>
    </row>
    <row r="4" spans="1:3" x14ac:dyDescent="0.35">
      <c r="A4" s="2">
        <v>44349</v>
      </c>
      <c r="B4">
        <v>39.154998999999997</v>
      </c>
      <c r="C4">
        <f t="shared" ref="C4:C67" si="0">(B4-B3)/B3</f>
        <v>2.5268395529415864E-2</v>
      </c>
    </row>
    <row r="5" spans="1:3" x14ac:dyDescent="0.35">
      <c r="A5" s="2">
        <v>44350</v>
      </c>
      <c r="B5">
        <v>39.689999</v>
      </c>
      <c r="C5">
        <f t="shared" si="0"/>
        <v>1.36636448388111E-2</v>
      </c>
    </row>
    <row r="6" spans="1:3" x14ac:dyDescent="0.35">
      <c r="A6" s="2">
        <v>44351</v>
      </c>
      <c r="B6">
        <v>39.689999</v>
      </c>
      <c r="C6">
        <f t="shared" si="0"/>
        <v>0</v>
      </c>
    </row>
    <row r="7" spans="1:3" x14ac:dyDescent="0.35">
      <c r="A7" s="2">
        <v>44354</v>
      </c>
      <c r="B7">
        <v>39.615001999999997</v>
      </c>
      <c r="C7">
        <f t="shared" si="0"/>
        <v>-1.8895692086060097E-3</v>
      </c>
    </row>
    <row r="8" spans="1:3" x14ac:dyDescent="0.35">
      <c r="A8" s="2">
        <v>44355</v>
      </c>
      <c r="B8">
        <v>39.57</v>
      </c>
      <c r="C8">
        <f t="shared" si="0"/>
        <v>-1.1359837871520657E-3</v>
      </c>
    </row>
    <row r="9" spans="1:3" x14ac:dyDescent="0.35">
      <c r="A9" s="2">
        <v>44356</v>
      </c>
      <c r="B9">
        <v>39.740001999999997</v>
      </c>
      <c r="C9">
        <f t="shared" si="0"/>
        <v>4.2962345211017602E-3</v>
      </c>
    </row>
    <row r="10" spans="1:3" x14ac:dyDescent="0.35">
      <c r="A10" s="2">
        <v>44357</v>
      </c>
      <c r="B10">
        <v>39.959999000000003</v>
      </c>
      <c r="C10">
        <f t="shared" si="0"/>
        <v>5.5359081260239109E-3</v>
      </c>
    </row>
    <row r="11" spans="1:3" x14ac:dyDescent="0.35">
      <c r="A11" s="2">
        <v>44358</v>
      </c>
      <c r="B11">
        <v>39.770000000000003</v>
      </c>
      <c r="C11">
        <f t="shared" si="0"/>
        <v>-4.7547298487169692E-3</v>
      </c>
    </row>
    <row r="12" spans="1:3" x14ac:dyDescent="0.35">
      <c r="A12" s="2">
        <v>44361</v>
      </c>
      <c r="B12">
        <v>40.400002000000001</v>
      </c>
      <c r="C12">
        <f t="shared" si="0"/>
        <v>1.5841136535076628E-2</v>
      </c>
    </row>
    <row r="13" spans="1:3" x14ac:dyDescent="0.35">
      <c r="A13" s="2">
        <v>44362</v>
      </c>
      <c r="B13">
        <v>40.695</v>
      </c>
      <c r="C13">
        <f t="shared" si="0"/>
        <v>7.3019303315875984E-3</v>
      </c>
    </row>
    <row r="14" spans="1:3" x14ac:dyDescent="0.35">
      <c r="A14" s="2">
        <v>44363</v>
      </c>
      <c r="B14">
        <v>41</v>
      </c>
      <c r="C14">
        <f t="shared" si="0"/>
        <v>7.4947782282835662E-3</v>
      </c>
    </row>
    <row r="15" spans="1:3" x14ac:dyDescent="0.35">
      <c r="A15" s="2">
        <v>44364</v>
      </c>
      <c r="B15">
        <v>40.869999</v>
      </c>
      <c r="C15">
        <f t="shared" si="0"/>
        <v>-3.1707560975609765E-3</v>
      </c>
    </row>
    <row r="16" spans="1:3" x14ac:dyDescent="0.35">
      <c r="A16" s="2">
        <v>44365</v>
      </c>
      <c r="B16">
        <v>40.654998999999997</v>
      </c>
      <c r="C16">
        <f t="shared" si="0"/>
        <v>-5.2605824629455801E-3</v>
      </c>
    </row>
    <row r="17" spans="1:3" x14ac:dyDescent="0.35">
      <c r="A17" s="2">
        <v>44368</v>
      </c>
      <c r="B17">
        <v>39.25</v>
      </c>
      <c r="C17">
        <f t="shared" si="0"/>
        <v>-3.4559071075121579E-2</v>
      </c>
    </row>
    <row r="18" spans="1:3" x14ac:dyDescent="0.35">
      <c r="A18" s="2">
        <v>44369</v>
      </c>
      <c r="B18">
        <v>40.310001</v>
      </c>
      <c r="C18">
        <f t="shared" si="0"/>
        <v>2.7006394904458591E-2</v>
      </c>
    </row>
    <row r="19" spans="1:3" x14ac:dyDescent="0.35">
      <c r="A19" s="2">
        <v>44370</v>
      </c>
      <c r="B19">
        <v>40.314999</v>
      </c>
      <c r="C19">
        <f t="shared" si="0"/>
        <v>1.23989081518517E-4</v>
      </c>
    </row>
    <row r="20" spans="1:3" x14ac:dyDescent="0.35">
      <c r="A20" s="2">
        <v>44371</v>
      </c>
      <c r="B20">
        <v>39.555</v>
      </c>
      <c r="C20">
        <f t="shared" si="0"/>
        <v>-1.8851519753231311E-2</v>
      </c>
    </row>
    <row r="21" spans="1:3" x14ac:dyDescent="0.35">
      <c r="A21" s="2">
        <v>44372</v>
      </c>
      <c r="B21">
        <v>40.220001000000003</v>
      </c>
      <c r="C21">
        <f t="shared" si="0"/>
        <v>1.6812059158134336E-2</v>
      </c>
    </row>
    <row r="22" spans="1:3" x14ac:dyDescent="0.35">
      <c r="A22" s="2">
        <v>44375</v>
      </c>
      <c r="B22">
        <v>39.759998000000003</v>
      </c>
      <c r="C22">
        <f t="shared" si="0"/>
        <v>-1.1437170277544258E-2</v>
      </c>
    </row>
    <row r="23" spans="1:3" x14ac:dyDescent="0.35">
      <c r="A23" s="2">
        <v>44376</v>
      </c>
      <c r="B23">
        <v>38.764999000000003</v>
      </c>
      <c r="C23">
        <f t="shared" si="0"/>
        <v>-2.5025127013336364E-2</v>
      </c>
    </row>
    <row r="24" spans="1:3" x14ac:dyDescent="0.35">
      <c r="A24" s="2">
        <v>44377</v>
      </c>
      <c r="B24">
        <v>38.404998999999997</v>
      </c>
      <c r="C24">
        <f t="shared" si="0"/>
        <v>-9.2867279578675212E-3</v>
      </c>
    </row>
    <row r="25" spans="1:3" x14ac:dyDescent="0.35">
      <c r="A25" s="2">
        <v>44378</v>
      </c>
      <c r="B25">
        <v>38.305</v>
      </c>
      <c r="C25">
        <f t="shared" si="0"/>
        <v>-2.6038016561332773E-3</v>
      </c>
    </row>
    <row r="26" spans="1:3" x14ac:dyDescent="0.35">
      <c r="A26" s="2">
        <v>44379</v>
      </c>
      <c r="B26">
        <v>38.904998999999997</v>
      </c>
      <c r="C26">
        <f t="shared" si="0"/>
        <v>1.5663725362224171E-2</v>
      </c>
    </row>
    <row r="27" spans="1:3" x14ac:dyDescent="0.35">
      <c r="A27" s="2">
        <v>44382</v>
      </c>
      <c r="B27">
        <v>38.599997999999999</v>
      </c>
      <c r="C27">
        <f t="shared" si="0"/>
        <v>-7.8396352098607479E-3</v>
      </c>
    </row>
    <row r="28" spans="1:3" x14ac:dyDescent="0.35">
      <c r="A28" s="2">
        <v>44383</v>
      </c>
      <c r="B28">
        <v>38.869999</v>
      </c>
      <c r="C28">
        <f t="shared" si="0"/>
        <v>6.9948449220127058E-3</v>
      </c>
    </row>
    <row r="29" spans="1:3" x14ac:dyDescent="0.35">
      <c r="A29" s="2">
        <v>44384</v>
      </c>
      <c r="B29">
        <v>38.020000000000003</v>
      </c>
      <c r="C29">
        <f t="shared" si="0"/>
        <v>-2.1867739178485619E-2</v>
      </c>
    </row>
    <row r="30" spans="1:3" x14ac:dyDescent="0.35">
      <c r="A30" s="2">
        <v>44385</v>
      </c>
      <c r="B30">
        <v>37.25</v>
      </c>
      <c r="C30">
        <f t="shared" si="0"/>
        <v>-2.0252498684902764E-2</v>
      </c>
    </row>
    <row r="31" spans="1:3" x14ac:dyDescent="0.35">
      <c r="A31" s="2">
        <v>44386</v>
      </c>
      <c r="B31">
        <v>36.834999000000003</v>
      </c>
      <c r="C31">
        <f t="shared" si="0"/>
        <v>-1.114096644295293E-2</v>
      </c>
    </row>
    <row r="32" spans="1:3" x14ac:dyDescent="0.35">
      <c r="A32" s="2">
        <v>44389</v>
      </c>
      <c r="B32">
        <v>37.389999000000003</v>
      </c>
      <c r="C32">
        <f t="shared" si="0"/>
        <v>1.5067191938840549E-2</v>
      </c>
    </row>
    <row r="33" spans="1:3" x14ac:dyDescent="0.35">
      <c r="A33" s="2">
        <v>44390</v>
      </c>
      <c r="B33">
        <v>37.479999999999997</v>
      </c>
      <c r="C33">
        <f t="shared" si="0"/>
        <v>2.4070875209168574E-3</v>
      </c>
    </row>
    <row r="34" spans="1:3" x14ac:dyDescent="0.35">
      <c r="A34" s="2">
        <v>44391</v>
      </c>
      <c r="B34">
        <v>37.064999</v>
      </c>
      <c r="C34">
        <f t="shared" si="0"/>
        <v>-1.107259871931688E-2</v>
      </c>
    </row>
    <row r="35" spans="1:3" x14ac:dyDescent="0.35">
      <c r="A35" s="2">
        <v>44392</v>
      </c>
      <c r="B35">
        <v>36.634998000000003</v>
      </c>
      <c r="C35">
        <f t="shared" si="0"/>
        <v>-1.1601268355625673E-2</v>
      </c>
    </row>
    <row r="36" spans="1:3" x14ac:dyDescent="0.35">
      <c r="A36" s="2">
        <v>44393</v>
      </c>
      <c r="B36">
        <v>36.595001000000003</v>
      </c>
      <c r="C36">
        <f t="shared" si="0"/>
        <v>-1.0917702247451907E-3</v>
      </c>
    </row>
    <row r="37" spans="1:3" x14ac:dyDescent="0.35">
      <c r="A37" s="2">
        <v>44396</v>
      </c>
      <c r="B37">
        <v>35.865001999999997</v>
      </c>
      <c r="C37">
        <f t="shared" si="0"/>
        <v>-1.9948052467603606E-2</v>
      </c>
    </row>
    <row r="38" spans="1:3" x14ac:dyDescent="0.35">
      <c r="A38" s="2">
        <v>44397</v>
      </c>
      <c r="B38">
        <v>35.104999999999997</v>
      </c>
      <c r="C38">
        <f t="shared" si="0"/>
        <v>-2.1190630353234055E-2</v>
      </c>
    </row>
    <row r="39" spans="1:3" x14ac:dyDescent="0.35">
      <c r="A39" s="2">
        <v>44398</v>
      </c>
      <c r="B39">
        <v>35.110000999999997</v>
      </c>
      <c r="C39">
        <f t="shared" si="0"/>
        <v>1.4245833926791152E-4</v>
      </c>
    </row>
    <row r="40" spans="1:3" x14ac:dyDescent="0.35">
      <c r="A40" s="2">
        <v>44399</v>
      </c>
      <c r="B40">
        <v>36</v>
      </c>
      <c r="C40">
        <f t="shared" si="0"/>
        <v>2.5348874242413243E-2</v>
      </c>
    </row>
    <row r="41" spans="1:3" x14ac:dyDescent="0.35">
      <c r="A41" s="2">
        <v>44400</v>
      </c>
      <c r="B41">
        <v>35.865001999999997</v>
      </c>
      <c r="C41">
        <f t="shared" si="0"/>
        <v>-3.7499444444445296E-3</v>
      </c>
    </row>
    <row r="42" spans="1:3" x14ac:dyDescent="0.35">
      <c r="A42" s="2">
        <v>44403</v>
      </c>
      <c r="B42">
        <v>35.525002000000001</v>
      </c>
      <c r="C42">
        <f t="shared" si="0"/>
        <v>-9.4799938948838293E-3</v>
      </c>
    </row>
    <row r="43" spans="1:3" x14ac:dyDescent="0.35">
      <c r="A43" s="2">
        <v>44404</v>
      </c>
      <c r="B43">
        <v>36.619999</v>
      </c>
      <c r="C43">
        <f t="shared" si="0"/>
        <v>3.0823277645417143E-2</v>
      </c>
    </row>
    <row r="44" spans="1:3" x14ac:dyDescent="0.35">
      <c r="A44" s="2">
        <v>44405</v>
      </c>
      <c r="B44">
        <v>36.619999</v>
      </c>
      <c r="C44">
        <f t="shared" si="0"/>
        <v>0</v>
      </c>
    </row>
    <row r="45" spans="1:3" x14ac:dyDescent="0.35">
      <c r="A45" s="2">
        <v>44406</v>
      </c>
      <c r="B45">
        <v>37.080002</v>
      </c>
      <c r="C45">
        <f t="shared" si="0"/>
        <v>1.2561524100533164E-2</v>
      </c>
    </row>
    <row r="46" spans="1:3" x14ac:dyDescent="0.35">
      <c r="A46" s="2">
        <v>44407</v>
      </c>
      <c r="B46">
        <v>37.340000000000003</v>
      </c>
      <c r="C46">
        <f t="shared" si="0"/>
        <v>7.0118119195355776E-3</v>
      </c>
    </row>
    <row r="47" spans="1:3" x14ac:dyDescent="0.35">
      <c r="A47" s="2">
        <v>44410</v>
      </c>
      <c r="B47">
        <v>36.994999</v>
      </c>
      <c r="C47">
        <f t="shared" si="0"/>
        <v>-9.2394483128013776E-3</v>
      </c>
    </row>
    <row r="48" spans="1:3" x14ac:dyDescent="0.35">
      <c r="A48" s="2">
        <v>44411</v>
      </c>
      <c r="B48">
        <v>36.865001999999997</v>
      </c>
      <c r="C48">
        <f t="shared" si="0"/>
        <v>-3.5139073797515992E-3</v>
      </c>
    </row>
    <row r="49" spans="1:3" x14ac:dyDescent="0.35">
      <c r="A49" s="2">
        <v>44412</v>
      </c>
      <c r="B49">
        <v>37.875</v>
      </c>
      <c r="C49">
        <f t="shared" si="0"/>
        <v>2.7397204535618992E-2</v>
      </c>
    </row>
    <row r="50" spans="1:3" x14ac:dyDescent="0.35">
      <c r="A50" s="2">
        <v>44413</v>
      </c>
      <c r="B50">
        <v>37.174999</v>
      </c>
      <c r="C50">
        <f t="shared" si="0"/>
        <v>-1.8481874587458754E-2</v>
      </c>
    </row>
    <row r="51" spans="1:3" x14ac:dyDescent="0.35">
      <c r="A51" s="2">
        <v>44414</v>
      </c>
      <c r="B51">
        <v>37.450001</v>
      </c>
      <c r="C51">
        <f t="shared" si="0"/>
        <v>7.3974985177538439E-3</v>
      </c>
    </row>
    <row r="52" spans="1:3" x14ac:dyDescent="0.35">
      <c r="A52" s="2">
        <v>44417</v>
      </c>
      <c r="B52">
        <v>37.805</v>
      </c>
      <c r="C52">
        <f t="shared" si="0"/>
        <v>9.4792787856000163E-3</v>
      </c>
    </row>
    <row r="53" spans="1:3" x14ac:dyDescent="0.35">
      <c r="A53" s="2">
        <v>44418</v>
      </c>
      <c r="B53">
        <v>37.744999</v>
      </c>
      <c r="C53">
        <f t="shared" si="0"/>
        <v>-1.5871181060706189E-3</v>
      </c>
    </row>
    <row r="54" spans="1:3" x14ac:dyDescent="0.35">
      <c r="A54" s="2">
        <v>44419</v>
      </c>
      <c r="B54">
        <v>37.689999</v>
      </c>
      <c r="C54">
        <f t="shared" si="0"/>
        <v>-1.4571466805443475E-3</v>
      </c>
    </row>
    <row r="55" spans="1:3" x14ac:dyDescent="0.35">
      <c r="A55" s="2">
        <v>44420</v>
      </c>
      <c r="B55">
        <v>38.159999999999997</v>
      </c>
      <c r="C55">
        <f t="shared" si="0"/>
        <v>1.2470178096847293E-2</v>
      </c>
    </row>
    <row r="56" spans="1:3" x14ac:dyDescent="0.35">
      <c r="A56" s="2">
        <v>44421</v>
      </c>
      <c r="B56">
        <v>38.244999</v>
      </c>
      <c r="C56">
        <f t="shared" si="0"/>
        <v>2.2274371069183276E-3</v>
      </c>
    </row>
    <row r="57" spans="1:3" x14ac:dyDescent="0.35">
      <c r="A57" s="2">
        <v>44424</v>
      </c>
      <c r="B57">
        <v>37.834999000000003</v>
      </c>
      <c r="C57">
        <f t="shared" si="0"/>
        <v>-1.0720355882346776E-2</v>
      </c>
    </row>
    <row r="58" spans="1:3" x14ac:dyDescent="0.35">
      <c r="A58" s="2">
        <v>44425</v>
      </c>
      <c r="B58">
        <v>37.5</v>
      </c>
      <c r="C58">
        <f t="shared" si="0"/>
        <v>-8.8542092997016698E-3</v>
      </c>
    </row>
    <row r="59" spans="1:3" x14ac:dyDescent="0.35">
      <c r="A59" s="2">
        <v>44426</v>
      </c>
      <c r="B59">
        <v>37.715000000000003</v>
      </c>
      <c r="C59">
        <f t="shared" si="0"/>
        <v>5.7333333333334244E-3</v>
      </c>
    </row>
    <row r="60" spans="1:3" x14ac:dyDescent="0.35">
      <c r="A60" s="2">
        <v>44427</v>
      </c>
      <c r="B60">
        <v>36.700001</v>
      </c>
      <c r="C60">
        <f t="shared" si="0"/>
        <v>-2.6912342569269602E-2</v>
      </c>
    </row>
    <row r="61" spans="1:3" x14ac:dyDescent="0.35">
      <c r="A61" s="2">
        <v>44428</v>
      </c>
      <c r="B61">
        <v>36.445</v>
      </c>
      <c r="C61">
        <f t="shared" si="0"/>
        <v>-6.9482559414644164E-3</v>
      </c>
    </row>
    <row r="62" spans="1:3" x14ac:dyDescent="0.35">
      <c r="A62" s="2">
        <v>44431</v>
      </c>
      <c r="B62">
        <v>36.840000000000003</v>
      </c>
      <c r="C62">
        <f t="shared" si="0"/>
        <v>1.0838249416929705E-2</v>
      </c>
    </row>
    <row r="63" spans="1:3" x14ac:dyDescent="0.35">
      <c r="A63" s="2">
        <v>44432</v>
      </c>
      <c r="B63">
        <v>37.200001</v>
      </c>
      <c r="C63">
        <f t="shared" si="0"/>
        <v>9.7720141150922056E-3</v>
      </c>
    </row>
    <row r="64" spans="1:3" x14ac:dyDescent="0.35">
      <c r="A64" s="2">
        <v>44433</v>
      </c>
      <c r="B64">
        <v>37.270000000000003</v>
      </c>
      <c r="C64">
        <f t="shared" si="0"/>
        <v>1.8816934978040138E-3</v>
      </c>
    </row>
    <row r="65" spans="1:3" x14ac:dyDescent="0.35">
      <c r="A65" s="2">
        <v>44434</v>
      </c>
      <c r="B65">
        <v>37.244999</v>
      </c>
      <c r="C65">
        <f t="shared" si="0"/>
        <v>-6.7080762006984588E-4</v>
      </c>
    </row>
    <row r="66" spans="1:3" x14ac:dyDescent="0.35">
      <c r="A66" s="2">
        <v>44435</v>
      </c>
      <c r="B66">
        <v>37.354999999999997</v>
      </c>
      <c r="C66">
        <f t="shared" si="0"/>
        <v>2.9534434945211545E-3</v>
      </c>
    </row>
    <row r="67" spans="1:3" x14ac:dyDescent="0.35">
      <c r="A67" s="2">
        <v>44438</v>
      </c>
      <c r="B67">
        <v>37.840000000000003</v>
      </c>
      <c r="C67">
        <f t="shared" si="0"/>
        <v>1.2983536340516841E-2</v>
      </c>
    </row>
    <row r="68" spans="1:3" x14ac:dyDescent="0.35">
      <c r="A68" s="2">
        <v>44439</v>
      </c>
      <c r="B68">
        <v>37.68</v>
      </c>
      <c r="C68">
        <f t="shared" ref="C68:C131" si="1">(B68-B67)/B67</f>
        <v>-4.2283298097252559E-3</v>
      </c>
    </row>
    <row r="69" spans="1:3" x14ac:dyDescent="0.35">
      <c r="A69" s="2">
        <v>44440</v>
      </c>
      <c r="B69">
        <v>37.705002</v>
      </c>
      <c r="C69">
        <f t="shared" si="1"/>
        <v>6.635350318471506E-4</v>
      </c>
    </row>
    <row r="70" spans="1:3" x14ac:dyDescent="0.35">
      <c r="A70" s="2">
        <v>44441</v>
      </c>
      <c r="B70">
        <v>37.080002</v>
      </c>
      <c r="C70">
        <f t="shared" si="1"/>
        <v>-1.6576050042378991E-2</v>
      </c>
    </row>
    <row r="71" spans="1:3" x14ac:dyDescent="0.35">
      <c r="A71" s="2">
        <v>44442</v>
      </c>
      <c r="B71">
        <v>37.584999000000003</v>
      </c>
      <c r="C71">
        <f t="shared" si="1"/>
        <v>1.3619120085268685E-2</v>
      </c>
    </row>
    <row r="72" spans="1:3" x14ac:dyDescent="0.35">
      <c r="A72" s="2">
        <v>44445</v>
      </c>
      <c r="B72">
        <v>37.264999000000003</v>
      </c>
      <c r="C72">
        <f t="shared" si="1"/>
        <v>-8.5140350808576657E-3</v>
      </c>
    </row>
    <row r="73" spans="1:3" x14ac:dyDescent="0.35">
      <c r="A73" s="2">
        <v>44446</v>
      </c>
      <c r="B73">
        <v>37.665000999999997</v>
      </c>
      <c r="C73">
        <f t="shared" si="1"/>
        <v>1.0733986602280426E-2</v>
      </c>
    </row>
    <row r="74" spans="1:3" x14ac:dyDescent="0.35">
      <c r="A74" s="2">
        <v>44447</v>
      </c>
      <c r="B74">
        <v>37.439999</v>
      </c>
      <c r="C74">
        <f t="shared" si="1"/>
        <v>-5.9737685922269428E-3</v>
      </c>
    </row>
    <row r="75" spans="1:3" x14ac:dyDescent="0.35">
      <c r="A75" s="2">
        <v>44448</v>
      </c>
      <c r="B75">
        <v>36.900002000000001</v>
      </c>
      <c r="C75">
        <f t="shared" si="1"/>
        <v>-1.4422997180101409E-2</v>
      </c>
    </row>
    <row r="76" spans="1:3" x14ac:dyDescent="0.35">
      <c r="A76" s="2">
        <v>44449</v>
      </c>
      <c r="B76">
        <v>36.904998999999997</v>
      </c>
      <c r="C76">
        <f t="shared" si="1"/>
        <v>1.3542004686059153E-4</v>
      </c>
    </row>
    <row r="77" spans="1:3" x14ac:dyDescent="0.35">
      <c r="A77" s="2">
        <v>44452</v>
      </c>
      <c r="B77">
        <v>36.849997999999999</v>
      </c>
      <c r="C77">
        <f t="shared" si="1"/>
        <v>-1.4903401027052514E-3</v>
      </c>
    </row>
    <row r="78" spans="1:3" x14ac:dyDescent="0.35">
      <c r="A78" s="2">
        <v>44453</v>
      </c>
      <c r="B78">
        <v>37.770000000000003</v>
      </c>
      <c r="C78">
        <f t="shared" si="1"/>
        <v>2.4966134326520284E-2</v>
      </c>
    </row>
    <row r="79" spans="1:3" x14ac:dyDescent="0.35">
      <c r="A79" s="2">
        <v>44454</v>
      </c>
      <c r="B79">
        <v>37.845001000000003</v>
      </c>
      <c r="C79">
        <f t="shared" si="1"/>
        <v>1.9857294148795421E-3</v>
      </c>
    </row>
    <row r="80" spans="1:3" x14ac:dyDescent="0.35">
      <c r="A80" s="2">
        <v>44455</v>
      </c>
      <c r="B80">
        <v>38.900002000000001</v>
      </c>
      <c r="C80">
        <f t="shared" si="1"/>
        <v>2.7876891851581591E-2</v>
      </c>
    </row>
    <row r="81" spans="1:3" x14ac:dyDescent="0.35">
      <c r="A81" s="2">
        <v>44456</v>
      </c>
      <c r="B81">
        <v>39.099997999999999</v>
      </c>
      <c r="C81">
        <f t="shared" si="1"/>
        <v>5.1412850827102455E-3</v>
      </c>
    </row>
    <row r="82" spans="1:3" x14ac:dyDescent="0.35">
      <c r="A82" s="2">
        <v>44459</v>
      </c>
      <c r="B82">
        <v>37.915000999999997</v>
      </c>
      <c r="C82">
        <f t="shared" si="1"/>
        <v>-3.0306830194722842E-2</v>
      </c>
    </row>
    <row r="83" spans="1:3" x14ac:dyDescent="0.35">
      <c r="A83" s="2">
        <v>44460</v>
      </c>
      <c r="B83">
        <v>37.584999000000003</v>
      </c>
      <c r="C83">
        <f t="shared" si="1"/>
        <v>-8.7037318026180008E-3</v>
      </c>
    </row>
    <row r="84" spans="1:3" x14ac:dyDescent="0.35">
      <c r="A84" s="2">
        <v>44461</v>
      </c>
      <c r="B84">
        <v>38.599997999999999</v>
      </c>
      <c r="C84">
        <f t="shared" si="1"/>
        <v>2.7005428415735649E-2</v>
      </c>
    </row>
    <row r="85" spans="1:3" x14ac:dyDescent="0.35">
      <c r="A85" s="2">
        <v>44462</v>
      </c>
      <c r="B85">
        <v>39.400002000000001</v>
      </c>
      <c r="C85">
        <f t="shared" si="1"/>
        <v>2.0725493301839065E-2</v>
      </c>
    </row>
    <row r="86" spans="1:3" x14ac:dyDescent="0.35">
      <c r="A86" s="2">
        <v>44463</v>
      </c>
      <c r="B86">
        <v>39.639999000000003</v>
      </c>
      <c r="C86">
        <f t="shared" si="1"/>
        <v>6.0912941070409704E-3</v>
      </c>
    </row>
    <row r="87" spans="1:3" x14ac:dyDescent="0.35">
      <c r="A87" s="2">
        <v>44466</v>
      </c>
      <c r="B87">
        <v>39.909999999999997</v>
      </c>
      <c r="C87">
        <f t="shared" si="1"/>
        <v>6.8113271143118211E-3</v>
      </c>
    </row>
    <row r="88" spans="1:3" x14ac:dyDescent="0.35">
      <c r="A88" s="2">
        <v>44467</v>
      </c>
      <c r="B88">
        <v>41.555</v>
      </c>
      <c r="C88">
        <f t="shared" si="1"/>
        <v>4.1217739914808399E-2</v>
      </c>
    </row>
    <row r="89" spans="1:3" x14ac:dyDescent="0.35">
      <c r="A89" s="2">
        <v>44468</v>
      </c>
      <c r="B89">
        <v>41.099997999999999</v>
      </c>
      <c r="C89">
        <f t="shared" si="1"/>
        <v>-1.0949392371555778E-2</v>
      </c>
    </row>
    <row r="90" spans="1:3" x14ac:dyDescent="0.35">
      <c r="A90" s="2">
        <v>44469</v>
      </c>
      <c r="B90">
        <v>41.209999000000003</v>
      </c>
      <c r="C90">
        <f t="shared" si="1"/>
        <v>2.6764234879039172E-3</v>
      </c>
    </row>
    <row r="91" spans="1:3" x14ac:dyDescent="0.35">
      <c r="A91" s="2">
        <v>44470</v>
      </c>
      <c r="B91">
        <v>40.700001</v>
      </c>
      <c r="C91">
        <f t="shared" si="1"/>
        <v>-1.2375588749711036E-2</v>
      </c>
    </row>
    <row r="92" spans="1:3" x14ac:dyDescent="0.35">
      <c r="A92" s="2">
        <v>44473</v>
      </c>
      <c r="B92">
        <v>41.584999000000003</v>
      </c>
      <c r="C92">
        <f t="shared" si="1"/>
        <v>2.1744422070161695E-2</v>
      </c>
    </row>
    <row r="93" spans="1:3" x14ac:dyDescent="0.35">
      <c r="A93" s="2">
        <v>44474</v>
      </c>
      <c r="B93">
        <v>41.965000000000003</v>
      </c>
      <c r="C93">
        <f t="shared" si="1"/>
        <v>9.1379345710697266E-3</v>
      </c>
    </row>
    <row r="94" spans="1:3" x14ac:dyDescent="0.35">
      <c r="A94" s="2">
        <v>44475</v>
      </c>
      <c r="B94">
        <v>43.205002</v>
      </c>
      <c r="C94">
        <f t="shared" si="1"/>
        <v>2.954848087692117E-2</v>
      </c>
    </row>
    <row r="95" spans="1:3" x14ac:dyDescent="0.35">
      <c r="A95" s="2">
        <v>44476</v>
      </c>
      <c r="B95">
        <v>42.830002</v>
      </c>
      <c r="C95">
        <f t="shared" si="1"/>
        <v>-8.6795505761115346E-3</v>
      </c>
    </row>
    <row r="96" spans="1:3" x14ac:dyDescent="0.35">
      <c r="A96" s="2">
        <v>44477</v>
      </c>
      <c r="B96">
        <v>43.115001999999997</v>
      </c>
      <c r="C96">
        <f t="shared" si="1"/>
        <v>6.6542140250191112E-3</v>
      </c>
    </row>
    <row r="97" spans="1:3" x14ac:dyDescent="0.35">
      <c r="A97" s="2">
        <v>44480</v>
      </c>
      <c r="B97">
        <v>43.849997999999999</v>
      </c>
      <c r="C97">
        <f t="shared" si="1"/>
        <v>1.704733772249396E-2</v>
      </c>
    </row>
    <row r="98" spans="1:3" x14ac:dyDescent="0.35">
      <c r="A98" s="2">
        <v>44481</v>
      </c>
      <c r="B98">
        <v>43.799999</v>
      </c>
      <c r="C98">
        <f t="shared" si="1"/>
        <v>-1.1402281021768732E-3</v>
      </c>
    </row>
    <row r="99" spans="1:3" x14ac:dyDescent="0.35">
      <c r="A99" s="2">
        <v>44482</v>
      </c>
      <c r="B99">
        <v>43.5</v>
      </c>
      <c r="C99">
        <f t="shared" si="1"/>
        <v>-6.8492923938194535E-3</v>
      </c>
    </row>
    <row r="100" spans="1:3" x14ac:dyDescent="0.35">
      <c r="A100" s="2">
        <v>44483</v>
      </c>
      <c r="B100">
        <v>43.73</v>
      </c>
      <c r="C100">
        <f t="shared" si="1"/>
        <v>5.2873563218390086E-3</v>
      </c>
    </row>
    <row r="101" spans="1:3" x14ac:dyDescent="0.35">
      <c r="A101" s="2">
        <v>44484</v>
      </c>
      <c r="B101">
        <v>44.084999000000003</v>
      </c>
      <c r="C101">
        <f t="shared" si="1"/>
        <v>8.1179739309400079E-3</v>
      </c>
    </row>
    <row r="102" spans="1:3" x14ac:dyDescent="0.35">
      <c r="A102" s="2">
        <v>44487</v>
      </c>
      <c r="B102">
        <v>44.514999000000003</v>
      </c>
      <c r="C102">
        <f t="shared" si="1"/>
        <v>9.7538847624789489E-3</v>
      </c>
    </row>
    <row r="103" spans="1:3" x14ac:dyDescent="0.35">
      <c r="A103" s="2">
        <v>44488</v>
      </c>
      <c r="B103">
        <v>44.549999</v>
      </c>
      <c r="C103">
        <f t="shared" si="1"/>
        <v>7.8625184289000179E-4</v>
      </c>
    </row>
    <row r="104" spans="1:3" x14ac:dyDescent="0.35">
      <c r="A104" s="2">
        <v>44489</v>
      </c>
      <c r="B104">
        <v>44.604999999999997</v>
      </c>
      <c r="C104">
        <f t="shared" si="1"/>
        <v>1.2345903756360846E-3</v>
      </c>
    </row>
    <row r="105" spans="1:3" x14ac:dyDescent="0.35">
      <c r="A105" s="2">
        <v>44490</v>
      </c>
      <c r="B105">
        <v>44.744999</v>
      </c>
      <c r="C105">
        <f t="shared" si="1"/>
        <v>3.1386391660128484E-3</v>
      </c>
    </row>
    <row r="106" spans="1:3" x14ac:dyDescent="0.35">
      <c r="A106" s="2">
        <v>44491</v>
      </c>
      <c r="B106">
        <v>44</v>
      </c>
      <c r="C106">
        <f t="shared" si="1"/>
        <v>-1.6649883040560576E-2</v>
      </c>
    </row>
    <row r="107" spans="1:3" x14ac:dyDescent="0.35">
      <c r="A107" s="2">
        <v>44494</v>
      </c>
      <c r="B107">
        <v>44</v>
      </c>
      <c r="C107">
        <f t="shared" si="1"/>
        <v>0</v>
      </c>
    </row>
    <row r="108" spans="1:3" x14ac:dyDescent="0.35">
      <c r="A108" s="2">
        <v>44495</v>
      </c>
      <c r="B108">
        <v>44.009998000000003</v>
      </c>
      <c r="C108">
        <f t="shared" si="1"/>
        <v>2.2722727272734227E-4</v>
      </c>
    </row>
    <row r="109" spans="1:3" x14ac:dyDescent="0.35">
      <c r="A109" s="2">
        <v>44496</v>
      </c>
      <c r="B109">
        <v>43.689999</v>
      </c>
      <c r="C109">
        <f t="shared" si="1"/>
        <v>-7.2710523640560675E-3</v>
      </c>
    </row>
    <row r="110" spans="1:3" x14ac:dyDescent="0.35">
      <c r="A110" s="2">
        <v>44497</v>
      </c>
      <c r="B110">
        <v>43.650002000000001</v>
      </c>
      <c r="C110">
        <f t="shared" si="1"/>
        <v>-9.1547266915706761E-4</v>
      </c>
    </row>
    <row r="111" spans="1:3" x14ac:dyDescent="0.35">
      <c r="A111" s="2">
        <v>44498</v>
      </c>
      <c r="B111">
        <v>43.470001000000003</v>
      </c>
      <c r="C111">
        <f t="shared" si="1"/>
        <v>-4.123734060768134E-3</v>
      </c>
    </row>
    <row r="112" spans="1:3" x14ac:dyDescent="0.35">
      <c r="A112" s="2">
        <v>44501</v>
      </c>
      <c r="B112">
        <v>43.200001</v>
      </c>
      <c r="C112">
        <f t="shared" si="1"/>
        <v>-6.2111799813393863E-3</v>
      </c>
    </row>
    <row r="113" spans="1:3" x14ac:dyDescent="0.35">
      <c r="A113" s="2">
        <v>44502</v>
      </c>
      <c r="B113">
        <v>43.169998</v>
      </c>
      <c r="C113">
        <f t="shared" si="1"/>
        <v>-6.9451387281219438E-4</v>
      </c>
    </row>
    <row r="114" spans="1:3" x14ac:dyDescent="0.35">
      <c r="A114" s="2">
        <v>44503</v>
      </c>
      <c r="B114">
        <v>43.200001</v>
      </c>
      <c r="C114">
        <f t="shared" si="1"/>
        <v>6.9499655756297856E-4</v>
      </c>
    </row>
    <row r="115" spans="1:3" x14ac:dyDescent="0.35">
      <c r="A115" s="2">
        <v>44504</v>
      </c>
      <c r="B115">
        <v>42.740001999999997</v>
      </c>
      <c r="C115">
        <f t="shared" si="1"/>
        <v>-1.0648124753515708E-2</v>
      </c>
    </row>
    <row r="116" spans="1:3" x14ac:dyDescent="0.35">
      <c r="A116" s="2">
        <v>44505</v>
      </c>
      <c r="B116">
        <v>42.814999</v>
      </c>
      <c r="C116">
        <f t="shared" si="1"/>
        <v>1.7547261696432143E-3</v>
      </c>
    </row>
    <row r="117" spans="1:3" x14ac:dyDescent="0.35">
      <c r="A117" s="2">
        <v>44508</v>
      </c>
      <c r="B117">
        <v>43.5</v>
      </c>
      <c r="C117">
        <f t="shared" si="1"/>
        <v>1.5999089477965415E-2</v>
      </c>
    </row>
    <row r="118" spans="1:3" x14ac:dyDescent="0.35">
      <c r="A118" s="2">
        <v>44509</v>
      </c>
      <c r="B118">
        <v>43.360000999999997</v>
      </c>
      <c r="C118">
        <f t="shared" si="1"/>
        <v>-3.2183678160920253E-3</v>
      </c>
    </row>
    <row r="119" spans="1:3" x14ac:dyDescent="0.35">
      <c r="A119" s="2">
        <v>44510</v>
      </c>
      <c r="B119">
        <v>43.73</v>
      </c>
      <c r="C119">
        <f t="shared" si="1"/>
        <v>8.5331870725740989E-3</v>
      </c>
    </row>
    <row r="120" spans="1:3" x14ac:dyDescent="0.35">
      <c r="A120" s="2">
        <v>44511</v>
      </c>
      <c r="B120">
        <v>43.5</v>
      </c>
      <c r="C120">
        <f t="shared" si="1"/>
        <v>-5.2595472215869405E-3</v>
      </c>
    </row>
    <row r="121" spans="1:3" x14ac:dyDescent="0.35">
      <c r="A121" s="2">
        <v>44512</v>
      </c>
      <c r="B121">
        <v>43.75</v>
      </c>
      <c r="C121">
        <f t="shared" si="1"/>
        <v>5.7471264367816091E-3</v>
      </c>
    </row>
    <row r="122" spans="1:3" x14ac:dyDescent="0.35">
      <c r="A122" s="2">
        <v>44515</v>
      </c>
      <c r="B122">
        <v>43.25</v>
      </c>
      <c r="C122">
        <f t="shared" si="1"/>
        <v>-1.1428571428571429E-2</v>
      </c>
    </row>
    <row r="123" spans="1:3" x14ac:dyDescent="0.35">
      <c r="A123" s="2">
        <v>44516</v>
      </c>
      <c r="B123">
        <v>43.825001</v>
      </c>
      <c r="C123">
        <f t="shared" si="1"/>
        <v>1.3294820809248563E-2</v>
      </c>
    </row>
    <row r="124" spans="1:3" x14ac:dyDescent="0.35">
      <c r="A124" s="2">
        <v>44517</v>
      </c>
      <c r="B124">
        <v>43.810001</v>
      </c>
      <c r="C124">
        <f t="shared" si="1"/>
        <v>-3.4227038580103097E-4</v>
      </c>
    </row>
    <row r="125" spans="1:3" x14ac:dyDescent="0.35">
      <c r="A125" s="2">
        <v>44518</v>
      </c>
      <c r="B125">
        <v>43.115001999999997</v>
      </c>
      <c r="C125">
        <f t="shared" si="1"/>
        <v>-1.5863934812510111E-2</v>
      </c>
    </row>
    <row r="126" spans="1:3" x14ac:dyDescent="0.35">
      <c r="A126" s="2">
        <v>44519</v>
      </c>
      <c r="B126">
        <v>43.494999</v>
      </c>
      <c r="C126">
        <f t="shared" si="1"/>
        <v>8.8135679548386209E-3</v>
      </c>
    </row>
    <row r="127" spans="1:3" x14ac:dyDescent="0.35">
      <c r="A127" s="2">
        <v>44522</v>
      </c>
      <c r="B127">
        <v>41.939999</v>
      </c>
      <c r="C127">
        <f t="shared" si="1"/>
        <v>-3.5751236596188903E-2</v>
      </c>
    </row>
    <row r="128" spans="1:3" x14ac:dyDescent="0.35">
      <c r="A128" s="2">
        <v>44523</v>
      </c>
      <c r="B128">
        <v>42.275002000000001</v>
      </c>
      <c r="C128">
        <f t="shared" si="1"/>
        <v>7.9876730564538249E-3</v>
      </c>
    </row>
    <row r="129" spans="1:3" x14ac:dyDescent="0.35">
      <c r="A129" s="2">
        <v>44524</v>
      </c>
      <c r="B129">
        <v>43.029998999999997</v>
      </c>
      <c r="C129">
        <f t="shared" si="1"/>
        <v>1.7859183069938018E-2</v>
      </c>
    </row>
    <row r="130" spans="1:3" x14ac:dyDescent="0.35">
      <c r="A130" s="2">
        <v>44525</v>
      </c>
      <c r="B130">
        <v>43.27</v>
      </c>
      <c r="C130">
        <f t="shared" si="1"/>
        <v>5.577527436149989E-3</v>
      </c>
    </row>
    <row r="131" spans="1:3" x14ac:dyDescent="0.35">
      <c r="A131" s="2">
        <v>44526</v>
      </c>
      <c r="B131">
        <v>41.259998000000003</v>
      </c>
      <c r="C131">
        <f t="shared" si="1"/>
        <v>-4.6452553732378089E-2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27BF1-5A30-4F5B-8B82-29DE08C1061D}">
  <sheetPr codeName="Feuil15"/>
  <dimension ref="A1:C131"/>
  <sheetViews>
    <sheetView workbookViewId="0">
      <selection activeCell="E24" sqref="E24"/>
    </sheetView>
  </sheetViews>
  <sheetFormatPr baseColWidth="10" defaultRowHeight="14.5" x14ac:dyDescent="0.35"/>
  <cols>
    <col min="1" max="1" width="10.81640625" customWidth="1"/>
    <col min="3" max="3" width="20" customWidth="1"/>
  </cols>
  <sheetData>
    <row r="1" spans="1:3" x14ac:dyDescent="0.35">
      <c r="A1" t="s">
        <v>72</v>
      </c>
      <c r="B1" t="s">
        <v>73</v>
      </c>
      <c r="C1" t="s">
        <v>75</v>
      </c>
    </row>
    <row r="2" spans="1:3" x14ac:dyDescent="0.35">
      <c r="A2" s="2">
        <v>44347</v>
      </c>
      <c r="B2">
        <v>656.79998799999998</v>
      </c>
    </row>
    <row r="3" spans="1:3" x14ac:dyDescent="0.35">
      <c r="A3" s="2">
        <v>44348</v>
      </c>
      <c r="B3">
        <v>655.59997599999997</v>
      </c>
      <c r="C3">
        <f>(B3-B2)/B2</f>
        <v>-1.8270584986673525E-3</v>
      </c>
    </row>
    <row r="4" spans="1:3" x14ac:dyDescent="0.35">
      <c r="A4" s="2">
        <v>44349</v>
      </c>
      <c r="B4">
        <v>658.59997599999997</v>
      </c>
      <c r="C4">
        <f t="shared" ref="C4:C67" si="0">(B4-B3)/B3</f>
        <v>4.575961119315233E-3</v>
      </c>
    </row>
    <row r="5" spans="1:3" x14ac:dyDescent="0.35">
      <c r="A5" s="2">
        <v>44350</v>
      </c>
      <c r="B5">
        <v>659.20001200000002</v>
      </c>
      <c r="C5">
        <f t="shared" si="0"/>
        <v>9.1107807753707773E-4</v>
      </c>
    </row>
    <row r="6" spans="1:3" x14ac:dyDescent="0.35">
      <c r="A6" s="2">
        <v>44351</v>
      </c>
      <c r="B6">
        <v>655</v>
      </c>
      <c r="C6">
        <f t="shared" si="0"/>
        <v>-6.3713773112006782E-3</v>
      </c>
    </row>
    <row r="7" spans="1:3" x14ac:dyDescent="0.35">
      <c r="A7" s="2">
        <v>44354</v>
      </c>
      <c r="B7">
        <v>650.90002400000003</v>
      </c>
      <c r="C7">
        <f t="shared" si="0"/>
        <v>-6.2595053435114036E-3</v>
      </c>
    </row>
    <row r="8" spans="1:3" x14ac:dyDescent="0.35">
      <c r="A8" s="2">
        <v>44355</v>
      </c>
      <c r="B8">
        <v>657.79998799999998</v>
      </c>
      <c r="C8">
        <f t="shared" si="0"/>
        <v>1.0600651014878368E-2</v>
      </c>
    </row>
    <row r="9" spans="1:3" x14ac:dyDescent="0.35">
      <c r="A9" s="2">
        <v>44356</v>
      </c>
      <c r="B9">
        <v>667</v>
      </c>
      <c r="C9">
        <f t="shared" si="0"/>
        <v>1.3986032483782921E-2</v>
      </c>
    </row>
    <row r="10" spans="1:3" x14ac:dyDescent="0.35">
      <c r="A10" s="2">
        <v>44357</v>
      </c>
      <c r="B10">
        <v>665</v>
      </c>
      <c r="C10">
        <f t="shared" si="0"/>
        <v>-2.9985007496251873E-3</v>
      </c>
    </row>
    <row r="11" spans="1:3" x14ac:dyDescent="0.35">
      <c r="A11" s="2">
        <v>44358</v>
      </c>
      <c r="B11">
        <v>658.40002400000003</v>
      </c>
      <c r="C11">
        <f t="shared" si="0"/>
        <v>-9.9247759398495786E-3</v>
      </c>
    </row>
    <row r="12" spans="1:3" x14ac:dyDescent="0.35">
      <c r="A12" s="2">
        <v>44361</v>
      </c>
      <c r="B12">
        <v>673.79998799999998</v>
      </c>
      <c r="C12">
        <f t="shared" si="0"/>
        <v>2.3389980921385802E-2</v>
      </c>
    </row>
    <row r="13" spans="1:3" x14ac:dyDescent="0.35">
      <c r="A13" s="2">
        <v>44362</v>
      </c>
      <c r="B13">
        <v>676.59997599999997</v>
      </c>
      <c r="C13">
        <f t="shared" si="0"/>
        <v>4.1555180318584165E-3</v>
      </c>
    </row>
    <row r="14" spans="1:3" x14ac:dyDescent="0.35">
      <c r="A14" s="2">
        <v>44363</v>
      </c>
      <c r="B14">
        <v>680.09997599999997</v>
      </c>
      <c r="C14">
        <f t="shared" si="0"/>
        <v>5.1729236242243088E-3</v>
      </c>
    </row>
    <row r="15" spans="1:3" x14ac:dyDescent="0.35">
      <c r="A15" s="2">
        <v>44364</v>
      </c>
      <c r="B15">
        <v>683</v>
      </c>
      <c r="C15">
        <f t="shared" si="0"/>
        <v>4.2641142513435851E-3</v>
      </c>
    </row>
    <row r="16" spans="1:3" x14ac:dyDescent="0.35">
      <c r="A16" s="2">
        <v>44365</v>
      </c>
      <c r="B16">
        <v>687</v>
      </c>
      <c r="C16">
        <f t="shared" si="0"/>
        <v>5.8565153733528552E-3</v>
      </c>
    </row>
    <row r="17" spans="1:3" x14ac:dyDescent="0.35">
      <c r="A17" s="2">
        <v>44368</v>
      </c>
      <c r="B17">
        <v>677</v>
      </c>
      <c r="C17">
        <f t="shared" si="0"/>
        <v>-1.4556040756914119E-2</v>
      </c>
    </row>
    <row r="18" spans="1:3" x14ac:dyDescent="0.35">
      <c r="A18" s="2">
        <v>44369</v>
      </c>
      <c r="B18">
        <v>680</v>
      </c>
      <c r="C18">
        <f t="shared" si="0"/>
        <v>4.4313146233382573E-3</v>
      </c>
    </row>
    <row r="19" spans="1:3" x14ac:dyDescent="0.35">
      <c r="A19" s="2">
        <v>44370</v>
      </c>
      <c r="B19">
        <v>681.20001200000002</v>
      </c>
      <c r="C19">
        <f t="shared" si="0"/>
        <v>1.7647235294117869E-3</v>
      </c>
    </row>
    <row r="20" spans="1:3" x14ac:dyDescent="0.35">
      <c r="A20" s="2">
        <v>44371</v>
      </c>
      <c r="B20">
        <v>673.20001200000002</v>
      </c>
      <c r="C20">
        <f t="shared" si="0"/>
        <v>-1.1743981002748425E-2</v>
      </c>
    </row>
    <row r="21" spans="1:3" x14ac:dyDescent="0.35">
      <c r="A21" s="2">
        <v>44372</v>
      </c>
      <c r="B21">
        <v>673.90002400000003</v>
      </c>
      <c r="C21">
        <f t="shared" si="0"/>
        <v>1.039827670115988E-3</v>
      </c>
    </row>
    <row r="22" spans="1:3" x14ac:dyDescent="0.35">
      <c r="A22" s="2">
        <v>44375</v>
      </c>
      <c r="B22">
        <v>670.70001200000002</v>
      </c>
      <c r="C22">
        <f t="shared" si="0"/>
        <v>-4.748496640504668E-3</v>
      </c>
    </row>
    <row r="23" spans="1:3" x14ac:dyDescent="0.35">
      <c r="A23" s="2">
        <v>44376</v>
      </c>
      <c r="B23">
        <v>667.09997599999997</v>
      </c>
      <c r="C23">
        <f t="shared" si="0"/>
        <v>-5.367580044116721E-3</v>
      </c>
    </row>
    <row r="24" spans="1:3" x14ac:dyDescent="0.35">
      <c r="A24" s="2">
        <v>44377</v>
      </c>
      <c r="B24">
        <v>676</v>
      </c>
      <c r="C24">
        <f t="shared" si="0"/>
        <v>1.3341364593303524E-2</v>
      </c>
    </row>
    <row r="25" spans="1:3" x14ac:dyDescent="0.35">
      <c r="A25" s="2">
        <v>44378</v>
      </c>
      <c r="B25">
        <v>665.20001200000002</v>
      </c>
      <c r="C25">
        <f t="shared" si="0"/>
        <v>-1.5976313609467434E-2</v>
      </c>
    </row>
    <row r="26" spans="1:3" x14ac:dyDescent="0.35">
      <c r="A26" s="2">
        <v>44379</v>
      </c>
      <c r="B26">
        <v>662.90002400000003</v>
      </c>
      <c r="C26">
        <f t="shared" si="0"/>
        <v>-3.4575886327554437E-3</v>
      </c>
    </row>
    <row r="27" spans="1:3" x14ac:dyDescent="0.35">
      <c r="A27" s="2">
        <v>44382</v>
      </c>
      <c r="B27">
        <v>660.90002400000003</v>
      </c>
      <c r="C27">
        <f t="shared" si="0"/>
        <v>-3.0170462024300664E-3</v>
      </c>
    </row>
    <row r="28" spans="1:3" x14ac:dyDescent="0.35">
      <c r="A28" s="2">
        <v>44383</v>
      </c>
      <c r="B28">
        <v>659</v>
      </c>
      <c r="C28">
        <f t="shared" si="0"/>
        <v>-2.8749038144989239E-3</v>
      </c>
    </row>
    <row r="29" spans="1:3" x14ac:dyDescent="0.35">
      <c r="A29" s="2">
        <v>44384</v>
      </c>
      <c r="B29">
        <v>655</v>
      </c>
      <c r="C29">
        <f t="shared" si="0"/>
        <v>-6.0698027314112293E-3</v>
      </c>
    </row>
    <row r="30" spans="1:3" x14ac:dyDescent="0.35">
      <c r="A30" s="2">
        <v>44385</v>
      </c>
      <c r="B30">
        <v>655.70001200000002</v>
      </c>
      <c r="C30">
        <f t="shared" si="0"/>
        <v>1.0687206106870461E-3</v>
      </c>
    </row>
    <row r="31" spans="1:3" x14ac:dyDescent="0.35">
      <c r="A31" s="2">
        <v>44386</v>
      </c>
      <c r="B31">
        <v>647.5</v>
      </c>
      <c r="C31">
        <f t="shared" si="0"/>
        <v>-1.2505737151031216E-2</v>
      </c>
    </row>
    <row r="32" spans="1:3" x14ac:dyDescent="0.35">
      <c r="A32" s="2">
        <v>44389</v>
      </c>
      <c r="B32">
        <v>662</v>
      </c>
      <c r="C32">
        <f t="shared" si="0"/>
        <v>2.2393822393822392E-2</v>
      </c>
    </row>
    <row r="33" spans="1:3" x14ac:dyDescent="0.35">
      <c r="A33" s="2">
        <v>44390</v>
      </c>
      <c r="B33">
        <v>668.79998799999998</v>
      </c>
      <c r="C33">
        <f t="shared" si="0"/>
        <v>1.0271885196374599E-2</v>
      </c>
    </row>
    <row r="34" spans="1:3" x14ac:dyDescent="0.35">
      <c r="A34" s="2">
        <v>44391</v>
      </c>
      <c r="B34">
        <v>666.20001200000002</v>
      </c>
      <c r="C34">
        <f t="shared" si="0"/>
        <v>-3.8875239931971555E-3</v>
      </c>
    </row>
    <row r="35" spans="1:3" x14ac:dyDescent="0.35">
      <c r="A35" s="2">
        <v>44392</v>
      </c>
      <c r="B35">
        <v>671.09997599999997</v>
      </c>
      <c r="C35">
        <f t="shared" si="0"/>
        <v>7.3550944337118299E-3</v>
      </c>
    </row>
    <row r="36" spans="1:3" x14ac:dyDescent="0.35">
      <c r="A36" s="2">
        <v>44393</v>
      </c>
      <c r="B36">
        <v>667.09997599999997</v>
      </c>
      <c r="C36">
        <f t="shared" si="0"/>
        <v>-5.9603637953341247E-3</v>
      </c>
    </row>
    <row r="37" spans="1:3" x14ac:dyDescent="0.35">
      <c r="A37" s="2">
        <v>44396</v>
      </c>
      <c r="B37">
        <v>648.59997599999997</v>
      </c>
      <c r="C37">
        <f t="shared" si="0"/>
        <v>-2.7731975214461708E-2</v>
      </c>
    </row>
    <row r="38" spans="1:3" x14ac:dyDescent="0.35">
      <c r="A38" s="2">
        <v>44397</v>
      </c>
      <c r="B38">
        <v>644</v>
      </c>
      <c r="C38">
        <f t="shared" si="0"/>
        <v>-7.0921618412146991E-3</v>
      </c>
    </row>
    <row r="39" spans="1:3" x14ac:dyDescent="0.35">
      <c r="A39" s="2">
        <v>44398</v>
      </c>
      <c r="B39">
        <v>649.5</v>
      </c>
      <c r="C39">
        <f t="shared" si="0"/>
        <v>8.5403726708074539E-3</v>
      </c>
    </row>
    <row r="40" spans="1:3" x14ac:dyDescent="0.35">
      <c r="A40" s="2">
        <v>44399</v>
      </c>
      <c r="B40">
        <v>660</v>
      </c>
      <c r="C40">
        <f t="shared" si="0"/>
        <v>1.6166281755196306E-2</v>
      </c>
    </row>
    <row r="41" spans="1:3" x14ac:dyDescent="0.35">
      <c r="A41" s="2">
        <v>44400</v>
      </c>
      <c r="B41">
        <v>665</v>
      </c>
      <c r="C41">
        <f t="shared" si="0"/>
        <v>7.575757575757576E-3</v>
      </c>
    </row>
    <row r="42" spans="1:3" x14ac:dyDescent="0.35">
      <c r="A42" s="2">
        <v>44403</v>
      </c>
      <c r="B42">
        <v>670</v>
      </c>
      <c r="C42">
        <f t="shared" si="0"/>
        <v>7.5187969924812026E-3</v>
      </c>
    </row>
    <row r="43" spans="1:3" x14ac:dyDescent="0.35">
      <c r="A43" s="2">
        <v>44404</v>
      </c>
      <c r="B43">
        <v>683</v>
      </c>
      <c r="C43">
        <f t="shared" si="0"/>
        <v>1.9402985074626865E-2</v>
      </c>
    </row>
    <row r="44" spans="1:3" x14ac:dyDescent="0.35">
      <c r="A44" s="2">
        <v>44405</v>
      </c>
      <c r="B44">
        <v>669.40002400000003</v>
      </c>
      <c r="C44">
        <f t="shared" si="0"/>
        <v>-1.9912117130307421E-2</v>
      </c>
    </row>
    <row r="45" spans="1:3" x14ac:dyDescent="0.35">
      <c r="A45" s="2">
        <v>44406</v>
      </c>
      <c r="B45">
        <v>692</v>
      </c>
      <c r="C45">
        <f t="shared" si="0"/>
        <v>3.3761540468662976E-2</v>
      </c>
    </row>
    <row r="46" spans="1:3" x14ac:dyDescent="0.35">
      <c r="A46" s="2">
        <v>44407</v>
      </c>
      <c r="B46">
        <v>675.20001200000002</v>
      </c>
      <c r="C46">
        <f t="shared" si="0"/>
        <v>-2.427743930635836E-2</v>
      </c>
    </row>
    <row r="47" spans="1:3" x14ac:dyDescent="0.35">
      <c r="A47" s="2">
        <v>44410</v>
      </c>
      <c r="B47">
        <v>678.90002400000003</v>
      </c>
      <c r="C47">
        <f t="shared" si="0"/>
        <v>5.4798754950259321E-3</v>
      </c>
    </row>
    <row r="48" spans="1:3" x14ac:dyDescent="0.35">
      <c r="A48" s="2">
        <v>44411</v>
      </c>
      <c r="B48">
        <v>690.59997599999997</v>
      </c>
      <c r="C48">
        <f t="shared" si="0"/>
        <v>1.7233689183077622E-2</v>
      </c>
    </row>
    <row r="49" spans="1:3" x14ac:dyDescent="0.35">
      <c r="A49" s="2">
        <v>44412</v>
      </c>
      <c r="B49">
        <v>698.90002400000003</v>
      </c>
      <c r="C49">
        <f t="shared" si="0"/>
        <v>1.2018604530041369E-2</v>
      </c>
    </row>
    <row r="50" spans="1:3" x14ac:dyDescent="0.35">
      <c r="A50" s="2">
        <v>44413</v>
      </c>
      <c r="B50">
        <v>692.09997599999997</v>
      </c>
      <c r="C50">
        <f t="shared" si="0"/>
        <v>-9.7296433917421939E-3</v>
      </c>
    </row>
    <row r="51" spans="1:3" x14ac:dyDescent="0.35">
      <c r="A51" s="2">
        <v>44414</v>
      </c>
      <c r="B51">
        <v>695.90002400000003</v>
      </c>
      <c r="C51">
        <f t="shared" si="0"/>
        <v>5.4906055942415769E-3</v>
      </c>
    </row>
    <row r="52" spans="1:3" x14ac:dyDescent="0.35">
      <c r="A52" s="2">
        <v>44417</v>
      </c>
      <c r="B52">
        <v>698.09997599999997</v>
      </c>
      <c r="C52">
        <f t="shared" si="0"/>
        <v>3.1613046761440251E-3</v>
      </c>
    </row>
    <row r="53" spans="1:3" x14ac:dyDescent="0.35">
      <c r="A53" s="2">
        <v>44418</v>
      </c>
      <c r="B53">
        <v>699.90002400000003</v>
      </c>
      <c r="C53">
        <f t="shared" si="0"/>
        <v>2.5784960061366064E-3</v>
      </c>
    </row>
    <row r="54" spans="1:3" x14ac:dyDescent="0.35">
      <c r="A54" s="2">
        <v>44419</v>
      </c>
      <c r="B54">
        <v>703.59997599999997</v>
      </c>
      <c r="C54">
        <f t="shared" si="0"/>
        <v>5.2864007331423369E-3</v>
      </c>
    </row>
    <row r="55" spans="1:3" x14ac:dyDescent="0.35">
      <c r="A55" s="2">
        <v>44420</v>
      </c>
      <c r="B55">
        <v>704.79998799999998</v>
      </c>
      <c r="C55">
        <f t="shared" si="0"/>
        <v>1.7055316101943915E-3</v>
      </c>
    </row>
    <row r="56" spans="1:3" x14ac:dyDescent="0.35">
      <c r="A56" s="2">
        <v>44421</v>
      </c>
      <c r="B56">
        <v>713</v>
      </c>
      <c r="C56">
        <f t="shared" si="0"/>
        <v>1.1634523467103145E-2</v>
      </c>
    </row>
    <row r="57" spans="1:3" x14ac:dyDescent="0.35">
      <c r="A57" s="2">
        <v>44424</v>
      </c>
      <c r="B57">
        <v>705.09997599999997</v>
      </c>
      <c r="C57">
        <f t="shared" si="0"/>
        <v>-1.1079977559607336E-2</v>
      </c>
    </row>
    <row r="58" spans="1:3" x14ac:dyDescent="0.35">
      <c r="A58" s="2">
        <v>44425</v>
      </c>
      <c r="B58">
        <v>691.20001200000002</v>
      </c>
      <c r="C58">
        <f t="shared" si="0"/>
        <v>-1.9713465427773542E-2</v>
      </c>
    </row>
    <row r="59" spans="1:3" x14ac:dyDescent="0.35">
      <c r="A59" s="2">
        <v>44426</v>
      </c>
      <c r="B59">
        <v>690.5</v>
      </c>
      <c r="C59">
        <f t="shared" si="0"/>
        <v>-1.0127488250101697E-3</v>
      </c>
    </row>
    <row r="60" spans="1:3" x14ac:dyDescent="0.35">
      <c r="A60" s="2">
        <v>44427</v>
      </c>
      <c r="B60">
        <v>635.29998799999998</v>
      </c>
      <c r="C60">
        <f t="shared" si="0"/>
        <v>-7.9942088341781334E-2</v>
      </c>
    </row>
    <row r="61" spans="1:3" x14ac:dyDescent="0.35">
      <c r="A61" s="2">
        <v>44428</v>
      </c>
      <c r="B61">
        <v>613.20001200000002</v>
      </c>
      <c r="C61">
        <f t="shared" si="0"/>
        <v>-3.4786677817472224E-2</v>
      </c>
    </row>
    <row r="62" spans="1:3" x14ac:dyDescent="0.35">
      <c r="A62" s="2">
        <v>44431</v>
      </c>
      <c r="B62">
        <v>628.5</v>
      </c>
      <c r="C62">
        <f t="shared" si="0"/>
        <v>2.4951056263188696E-2</v>
      </c>
    </row>
    <row r="63" spans="1:3" x14ac:dyDescent="0.35">
      <c r="A63" s="2">
        <v>44432</v>
      </c>
      <c r="B63">
        <v>646</v>
      </c>
      <c r="C63">
        <f t="shared" si="0"/>
        <v>2.7844073190135241E-2</v>
      </c>
    </row>
    <row r="64" spans="1:3" x14ac:dyDescent="0.35">
      <c r="A64" s="2">
        <v>44433</v>
      </c>
      <c r="B64">
        <v>625</v>
      </c>
      <c r="C64">
        <f t="shared" si="0"/>
        <v>-3.2507739938080496E-2</v>
      </c>
    </row>
    <row r="65" spans="1:3" x14ac:dyDescent="0.35">
      <c r="A65" s="2">
        <v>44434</v>
      </c>
      <c r="B65">
        <v>620</v>
      </c>
      <c r="C65">
        <f t="shared" si="0"/>
        <v>-8.0000000000000002E-3</v>
      </c>
    </row>
    <row r="66" spans="1:3" x14ac:dyDescent="0.35">
      <c r="A66" s="2">
        <v>44435</v>
      </c>
      <c r="B66">
        <v>621</v>
      </c>
      <c r="C66">
        <f t="shared" si="0"/>
        <v>1.6129032258064516E-3</v>
      </c>
    </row>
    <row r="67" spans="1:3" x14ac:dyDescent="0.35">
      <c r="A67" s="2">
        <v>44438</v>
      </c>
      <c r="B67">
        <v>625</v>
      </c>
      <c r="C67">
        <f t="shared" si="0"/>
        <v>6.4412238325281803E-3</v>
      </c>
    </row>
    <row r="68" spans="1:3" x14ac:dyDescent="0.35">
      <c r="A68" s="2">
        <v>44439</v>
      </c>
      <c r="B68">
        <v>627.09997599999997</v>
      </c>
      <c r="C68">
        <f t="shared" ref="C68:C131" si="1">(B68-B67)/B67</f>
        <v>3.3599615999999515E-3</v>
      </c>
    </row>
    <row r="69" spans="1:3" x14ac:dyDescent="0.35">
      <c r="A69" s="2">
        <v>44440</v>
      </c>
      <c r="B69">
        <v>631.90002400000003</v>
      </c>
      <c r="C69">
        <f t="shared" si="1"/>
        <v>7.6543584495370178E-3</v>
      </c>
    </row>
    <row r="70" spans="1:3" x14ac:dyDescent="0.35">
      <c r="A70" s="2">
        <v>44441</v>
      </c>
      <c r="B70">
        <v>647.59997599999997</v>
      </c>
      <c r="C70">
        <f t="shared" si="1"/>
        <v>2.4845626529047163E-2</v>
      </c>
    </row>
    <row r="71" spans="1:3" x14ac:dyDescent="0.35">
      <c r="A71" s="2">
        <v>44442</v>
      </c>
      <c r="B71">
        <v>646.59997599999997</v>
      </c>
      <c r="C71">
        <f t="shared" si="1"/>
        <v>-1.54416312084607E-3</v>
      </c>
    </row>
    <row r="72" spans="1:3" x14ac:dyDescent="0.35">
      <c r="A72" s="2">
        <v>44445</v>
      </c>
      <c r="B72">
        <v>639.59997599999997</v>
      </c>
      <c r="C72">
        <f t="shared" si="1"/>
        <v>-1.0825858737736792E-2</v>
      </c>
    </row>
    <row r="73" spans="1:3" x14ac:dyDescent="0.35">
      <c r="A73" s="2">
        <v>44446</v>
      </c>
      <c r="B73">
        <v>653</v>
      </c>
      <c r="C73">
        <f t="shared" si="1"/>
        <v>2.095063243091809E-2</v>
      </c>
    </row>
    <row r="74" spans="1:3" x14ac:dyDescent="0.35">
      <c r="A74" s="2">
        <v>44447</v>
      </c>
      <c r="B74">
        <v>652</v>
      </c>
      <c r="C74">
        <f t="shared" si="1"/>
        <v>-1.5313935681470138E-3</v>
      </c>
    </row>
    <row r="75" spans="1:3" x14ac:dyDescent="0.35">
      <c r="A75" s="2">
        <v>44448</v>
      </c>
      <c r="B75">
        <v>641.90002400000003</v>
      </c>
      <c r="C75">
        <f t="shared" si="1"/>
        <v>-1.5490760736196272E-2</v>
      </c>
    </row>
    <row r="76" spans="1:3" x14ac:dyDescent="0.35">
      <c r="A76" s="2">
        <v>44449</v>
      </c>
      <c r="B76">
        <v>670.5</v>
      </c>
      <c r="C76">
        <f t="shared" si="1"/>
        <v>4.4555187615945575E-2</v>
      </c>
    </row>
    <row r="77" spans="1:3" x14ac:dyDescent="0.35">
      <c r="A77" s="2">
        <v>44452</v>
      </c>
      <c r="B77">
        <v>666</v>
      </c>
      <c r="C77">
        <f t="shared" si="1"/>
        <v>-6.7114093959731542E-3</v>
      </c>
    </row>
    <row r="78" spans="1:3" x14ac:dyDescent="0.35">
      <c r="A78" s="2">
        <v>44453</v>
      </c>
      <c r="B78">
        <v>654.29998799999998</v>
      </c>
      <c r="C78">
        <f t="shared" si="1"/>
        <v>-1.7567585585585608E-2</v>
      </c>
    </row>
    <row r="79" spans="1:3" x14ac:dyDescent="0.35">
      <c r="A79" s="2">
        <v>44454</v>
      </c>
      <c r="B79">
        <v>645.20001200000002</v>
      </c>
      <c r="C79">
        <f t="shared" si="1"/>
        <v>-1.390795684990899E-2</v>
      </c>
    </row>
    <row r="80" spans="1:3" x14ac:dyDescent="0.35">
      <c r="A80" s="2">
        <v>44455</v>
      </c>
      <c r="B80">
        <v>623.5</v>
      </c>
      <c r="C80">
        <f t="shared" si="1"/>
        <v>-3.3632999994426559E-2</v>
      </c>
    </row>
    <row r="81" spans="1:3" x14ac:dyDescent="0.35">
      <c r="A81" s="2">
        <v>44456</v>
      </c>
      <c r="B81">
        <v>634.29998799999998</v>
      </c>
      <c r="C81">
        <f t="shared" si="1"/>
        <v>1.7321552526062527E-2</v>
      </c>
    </row>
    <row r="82" spans="1:3" x14ac:dyDescent="0.35">
      <c r="A82" s="2">
        <v>44459</v>
      </c>
      <c r="B82">
        <v>615</v>
      </c>
      <c r="C82">
        <f t="shared" si="1"/>
        <v>-3.0427224286814877E-2</v>
      </c>
    </row>
    <row r="83" spans="1:3" x14ac:dyDescent="0.35">
      <c r="A83" s="2">
        <v>44460</v>
      </c>
      <c r="B83">
        <v>622.59997599999997</v>
      </c>
      <c r="C83">
        <f t="shared" si="1"/>
        <v>1.2357684552845478E-2</v>
      </c>
    </row>
    <row r="84" spans="1:3" x14ac:dyDescent="0.35">
      <c r="A84" s="2">
        <v>44461</v>
      </c>
      <c r="B84">
        <v>646.5</v>
      </c>
      <c r="C84">
        <f t="shared" si="1"/>
        <v>3.8387447673142908E-2</v>
      </c>
    </row>
    <row r="85" spans="1:3" x14ac:dyDescent="0.35">
      <c r="A85" s="2">
        <v>44462</v>
      </c>
      <c r="B85">
        <v>649.70001200000002</v>
      </c>
      <c r="C85">
        <f t="shared" si="1"/>
        <v>4.9497478731632101E-3</v>
      </c>
    </row>
    <row r="86" spans="1:3" x14ac:dyDescent="0.35">
      <c r="A86" s="2">
        <v>44463</v>
      </c>
      <c r="B86">
        <v>647.5</v>
      </c>
      <c r="C86">
        <f t="shared" si="1"/>
        <v>-3.386196643628837E-3</v>
      </c>
    </row>
    <row r="87" spans="1:3" x14ac:dyDescent="0.35">
      <c r="A87" s="2">
        <v>44466</v>
      </c>
      <c r="B87">
        <v>648.29998799999998</v>
      </c>
      <c r="C87">
        <f t="shared" si="1"/>
        <v>1.2355027027026793E-3</v>
      </c>
    </row>
    <row r="88" spans="1:3" x14ac:dyDescent="0.35">
      <c r="A88" s="2">
        <v>44467</v>
      </c>
      <c r="B88">
        <v>635</v>
      </c>
      <c r="C88">
        <f t="shared" si="1"/>
        <v>-2.0515175453003378E-2</v>
      </c>
    </row>
    <row r="89" spans="1:3" x14ac:dyDescent="0.35">
      <c r="A89" s="2">
        <v>44468</v>
      </c>
      <c r="B89">
        <v>626</v>
      </c>
      <c r="C89">
        <f t="shared" si="1"/>
        <v>-1.4173228346456693E-2</v>
      </c>
    </row>
    <row r="90" spans="1:3" x14ac:dyDescent="0.35">
      <c r="A90" s="2">
        <v>44469</v>
      </c>
      <c r="B90">
        <v>631</v>
      </c>
      <c r="C90">
        <f t="shared" si="1"/>
        <v>7.9872204472843447E-3</v>
      </c>
    </row>
    <row r="91" spans="1:3" x14ac:dyDescent="0.35">
      <c r="A91" s="2">
        <v>44470</v>
      </c>
      <c r="B91">
        <v>614</v>
      </c>
      <c r="C91">
        <f t="shared" si="1"/>
        <v>-2.694136291600634E-2</v>
      </c>
    </row>
    <row r="92" spans="1:3" x14ac:dyDescent="0.35">
      <c r="A92" s="2">
        <v>44473</v>
      </c>
      <c r="B92">
        <v>622.5</v>
      </c>
      <c r="C92">
        <f t="shared" si="1"/>
        <v>1.3843648208469055E-2</v>
      </c>
    </row>
    <row r="93" spans="1:3" x14ac:dyDescent="0.35">
      <c r="A93" s="2">
        <v>44474</v>
      </c>
      <c r="B93">
        <v>623.09997599999997</v>
      </c>
      <c r="C93">
        <f t="shared" si="1"/>
        <v>9.6381686746983071E-4</v>
      </c>
    </row>
    <row r="94" spans="1:3" x14ac:dyDescent="0.35">
      <c r="A94" s="2">
        <v>44475</v>
      </c>
      <c r="B94">
        <v>625</v>
      </c>
      <c r="C94">
        <f t="shared" si="1"/>
        <v>3.0493084146741012E-3</v>
      </c>
    </row>
    <row r="95" spans="1:3" x14ac:dyDescent="0.35">
      <c r="A95" s="2">
        <v>44476</v>
      </c>
      <c r="B95">
        <v>634.5</v>
      </c>
      <c r="C95">
        <f t="shared" si="1"/>
        <v>1.52E-2</v>
      </c>
    </row>
    <row r="96" spans="1:3" x14ac:dyDescent="0.35">
      <c r="A96" s="2">
        <v>44477</v>
      </c>
      <c r="B96">
        <v>638.40002400000003</v>
      </c>
      <c r="C96">
        <f t="shared" si="1"/>
        <v>6.1466099290780618E-3</v>
      </c>
    </row>
    <row r="97" spans="1:3" x14ac:dyDescent="0.35">
      <c r="A97" s="2">
        <v>44480</v>
      </c>
      <c r="B97">
        <v>625.29998799999998</v>
      </c>
      <c r="C97">
        <f t="shared" si="1"/>
        <v>-2.0520105744858252E-2</v>
      </c>
    </row>
    <row r="98" spans="1:3" x14ac:dyDescent="0.35">
      <c r="A98" s="2">
        <v>44481</v>
      </c>
      <c r="B98">
        <v>627</v>
      </c>
      <c r="C98">
        <f t="shared" si="1"/>
        <v>2.7187142693500502E-3</v>
      </c>
    </row>
    <row r="99" spans="1:3" x14ac:dyDescent="0.35">
      <c r="A99" s="2">
        <v>44482</v>
      </c>
      <c r="B99">
        <v>636</v>
      </c>
      <c r="C99">
        <f t="shared" si="1"/>
        <v>1.4354066985645933E-2</v>
      </c>
    </row>
    <row r="100" spans="1:3" x14ac:dyDescent="0.35">
      <c r="A100" s="2">
        <v>44483</v>
      </c>
      <c r="B100">
        <v>660</v>
      </c>
      <c r="C100">
        <f t="shared" si="1"/>
        <v>3.7735849056603772E-2</v>
      </c>
    </row>
    <row r="101" spans="1:3" x14ac:dyDescent="0.35">
      <c r="A101" s="2">
        <v>44484</v>
      </c>
      <c r="B101">
        <v>672</v>
      </c>
      <c r="C101">
        <f t="shared" si="1"/>
        <v>1.8181818181818181E-2</v>
      </c>
    </row>
    <row r="102" spans="1:3" x14ac:dyDescent="0.35">
      <c r="A102" s="2">
        <v>44487</v>
      </c>
      <c r="B102">
        <v>659</v>
      </c>
      <c r="C102">
        <f t="shared" si="1"/>
        <v>-1.9345238095238096E-2</v>
      </c>
    </row>
    <row r="103" spans="1:3" x14ac:dyDescent="0.35">
      <c r="A103" s="2">
        <v>44488</v>
      </c>
      <c r="B103">
        <v>653</v>
      </c>
      <c r="C103">
        <f t="shared" si="1"/>
        <v>-9.104704097116844E-3</v>
      </c>
    </row>
    <row r="104" spans="1:3" x14ac:dyDescent="0.35">
      <c r="A104" s="2">
        <v>44489</v>
      </c>
      <c r="B104">
        <v>643.70001200000002</v>
      </c>
      <c r="C104">
        <f t="shared" si="1"/>
        <v>-1.4241941807044387E-2</v>
      </c>
    </row>
    <row r="105" spans="1:3" x14ac:dyDescent="0.35">
      <c r="A105" s="2">
        <v>44490</v>
      </c>
      <c r="B105">
        <v>651.09997599999997</v>
      </c>
      <c r="C105">
        <f t="shared" si="1"/>
        <v>1.149598238627958E-2</v>
      </c>
    </row>
    <row r="106" spans="1:3" x14ac:dyDescent="0.35">
      <c r="A106" s="2">
        <v>44491</v>
      </c>
      <c r="B106">
        <v>663</v>
      </c>
      <c r="C106">
        <f t="shared" si="1"/>
        <v>1.8276799936481691E-2</v>
      </c>
    </row>
    <row r="107" spans="1:3" x14ac:dyDescent="0.35">
      <c r="A107" s="2">
        <v>44494</v>
      </c>
      <c r="B107">
        <v>667.90002400000003</v>
      </c>
      <c r="C107">
        <f t="shared" si="1"/>
        <v>7.3906847662142238E-3</v>
      </c>
    </row>
    <row r="108" spans="1:3" x14ac:dyDescent="0.35">
      <c r="A108" s="2">
        <v>44495</v>
      </c>
      <c r="B108">
        <v>660.40002400000003</v>
      </c>
      <c r="C108">
        <f t="shared" si="1"/>
        <v>-1.1229225528520119E-2</v>
      </c>
    </row>
    <row r="109" spans="1:3" x14ac:dyDescent="0.35">
      <c r="A109" s="2">
        <v>44496</v>
      </c>
      <c r="B109">
        <v>659.59997599999997</v>
      </c>
      <c r="C109">
        <f t="shared" si="1"/>
        <v>-1.2114596773546765E-3</v>
      </c>
    </row>
    <row r="110" spans="1:3" x14ac:dyDescent="0.35">
      <c r="A110" s="2">
        <v>44497</v>
      </c>
      <c r="B110">
        <v>662.5</v>
      </c>
      <c r="C110">
        <f t="shared" si="1"/>
        <v>4.3966405480888471E-3</v>
      </c>
    </row>
    <row r="111" spans="1:3" x14ac:dyDescent="0.35">
      <c r="A111" s="2">
        <v>44498</v>
      </c>
      <c r="B111">
        <v>667.29998799999998</v>
      </c>
      <c r="C111">
        <f t="shared" si="1"/>
        <v>7.2452649056603544E-3</v>
      </c>
    </row>
    <row r="112" spans="1:3" x14ac:dyDescent="0.35">
      <c r="A112" s="2">
        <v>44501</v>
      </c>
      <c r="B112">
        <v>680</v>
      </c>
      <c r="C112">
        <f t="shared" si="1"/>
        <v>1.9031938001473507E-2</v>
      </c>
    </row>
    <row r="113" spans="1:3" x14ac:dyDescent="0.35">
      <c r="A113" s="2">
        <v>44502</v>
      </c>
      <c r="B113">
        <v>684.5</v>
      </c>
      <c r="C113">
        <f t="shared" si="1"/>
        <v>6.6176470588235293E-3</v>
      </c>
    </row>
    <row r="114" spans="1:3" x14ac:dyDescent="0.35">
      <c r="A114" s="2">
        <v>44503</v>
      </c>
      <c r="B114">
        <v>684.20001200000002</v>
      </c>
      <c r="C114">
        <f t="shared" si="1"/>
        <v>-4.3825858290720939E-4</v>
      </c>
    </row>
    <row r="115" spans="1:3" x14ac:dyDescent="0.35">
      <c r="A115" s="2">
        <v>44504</v>
      </c>
      <c r="B115">
        <v>687</v>
      </c>
      <c r="C115">
        <f t="shared" si="1"/>
        <v>4.0923530413501143E-3</v>
      </c>
    </row>
    <row r="116" spans="1:3" x14ac:dyDescent="0.35">
      <c r="A116" s="2">
        <v>44505</v>
      </c>
      <c r="B116">
        <v>691.20001200000002</v>
      </c>
      <c r="C116">
        <f t="shared" si="1"/>
        <v>6.1135545851528604E-3</v>
      </c>
    </row>
    <row r="117" spans="1:3" x14ac:dyDescent="0.35">
      <c r="A117" s="2">
        <v>44508</v>
      </c>
      <c r="B117">
        <v>714.90002400000003</v>
      </c>
      <c r="C117">
        <f t="shared" si="1"/>
        <v>3.428821121027413E-2</v>
      </c>
    </row>
    <row r="118" spans="1:3" x14ac:dyDescent="0.35">
      <c r="A118" s="2">
        <v>44509</v>
      </c>
      <c r="B118">
        <v>703.20001200000002</v>
      </c>
      <c r="C118">
        <f t="shared" si="1"/>
        <v>-1.636594154037966E-2</v>
      </c>
    </row>
    <row r="119" spans="1:3" x14ac:dyDescent="0.35">
      <c r="A119" s="2">
        <v>44510</v>
      </c>
      <c r="B119">
        <v>703.20001200000002</v>
      </c>
      <c r="C119">
        <f t="shared" si="1"/>
        <v>0</v>
      </c>
    </row>
    <row r="120" spans="1:3" x14ac:dyDescent="0.35">
      <c r="A120" s="2">
        <v>44511</v>
      </c>
      <c r="B120">
        <v>694.70001200000002</v>
      </c>
      <c r="C120">
        <f t="shared" si="1"/>
        <v>-1.2087599338664403E-2</v>
      </c>
    </row>
    <row r="121" spans="1:3" x14ac:dyDescent="0.35">
      <c r="A121" s="2">
        <v>44512</v>
      </c>
      <c r="B121">
        <v>706</v>
      </c>
      <c r="C121">
        <f t="shared" si="1"/>
        <v>1.6265996552192352E-2</v>
      </c>
    </row>
    <row r="122" spans="1:3" x14ac:dyDescent="0.35">
      <c r="A122" s="2">
        <v>44515</v>
      </c>
      <c r="B122">
        <v>719.29998799999998</v>
      </c>
      <c r="C122">
        <f t="shared" si="1"/>
        <v>1.8838509915014144E-2</v>
      </c>
    </row>
    <row r="123" spans="1:3" x14ac:dyDescent="0.35">
      <c r="A123" s="2">
        <v>44516</v>
      </c>
      <c r="B123">
        <v>724.5</v>
      </c>
      <c r="C123">
        <f t="shared" si="1"/>
        <v>7.2292674638554499E-3</v>
      </c>
    </row>
    <row r="124" spans="1:3" x14ac:dyDescent="0.35">
      <c r="A124" s="2">
        <v>44517</v>
      </c>
      <c r="B124">
        <v>729</v>
      </c>
      <c r="C124">
        <f t="shared" si="1"/>
        <v>6.2111801242236021E-3</v>
      </c>
    </row>
    <row r="125" spans="1:3" x14ac:dyDescent="0.35">
      <c r="A125" s="2">
        <v>44518</v>
      </c>
      <c r="B125">
        <v>729</v>
      </c>
      <c r="C125">
        <f t="shared" si="1"/>
        <v>0</v>
      </c>
    </row>
    <row r="126" spans="1:3" x14ac:dyDescent="0.35">
      <c r="A126" s="2">
        <v>44519</v>
      </c>
      <c r="B126">
        <v>733</v>
      </c>
      <c r="C126">
        <f t="shared" si="1"/>
        <v>5.4869684499314125E-3</v>
      </c>
    </row>
    <row r="127" spans="1:3" x14ac:dyDescent="0.35">
      <c r="A127" s="2">
        <v>44522</v>
      </c>
      <c r="B127">
        <v>732.29998799999998</v>
      </c>
      <c r="C127">
        <f t="shared" si="1"/>
        <v>-9.5499590723058009E-4</v>
      </c>
    </row>
    <row r="128" spans="1:3" x14ac:dyDescent="0.35">
      <c r="A128" s="2">
        <v>44523</v>
      </c>
      <c r="B128">
        <v>722</v>
      </c>
      <c r="C128">
        <f t="shared" si="1"/>
        <v>-1.4065257638649565E-2</v>
      </c>
    </row>
    <row r="129" spans="1:3" x14ac:dyDescent="0.35">
      <c r="A129" s="2">
        <v>44524</v>
      </c>
      <c r="B129">
        <v>721</v>
      </c>
      <c r="C129">
        <f t="shared" si="1"/>
        <v>-1.3850415512465374E-3</v>
      </c>
    </row>
    <row r="130" spans="1:3" x14ac:dyDescent="0.35">
      <c r="A130" s="2">
        <v>44525</v>
      </c>
      <c r="B130">
        <v>732</v>
      </c>
      <c r="C130">
        <f t="shared" si="1"/>
        <v>1.5256588072122053E-2</v>
      </c>
    </row>
    <row r="131" spans="1:3" x14ac:dyDescent="0.35">
      <c r="A131" s="2">
        <v>44526</v>
      </c>
      <c r="B131">
        <v>697</v>
      </c>
      <c r="C131">
        <f t="shared" si="1"/>
        <v>-4.7814207650273222E-2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50200-9074-41FD-804D-4C6DF0A400FB}">
  <sheetPr codeName="Feuil16"/>
  <dimension ref="A1:C131"/>
  <sheetViews>
    <sheetView topLeftCell="A112" workbookViewId="0">
      <selection activeCell="E8" sqref="E8"/>
    </sheetView>
  </sheetViews>
  <sheetFormatPr baseColWidth="10" defaultRowHeight="14.5" x14ac:dyDescent="0.35"/>
  <sheetData>
    <row r="1" spans="1:3" x14ac:dyDescent="0.35">
      <c r="A1" t="s">
        <v>72</v>
      </c>
      <c r="B1" t="s">
        <v>73</v>
      </c>
      <c r="C1" t="s">
        <v>76</v>
      </c>
    </row>
    <row r="2" spans="1:3" x14ac:dyDescent="0.35">
      <c r="A2" s="2">
        <v>44347</v>
      </c>
      <c r="B2">
        <v>10.49</v>
      </c>
    </row>
    <row r="3" spans="1:3" x14ac:dyDescent="0.35">
      <c r="A3" s="2">
        <v>44348</v>
      </c>
      <c r="B3">
        <v>10.44</v>
      </c>
      <c r="C3">
        <f>(B3-B2)/B2</f>
        <v>-4.7664442326025465E-3</v>
      </c>
    </row>
    <row r="4" spans="1:3" x14ac:dyDescent="0.35">
      <c r="A4" s="2">
        <v>44349</v>
      </c>
      <c r="B4">
        <v>10.474</v>
      </c>
      <c r="C4">
        <f t="shared" ref="C4:C67" si="0">(B4-B3)/B3</f>
        <v>3.2567049808429789E-3</v>
      </c>
    </row>
    <row r="5" spans="1:3" x14ac:dyDescent="0.35">
      <c r="A5" s="2">
        <v>44350</v>
      </c>
      <c r="B5">
        <v>10.523999999999999</v>
      </c>
      <c r="C5">
        <f t="shared" si="0"/>
        <v>4.7737254153140092E-3</v>
      </c>
    </row>
    <row r="6" spans="1:3" x14ac:dyDescent="0.35">
      <c r="A6" s="2">
        <v>44351</v>
      </c>
      <c r="B6">
        <v>10.536</v>
      </c>
      <c r="C6">
        <f t="shared" si="0"/>
        <v>1.1402508551881848E-3</v>
      </c>
    </row>
    <row r="7" spans="1:3" x14ac:dyDescent="0.35">
      <c r="A7" s="2">
        <v>44354</v>
      </c>
      <c r="B7">
        <v>10.532</v>
      </c>
      <c r="C7">
        <f t="shared" si="0"/>
        <v>-3.7965072133632876E-4</v>
      </c>
    </row>
    <row r="8" spans="1:3" x14ac:dyDescent="0.35">
      <c r="A8" s="2">
        <v>44355</v>
      </c>
      <c r="B8">
        <v>10.532</v>
      </c>
      <c r="C8">
        <f t="shared" si="0"/>
        <v>0</v>
      </c>
    </row>
    <row r="9" spans="1:3" x14ac:dyDescent="0.35">
      <c r="A9" s="2">
        <v>44356</v>
      </c>
      <c r="B9">
        <v>10.51</v>
      </c>
      <c r="C9">
        <f t="shared" si="0"/>
        <v>-2.0888720091151009E-3</v>
      </c>
    </row>
    <row r="10" spans="1:3" x14ac:dyDescent="0.35">
      <c r="A10" s="2">
        <v>44357</v>
      </c>
      <c r="B10">
        <v>10.504</v>
      </c>
      <c r="C10">
        <f t="shared" si="0"/>
        <v>-5.7088487155092552E-4</v>
      </c>
    </row>
    <row r="11" spans="1:3" x14ac:dyDescent="0.35">
      <c r="A11" s="2">
        <v>44358</v>
      </c>
      <c r="B11">
        <v>10.472</v>
      </c>
      <c r="C11">
        <f t="shared" si="0"/>
        <v>-3.0464584920030491E-3</v>
      </c>
    </row>
    <row r="12" spans="1:3" x14ac:dyDescent="0.35">
      <c r="A12" s="2">
        <v>44361</v>
      </c>
      <c r="B12">
        <v>10.42</v>
      </c>
      <c r="C12">
        <f t="shared" si="0"/>
        <v>-4.9656226126813981E-3</v>
      </c>
    </row>
    <row r="13" spans="1:3" x14ac:dyDescent="0.35">
      <c r="A13" s="2">
        <v>44362</v>
      </c>
      <c r="B13">
        <v>9.9920000000000009</v>
      </c>
      <c r="C13">
        <f t="shared" si="0"/>
        <v>-4.1074856046065165E-2</v>
      </c>
    </row>
    <row r="14" spans="1:3" x14ac:dyDescent="0.35">
      <c r="A14" s="2">
        <v>44363</v>
      </c>
      <c r="B14">
        <v>10.118</v>
      </c>
      <c r="C14">
        <f t="shared" si="0"/>
        <v>1.2610088070456308E-2</v>
      </c>
    </row>
    <row r="15" spans="1:3" x14ac:dyDescent="0.35">
      <c r="A15" s="2">
        <v>44364</v>
      </c>
      <c r="B15">
        <v>10.039999999999999</v>
      </c>
      <c r="C15">
        <f t="shared" si="0"/>
        <v>-7.7090334058115412E-3</v>
      </c>
    </row>
    <row r="16" spans="1:3" x14ac:dyDescent="0.35">
      <c r="A16" s="2">
        <v>44365</v>
      </c>
      <c r="B16">
        <v>9.98</v>
      </c>
      <c r="C16">
        <f t="shared" si="0"/>
        <v>-5.9760956175297537E-3</v>
      </c>
    </row>
    <row r="17" spans="1:3" x14ac:dyDescent="0.35">
      <c r="A17" s="2">
        <v>44368</v>
      </c>
      <c r="B17">
        <v>9.8770000000000007</v>
      </c>
      <c r="C17">
        <f t="shared" si="0"/>
        <v>-1.0320641282565105E-2</v>
      </c>
    </row>
    <row r="18" spans="1:3" x14ac:dyDescent="0.35">
      <c r="A18" s="2">
        <v>44369</v>
      </c>
      <c r="B18">
        <v>9.9499999999999993</v>
      </c>
      <c r="C18">
        <f t="shared" si="0"/>
        <v>7.390908170496974E-3</v>
      </c>
    </row>
    <row r="19" spans="1:3" x14ac:dyDescent="0.35">
      <c r="A19" s="2">
        <v>44370</v>
      </c>
      <c r="B19">
        <v>9.9039999999999999</v>
      </c>
      <c r="C19">
        <f t="shared" si="0"/>
        <v>-4.6231155778893845E-3</v>
      </c>
    </row>
    <row r="20" spans="1:3" x14ac:dyDescent="0.35">
      <c r="A20" s="2">
        <v>44371</v>
      </c>
      <c r="B20">
        <v>9.6969999999999992</v>
      </c>
      <c r="C20">
        <f t="shared" si="0"/>
        <v>-2.0900646203554193E-2</v>
      </c>
    </row>
    <row r="21" spans="1:3" x14ac:dyDescent="0.35">
      <c r="A21" s="2">
        <v>44372</v>
      </c>
      <c r="B21">
        <v>9.6199999999999992</v>
      </c>
      <c r="C21">
        <f t="shared" si="0"/>
        <v>-7.9406001856244159E-3</v>
      </c>
    </row>
    <row r="22" spans="1:3" x14ac:dyDescent="0.35">
      <c r="A22" s="2">
        <v>44375</v>
      </c>
      <c r="B22">
        <v>9.6280000000000001</v>
      </c>
      <c r="C22">
        <f t="shared" si="0"/>
        <v>8.3160083160092478E-4</v>
      </c>
    </row>
    <row r="23" spans="1:3" x14ac:dyDescent="0.35">
      <c r="A23" s="2">
        <v>44376</v>
      </c>
      <c r="B23">
        <v>9.5850000000000009</v>
      </c>
      <c r="C23">
        <f t="shared" si="0"/>
        <v>-4.4661404237639445E-3</v>
      </c>
    </row>
    <row r="24" spans="1:3" x14ac:dyDescent="0.35">
      <c r="A24" s="2">
        <v>44377</v>
      </c>
      <c r="B24">
        <v>9.56</v>
      </c>
      <c r="C24">
        <f t="shared" si="0"/>
        <v>-2.6082420448617998E-3</v>
      </c>
    </row>
    <row r="25" spans="1:3" x14ac:dyDescent="0.35">
      <c r="A25" s="2">
        <v>44378</v>
      </c>
      <c r="B25">
        <v>9.6669999999999998</v>
      </c>
      <c r="C25">
        <f t="shared" si="0"/>
        <v>1.119246861924679E-2</v>
      </c>
    </row>
    <row r="26" spans="1:3" x14ac:dyDescent="0.35">
      <c r="A26" s="2">
        <v>44379</v>
      </c>
      <c r="B26">
        <v>9.6620000000000008</v>
      </c>
      <c r="C26">
        <f t="shared" si="0"/>
        <v>-5.1722354401562067E-4</v>
      </c>
    </row>
    <row r="27" spans="1:3" x14ac:dyDescent="0.35">
      <c r="A27" s="2">
        <v>44382</v>
      </c>
      <c r="B27">
        <v>9.61</v>
      </c>
      <c r="C27">
        <f t="shared" si="0"/>
        <v>-5.3819085075555136E-3</v>
      </c>
    </row>
    <row r="28" spans="1:3" x14ac:dyDescent="0.35">
      <c r="A28" s="2">
        <v>44383</v>
      </c>
      <c r="B28">
        <v>9.5869999999999997</v>
      </c>
      <c r="C28">
        <f t="shared" si="0"/>
        <v>-2.3933402705514765E-3</v>
      </c>
    </row>
    <row r="29" spans="1:3" x14ac:dyDescent="0.35">
      <c r="A29" s="2">
        <v>44384</v>
      </c>
      <c r="B29">
        <v>9.5180000000000007</v>
      </c>
      <c r="C29">
        <f t="shared" si="0"/>
        <v>-7.1972462709918705E-3</v>
      </c>
    </row>
    <row r="30" spans="1:3" x14ac:dyDescent="0.35">
      <c r="A30" s="2">
        <v>44385</v>
      </c>
      <c r="B30">
        <v>9.4</v>
      </c>
      <c r="C30">
        <f t="shared" si="0"/>
        <v>-1.2397562513133044E-2</v>
      </c>
    </row>
    <row r="31" spans="1:3" x14ac:dyDescent="0.35">
      <c r="A31" s="2">
        <v>44386</v>
      </c>
      <c r="B31">
        <v>9.3699999999999992</v>
      </c>
      <c r="C31">
        <f t="shared" si="0"/>
        <v>-3.1914893617022485E-3</v>
      </c>
    </row>
    <row r="32" spans="1:3" x14ac:dyDescent="0.35">
      <c r="A32" s="2">
        <v>44389</v>
      </c>
      <c r="B32">
        <v>9.49</v>
      </c>
      <c r="C32">
        <f t="shared" si="0"/>
        <v>1.2806830309498507E-2</v>
      </c>
    </row>
    <row r="33" spans="1:3" x14ac:dyDescent="0.35">
      <c r="A33" s="2">
        <v>44390</v>
      </c>
      <c r="B33">
        <v>9.5839999999999996</v>
      </c>
      <c r="C33">
        <f t="shared" si="0"/>
        <v>9.9051633298208024E-3</v>
      </c>
    </row>
    <row r="34" spans="1:3" x14ac:dyDescent="0.35">
      <c r="A34" s="2">
        <v>44391</v>
      </c>
      <c r="B34">
        <v>9.6039999999999992</v>
      </c>
      <c r="C34">
        <f t="shared" si="0"/>
        <v>2.0868113522537119E-3</v>
      </c>
    </row>
    <row r="35" spans="1:3" x14ac:dyDescent="0.35">
      <c r="A35" s="2">
        <v>44392</v>
      </c>
      <c r="B35">
        <v>9.5920000000000005</v>
      </c>
      <c r="C35">
        <f t="shared" si="0"/>
        <v>-1.2494793835900332E-3</v>
      </c>
    </row>
    <row r="36" spans="1:3" x14ac:dyDescent="0.35">
      <c r="A36" s="2">
        <v>44393</v>
      </c>
      <c r="B36">
        <v>9.5440000000000005</v>
      </c>
      <c r="C36">
        <f t="shared" si="0"/>
        <v>-5.0041701417848248E-3</v>
      </c>
    </row>
    <row r="37" spans="1:3" x14ac:dyDescent="0.35">
      <c r="A37" s="2">
        <v>44396</v>
      </c>
      <c r="B37">
        <v>9.5470000000000006</v>
      </c>
      <c r="C37">
        <f t="shared" si="0"/>
        <v>3.1433361274100098E-4</v>
      </c>
    </row>
    <row r="38" spans="1:3" x14ac:dyDescent="0.35">
      <c r="A38" s="2">
        <v>44397</v>
      </c>
      <c r="B38">
        <v>9.4149999999999991</v>
      </c>
      <c r="C38">
        <f t="shared" si="0"/>
        <v>-1.3826332879438718E-2</v>
      </c>
    </row>
    <row r="39" spans="1:3" x14ac:dyDescent="0.35">
      <c r="A39" s="2">
        <v>44398</v>
      </c>
      <c r="B39">
        <v>9.4</v>
      </c>
      <c r="C39">
        <f t="shared" si="0"/>
        <v>-1.5932023366966323E-3</v>
      </c>
    </row>
    <row r="40" spans="1:3" x14ac:dyDescent="0.35">
      <c r="A40" s="2">
        <v>44399</v>
      </c>
      <c r="B40">
        <v>9.5</v>
      </c>
      <c r="C40">
        <f t="shared" si="0"/>
        <v>1.0638297872340387E-2</v>
      </c>
    </row>
    <row r="41" spans="1:3" x14ac:dyDescent="0.35">
      <c r="A41" s="2">
        <v>44400</v>
      </c>
      <c r="B41">
        <v>9.5280000000000005</v>
      </c>
      <c r="C41">
        <f t="shared" si="0"/>
        <v>2.9473684210526811E-3</v>
      </c>
    </row>
    <row r="42" spans="1:3" x14ac:dyDescent="0.35">
      <c r="A42" s="2">
        <v>44403</v>
      </c>
      <c r="B42">
        <v>9.4879999999999995</v>
      </c>
      <c r="C42">
        <f t="shared" si="0"/>
        <v>-4.1981528127624816E-3</v>
      </c>
    </row>
    <row r="43" spans="1:3" x14ac:dyDescent="0.35">
      <c r="A43" s="2">
        <v>44404</v>
      </c>
      <c r="B43">
        <v>9.6329999999999991</v>
      </c>
      <c r="C43">
        <f t="shared" si="0"/>
        <v>1.5282462057335537E-2</v>
      </c>
    </row>
    <row r="44" spans="1:3" x14ac:dyDescent="0.35">
      <c r="A44" s="2">
        <v>44405</v>
      </c>
      <c r="B44">
        <v>9.6530000000000005</v>
      </c>
      <c r="C44">
        <f t="shared" si="0"/>
        <v>2.0761964081803543E-3</v>
      </c>
    </row>
    <row r="45" spans="1:3" x14ac:dyDescent="0.35">
      <c r="A45" s="2">
        <v>44406</v>
      </c>
      <c r="B45">
        <v>9.39</v>
      </c>
      <c r="C45">
        <f t="shared" si="0"/>
        <v>-2.7245415932870599E-2</v>
      </c>
    </row>
    <row r="46" spans="1:3" x14ac:dyDescent="0.35">
      <c r="A46" s="2">
        <v>44407</v>
      </c>
      <c r="B46">
        <v>9.3699999999999992</v>
      </c>
      <c r="C46">
        <f t="shared" si="0"/>
        <v>-2.1299254526093024E-3</v>
      </c>
    </row>
    <row r="47" spans="1:3" x14ac:dyDescent="0.35">
      <c r="A47" s="2">
        <v>44410</v>
      </c>
      <c r="B47">
        <v>9.4139999999999997</v>
      </c>
      <c r="C47">
        <f t="shared" si="0"/>
        <v>4.6958377801494646E-3</v>
      </c>
    </row>
    <row r="48" spans="1:3" x14ac:dyDescent="0.35">
      <c r="A48" s="2">
        <v>44411</v>
      </c>
      <c r="B48">
        <v>9.4450000000000003</v>
      </c>
      <c r="C48">
        <f t="shared" si="0"/>
        <v>3.2929679201190339E-3</v>
      </c>
    </row>
    <row r="49" spans="1:3" x14ac:dyDescent="0.35">
      <c r="A49" s="2">
        <v>44412</v>
      </c>
      <c r="B49">
        <v>9.4979999999999993</v>
      </c>
      <c r="C49">
        <f t="shared" si="0"/>
        <v>5.6114346214927524E-3</v>
      </c>
    </row>
    <row r="50" spans="1:3" x14ac:dyDescent="0.35">
      <c r="A50" s="2">
        <v>44413</v>
      </c>
      <c r="B50">
        <v>9.4849999999999994</v>
      </c>
      <c r="C50">
        <f t="shared" si="0"/>
        <v>-1.3687092019372396E-3</v>
      </c>
    </row>
    <row r="51" spans="1:3" x14ac:dyDescent="0.35">
      <c r="A51" s="2">
        <v>44414</v>
      </c>
      <c r="B51">
        <v>9.4610000000000003</v>
      </c>
      <c r="C51">
        <f t="shared" si="0"/>
        <v>-2.530311017395797E-3</v>
      </c>
    </row>
    <row r="52" spans="1:3" x14ac:dyDescent="0.35">
      <c r="A52" s="2">
        <v>44417</v>
      </c>
      <c r="B52">
        <v>9.5239999999999991</v>
      </c>
      <c r="C52">
        <f t="shared" si="0"/>
        <v>6.6589155480391961E-3</v>
      </c>
    </row>
    <row r="53" spans="1:3" x14ac:dyDescent="0.35">
      <c r="A53" s="2">
        <v>44418</v>
      </c>
      <c r="B53">
        <v>9.5359999999999996</v>
      </c>
      <c r="C53">
        <f t="shared" si="0"/>
        <v>1.2599748005040377E-3</v>
      </c>
    </row>
    <row r="54" spans="1:3" x14ac:dyDescent="0.35">
      <c r="A54" s="2">
        <v>44419</v>
      </c>
      <c r="B54">
        <v>9.5380000000000003</v>
      </c>
      <c r="C54">
        <f t="shared" si="0"/>
        <v>2.0973154362423114E-4</v>
      </c>
    </row>
    <row r="55" spans="1:3" x14ac:dyDescent="0.35">
      <c r="A55" s="2">
        <v>44420</v>
      </c>
      <c r="B55">
        <v>9.5670000000000002</v>
      </c>
      <c r="C55">
        <f t="shared" si="0"/>
        <v>3.0404697001467722E-3</v>
      </c>
    </row>
    <row r="56" spans="1:3" x14ac:dyDescent="0.35">
      <c r="A56" s="2">
        <v>44421</v>
      </c>
      <c r="B56">
        <v>9.5719999999999992</v>
      </c>
      <c r="C56">
        <f t="shared" si="0"/>
        <v>5.226298735234666E-4</v>
      </c>
    </row>
    <row r="57" spans="1:3" x14ac:dyDescent="0.35">
      <c r="A57" s="2">
        <v>44424</v>
      </c>
      <c r="B57">
        <v>9.6020000000000003</v>
      </c>
      <c r="C57">
        <f t="shared" si="0"/>
        <v>3.1341412452989071E-3</v>
      </c>
    </row>
    <row r="58" spans="1:3" x14ac:dyDescent="0.35">
      <c r="A58" s="2">
        <v>44425</v>
      </c>
      <c r="B58">
        <v>9.6029999999999998</v>
      </c>
      <c r="C58">
        <f t="shared" si="0"/>
        <v>1.0414496979790104E-4</v>
      </c>
    </row>
    <row r="59" spans="1:3" x14ac:dyDescent="0.35">
      <c r="A59" s="2">
        <v>44426</v>
      </c>
      <c r="B59">
        <v>9.6059999999999999</v>
      </c>
      <c r="C59">
        <f t="shared" si="0"/>
        <v>3.1240237425805622E-4</v>
      </c>
    </row>
    <row r="60" spans="1:3" x14ac:dyDescent="0.35">
      <c r="A60" s="2">
        <v>44427</v>
      </c>
      <c r="B60">
        <v>9.6649999999999991</v>
      </c>
      <c r="C60">
        <f t="shared" si="0"/>
        <v>6.1419945867165603E-3</v>
      </c>
    </row>
    <row r="61" spans="1:3" x14ac:dyDescent="0.35">
      <c r="A61" s="2">
        <v>44428</v>
      </c>
      <c r="B61">
        <v>9.7059999999999995</v>
      </c>
      <c r="C61">
        <f t="shared" si="0"/>
        <v>4.2421107087429249E-3</v>
      </c>
    </row>
    <row r="62" spans="1:3" x14ac:dyDescent="0.35">
      <c r="A62" s="2">
        <v>44431</v>
      </c>
      <c r="B62">
        <v>9.86</v>
      </c>
      <c r="C62">
        <f t="shared" si="0"/>
        <v>1.5866474345765498E-2</v>
      </c>
    </row>
    <row r="63" spans="1:3" x14ac:dyDescent="0.35">
      <c r="A63" s="2">
        <v>44432</v>
      </c>
      <c r="B63">
        <v>9.8000000000000007</v>
      </c>
      <c r="C63">
        <f t="shared" si="0"/>
        <v>-6.0851926977686334E-3</v>
      </c>
    </row>
    <row r="64" spans="1:3" x14ac:dyDescent="0.35">
      <c r="A64" s="2">
        <v>44433</v>
      </c>
      <c r="B64">
        <v>9.7539999999999996</v>
      </c>
      <c r="C64">
        <f t="shared" si="0"/>
        <v>-4.6938775510205252E-3</v>
      </c>
    </row>
    <row r="65" spans="1:3" x14ac:dyDescent="0.35">
      <c r="A65" s="2">
        <v>44434</v>
      </c>
      <c r="B65">
        <v>9.75</v>
      </c>
      <c r="C65">
        <f t="shared" si="0"/>
        <v>-4.1008816895628047E-4</v>
      </c>
    </row>
    <row r="66" spans="1:3" x14ac:dyDescent="0.35">
      <c r="A66" s="2">
        <v>44435</v>
      </c>
      <c r="B66">
        <v>9.69</v>
      </c>
      <c r="C66">
        <f t="shared" si="0"/>
        <v>-6.153846153846205E-3</v>
      </c>
    </row>
    <row r="67" spans="1:3" x14ac:dyDescent="0.35">
      <c r="A67" s="2">
        <v>44438</v>
      </c>
      <c r="B67">
        <v>9.6609999999999996</v>
      </c>
      <c r="C67">
        <f t="shared" si="0"/>
        <v>-2.9927760577915289E-3</v>
      </c>
    </row>
    <row r="68" spans="1:3" x14ac:dyDescent="0.35">
      <c r="A68" s="2">
        <v>44439</v>
      </c>
      <c r="B68">
        <v>9.6880000000000006</v>
      </c>
      <c r="C68">
        <f t="shared" ref="C68:C131" si="1">(B68-B67)/B67</f>
        <v>2.7947417451610625E-3</v>
      </c>
    </row>
    <row r="69" spans="1:3" x14ac:dyDescent="0.35">
      <c r="A69" s="2">
        <v>44440</v>
      </c>
      <c r="B69">
        <v>9.65</v>
      </c>
      <c r="C69">
        <f t="shared" si="1"/>
        <v>-3.9223781998348733E-3</v>
      </c>
    </row>
    <row r="70" spans="1:3" x14ac:dyDescent="0.35">
      <c r="A70" s="2">
        <v>44441</v>
      </c>
      <c r="B70">
        <v>9.65</v>
      </c>
      <c r="C70">
        <f t="shared" si="1"/>
        <v>0</v>
      </c>
    </row>
    <row r="71" spans="1:3" x14ac:dyDescent="0.35">
      <c r="A71" s="2">
        <v>44442</v>
      </c>
      <c r="B71">
        <v>9.6069999999999993</v>
      </c>
      <c r="C71">
        <f t="shared" si="1"/>
        <v>-4.4559585492229053E-3</v>
      </c>
    </row>
    <row r="72" spans="1:3" x14ac:dyDescent="0.35">
      <c r="A72" s="2">
        <v>44445</v>
      </c>
      <c r="B72">
        <v>9.5530000000000008</v>
      </c>
      <c r="C72">
        <f t="shared" si="1"/>
        <v>-5.6209014260433536E-3</v>
      </c>
    </row>
    <row r="73" spans="1:3" x14ac:dyDescent="0.35">
      <c r="A73" s="2">
        <v>44446</v>
      </c>
      <c r="B73">
        <v>9.5649999999999995</v>
      </c>
      <c r="C73">
        <f t="shared" si="1"/>
        <v>1.256149900554661E-3</v>
      </c>
    </row>
    <row r="74" spans="1:3" x14ac:dyDescent="0.35">
      <c r="A74" s="2">
        <v>44447</v>
      </c>
      <c r="B74">
        <v>9.4849999999999994</v>
      </c>
      <c r="C74">
        <f t="shared" si="1"/>
        <v>-8.3638264506011584E-3</v>
      </c>
    </row>
    <row r="75" spans="1:3" x14ac:dyDescent="0.35">
      <c r="A75" s="2">
        <v>44448</v>
      </c>
      <c r="B75">
        <v>9.5269999999999992</v>
      </c>
      <c r="C75">
        <f t="shared" si="1"/>
        <v>4.4280442804427852E-3</v>
      </c>
    </row>
    <row r="76" spans="1:3" x14ac:dyDescent="0.35">
      <c r="A76" s="2">
        <v>44449</v>
      </c>
      <c r="B76">
        <v>9.4559999999999995</v>
      </c>
      <c r="C76">
        <f t="shared" si="1"/>
        <v>-7.4525034113571672E-3</v>
      </c>
    </row>
    <row r="77" spans="1:3" x14ac:dyDescent="0.35">
      <c r="A77" s="2">
        <v>44452</v>
      </c>
      <c r="B77">
        <v>9.3659999999999997</v>
      </c>
      <c r="C77">
        <f t="shared" si="1"/>
        <v>-9.5177664974619141E-3</v>
      </c>
    </row>
    <row r="78" spans="1:3" x14ac:dyDescent="0.35">
      <c r="A78" s="2">
        <v>44453</v>
      </c>
      <c r="B78">
        <v>9.4339999999999993</v>
      </c>
      <c r="C78">
        <f t="shared" si="1"/>
        <v>7.2603032244287439E-3</v>
      </c>
    </row>
    <row r="79" spans="1:3" x14ac:dyDescent="0.35">
      <c r="A79" s="2">
        <v>44454</v>
      </c>
      <c r="B79">
        <v>9.3699999999999992</v>
      </c>
      <c r="C79">
        <f t="shared" si="1"/>
        <v>-6.7839728641085504E-3</v>
      </c>
    </row>
    <row r="80" spans="1:3" x14ac:dyDescent="0.35">
      <c r="A80" s="2">
        <v>44455</v>
      </c>
      <c r="B80">
        <v>9.3670000000000009</v>
      </c>
      <c r="C80">
        <f t="shared" si="1"/>
        <v>-3.2017075773728258E-4</v>
      </c>
    </row>
    <row r="81" spans="1:3" x14ac:dyDescent="0.35">
      <c r="A81" s="2">
        <v>44456</v>
      </c>
      <c r="B81">
        <v>9.327</v>
      </c>
      <c r="C81">
        <f t="shared" si="1"/>
        <v>-4.2703106651009841E-3</v>
      </c>
    </row>
    <row r="82" spans="1:3" x14ac:dyDescent="0.35">
      <c r="A82" s="2">
        <v>44459</v>
      </c>
      <c r="B82">
        <v>9.3000000000000007</v>
      </c>
      <c r="C82">
        <f t="shared" si="1"/>
        <v>-2.8948214860082819E-3</v>
      </c>
    </row>
    <row r="83" spans="1:3" x14ac:dyDescent="0.35">
      <c r="A83" s="2">
        <v>44460</v>
      </c>
      <c r="B83">
        <v>9.24</v>
      </c>
      <c r="C83">
        <f t="shared" si="1"/>
        <v>-6.4516129032258594E-3</v>
      </c>
    </row>
    <row r="84" spans="1:3" x14ac:dyDescent="0.35">
      <c r="A84" s="2">
        <v>44461</v>
      </c>
      <c r="B84">
        <v>9.33</v>
      </c>
      <c r="C84">
        <f t="shared" si="1"/>
        <v>9.7402597402597244E-3</v>
      </c>
    </row>
    <row r="85" spans="1:3" x14ac:dyDescent="0.35">
      <c r="A85" s="2">
        <v>44462</v>
      </c>
      <c r="B85">
        <v>9.3800000000000008</v>
      </c>
      <c r="C85">
        <f t="shared" si="1"/>
        <v>5.3590568060022199E-3</v>
      </c>
    </row>
    <row r="86" spans="1:3" x14ac:dyDescent="0.35">
      <c r="A86" s="2">
        <v>44463</v>
      </c>
      <c r="B86">
        <v>9.3140000000000001</v>
      </c>
      <c r="C86">
        <f t="shared" si="1"/>
        <v>-7.0362473347548738E-3</v>
      </c>
    </row>
    <row r="87" spans="1:3" x14ac:dyDescent="0.35">
      <c r="A87" s="2">
        <v>44466</v>
      </c>
      <c r="B87">
        <v>9.343</v>
      </c>
      <c r="C87">
        <f t="shared" si="1"/>
        <v>3.113592441485926E-3</v>
      </c>
    </row>
    <row r="88" spans="1:3" x14ac:dyDescent="0.35">
      <c r="A88" s="2">
        <v>44467</v>
      </c>
      <c r="B88">
        <v>9.4499999999999993</v>
      </c>
      <c r="C88">
        <f t="shared" si="1"/>
        <v>1.1452424274858109E-2</v>
      </c>
    </row>
    <row r="89" spans="1:3" x14ac:dyDescent="0.35">
      <c r="A89" s="2">
        <v>44468</v>
      </c>
      <c r="B89">
        <v>9.4049999999999994</v>
      </c>
      <c r="C89">
        <f t="shared" si="1"/>
        <v>-4.7619047619047545E-3</v>
      </c>
    </row>
    <row r="90" spans="1:3" x14ac:dyDescent="0.35">
      <c r="A90" s="2">
        <v>44469</v>
      </c>
      <c r="B90">
        <v>9.4090000000000007</v>
      </c>
      <c r="C90">
        <f t="shared" si="1"/>
        <v>4.2530568846372527E-4</v>
      </c>
    </row>
    <row r="91" spans="1:3" x14ac:dyDescent="0.35">
      <c r="A91" s="2">
        <v>44470</v>
      </c>
      <c r="B91">
        <v>9.3000000000000007</v>
      </c>
      <c r="C91">
        <f t="shared" si="1"/>
        <v>-1.1584652991816343E-2</v>
      </c>
    </row>
    <row r="92" spans="1:3" x14ac:dyDescent="0.35">
      <c r="A92" s="2">
        <v>44473</v>
      </c>
      <c r="B92">
        <v>9.25</v>
      </c>
      <c r="C92">
        <f t="shared" si="1"/>
        <v>-5.3763440860215813E-3</v>
      </c>
    </row>
    <row r="93" spans="1:3" x14ac:dyDescent="0.35">
      <c r="A93" s="2">
        <v>44474</v>
      </c>
      <c r="B93">
        <v>9.3800000000000008</v>
      </c>
      <c r="C93">
        <f t="shared" si="1"/>
        <v>1.4054054054054138E-2</v>
      </c>
    </row>
    <row r="94" spans="1:3" x14ac:dyDescent="0.35">
      <c r="A94" s="2">
        <v>44475</v>
      </c>
      <c r="B94">
        <v>9.3460000000000001</v>
      </c>
      <c r="C94">
        <f t="shared" si="1"/>
        <v>-3.6247334754798181E-3</v>
      </c>
    </row>
    <row r="95" spans="1:3" x14ac:dyDescent="0.35">
      <c r="A95" s="2">
        <v>44476</v>
      </c>
      <c r="B95">
        <v>9.3360000000000003</v>
      </c>
      <c r="C95">
        <f t="shared" si="1"/>
        <v>-1.0699764605178457E-3</v>
      </c>
    </row>
    <row r="96" spans="1:3" x14ac:dyDescent="0.35">
      <c r="A96" s="2">
        <v>44477</v>
      </c>
      <c r="B96">
        <v>9.423</v>
      </c>
      <c r="C96">
        <f t="shared" si="1"/>
        <v>9.3187660668380187E-3</v>
      </c>
    </row>
    <row r="97" spans="1:3" x14ac:dyDescent="0.35">
      <c r="A97" s="2">
        <v>44480</v>
      </c>
      <c r="B97">
        <v>9.4260000000000002</v>
      </c>
      <c r="C97">
        <f t="shared" si="1"/>
        <v>3.1836994587712124E-4</v>
      </c>
    </row>
    <row r="98" spans="1:3" x14ac:dyDescent="0.35">
      <c r="A98" s="2">
        <v>44481</v>
      </c>
      <c r="B98">
        <v>9.4030000000000005</v>
      </c>
      <c r="C98">
        <f t="shared" si="1"/>
        <v>-2.4400594101421269E-3</v>
      </c>
    </row>
    <row r="99" spans="1:3" x14ac:dyDescent="0.35">
      <c r="A99" s="2">
        <v>44482</v>
      </c>
      <c r="B99">
        <v>9.43</v>
      </c>
      <c r="C99">
        <f t="shared" si="1"/>
        <v>2.8714240136125968E-3</v>
      </c>
    </row>
    <row r="100" spans="1:3" x14ac:dyDescent="0.35">
      <c r="A100" s="2">
        <v>44483</v>
      </c>
      <c r="B100">
        <v>9.4339999999999993</v>
      </c>
      <c r="C100">
        <f t="shared" si="1"/>
        <v>4.2417815482497981E-4</v>
      </c>
    </row>
    <row r="101" spans="1:3" x14ac:dyDescent="0.35">
      <c r="A101" s="2">
        <v>44484</v>
      </c>
      <c r="B101">
        <v>9.4930000000000003</v>
      </c>
      <c r="C101">
        <f t="shared" si="1"/>
        <v>6.2539749841001753E-3</v>
      </c>
    </row>
    <row r="102" spans="1:3" x14ac:dyDescent="0.35">
      <c r="A102" s="2">
        <v>44487</v>
      </c>
      <c r="B102">
        <v>9.5</v>
      </c>
      <c r="C102">
        <f t="shared" si="1"/>
        <v>7.3738544190452677E-4</v>
      </c>
    </row>
    <row r="103" spans="1:3" x14ac:dyDescent="0.35">
      <c r="A103" s="2">
        <v>44488</v>
      </c>
      <c r="B103">
        <v>9.4770000000000003</v>
      </c>
      <c r="C103">
        <f t="shared" si="1"/>
        <v>-2.4210526315789145E-3</v>
      </c>
    </row>
    <row r="104" spans="1:3" x14ac:dyDescent="0.35">
      <c r="A104" s="2">
        <v>44489</v>
      </c>
      <c r="B104">
        <v>9.4440000000000008</v>
      </c>
      <c r="C104">
        <f t="shared" si="1"/>
        <v>-3.4821145932256489E-3</v>
      </c>
    </row>
    <row r="105" spans="1:3" x14ac:dyDescent="0.35">
      <c r="A105" s="2">
        <v>44490</v>
      </c>
      <c r="B105">
        <v>9.59</v>
      </c>
      <c r="C105">
        <f t="shared" si="1"/>
        <v>1.5459551037695786E-2</v>
      </c>
    </row>
    <row r="106" spans="1:3" x14ac:dyDescent="0.35">
      <c r="A106" s="2">
        <v>44491</v>
      </c>
      <c r="B106">
        <v>9.625</v>
      </c>
      <c r="C106">
        <f t="shared" si="1"/>
        <v>3.6496350364963654E-3</v>
      </c>
    </row>
    <row r="107" spans="1:3" x14ac:dyDescent="0.35">
      <c r="A107" s="2">
        <v>44494</v>
      </c>
      <c r="B107">
        <v>9.6549999999999994</v>
      </c>
      <c r="C107">
        <f t="shared" si="1"/>
        <v>3.1168831168830505E-3</v>
      </c>
    </row>
    <row r="108" spans="1:3" x14ac:dyDescent="0.35">
      <c r="A108" s="2">
        <v>44495</v>
      </c>
      <c r="B108">
        <v>9.5399999999999991</v>
      </c>
      <c r="C108">
        <f t="shared" si="1"/>
        <v>-1.1910926980838966E-2</v>
      </c>
    </row>
    <row r="109" spans="1:3" x14ac:dyDescent="0.35">
      <c r="A109" s="2">
        <v>44496</v>
      </c>
      <c r="B109">
        <v>9.4410000000000007</v>
      </c>
      <c r="C109">
        <f t="shared" si="1"/>
        <v>-1.0377358490565874E-2</v>
      </c>
    </row>
    <row r="110" spans="1:3" x14ac:dyDescent="0.35">
      <c r="A110" s="2">
        <v>44497</v>
      </c>
      <c r="B110">
        <v>9.4649999999999999</v>
      </c>
      <c r="C110">
        <f t="shared" si="1"/>
        <v>2.5421035907212297E-3</v>
      </c>
    </row>
    <row r="111" spans="1:3" x14ac:dyDescent="0.35">
      <c r="A111" s="2">
        <v>44498</v>
      </c>
      <c r="B111">
        <v>9.4489999999999998</v>
      </c>
      <c r="C111">
        <f t="shared" si="1"/>
        <v>-1.6904384574749091E-3</v>
      </c>
    </row>
    <row r="112" spans="1:3" x14ac:dyDescent="0.35">
      <c r="A112" s="2">
        <v>44501</v>
      </c>
      <c r="B112">
        <v>9.4390000000000001</v>
      </c>
      <c r="C112">
        <f t="shared" si="1"/>
        <v>-1.0583130489998716E-3</v>
      </c>
    </row>
    <row r="113" spans="1:3" x14ac:dyDescent="0.35">
      <c r="A113" s="2">
        <v>44502</v>
      </c>
      <c r="B113">
        <v>9.5579999999999998</v>
      </c>
      <c r="C113">
        <f t="shared" si="1"/>
        <v>1.260726771903801E-2</v>
      </c>
    </row>
    <row r="114" spans="1:3" x14ac:dyDescent="0.35">
      <c r="A114" s="2">
        <v>44503</v>
      </c>
      <c r="B114">
        <v>9.56</v>
      </c>
      <c r="C114">
        <f t="shared" si="1"/>
        <v>2.0924879681948817E-4</v>
      </c>
    </row>
    <row r="115" spans="1:3" x14ac:dyDescent="0.35">
      <c r="A115" s="2">
        <v>44504</v>
      </c>
      <c r="B115">
        <v>9.5329999999999995</v>
      </c>
      <c r="C115">
        <f t="shared" si="1"/>
        <v>-2.8242677824268851E-3</v>
      </c>
    </row>
    <row r="116" spans="1:3" x14ac:dyDescent="0.35">
      <c r="A116" s="2">
        <v>44505</v>
      </c>
      <c r="B116">
        <v>9.5120000000000005</v>
      </c>
      <c r="C116">
        <f t="shared" si="1"/>
        <v>-2.2028742263714486E-3</v>
      </c>
    </row>
    <row r="117" spans="1:3" x14ac:dyDescent="0.35">
      <c r="A117" s="2">
        <v>44508</v>
      </c>
      <c r="B117">
        <v>9.6010000000000009</v>
      </c>
      <c r="C117">
        <f t="shared" si="1"/>
        <v>9.3566021867115649E-3</v>
      </c>
    </row>
    <row r="118" spans="1:3" x14ac:dyDescent="0.35">
      <c r="A118" s="2">
        <v>44509</v>
      </c>
      <c r="B118">
        <v>9.5839999999999996</v>
      </c>
      <c r="C118">
        <f t="shared" si="1"/>
        <v>-1.7706488907406764E-3</v>
      </c>
    </row>
    <row r="119" spans="1:3" x14ac:dyDescent="0.35">
      <c r="A119" s="2">
        <v>44510</v>
      </c>
      <c r="B119">
        <v>9.6690000000000005</v>
      </c>
      <c r="C119">
        <f t="shared" si="1"/>
        <v>8.8689482470785536E-3</v>
      </c>
    </row>
    <row r="120" spans="1:3" x14ac:dyDescent="0.35">
      <c r="A120" s="2">
        <v>44511</v>
      </c>
      <c r="B120">
        <v>9.8219999999999992</v>
      </c>
      <c r="C120">
        <f t="shared" si="1"/>
        <v>1.5823766677008862E-2</v>
      </c>
    </row>
    <row r="121" spans="1:3" x14ac:dyDescent="0.35">
      <c r="A121" s="2">
        <v>44512</v>
      </c>
      <c r="B121">
        <v>9.85</v>
      </c>
      <c r="C121">
        <f t="shared" si="1"/>
        <v>2.8507432294848779E-3</v>
      </c>
    </row>
    <row r="122" spans="1:3" x14ac:dyDescent="0.35">
      <c r="A122" s="2">
        <v>44515</v>
      </c>
      <c r="B122">
        <v>9.8179999999999996</v>
      </c>
      <c r="C122">
        <f t="shared" si="1"/>
        <v>-3.248730964467008E-3</v>
      </c>
    </row>
    <row r="123" spans="1:3" x14ac:dyDescent="0.35">
      <c r="A123" s="2">
        <v>44516</v>
      </c>
      <c r="B123">
        <v>9.8520000000000003</v>
      </c>
      <c r="C123">
        <f t="shared" si="1"/>
        <v>3.4630270930943877E-3</v>
      </c>
    </row>
    <row r="124" spans="1:3" x14ac:dyDescent="0.35">
      <c r="A124" s="2">
        <v>44517</v>
      </c>
      <c r="B124">
        <v>9.7899999999999991</v>
      </c>
      <c r="C124">
        <f t="shared" si="1"/>
        <v>-6.2931384490459968E-3</v>
      </c>
    </row>
    <row r="125" spans="1:3" x14ac:dyDescent="0.35">
      <c r="A125" s="2">
        <v>44518</v>
      </c>
      <c r="B125">
        <v>9.7940000000000005</v>
      </c>
      <c r="C125">
        <f t="shared" si="1"/>
        <v>4.0858018386121924E-4</v>
      </c>
    </row>
    <row r="126" spans="1:3" x14ac:dyDescent="0.35">
      <c r="A126" s="2">
        <v>44519</v>
      </c>
      <c r="B126">
        <v>9.7650000000000006</v>
      </c>
      <c r="C126">
        <f t="shared" si="1"/>
        <v>-2.9609965284868199E-3</v>
      </c>
    </row>
    <row r="127" spans="1:3" x14ac:dyDescent="0.35">
      <c r="A127" s="2">
        <v>44522</v>
      </c>
      <c r="B127">
        <v>9.7240000000000002</v>
      </c>
      <c r="C127">
        <f t="shared" si="1"/>
        <v>-4.1986687147977843E-3</v>
      </c>
    </row>
    <row r="128" spans="1:3" x14ac:dyDescent="0.35">
      <c r="A128" s="2">
        <v>44523</v>
      </c>
      <c r="B128">
        <v>9.8460000000000001</v>
      </c>
      <c r="C128">
        <f t="shared" si="1"/>
        <v>1.2546277252159593E-2</v>
      </c>
    </row>
    <row r="129" spans="1:3" x14ac:dyDescent="0.35">
      <c r="A129" s="2">
        <v>44524</v>
      </c>
      <c r="B129">
        <v>9.9740000000000002</v>
      </c>
      <c r="C129">
        <f t="shared" si="1"/>
        <v>1.300020312817389E-2</v>
      </c>
    </row>
    <row r="130" spans="1:3" x14ac:dyDescent="0.35">
      <c r="A130" s="2">
        <v>44525</v>
      </c>
      <c r="B130">
        <v>9.8989999999999991</v>
      </c>
      <c r="C130">
        <f t="shared" si="1"/>
        <v>-7.5195508321637319E-3</v>
      </c>
    </row>
    <row r="131" spans="1:3" x14ac:dyDescent="0.35">
      <c r="A131" s="2">
        <v>44526</v>
      </c>
      <c r="B131">
        <v>9.76</v>
      </c>
      <c r="C131">
        <f t="shared" si="1"/>
        <v>-1.4041822406303603E-2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D3729-D7EF-4DFE-9B60-FD160612CE1B}">
  <sheetPr codeName="Feuil17"/>
  <dimension ref="A1:C131"/>
  <sheetViews>
    <sheetView topLeftCell="A109" workbookViewId="0">
      <selection activeCell="G134" sqref="G134"/>
    </sheetView>
  </sheetViews>
  <sheetFormatPr baseColWidth="10" defaultRowHeight="14.5" x14ac:dyDescent="0.35"/>
  <sheetData>
    <row r="1" spans="1:3" x14ac:dyDescent="0.35">
      <c r="A1" t="s">
        <v>72</v>
      </c>
      <c r="B1" t="s">
        <v>73</v>
      </c>
      <c r="C1" t="s">
        <v>76</v>
      </c>
    </row>
    <row r="2" spans="1:3" x14ac:dyDescent="0.35">
      <c r="A2" s="2">
        <v>44347</v>
      </c>
      <c r="B2">
        <v>139.36000100000001</v>
      </c>
    </row>
    <row r="3" spans="1:3" x14ac:dyDescent="0.35">
      <c r="A3" s="2">
        <v>44348</v>
      </c>
      <c r="B3">
        <v>139.41999799999999</v>
      </c>
      <c r="C3">
        <f>(B3-B2)/B2</f>
        <v>4.3051807957422033E-4</v>
      </c>
    </row>
    <row r="4" spans="1:3" x14ac:dyDescent="0.35">
      <c r="A4" s="2">
        <v>44349</v>
      </c>
      <c r="B4">
        <v>139.83999600000001</v>
      </c>
      <c r="C4">
        <f t="shared" ref="C4:C67" si="0">(B4-B3)/B3</f>
        <v>3.0124659734970085E-3</v>
      </c>
    </row>
    <row r="5" spans="1:3" x14ac:dyDescent="0.35">
      <c r="A5" s="2">
        <v>44350</v>
      </c>
      <c r="B5">
        <v>140.13999899999999</v>
      </c>
      <c r="C5">
        <f t="shared" si="0"/>
        <v>2.1453304389394815E-3</v>
      </c>
    </row>
    <row r="6" spans="1:3" x14ac:dyDescent="0.35">
      <c r="A6" s="2">
        <v>44351</v>
      </c>
      <c r="B6">
        <v>140.66000399999999</v>
      </c>
      <c r="C6">
        <f t="shared" si="0"/>
        <v>3.7106108442315432E-3</v>
      </c>
    </row>
    <row r="7" spans="1:3" x14ac:dyDescent="0.35">
      <c r="A7" s="2">
        <v>44354</v>
      </c>
      <c r="B7">
        <v>140.800003</v>
      </c>
      <c r="C7">
        <f t="shared" si="0"/>
        <v>9.9530069684924298E-4</v>
      </c>
    </row>
    <row r="8" spans="1:3" x14ac:dyDescent="0.35">
      <c r="A8" s="2">
        <v>44355</v>
      </c>
      <c r="B8">
        <v>141.38000500000001</v>
      </c>
      <c r="C8">
        <f t="shared" si="0"/>
        <v>4.1193322985938249E-3</v>
      </c>
    </row>
    <row r="9" spans="1:3" x14ac:dyDescent="0.35">
      <c r="A9" s="2">
        <v>44356</v>
      </c>
      <c r="B9">
        <v>141</v>
      </c>
      <c r="C9">
        <f t="shared" si="0"/>
        <v>-2.6878270374938182E-3</v>
      </c>
    </row>
    <row r="10" spans="1:3" x14ac:dyDescent="0.35">
      <c r="A10" s="2">
        <v>44357</v>
      </c>
      <c r="B10">
        <v>141.820007</v>
      </c>
      <c r="C10">
        <f t="shared" si="0"/>
        <v>5.8156524822695317E-3</v>
      </c>
    </row>
    <row r="11" spans="1:3" x14ac:dyDescent="0.35">
      <c r="A11" s="2">
        <v>44358</v>
      </c>
      <c r="B11">
        <v>141.259995</v>
      </c>
      <c r="C11">
        <f t="shared" si="0"/>
        <v>-3.9487517441738696E-3</v>
      </c>
    </row>
    <row r="12" spans="1:3" x14ac:dyDescent="0.35">
      <c r="A12" s="2">
        <v>44361</v>
      </c>
      <c r="B12">
        <v>141.05999800000001</v>
      </c>
      <c r="C12">
        <f t="shared" si="0"/>
        <v>-1.4158077805396794E-3</v>
      </c>
    </row>
    <row r="13" spans="1:3" x14ac:dyDescent="0.35">
      <c r="A13" s="2">
        <v>44362</v>
      </c>
      <c r="B13">
        <v>143</v>
      </c>
      <c r="C13">
        <f t="shared" si="0"/>
        <v>1.3753027275670262E-2</v>
      </c>
    </row>
    <row r="14" spans="1:3" x14ac:dyDescent="0.35">
      <c r="A14" s="2">
        <v>44363</v>
      </c>
      <c r="B14">
        <v>144.800003</v>
      </c>
      <c r="C14">
        <f t="shared" si="0"/>
        <v>1.2587433566433593E-2</v>
      </c>
    </row>
    <row r="15" spans="1:3" x14ac:dyDescent="0.35">
      <c r="A15" s="2">
        <v>44364</v>
      </c>
      <c r="B15">
        <v>145.800003</v>
      </c>
      <c r="C15">
        <f t="shared" si="0"/>
        <v>6.9060772049845884E-3</v>
      </c>
    </row>
    <row r="16" spans="1:3" x14ac:dyDescent="0.35">
      <c r="A16" s="2">
        <v>44365</v>
      </c>
      <c r="B16">
        <v>145.94000199999999</v>
      </c>
      <c r="C16">
        <f t="shared" si="0"/>
        <v>9.602126002698977E-4</v>
      </c>
    </row>
    <row r="17" spans="1:3" x14ac:dyDescent="0.35">
      <c r="A17" s="2">
        <v>44368</v>
      </c>
      <c r="B17">
        <v>145.13999899999999</v>
      </c>
      <c r="C17">
        <f t="shared" si="0"/>
        <v>-5.481725291466036E-3</v>
      </c>
    </row>
    <row r="18" spans="1:3" x14ac:dyDescent="0.35">
      <c r="A18" s="2">
        <v>44369</v>
      </c>
      <c r="B18">
        <v>148.36000100000001</v>
      </c>
      <c r="C18">
        <f t="shared" si="0"/>
        <v>2.2185490024703821E-2</v>
      </c>
    </row>
    <row r="19" spans="1:3" x14ac:dyDescent="0.35">
      <c r="A19" s="2">
        <v>44370</v>
      </c>
      <c r="B19">
        <v>150.91999799999999</v>
      </c>
      <c r="C19">
        <f t="shared" si="0"/>
        <v>1.7255304548022894E-2</v>
      </c>
    </row>
    <row r="20" spans="1:3" x14ac:dyDescent="0.35">
      <c r="A20" s="2">
        <v>44371</v>
      </c>
      <c r="B20">
        <v>149.300003</v>
      </c>
      <c r="C20">
        <f t="shared" si="0"/>
        <v>-1.0734130807502322E-2</v>
      </c>
    </row>
    <row r="21" spans="1:3" x14ac:dyDescent="0.35">
      <c r="A21" s="2">
        <v>44372</v>
      </c>
      <c r="B21">
        <v>150.63999899999999</v>
      </c>
      <c r="C21">
        <f t="shared" si="0"/>
        <v>8.9751907104783177E-3</v>
      </c>
    </row>
    <row r="22" spans="1:3" x14ac:dyDescent="0.35">
      <c r="A22" s="2">
        <v>44375</v>
      </c>
      <c r="B22">
        <v>149.89999399999999</v>
      </c>
      <c r="C22">
        <f t="shared" si="0"/>
        <v>-4.9124070958072464E-3</v>
      </c>
    </row>
    <row r="23" spans="1:3" x14ac:dyDescent="0.35">
      <c r="A23" s="2">
        <v>44376</v>
      </c>
      <c r="B23">
        <v>149.08000200000001</v>
      </c>
      <c r="C23">
        <f t="shared" si="0"/>
        <v>-5.4702603924052526E-3</v>
      </c>
    </row>
    <row r="24" spans="1:3" x14ac:dyDescent="0.35">
      <c r="A24" s="2">
        <v>44377</v>
      </c>
      <c r="B24">
        <v>148.16000399999999</v>
      </c>
      <c r="C24">
        <f t="shared" si="0"/>
        <v>-6.1711697589058321E-3</v>
      </c>
    </row>
    <row r="25" spans="1:3" x14ac:dyDescent="0.35">
      <c r="A25" s="2">
        <v>44378</v>
      </c>
      <c r="B25">
        <v>148.13999899999999</v>
      </c>
      <c r="C25">
        <f t="shared" si="0"/>
        <v>-1.3502294451880285E-4</v>
      </c>
    </row>
    <row r="26" spans="1:3" x14ac:dyDescent="0.35">
      <c r="A26" s="2">
        <v>44379</v>
      </c>
      <c r="B26">
        <v>148.320007</v>
      </c>
      <c r="C26">
        <f t="shared" si="0"/>
        <v>1.2151208398483589E-3</v>
      </c>
    </row>
    <row r="27" spans="1:3" x14ac:dyDescent="0.35">
      <c r="A27" s="2">
        <v>44382</v>
      </c>
      <c r="B27">
        <v>148.03999300000001</v>
      </c>
      <c r="C27">
        <f t="shared" si="0"/>
        <v>-1.8879044416441689E-3</v>
      </c>
    </row>
    <row r="28" spans="1:3" x14ac:dyDescent="0.35">
      <c r="A28" s="2">
        <v>44383</v>
      </c>
      <c r="B28">
        <v>147.41999799999999</v>
      </c>
      <c r="C28">
        <f t="shared" si="0"/>
        <v>-4.1880237051890234E-3</v>
      </c>
    </row>
    <row r="29" spans="1:3" x14ac:dyDescent="0.35">
      <c r="A29" s="2">
        <v>44384</v>
      </c>
      <c r="B29">
        <v>147.300003</v>
      </c>
      <c r="C29">
        <f t="shared" si="0"/>
        <v>-8.1396690834298314E-4</v>
      </c>
    </row>
    <row r="30" spans="1:3" x14ac:dyDescent="0.35">
      <c r="A30" s="2">
        <v>44385</v>
      </c>
      <c r="B30">
        <v>147.520004</v>
      </c>
      <c r="C30">
        <f t="shared" si="0"/>
        <v>1.4935573355011834E-3</v>
      </c>
    </row>
    <row r="31" spans="1:3" x14ac:dyDescent="0.35">
      <c r="A31" s="2">
        <v>44386</v>
      </c>
      <c r="B31">
        <v>146.33999600000001</v>
      </c>
      <c r="C31">
        <f t="shared" si="0"/>
        <v>-7.9989694143445568E-3</v>
      </c>
    </row>
    <row r="32" spans="1:3" x14ac:dyDescent="0.35">
      <c r="A32" s="2">
        <v>44389</v>
      </c>
      <c r="B32">
        <v>147.679993</v>
      </c>
      <c r="C32">
        <f t="shared" si="0"/>
        <v>9.1567379843305614E-3</v>
      </c>
    </row>
    <row r="33" spans="1:3" x14ac:dyDescent="0.35">
      <c r="A33" s="2">
        <v>44390</v>
      </c>
      <c r="B33">
        <v>149.800003</v>
      </c>
      <c r="C33">
        <f t="shared" si="0"/>
        <v>1.4355431341332795E-2</v>
      </c>
    </row>
    <row r="34" spans="1:3" x14ac:dyDescent="0.35">
      <c r="A34" s="2">
        <v>44391</v>
      </c>
      <c r="B34">
        <v>149.679993</v>
      </c>
      <c r="C34">
        <f t="shared" si="0"/>
        <v>-8.0113483041791206E-4</v>
      </c>
    </row>
    <row r="35" spans="1:3" x14ac:dyDescent="0.35">
      <c r="A35" s="2">
        <v>44392</v>
      </c>
      <c r="B35">
        <v>149.60000600000001</v>
      </c>
      <c r="C35">
        <f t="shared" si="0"/>
        <v>-5.3438671660005011E-4</v>
      </c>
    </row>
    <row r="36" spans="1:3" x14ac:dyDescent="0.35">
      <c r="A36" s="2">
        <v>44393</v>
      </c>
      <c r="B36">
        <v>150.16000399999999</v>
      </c>
      <c r="C36">
        <f t="shared" si="0"/>
        <v>3.7433019889048591E-3</v>
      </c>
    </row>
    <row r="37" spans="1:3" x14ac:dyDescent="0.35">
      <c r="A37" s="2">
        <v>44396</v>
      </c>
      <c r="B37">
        <v>148.36000100000001</v>
      </c>
      <c r="C37">
        <f t="shared" si="0"/>
        <v>-1.1987233298155583E-2</v>
      </c>
    </row>
    <row r="38" spans="1:3" x14ac:dyDescent="0.35">
      <c r="A38" s="2">
        <v>44397</v>
      </c>
      <c r="B38">
        <v>147.5</v>
      </c>
      <c r="C38">
        <f t="shared" si="0"/>
        <v>-5.7967174049831059E-3</v>
      </c>
    </row>
    <row r="39" spans="1:3" x14ac:dyDescent="0.35">
      <c r="A39" s="2">
        <v>44398</v>
      </c>
      <c r="B39">
        <v>148.179993</v>
      </c>
      <c r="C39">
        <f t="shared" si="0"/>
        <v>4.6101220338982786E-3</v>
      </c>
    </row>
    <row r="40" spans="1:3" x14ac:dyDescent="0.35">
      <c r="A40" s="2">
        <v>44399</v>
      </c>
      <c r="B40">
        <v>149.44000199999999</v>
      </c>
      <c r="C40">
        <f t="shared" si="0"/>
        <v>8.5032329566920462E-3</v>
      </c>
    </row>
    <row r="41" spans="1:3" x14ac:dyDescent="0.35">
      <c r="A41" s="2">
        <v>44400</v>
      </c>
      <c r="B41">
        <v>149.699997</v>
      </c>
      <c r="C41">
        <f t="shared" si="0"/>
        <v>1.7397952122618651E-3</v>
      </c>
    </row>
    <row r="42" spans="1:3" x14ac:dyDescent="0.35">
      <c r="A42" s="2">
        <v>44403</v>
      </c>
      <c r="B42">
        <v>150</v>
      </c>
      <c r="C42">
        <f t="shared" si="0"/>
        <v>2.0040280962731337E-3</v>
      </c>
    </row>
    <row r="43" spans="1:3" x14ac:dyDescent="0.35">
      <c r="A43" s="2">
        <v>44404</v>
      </c>
      <c r="B43">
        <v>148.53999300000001</v>
      </c>
      <c r="C43">
        <f t="shared" si="0"/>
        <v>-9.7333799999999356E-3</v>
      </c>
    </row>
    <row r="44" spans="1:3" x14ac:dyDescent="0.35">
      <c r="A44" s="2">
        <v>44405</v>
      </c>
      <c r="B44">
        <v>149.89999399999999</v>
      </c>
      <c r="C44">
        <f t="shared" si="0"/>
        <v>9.1557901177495189E-3</v>
      </c>
    </row>
    <row r="45" spans="1:3" x14ac:dyDescent="0.35">
      <c r="A45" s="2">
        <v>44406</v>
      </c>
      <c r="B45">
        <v>147.89999399999999</v>
      </c>
      <c r="C45">
        <f t="shared" si="0"/>
        <v>-1.334222868614658E-2</v>
      </c>
    </row>
    <row r="46" spans="1:3" x14ac:dyDescent="0.35">
      <c r="A46" s="2">
        <v>44407</v>
      </c>
      <c r="B46">
        <v>145.60000600000001</v>
      </c>
      <c r="C46">
        <f t="shared" si="0"/>
        <v>-1.5550967500377214E-2</v>
      </c>
    </row>
    <row r="47" spans="1:3" x14ac:dyDescent="0.35">
      <c r="A47" s="2">
        <v>44410</v>
      </c>
      <c r="B47">
        <v>147.55999800000001</v>
      </c>
      <c r="C47">
        <f t="shared" si="0"/>
        <v>1.3461482961752072E-2</v>
      </c>
    </row>
    <row r="48" spans="1:3" x14ac:dyDescent="0.35">
      <c r="A48" s="2">
        <v>44411</v>
      </c>
      <c r="B48">
        <v>145</v>
      </c>
      <c r="C48">
        <f t="shared" si="0"/>
        <v>-1.7348861715219103E-2</v>
      </c>
    </row>
    <row r="49" spans="1:3" x14ac:dyDescent="0.35">
      <c r="A49" s="2">
        <v>44412</v>
      </c>
      <c r="B49">
        <v>146</v>
      </c>
      <c r="C49">
        <f t="shared" si="0"/>
        <v>6.8965517241379309E-3</v>
      </c>
    </row>
    <row r="50" spans="1:3" x14ac:dyDescent="0.35">
      <c r="A50" s="2">
        <v>44413</v>
      </c>
      <c r="B50">
        <v>145.759995</v>
      </c>
      <c r="C50">
        <f t="shared" si="0"/>
        <v>-1.6438698630136745E-3</v>
      </c>
    </row>
    <row r="51" spans="1:3" x14ac:dyDescent="0.35">
      <c r="A51" s="2">
        <v>44414</v>
      </c>
      <c r="B51">
        <v>146.61999499999999</v>
      </c>
      <c r="C51">
        <f t="shared" si="0"/>
        <v>5.9001099718752406E-3</v>
      </c>
    </row>
    <row r="52" spans="1:3" x14ac:dyDescent="0.35">
      <c r="A52" s="2">
        <v>44417</v>
      </c>
      <c r="B52">
        <v>147.300003</v>
      </c>
      <c r="C52">
        <f t="shared" si="0"/>
        <v>4.6378940334844175E-3</v>
      </c>
    </row>
    <row r="53" spans="1:3" x14ac:dyDescent="0.35">
      <c r="A53" s="2">
        <v>44418</v>
      </c>
      <c r="B53">
        <v>147.740005</v>
      </c>
      <c r="C53">
        <f t="shared" si="0"/>
        <v>2.9871146710023669E-3</v>
      </c>
    </row>
    <row r="54" spans="1:3" x14ac:dyDescent="0.35">
      <c r="A54" s="2">
        <v>44419</v>
      </c>
      <c r="B54">
        <v>148.44000199999999</v>
      </c>
      <c r="C54">
        <f t="shared" si="0"/>
        <v>4.7380328706500057E-3</v>
      </c>
    </row>
    <row r="55" spans="1:3" x14ac:dyDescent="0.35">
      <c r="A55" s="2">
        <v>44420</v>
      </c>
      <c r="B55">
        <v>149</v>
      </c>
      <c r="C55">
        <f t="shared" si="0"/>
        <v>3.7725545166727185E-3</v>
      </c>
    </row>
    <row r="56" spans="1:3" x14ac:dyDescent="0.35">
      <c r="A56" s="2">
        <v>44421</v>
      </c>
      <c r="B56">
        <v>148.199997</v>
      </c>
      <c r="C56">
        <f t="shared" si="0"/>
        <v>-5.3691476510067367E-3</v>
      </c>
    </row>
    <row r="57" spans="1:3" x14ac:dyDescent="0.35">
      <c r="A57" s="2">
        <v>44424</v>
      </c>
      <c r="B57">
        <v>148.199997</v>
      </c>
      <c r="C57">
        <f t="shared" si="0"/>
        <v>0</v>
      </c>
    </row>
    <row r="58" spans="1:3" x14ac:dyDescent="0.35">
      <c r="A58" s="2">
        <v>44425</v>
      </c>
      <c r="B58">
        <v>148.41999799999999</v>
      </c>
      <c r="C58">
        <f t="shared" si="0"/>
        <v>1.4844872095375033E-3</v>
      </c>
    </row>
    <row r="59" spans="1:3" x14ac:dyDescent="0.35">
      <c r="A59" s="2">
        <v>44426</v>
      </c>
      <c r="B59">
        <v>149.5</v>
      </c>
      <c r="C59">
        <f t="shared" si="0"/>
        <v>7.2766609254367965E-3</v>
      </c>
    </row>
    <row r="60" spans="1:3" x14ac:dyDescent="0.35">
      <c r="A60" s="2">
        <v>44427</v>
      </c>
      <c r="B60">
        <v>150</v>
      </c>
      <c r="C60">
        <f t="shared" si="0"/>
        <v>3.3444816053511705E-3</v>
      </c>
    </row>
    <row r="61" spans="1:3" x14ac:dyDescent="0.35">
      <c r="A61" s="2">
        <v>44428</v>
      </c>
      <c r="B61">
        <v>151.699997</v>
      </c>
      <c r="C61">
        <f t="shared" si="0"/>
        <v>1.1333313333333308E-2</v>
      </c>
    </row>
    <row r="62" spans="1:3" x14ac:dyDescent="0.35">
      <c r="A62" s="2">
        <v>44431</v>
      </c>
      <c r="B62">
        <v>152</v>
      </c>
      <c r="C62">
        <f t="shared" si="0"/>
        <v>1.9776071584233705E-3</v>
      </c>
    </row>
    <row r="63" spans="1:3" x14ac:dyDescent="0.35">
      <c r="A63" s="2">
        <v>44432</v>
      </c>
      <c r="B63">
        <v>151.63999899999999</v>
      </c>
      <c r="C63">
        <f t="shared" si="0"/>
        <v>-2.3684276315790206E-3</v>
      </c>
    </row>
    <row r="64" spans="1:3" x14ac:dyDescent="0.35">
      <c r="A64" s="2">
        <v>44433</v>
      </c>
      <c r="B64">
        <v>150.36000100000001</v>
      </c>
      <c r="C64">
        <f t="shared" si="0"/>
        <v>-8.4410314457993227E-3</v>
      </c>
    </row>
    <row r="65" spans="1:3" x14ac:dyDescent="0.35">
      <c r="A65" s="2">
        <v>44434</v>
      </c>
      <c r="B65">
        <v>149.44000199999999</v>
      </c>
      <c r="C65">
        <f t="shared" si="0"/>
        <v>-6.118641885351001E-3</v>
      </c>
    </row>
    <row r="66" spans="1:3" x14ac:dyDescent="0.35">
      <c r="A66" s="2">
        <v>44435</v>
      </c>
      <c r="B66">
        <v>150.279999</v>
      </c>
      <c r="C66">
        <f t="shared" si="0"/>
        <v>5.6209648605331994E-3</v>
      </c>
    </row>
    <row r="67" spans="1:3" x14ac:dyDescent="0.35">
      <c r="A67" s="2">
        <v>44438</v>
      </c>
      <c r="B67">
        <v>151</v>
      </c>
      <c r="C67">
        <f t="shared" si="0"/>
        <v>4.7910633802971765E-3</v>
      </c>
    </row>
    <row r="68" spans="1:3" x14ac:dyDescent="0.35">
      <c r="A68" s="2">
        <v>44439</v>
      </c>
      <c r="B68">
        <v>152.300003</v>
      </c>
      <c r="C68">
        <f t="shared" ref="C68:C131" si="1">(B68-B67)/B67</f>
        <v>8.6092913907285015E-3</v>
      </c>
    </row>
    <row r="69" spans="1:3" x14ac:dyDescent="0.35">
      <c r="A69" s="2">
        <v>44440</v>
      </c>
      <c r="B69">
        <v>152.66000399999999</v>
      </c>
      <c r="C69">
        <f t="shared" si="1"/>
        <v>2.3637622646664209E-3</v>
      </c>
    </row>
    <row r="70" spans="1:3" x14ac:dyDescent="0.35">
      <c r="A70" s="2">
        <v>44441</v>
      </c>
      <c r="B70">
        <v>152.5</v>
      </c>
      <c r="C70">
        <f t="shared" si="1"/>
        <v>-1.0481068767690227E-3</v>
      </c>
    </row>
    <row r="71" spans="1:3" x14ac:dyDescent="0.35">
      <c r="A71" s="2">
        <v>44442</v>
      </c>
      <c r="B71">
        <v>152</v>
      </c>
      <c r="C71">
        <f t="shared" si="1"/>
        <v>-3.2786885245901639E-3</v>
      </c>
    </row>
    <row r="72" spans="1:3" x14ac:dyDescent="0.35">
      <c r="A72" s="2">
        <v>44445</v>
      </c>
      <c r="B72">
        <v>151.13999899999999</v>
      </c>
      <c r="C72">
        <f t="shared" si="1"/>
        <v>-5.6579013157895472E-3</v>
      </c>
    </row>
    <row r="73" spans="1:3" x14ac:dyDescent="0.35">
      <c r="A73" s="2">
        <v>44446</v>
      </c>
      <c r="B73">
        <v>151.259995</v>
      </c>
      <c r="C73">
        <f t="shared" si="1"/>
        <v>7.9393939919249743E-4</v>
      </c>
    </row>
    <row r="74" spans="1:3" x14ac:dyDescent="0.35">
      <c r="A74" s="2">
        <v>44447</v>
      </c>
      <c r="B74">
        <v>150.11999499999999</v>
      </c>
      <c r="C74">
        <f t="shared" si="1"/>
        <v>-7.5366920381030999E-3</v>
      </c>
    </row>
    <row r="75" spans="1:3" x14ac:dyDescent="0.35">
      <c r="A75" s="2">
        <v>44448</v>
      </c>
      <c r="B75">
        <v>149.220001</v>
      </c>
      <c r="C75">
        <f t="shared" si="1"/>
        <v>-5.995164068583885E-3</v>
      </c>
    </row>
    <row r="76" spans="1:3" x14ac:dyDescent="0.35">
      <c r="A76" s="2">
        <v>44449</v>
      </c>
      <c r="B76">
        <v>150.300003</v>
      </c>
      <c r="C76">
        <f t="shared" si="1"/>
        <v>7.2376490601954056E-3</v>
      </c>
    </row>
    <row r="77" spans="1:3" x14ac:dyDescent="0.35">
      <c r="A77" s="2">
        <v>44452</v>
      </c>
      <c r="B77">
        <v>149.759995</v>
      </c>
      <c r="C77">
        <f t="shared" si="1"/>
        <v>-3.5928675264231382E-3</v>
      </c>
    </row>
    <row r="78" spans="1:3" x14ac:dyDescent="0.35">
      <c r="A78" s="2">
        <v>44453</v>
      </c>
      <c r="B78">
        <v>149.5</v>
      </c>
      <c r="C78">
        <f t="shared" si="1"/>
        <v>-1.7360777823209965E-3</v>
      </c>
    </row>
    <row r="79" spans="1:3" x14ac:dyDescent="0.35">
      <c r="A79" s="2">
        <v>44454</v>
      </c>
      <c r="B79">
        <v>148.820007</v>
      </c>
      <c r="C79">
        <f t="shared" si="1"/>
        <v>-4.5484481605350905E-3</v>
      </c>
    </row>
    <row r="80" spans="1:3" x14ac:dyDescent="0.35">
      <c r="A80" s="2">
        <v>44455</v>
      </c>
      <c r="B80">
        <v>148.16000399999999</v>
      </c>
      <c r="C80">
        <f t="shared" si="1"/>
        <v>-4.4349077338775925E-3</v>
      </c>
    </row>
    <row r="81" spans="1:3" x14ac:dyDescent="0.35">
      <c r="A81" s="2">
        <v>44456</v>
      </c>
      <c r="B81">
        <v>148.520004</v>
      </c>
      <c r="C81">
        <f t="shared" si="1"/>
        <v>2.4298055499513463E-3</v>
      </c>
    </row>
    <row r="82" spans="1:3" x14ac:dyDescent="0.35">
      <c r="A82" s="2">
        <v>44459</v>
      </c>
      <c r="B82">
        <v>142.800003</v>
      </c>
      <c r="C82">
        <f t="shared" si="1"/>
        <v>-3.8513337233683324E-2</v>
      </c>
    </row>
    <row r="83" spans="1:3" x14ac:dyDescent="0.35">
      <c r="A83" s="2">
        <v>44460</v>
      </c>
      <c r="B83">
        <v>141.800003</v>
      </c>
      <c r="C83">
        <f t="shared" si="1"/>
        <v>-7.0028009733305117E-3</v>
      </c>
    </row>
    <row r="84" spans="1:3" x14ac:dyDescent="0.35">
      <c r="A84" s="2">
        <v>44461</v>
      </c>
      <c r="B84">
        <v>144.91999799999999</v>
      </c>
      <c r="C84">
        <f t="shared" si="1"/>
        <v>2.2002785148036906E-2</v>
      </c>
    </row>
    <row r="85" spans="1:3" x14ac:dyDescent="0.35">
      <c r="A85" s="2">
        <v>44462</v>
      </c>
      <c r="B85">
        <v>145.08000200000001</v>
      </c>
      <c r="C85">
        <f t="shared" si="1"/>
        <v>1.1040850276579145E-3</v>
      </c>
    </row>
    <row r="86" spans="1:3" x14ac:dyDescent="0.35">
      <c r="A86" s="2">
        <v>44463</v>
      </c>
      <c r="B86">
        <v>144.44000199999999</v>
      </c>
      <c r="C86">
        <f t="shared" si="1"/>
        <v>-4.4113591892562471E-3</v>
      </c>
    </row>
    <row r="87" spans="1:3" x14ac:dyDescent="0.35">
      <c r="A87" s="2">
        <v>44466</v>
      </c>
      <c r="B87">
        <v>145.279999</v>
      </c>
      <c r="C87">
        <f t="shared" si="1"/>
        <v>5.8155427054065742E-3</v>
      </c>
    </row>
    <row r="88" spans="1:3" x14ac:dyDescent="0.35">
      <c r="A88" s="2">
        <v>44467</v>
      </c>
      <c r="B88">
        <v>142.55999800000001</v>
      </c>
      <c r="C88">
        <f t="shared" si="1"/>
        <v>-1.8722473972483965E-2</v>
      </c>
    </row>
    <row r="89" spans="1:3" x14ac:dyDescent="0.35">
      <c r="A89" s="2">
        <v>44468</v>
      </c>
      <c r="B89">
        <v>140.91999799999999</v>
      </c>
      <c r="C89">
        <f t="shared" si="1"/>
        <v>-1.150392833198563E-2</v>
      </c>
    </row>
    <row r="90" spans="1:3" x14ac:dyDescent="0.35">
      <c r="A90" s="2">
        <v>44469</v>
      </c>
      <c r="B90">
        <v>140.320007</v>
      </c>
      <c r="C90">
        <f t="shared" si="1"/>
        <v>-4.2576710794445839E-3</v>
      </c>
    </row>
    <row r="91" spans="1:3" x14ac:dyDescent="0.35">
      <c r="A91" s="2">
        <v>44470</v>
      </c>
      <c r="B91">
        <v>137.699997</v>
      </c>
      <c r="C91">
        <f t="shared" si="1"/>
        <v>-1.8671678087929456E-2</v>
      </c>
    </row>
    <row r="92" spans="1:3" x14ac:dyDescent="0.35">
      <c r="A92" s="2">
        <v>44473</v>
      </c>
      <c r="B92">
        <v>139.60000600000001</v>
      </c>
      <c r="C92">
        <f t="shared" si="1"/>
        <v>1.379817749741862E-2</v>
      </c>
    </row>
    <row r="93" spans="1:3" x14ac:dyDescent="0.35">
      <c r="A93" s="2">
        <v>44474</v>
      </c>
      <c r="B93">
        <v>139</v>
      </c>
      <c r="C93">
        <f t="shared" si="1"/>
        <v>-4.2980370645543352E-3</v>
      </c>
    </row>
    <row r="94" spans="1:3" x14ac:dyDescent="0.35">
      <c r="A94" s="2">
        <v>44475</v>
      </c>
      <c r="B94">
        <v>138.44000199999999</v>
      </c>
      <c r="C94">
        <f t="shared" si="1"/>
        <v>-4.0287625899281107E-3</v>
      </c>
    </row>
    <row r="95" spans="1:3" x14ac:dyDescent="0.35">
      <c r="A95" s="2">
        <v>44476</v>
      </c>
      <c r="B95">
        <v>138.83999600000001</v>
      </c>
      <c r="C95">
        <f t="shared" si="1"/>
        <v>2.8892949597040664E-3</v>
      </c>
    </row>
    <row r="96" spans="1:3" x14ac:dyDescent="0.35">
      <c r="A96" s="2">
        <v>44477</v>
      </c>
      <c r="B96">
        <v>140.759995</v>
      </c>
      <c r="C96">
        <f t="shared" si="1"/>
        <v>1.3828860957328102E-2</v>
      </c>
    </row>
    <row r="97" spans="1:3" x14ac:dyDescent="0.35">
      <c r="A97" s="2">
        <v>44480</v>
      </c>
      <c r="B97">
        <v>139</v>
      </c>
      <c r="C97">
        <f t="shared" si="1"/>
        <v>-1.2503517068184063E-2</v>
      </c>
    </row>
    <row r="98" spans="1:3" x14ac:dyDescent="0.35">
      <c r="A98" s="2">
        <v>44481</v>
      </c>
      <c r="B98">
        <v>137.13999899999999</v>
      </c>
      <c r="C98">
        <f t="shared" si="1"/>
        <v>-1.3381302158273461E-2</v>
      </c>
    </row>
    <row r="99" spans="1:3" x14ac:dyDescent="0.35">
      <c r="A99" s="2">
        <v>44482</v>
      </c>
      <c r="B99">
        <v>138.259995</v>
      </c>
      <c r="C99">
        <f t="shared" si="1"/>
        <v>8.1668077013768593E-3</v>
      </c>
    </row>
    <row r="100" spans="1:3" x14ac:dyDescent="0.35">
      <c r="A100" s="2">
        <v>44483</v>
      </c>
      <c r="B100">
        <v>142.199997</v>
      </c>
      <c r="C100">
        <f t="shared" si="1"/>
        <v>2.8497050068604389E-2</v>
      </c>
    </row>
    <row r="101" spans="1:3" x14ac:dyDescent="0.35">
      <c r="A101" s="2">
        <v>44484</v>
      </c>
      <c r="B101">
        <v>143.10000600000001</v>
      </c>
      <c r="C101">
        <f t="shared" si="1"/>
        <v>6.3291773487169018E-3</v>
      </c>
    </row>
    <row r="102" spans="1:3" x14ac:dyDescent="0.35">
      <c r="A102" s="2">
        <v>44487</v>
      </c>
      <c r="B102">
        <v>143.39999399999999</v>
      </c>
      <c r="C102">
        <f t="shared" si="1"/>
        <v>2.0963521133603924E-3</v>
      </c>
    </row>
    <row r="103" spans="1:3" x14ac:dyDescent="0.35">
      <c r="A103" s="2">
        <v>44488</v>
      </c>
      <c r="B103">
        <v>143.300003</v>
      </c>
      <c r="C103">
        <f t="shared" si="1"/>
        <v>-6.9728733740385387E-4</v>
      </c>
    </row>
    <row r="104" spans="1:3" x14ac:dyDescent="0.35">
      <c r="A104" s="2">
        <v>44489</v>
      </c>
      <c r="B104">
        <v>143.16000399999999</v>
      </c>
      <c r="C104">
        <f t="shared" si="1"/>
        <v>-9.7696438987525565E-4</v>
      </c>
    </row>
    <row r="105" spans="1:3" x14ac:dyDescent="0.35">
      <c r="A105" s="2">
        <v>44490</v>
      </c>
      <c r="B105">
        <v>143.38000500000001</v>
      </c>
      <c r="C105">
        <f t="shared" si="1"/>
        <v>1.536749048987347E-3</v>
      </c>
    </row>
    <row r="106" spans="1:3" x14ac:dyDescent="0.35">
      <c r="A106" s="2">
        <v>44491</v>
      </c>
      <c r="B106">
        <v>143.800003</v>
      </c>
      <c r="C106">
        <f t="shared" si="1"/>
        <v>2.9292647883503178E-3</v>
      </c>
    </row>
    <row r="107" spans="1:3" x14ac:dyDescent="0.35">
      <c r="A107" s="2">
        <v>44494</v>
      </c>
      <c r="B107">
        <v>143.86000100000001</v>
      </c>
      <c r="C107">
        <f t="shared" si="1"/>
        <v>4.1723225833317486E-4</v>
      </c>
    </row>
    <row r="108" spans="1:3" x14ac:dyDescent="0.35">
      <c r="A108" s="2">
        <v>44495</v>
      </c>
      <c r="B108">
        <v>143.05999800000001</v>
      </c>
      <c r="C108">
        <f t="shared" si="1"/>
        <v>-5.5609828613862149E-3</v>
      </c>
    </row>
    <row r="109" spans="1:3" x14ac:dyDescent="0.35">
      <c r="A109" s="2">
        <v>44496</v>
      </c>
      <c r="B109">
        <v>143.5</v>
      </c>
      <c r="C109">
        <f t="shared" si="1"/>
        <v>3.0756466248517121E-3</v>
      </c>
    </row>
    <row r="110" spans="1:3" x14ac:dyDescent="0.35">
      <c r="A110" s="2">
        <v>44497</v>
      </c>
      <c r="B110">
        <v>144.020004</v>
      </c>
      <c r="C110">
        <f t="shared" si="1"/>
        <v>3.6237212543554016E-3</v>
      </c>
    </row>
    <row r="111" spans="1:3" x14ac:dyDescent="0.35">
      <c r="A111" s="2">
        <v>44498</v>
      </c>
      <c r="B111">
        <v>142.800003</v>
      </c>
      <c r="C111">
        <f t="shared" si="1"/>
        <v>-8.4710523963045879E-3</v>
      </c>
    </row>
    <row r="112" spans="1:3" x14ac:dyDescent="0.35">
      <c r="A112" s="2">
        <v>44501</v>
      </c>
      <c r="B112">
        <v>144.61999499999999</v>
      </c>
      <c r="C112">
        <f t="shared" si="1"/>
        <v>1.2745041749053639E-2</v>
      </c>
    </row>
    <row r="113" spans="1:3" x14ac:dyDescent="0.35">
      <c r="A113" s="2">
        <v>44502</v>
      </c>
      <c r="B113">
        <v>145.300003</v>
      </c>
      <c r="C113">
        <f t="shared" si="1"/>
        <v>4.7020330764083835E-3</v>
      </c>
    </row>
    <row r="114" spans="1:3" x14ac:dyDescent="0.35">
      <c r="A114" s="2">
        <v>44503</v>
      </c>
      <c r="B114">
        <v>146</v>
      </c>
      <c r="C114">
        <f t="shared" si="1"/>
        <v>4.817597973483842E-3</v>
      </c>
    </row>
    <row r="115" spans="1:3" x14ac:dyDescent="0.35">
      <c r="A115" s="2">
        <v>44504</v>
      </c>
      <c r="B115">
        <v>148.41999799999999</v>
      </c>
      <c r="C115">
        <f t="shared" si="1"/>
        <v>1.6575328767123237E-2</v>
      </c>
    </row>
    <row r="116" spans="1:3" x14ac:dyDescent="0.35">
      <c r="A116" s="2">
        <v>44505</v>
      </c>
      <c r="B116">
        <v>149.41999799999999</v>
      </c>
      <c r="C116">
        <f t="shared" si="1"/>
        <v>6.7376365279293434E-3</v>
      </c>
    </row>
    <row r="117" spans="1:3" x14ac:dyDescent="0.35">
      <c r="A117" s="2">
        <v>44508</v>
      </c>
      <c r="B117">
        <v>149.94000199999999</v>
      </c>
      <c r="C117">
        <f t="shared" si="1"/>
        <v>3.4801499595790396E-3</v>
      </c>
    </row>
    <row r="118" spans="1:3" x14ac:dyDescent="0.35">
      <c r="A118" s="2">
        <v>44509</v>
      </c>
      <c r="B118">
        <v>150.39999399999999</v>
      </c>
      <c r="C118">
        <f t="shared" si="1"/>
        <v>3.0678404286002326E-3</v>
      </c>
    </row>
    <row r="119" spans="1:3" x14ac:dyDescent="0.35">
      <c r="A119" s="2">
        <v>44510</v>
      </c>
      <c r="B119">
        <v>151.39999399999999</v>
      </c>
      <c r="C119">
        <f t="shared" si="1"/>
        <v>6.64893643546289E-3</v>
      </c>
    </row>
    <row r="120" spans="1:3" x14ac:dyDescent="0.35">
      <c r="A120" s="2">
        <v>44511</v>
      </c>
      <c r="B120">
        <v>152.300003</v>
      </c>
      <c r="C120">
        <f t="shared" si="1"/>
        <v>5.9445775143162254E-3</v>
      </c>
    </row>
    <row r="121" spans="1:3" x14ac:dyDescent="0.35">
      <c r="A121" s="2">
        <v>44512</v>
      </c>
      <c r="B121">
        <v>152.08000200000001</v>
      </c>
      <c r="C121">
        <f t="shared" si="1"/>
        <v>-1.444523937402656E-3</v>
      </c>
    </row>
    <row r="122" spans="1:3" x14ac:dyDescent="0.35">
      <c r="A122" s="2">
        <v>44515</v>
      </c>
      <c r="B122">
        <v>153.020004</v>
      </c>
      <c r="C122">
        <f t="shared" si="1"/>
        <v>6.1809704605342696E-3</v>
      </c>
    </row>
    <row r="123" spans="1:3" x14ac:dyDescent="0.35">
      <c r="A123" s="2">
        <v>44516</v>
      </c>
      <c r="B123">
        <v>151.44000199999999</v>
      </c>
      <c r="C123">
        <f t="shared" si="1"/>
        <v>-1.0325460454177007E-2</v>
      </c>
    </row>
    <row r="124" spans="1:3" x14ac:dyDescent="0.35">
      <c r="A124" s="2">
        <v>44517</v>
      </c>
      <c r="B124">
        <v>150.800003</v>
      </c>
      <c r="C124">
        <f t="shared" si="1"/>
        <v>-4.2260894845999068E-3</v>
      </c>
    </row>
    <row r="125" spans="1:3" x14ac:dyDescent="0.35">
      <c r="A125" s="2">
        <v>44518</v>
      </c>
      <c r="B125">
        <v>151.699997</v>
      </c>
      <c r="C125">
        <f t="shared" si="1"/>
        <v>5.9681298547453769E-3</v>
      </c>
    </row>
    <row r="126" spans="1:3" x14ac:dyDescent="0.35">
      <c r="A126" s="2">
        <v>44519</v>
      </c>
      <c r="B126">
        <v>152.5</v>
      </c>
      <c r="C126">
        <f t="shared" si="1"/>
        <v>5.2735861293392366E-3</v>
      </c>
    </row>
    <row r="127" spans="1:3" x14ac:dyDescent="0.35">
      <c r="A127" s="2">
        <v>44522</v>
      </c>
      <c r="B127">
        <v>153.220001</v>
      </c>
      <c r="C127">
        <f t="shared" si="1"/>
        <v>4.7213180327868613E-3</v>
      </c>
    </row>
    <row r="128" spans="1:3" x14ac:dyDescent="0.35">
      <c r="A128" s="2">
        <v>44523</v>
      </c>
      <c r="B128">
        <v>152.94000199999999</v>
      </c>
      <c r="C128">
        <f t="shared" si="1"/>
        <v>-1.8274311328323491E-3</v>
      </c>
    </row>
    <row r="129" spans="1:3" x14ac:dyDescent="0.35">
      <c r="A129" s="2">
        <v>44524</v>
      </c>
      <c r="B129">
        <v>151.05999800000001</v>
      </c>
      <c r="C129">
        <f t="shared" si="1"/>
        <v>-1.229242824254694E-2</v>
      </c>
    </row>
    <row r="130" spans="1:3" x14ac:dyDescent="0.35">
      <c r="A130" s="2">
        <v>44525</v>
      </c>
      <c r="B130">
        <v>151.699997</v>
      </c>
      <c r="C130">
        <f t="shared" si="1"/>
        <v>4.2367205645003972E-3</v>
      </c>
    </row>
    <row r="131" spans="1:3" x14ac:dyDescent="0.35">
      <c r="A131" s="2">
        <v>44526</v>
      </c>
      <c r="B131">
        <v>147.66000399999999</v>
      </c>
      <c r="C131">
        <f t="shared" si="1"/>
        <v>-2.6631463941294672E-2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8E723-9921-4424-8CBD-F9BBEBC1C0A0}">
  <sheetPr codeName="Feuil18"/>
  <dimension ref="A1:C131"/>
  <sheetViews>
    <sheetView tabSelected="1" topLeftCell="A109" workbookViewId="0">
      <selection activeCell="H134" sqref="H134"/>
    </sheetView>
  </sheetViews>
  <sheetFormatPr baseColWidth="10" defaultRowHeight="14.5" x14ac:dyDescent="0.35"/>
  <sheetData>
    <row r="1" spans="1:3" x14ac:dyDescent="0.35">
      <c r="A1" t="s">
        <v>72</v>
      </c>
      <c r="B1" t="s">
        <v>73</v>
      </c>
      <c r="C1" t="s">
        <v>76</v>
      </c>
    </row>
    <row r="2" spans="1:3" x14ac:dyDescent="0.35">
      <c r="A2" s="2">
        <v>44347</v>
      </c>
      <c r="B2">
        <v>371.10000600000001</v>
      </c>
    </row>
    <row r="3" spans="1:3" x14ac:dyDescent="0.35">
      <c r="A3" s="2">
        <v>44348</v>
      </c>
      <c r="B3">
        <v>369.20001200000002</v>
      </c>
      <c r="C3">
        <f>(B3-B2)/B2</f>
        <v>-5.1198975189453173E-3</v>
      </c>
    </row>
    <row r="4" spans="1:3" x14ac:dyDescent="0.35">
      <c r="A4" s="2">
        <v>44349</v>
      </c>
      <c r="B4">
        <v>370.70001200000002</v>
      </c>
      <c r="C4">
        <f t="shared" ref="C4:C67" si="0">(B4-B3)/B3</f>
        <v>4.0628384378275694E-3</v>
      </c>
    </row>
    <row r="5" spans="1:3" x14ac:dyDescent="0.35">
      <c r="A5" s="2">
        <v>44350</v>
      </c>
      <c r="B5">
        <v>371.39999399999999</v>
      </c>
      <c r="C5">
        <f t="shared" si="0"/>
        <v>1.8882707778276986E-3</v>
      </c>
    </row>
    <row r="6" spans="1:3" x14ac:dyDescent="0.35">
      <c r="A6" s="2">
        <v>44351</v>
      </c>
      <c r="B6">
        <v>373.14999399999999</v>
      </c>
      <c r="C6">
        <f t="shared" si="0"/>
        <v>4.7119009915762141E-3</v>
      </c>
    </row>
    <row r="7" spans="1:3" x14ac:dyDescent="0.35">
      <c r="A7" s="2">
        <v>44354</v>
      </c>
      <c r="B7">
        <v>377</v>
      </c>
      <c r="C7">
        <f t="shared" si="0"/>
        <v>1.0317582907424641E-2</v>
      </c>
    </row>
    <row r="8" spans="1:3" x14ac:dyDescent="0.35">
      <c r="A8" s="2">
        <v>44355</v>
      </c>
      <c r="B8">
        <v>378.35000600000001</v>
      </c>
      <c r="C8">
        <f t="shared" si="0"/>
        <v>3.5809177718833093E-3</v>
      </c>
    </row>
    <row r="9" spans="1:3" x14ac:dyDescent="0.35">
      <c r="A9" s="2">
        <v>44356</v>
      </c>
      <c r="B9">
        <v>382.04998799999998</v>
      </c>
      <c r="C9">
        <f t="shared" si="0"/>
        <v>9.7792571463576963E-3</v>
      </c>
    </row>
    <row r="10" spans="1:3" x14ac:dyDescent="0.35">
      <c r="A10" s="2">
        <v>44357</v>
      </c>
      <c r="B10">
        <v>382</v>
      </c>
      <c r="C10">
        <f t="shared" si="0"/>
        <v>-1.3084151700060994E-4</v>
      </c>
    </row>
    <row r="11" spans="1:3" x14ac:dyDescent="0.35">
      <c r="A11" s="2">
        <v>44358</v>
      </c>
      <c r="B11">
        <v>382.75</v>
      </c>
      <c r="C11">
        <f t="shared" si="0"/>
        <v>1.963350785340314E-3</v>
      </c>
    </row>
    <row r="12" spans="1:3" x14ac:dyDescent="0.35">
      <c r="A12" s="2">
        <v>44361</v>
      </c>
      <c r="B12">
        <v>385.75</v>
      </c>
      <c r="C12">
        <f t="shared" si="0"/>
        <v>7.8380143696930114E-3</v>
      </c>
    </row>
    <row r="13" spans="1:3" x14ac:dyDescent="0.35">
      <c r="A13" s="2">
        <v>44362</v>
      </c>
      <c r="B13">
        <v>386.35000600000001</v>
      </c>
      <c r="C13">
        <f t="shared" si="0"/>
        <v>1.5554270900842711E-3</v>
      </c>
    </row>
    <row r="14" spans="1:3" x14ac:dyDescent="0.35">
      <c r="A14" s="2">
        <v>44363</v>
      </c>
      <c r="B14">
        <v>387.45001200000002</v>
      </c>
      <c r="C14">
        <f t="shared" si="0"/>
        <v>2.8471747972485021E-3</v>
      </c>
    </row>
    <row r="15" spans="1:3" x14ac:dyDescent="0.35">
      <c r="A15" s="2">
        <v>44364</v>
      </c>
      <c r="B15">
        <v>387.14999399999999</v>
      </c>
      <c r="C15">
        <f t="shared" si="0"/>
        <v>-7.7433989084512594E-4</v>
      </c>
    </row>
    <row r="16" spans="1:3" x14ac:dyDescent="0.35">
      <c r="A16" s="2">
        <v>44365</v>
      </c>
      <c r="B16">
        <v>392</v>
      </c>
      <c r="C16">
        <f t="shared" si="0"/>
        <v>1.2527459835114985E-2</v>
      </c>
    </row>
    <row r="17" spans="1:3" x14ac:dyDescent="0.35">
      <c r="A17" s="2">
        <v>44368</v>
      </c>
      <c r="B17">
        <v>389.14999399999999</v>
      </c>
      <c r="C17">
        <f t="shared" si="0"/>
        <v>-7.2704234693877741E-3</v>
      </c>
    </row>
    <row r="18" spans="1:3" x14ac:dyDescent="0.35">
      <c r="A18" s="2">
        <v>44369</v>
      </c>
      <c r="B18">
        <v>388.39999399999999</v>
      </c>
      <c r="C18">
        <f t="shared" si="0"/>
        <v>-1.9272774291755482E-3</v>
      </c>
    </row>
    <row r="19" spans="1:3" x14ac:dyDescent="0.35">
      <c r="A19" s="2">
        <v>44370</v>
      </c>
      <c r="B19">
        <v>387.04998799999998</v>
      </c>
      <c r="C19">
        <f t="shared" si="0"/>
        <v>-3.4758136479271099E-3</v>
      </c>
    </row>
    <row r="20" spans="1:3" x14ac:dyDescent="0.35">
      <c r="A20" s="2">
        <v>44371</v>
      </c>
      <c r="B20">
        <v>383.64999399999999</v>
      </c>
      <c r="C20">
        <f t="shared" si="0"/>
        <v>-8.7843795515115553E-3</v>
      </c>
    </row>
    <row r="21" spans="1:3" x14ac:dyDescent="0.35">
      <c r="A21" s="2">
        <v>44372</v>
      </c>
      <c r="B21">
        <v>388.35000600000001</v>
      </c>
      <c r="C21">
        <f t="shared" si="0"/>
        <v>1.2250780851048353E-2</v>
      </c>
    </row>
    <row r="22" spans="1:3" x14ac:dyDescent="0.35">
      <c r="A22" s="2">
        <v>44375</v>
      </c>
      <c r="B22">
        <v>385.60000600000001</v>
      </c>
      <c r="C22">
        <f t="shared" si="0"/>
        <v>-7.0812410390435274E-3</v>
      </c>
    </row>
    <row r="23" spans="1:3" x14ac:dyDescent="0.35">
      <c r="A23" s="2">
        <v>44376</v>
      </c>
      <c r="B23">
        <v>384.95001200000002</v>
      </c>
      <c r="C23">
        <f t="shared" si="0"/>
        <v>-1.6856690609076193E-3</v>
      </c>
    </row>
    <row r="24" spans="1:3" x14ac:dyDescent="0.35">
      <c r="A24" s="2">
        <v>44377</v>
      </c>
      <c r="B24">
        <v>383</v>
      </c>
      <c r="C24">
        <f t="shared" si="0"/>
        <v>-5.0656239491168407E-3</v>
      </c>
    </row>
    <row r="25" spans="1:3" x14ac:dyDescent="0.35">
      <c r="A25" s="2">
        <v>44378</v>
      </c>
      <c r="B25">
        <v>377.04998799999998</v>
      </c>
      <c r="C25">
        <f t="shared" si="0"/>
        <v>-1.5535279373368186E-2</v>
      </c>
    </row>
    <row r="26" spans="1:3" x14ac:dyDescent="0.35">
      <c r="A26" s="2">
        <v>44379</v>
      </c>
      <c r="B26">
        <v>374.39999399999999</v>
      </c>
      <c r="C26">
        <f t="shared" si="0"/>
        <v>-7.0282299014421202E-3</v>
      </c>
    </row>
    <row r="27" spans="1:3" x14ac:dyDescent="0.35">
      <c r="A27" s="2">
        <v>44382</v>
      </c>
      <c r="B27">
        <v>372.20001200000002</v>
      </c>
      <c r="C27">
        <f t="shared" si="0"/>
        <v>-5.8760203933122318E-3</v>
      </c>
    </row>
    <row r="28" spans="1:3" x14ac:dyDescent="0.35">
      <c r="A28" s="2">
        <v>44383</v>
      </c>
      <c r="B28">
        <v>371.14999399999999</v>
      </c>
      <c r="C28">
        <f t="shared" si="0"/>
        <v>-2.8211122142575932E-3</v>
      </c>
    </row>
    <row r="29" spans="1:3" x14ac:dyDescent="0.35">
      <c r="A29" s="2">
        <v>44384</v>
      </c>
      <c r="B29">
        <v>371.39999399999999</v>
      </c>
      <c r="C29">
        <f t="shared" si="0"/>
        <v>6.7358212054827627E-4</v>
      </c>
    </row>
    <row r="30" spans="1:3" x14ac:dyDescent="0.35">
      <c r="A30" s="2">
        <v>44385</v>
      </c>
      <c r="B30">
        <v>375.29998799999998</v>
      </c>
      <c r="C30">
        <f t="shared" si="0"/>
        <v>1.0500791768995E-2</v>
      </c>
    </row>
    <row r="31" spans="1:3" x14ac:dyDescent="0.35">
      <c r="A31" s="2">
        <v>44386</v>
      </c>
      <c r="B31">
        <v>365.89999399999999</v>
      </c>
      <c r="C31">
        <f t="shared" si="0"/>
        <v>-2.5046614176816848E-2</v>
      </c>
    </row>
    <row r="32" spans="1:3" x14ac:dyDescent="0.35">
      <c r="A32" s="2">
        <v>44389</v>
      </c>
      <c r="B32">
        <v>370.60000600000001</v>
      </c>
      <c r="C32">
        <f t="shared" si="0"/>
        <v>1.2845072634792159E-2</v>
      </c>
    </row>
    <row r="33" spans="1:3" x14ac:dyDescent="0.35">
      <c r="A33" s="2">
        <v>44390</v>
      </c>
      <c r="B33">
        <v>375.89999399999999</v>
      </c>
      <c r="C33">
        <f t="shared" si="0"/>
        <v>1.4301100685896871E-2</v>
      </c>
    </row>
    <row r="34" spans="1:3" x14ac:dyDescent="0.35">
      <c r="A34" s="2">
        <v>44391</v>
      </c>
      <c r="B34">
        <v>375.14999399999999</v>
      </c>
      <c r="C34">
        <f t="shared" si="0"/>
        <v>-1.995211524265148E-3</v>
      </c>
    </row>
    <row r="35" spans="1:3" x14ac:dyDescent="0.35">
      <c r="A35" s="2">
        <v>44392</v>
      </c>
      <c r="B35">
        <v>376</v>
      </c>
      <c r="C35">
        <f t="shared" si="0"/>
        <v>2.2657763923621642E-3</v>
      </c>
    </row>
    <row r="36" spans="1:3" x14ac:dyDescent="0.35">
      <c r="A36" s="2">
        <v>44393</v>
      </c>
      <c r="B36">
        <v>374.89999399999999</v>
      </c>
      <c r="C36">
        <f t="shared" si="0"/>
        <v>-2.9255478723404457E-3</v>
      </c>
    </row>
    <row r="37" spans="1:3" x14ac:dyDescent="0.35">
      <c r="A37" s="2">
        <v>44396</v>
      </c>
      <c r="B37">
        <v>373.29998799999998</v>
      </c>
      <c r="C37">
        <f t="shared" si="0"/>
        <v>-4.2678208205039541E-3</v>
      </c>
    </row>
    <row r="38" spans="1:3" x14ac:dyDescent="0.35">
      <c r="A38" s="2">
        <v>44397</v>
      </c>
      <c r="B38">
        <v>375.10000600000001</v>
      </c>
      <c r="C38">
        <f t="shared" si="0"/>
        <v>4.8219074681567437E-3</v>
      </c>
    </row>
    <row r="39" spans="1:3" x14ac:dyDescent="0.35">
      <c r="A39" s="2">
        <v>44398</v>
      </c>
      <c r="B39">
        <v>378.64999399999999</v>
      </c>
      <c r="C39">
        <f t="shared" si="0"/>
        <v>9.4641107523735536E-3</v>
      </c>
    </row>
    <row r="40" spans="1:3" x14ac:dyDescent="0.35">
      <c r="A40" s="2">
        <v>44399</v>
      </c>
      <c r="B40">
        <v>379.10000600000001</v>
      </c>
      <c r="C40">
        <f t="shared" si="0"/>
        <v>1.188464299830453E-3</v>
      </c>
    </row>
    <row r="41" spans="1:3" x14ac:dyDescent="0.35">
      <c r="A41" s="2">
        <v>44400</v>
      </c>
      <c r="B41">
        <v>380</v>
      </c>
      <c r="C41">
        <f t="shared" si="0"/>
        <v>2.3740279233865069E-3</v>
      </c>
    </row>
    <row r="42" spans="1:3" x14ac:dyDescent="0.35">
      <c r="A42" s="2">
        <v>44403</v>
      </c>
      <c r="B42">
        <v>385.85000600000001</v>
      </c>
      <c r="C42">
        <f t="shared" si="0"/>
        <v>1.5394752631578967E-2</v>
      </c>
    </row>
    <row r="43" spans="1:3" x14ac:dyDescent="0.35">
      <c r="A43" s="2">
        <v>44404</v>
      </c>
      <c r="B43">
        <v>383.5</v>
      </c>
      <c r="C43">
        <f t="shared" si="0"/>
        <v>-6.0904651119793101E-3</v>
      </c>
    </row>
    <row r="44" spans="1:3" x14ac:dyDescent="0.35">
      <c r="A44" s="2">
        <v>44405</v>
      </c>
      <c r="B44">
        <v>383.79998799999998</v>
      </c>
      <c r="C44">
        <f t="shared" si="0"/>
        <v>7.8223728813555369E-4</v>
      </c>
    </row>
    <row r="45" spans="1:3" x14ac:dyDescent="0.35">
      <c r="A45" s="2">
        <v>44406</v>
      </c>
      <c r="B45">
        <v>384.95001200000002</v>
      </c>
      <c r="C45">
        <f t="shared" si="0"/>
        <v>2.9964148930615143E-3</v>
      </c>
    </row>
    <row r="46" spans="1:3" x14ac:dyDescent="0.35">
      <c r="A46" s="2">
        <v>44407</v>
      </c>
      <c r="B46">
        <v>383.39999399999999</v>
      </c>
      <c r="C46">
        <f t="shared" si="0"/>
        <v>-4.0265435814560322E-3</v>
      </c>
    </row>
    <row r="47" spans="1:3" x14ac:dyDescent="0.35">
      <c r="A47" s="2">
        <v>44410</v>
      </c>
      <c r="B47">
        <v>387.54998799999998</v>
      </c>
      <c r="C47">
        <f t="shared" si="0"/>
        <v>1.0824189006116657E-2</v>
      </c>
    </row>
    <row r="48" spans="1:3" x14ac:dyDescent="0.35">
      <c r="A48" s="2">
        <v>44411</v>
      </c>
      <c r="B48">
        <v>393.85000600000001</v>
      </c>
      <c r="C48">
        <f t="shared" si="0"/>
        <v>1.6256013920970688E-2</v>
      </c>
    </row>
    <row r="49" spans="1:3" x14ac:dyDescent="0.35">
      <c r="A49" s="2">
        <v>44412</v>
      </c>
      <c r="B49">
        <v>395.60000600000001</v>
      </c>
      <c r="C49">
        <f t="shared" si="0"/>
        <v>4.4433159155518711E-3</v>
      </c>
    </row>
    <row r="50" spans="1:3" x14ac:dyDescent="0.35">
      <c r="A50" s="2">
        <v>44413</v>
      </c>
      <c r="B50">
        <v>395.60000600000001</v>
      </c>
      <c r="C50">
        <f t="shared" si="0"/>
        <v>0</v>
      </c>
    </row>
    <row r="51" spans="1:3" x14ac:dyDescent="0.35">
      <c r="A51" s="2">
        <v>44414</v>
      </c>
      <c r="B51">
        <v>397.5</v>
      </c>
      <c r="C51">
        <f t="shared" si="0"/>
        <v>4.8028159028895272E-3</v>
      </c>
    </row>
    <row r="52" spans="1:3" x14ac:dyDescent="0.35">
      <c r="A52" s="2">
        <v>44417</v>
      </c>
      <c r="B52">
        <v>399.29998799999998</v>
      </c>
      <c r="C52">
        <f t="shared" si="0"/>
        <v>4.5282716981131692E-3</v>
      </c>
    </row>
    <row r="53" spans="1:3" x14ac:dyDescent="0.35">
      <c r="A53" s="2">
        <v>44418</v>
      </c>
      <c r="B53">
        <v>398.54998799999998</v>
      </c>
      <c r="C53">
        <f t="shared" si="0"/>
        <v>-1.8782870587013391E-3</v>
      </c>
    </row>
    <row r="54" spans="1:3" x14ac:dyDescent="0.35">
      <c r="A54" s="2">
        <v>44419</v>
      </c>
      <c r="B54">
        <v>398.5</v>
      </c>
      <c r="C54">
        <f t="shared" si="0"/>
        <v>-1.2542466818487227E-4</v>
      </c>
    </row>
    <row r="55" spans="1:3" x14ac:dyDescent="0.35">
      <c r="A55" s="2">
        <v>44420</v>
      </c>
      <c r="B55">
        <v>400.75</v>
      </c>
      <c r="C55">
        <f t="shared" si="0"/>
        <v>5.6461731493099125E-3</v>
      </c>
    </row>
    <row r="56" spans="1:3" x14ac:dyDescent="0.35">
      <c r="A56" s="2">
        <v>44421</v>
      </c>
      <c r="B56">
        <v>404.64999399999999</v>
      </c>
      <c r="C56">
        <f t="shared" si="0"/>
        <v>9.7317379912663562E-3</v>
      </c>
    </row>
    <row r="57" spans="1:3" x14ac:dyDescent="0.35">
      <c r="A57" s="2">
        <v>44424</v>
      </c>
      <c r="B57">
        <v>400.85000600000001</v>
      </c>
      <c r="C57">
        <f t="shared" si="0"/>
        <v>-9.3908020668350359E-3</v>
      </c>
    </row>
    <row r="58" spans="1:3" x14ac:dyDescent="0.35">
      <c r="A58" s="2">
        <v>44425</v>
      </c>
      <c r="B58">
        <v>395.75</v>
      </c>
      <c r="C58">
        <f t="shared" si="0"/>
        <v>-1.2722978479885586E-2</v>
      </c>
    </row>
    <row r="59" spans="1:3" x14ac:dyDescent="0.35">
      <c r="A59" s="2">
        <v>44426</v>
      </c>
      <c r="B59">
        <v>400.10000600000001</v>
      </c>
      <c r="C59">
        <f t="shared" si="0"/>
        <v>1.0991802905874939E-2</v>
      </c>
    </row>
    <row r="60" spans="1:3" x14ac:dyDescent="0.35">
      <c r="A60" s="2">
        <v>44427</v>
      </c>
      <c r="B60">
        <v>391.64999399999999</v>
      </c>
      <c r="C60">
        <f t="shared" si="0"/>
        <v>-2.1119749745767351E-2</v>
      </c>
    </row>
    <row r="61" spans="1:3" x14ac:dyDescent="0.35">
      <c r="A61" s="2">
        <v>44428</v>
      </c>
      <c r="B61">
        <v>387</v>
      </c>
      <c r="C61">
        <f t="shared" si="0"/>
        <v>-1.1872830515095047E-2</v>
      </c>
    </row>
    <row r="62" spans="1:3" x14ac:dyDescent="0.35">
      <c r="A62" s="2">
        <v>44431</v>
      </c>
      <c r="B62">
        <v>395.45001200000002</v>
      </c>
      <c r="C62">
        <f t="shared" si="0"/>
        <v>2.1834656330749394E-2</v>
      </c>
    </row>
    <row r="63" spans="1:3" x14ac:dyDescent="0.35">
      <c r="A63" s="2">
        <v>44432</v>
      </c>
      <c r="B63">
        <v>396</v>
      </c>
      <c r="C63">
        <f t="shared" si="0"/>
        <v>1.3907901967644518E-3</v>
      </c>
    </row>
    <row r="64" spans="1:3" x14ac:dyDescent="0.35">
      <c r="A64" s="2">
        <v>44433</v>
      </c>
      <c r="B64">
        <v>394.64999399999999</v>
      </c>
      <c r="C64">
        <f t="shared" si="0"/>
        <v>-3.4091060606060799E-3</v>
      </c>
    </row>
    <row r="65" spans="1:3" x14ac:dyDescent="0.35">
      <c r="A65" s="2">
        <v>44434</v>
      </c>
      <c r="B65">
        <v>390.14999399999999</v>
      </c>
      <c r="C65">
        <f t="shared" si="0"/>
        <v>-1.1402508725237685E-2</v>
      </c>
    </row>
    <row r="66" spans="1:3" x14ac:dyDescent="0.35">
      <c r="A66" s="2">
        <v>44435</v>
      </c>
      <c r="B66">
        <v>394.85000600000001</v>
      </c>
      <c r="C66">
        <f t="shared" si="0"/>
        <v>1.2046679667512734E-2</v>
      </c>
    </row>
    <row r="67" spans="1:3" x14ac:dyDescent="0.35">
      <c r="A67" s="2">
        <v>44438</v>
      </c>
      <c r="B67">
        <v>393.20001200000002</v>
      </c>
      <c r="C67">
        <f t="shared" si="0"/>
        <v>-4.178786817594711E-3</v>
      </c>
    </row>
    <row r="68" spans="1:3" x14ac:dyDescent="0.35">
      <c r="A68" s="2">
        <v>44439</v>
      </c>
      <c r="B68">
        <v>398</v>
      </c>
      <c r="C68">
        <f t="shared" ref="C68:C131" si="1">(B68-B67)/B67</f>
        <v>1.2207497084206561E-2</v>
      </c>
    </row>
    <row r="69" spans="1:3" x14ac:dyDescent="0.35">
      <c r="A69" s="2">
        <v>44440</v>
      </c>
      <c r="B69">
        <v>398.14999399999999</v>
      </c>
      <c r="C69">
        <f t="shared" si="1"/>
        <v>3.7686934673364928E-4</v>
      </c>
    </row>
    <row r="70" spans="1:3" x14ac:dyDescent="0.35">
      <c r="A70" s="2">
        <v>44441</v>
      </c>
      <c r="B70">
        <v>398</v>
      </c>
      <c r="C70">
        <f t="shared" si="1"/>
        <v>-3.767273697359202E-4</v>
      </c>
    </row>
    <row r="71" spans="1:3" x14ac:dyDescent="0.35">
      <c r="A71" s="2">
        <v>44442</v>
      </c>
      <c r="B71">
        <v>400.10000600000001</v>
      </c>
      <c r="C71">
        <f t="shared" si="1"/>
        <v>5.2763969849246419E-3</v>
      </c>
    </row>
    <row r="72" spans="1:3" x14ac:dyDescent="0.35">
      <c r="A72" s="2">
        <v>44445</v>
      </c>
      <c r="B72">
        <v>395.5</v>
      </c>
      <c r="C72">
        <f t="shared" si="1"/>
        <v>-1.1497140542407309E-2</v>
      </c>
    </row>
    <row r="73" spans="1:3" x14ac:dyDescent="0.35">
      <c r="A73" s="2">
        <v>44446</v>
      </c>
      <c r="B73">
        <v>395.04998799999998</v>
      </c>
      <c r="C73">
        <f t="shared" si="1"/>
        <v>-1.1378305941846148E-3</v>
      </c>
    </row>
    <row r="74" spans="1:3" x14ac:dyDescent="0.35">
      <c r="A74" s="2">
        <v>44447</v>
      </c>
      <c r="B74">
        <v>391.10000600000001</v>
      </c>
      <c r="C74">
        <f t="shared" si="1"/>
        <v>-9.9986890772921048E-3</v>
      </c>
    </row>
    <row r="75" spans="1:3" x14ac:dyDescent="0.35">
      <c r="A75" s="2">
        <v>44448</v>
      </c>
      <c r="B75">
        <v>390.10000600000001</v>
      </c>
      <c r="C75">
        <f t="shared" si="1"/>
        <v>-2.5568907815358101E-3</v>
      </c>
    </row>
    <row r="76" spans="1:3" x14ac:dyDescent="0.35">
      <c r="A76" s="2">
        <v>44449</v>
      </c>
      <c r="B76">
        <v>399.04998799999998</v>
      </c>
      <c r="C76">
        <f t="shared" si="1"/>
        <v>2.2942788675578685E-2</v>
      </c>
    </row>
    <row r="77" spans="1:3" x14ac:dyDescent="0.35">
      <c r="A77" s="2">
        <v>44452</v>
      </c>
      <c r="B77">
        <v>399.14999399999999</v>
      </c>
      <c r="C77">
        <f t="shared" si="1"/>
        <v>2.5061020675937873E-4</v>
      </c>
    </row>
    <row r="78" spans="1:3" x14ac:dyDescent="0.35">
      <c r="A78" s="2">
        <v>44453</v>
      </c>
      <c r="B78">
        <v>395.85000600000001</v>
      </c>
      <c r="C78">
        <f t="shared" si="1"/>
        <v>-8.2675386436307577E-3</v>
      </c>
    </row>
    <row r="79" spans="1:3" x14ac:dyDescent="0.35">
      <c r="A79" s="2">
        <v>44454</v>
      </c>
      <c r="B79">
        <v>398.39999399999999</v>
      </c>
      <c r="C79">
        <f t="shared" si="1"/>
        <v>6.441803615887743E-3</v>
      </c>
    </row>
    <row r="80" spans="1:3" x14ac:dyDescent="0.35">
      <c r="A80" s="2">
        <v>44455</v>
      </c>
      <c r="B80">
        <v>394.20001200000002</v>
      </c>
      <c r="C80">
        <f t="shared" si="1"/>
        <v>-1.0542123652742768E-2</v>
      </c>
    </row>
    <row r="81" spans="1:3" x14ac:dyDescent="0.35">
      <c r="A81" s="2">
        <v>44456</v>
      </c>
      <c r="B81">
        <v>386.60000600000001</v>
      </c>
      <c r="C81">
        <f t="shared" si="1"/>
        <v>-1.9279568159931988E-2</v>
      </c>
    </row>
    <row r="82" spans="1:3" x14ac:dyDescent="0.35">
      <c r="A82" s="2">
        <v>44459</v>
      </c>
      <c r="B82">
        <v>378</v>
      </c>
      <c r="C82">
        <f t="shared" si="1"/>
        <v>-2.2245229866861428E-2</v>
      </c>
    </row>
    <row r="83" spans="1:3" x14ac:dyDescent="0.35">
      <c r="A83" s="2">
        <v>44460</v>
      </c>
      <c r="B83">
        <v>372.70001200000002</v>
      </c>
      <c r="C83">
        <f t="shared" si="1"/>
        <v>-1.4021132275132235E-2</v>
      </c>
    </row>
    <row r="84" spans="1:3" x14ac:dyDescent="0.35">
      <c r="A84" s="2">
        <v>44461</v>
      </c>
      <c r="B84">
        <v>385.10000600000001</v>
      </c>
      <c r="C84">
        <f t="shared" si="1"/>
        <v>3.3270709956403202E-2</v>
      </c>
    </row>
    <row r="85" spans="1:3" x14ac:dyDescent="0.35">
      <c r="A85" s="2">
        <v>44462</v>
      </c>
      <c r="B85">
        <v>386.85000600000001</v>
      </c>
      <c r="C85">
        <f t="shared" si="1"/>
        <v>4.5442741436882757E-3</v>
      </c>
    </row>
    <row r="86" spans="1:3" x14ac:dyDescent="0.35">
      <c r="A86" s="2">
        <v>44463</v>
      </c>
      <c r="B86">
        <v>386.85000600000001</v>
      </c>
      <c r="C86">
        <f t="shared" si="1"/>
        <v>0</v>
      </c>
    </row>
    <row r="87" spans="1:3" x14ac:dyDescent="0.35">
      <c r="A87" s="2">
        <v>44466</v>
      </c>
      <c r="B87">
        <v>380.20001200000002</v>
      </c>
      <c r="C87">
        <f t="shared" si="1"/>
        <v>-1.7190109595086815E-2</v>
      </c>
    </row>
    <row r="88" spans="1:3" x14ac:dyDescent="0.35">
      <c r="A88" s="2">
        <v>44467</v>
      </c>
      <c r="B88">
        <v>368.75</v>
      </c>
      <c r="C88">
        <f t="shared" si="1"/>
        <v>-3.0115759175725683E-2</v>
      </c>
    </row>
    <row r="89" spans="1:3" x14ac:dyDescent="0.35">
      <c r="A89" s="2">
        <v>44468</v>
      </c>
      <c r="B89">
        <v>366.45001200000002</v>
      </c>
      <c r="C89">
        <f t="shared" si="1"/>
        <v>-6.2372555932202981E-3</v>
      </c>
    </row>
    <row r="90" spans="1:3" x14ac:dyDescent="0.35">
      <c r="A90" s="2">
        <v>44469</v>
      </c>
      <c r="B90">
        <v>365.35000600000001</v>
      </c>
      <c r="C90">
        <f t="shared" si="1"/>
        <v>-3.0017900504257797E-3</v>
      </c>
    </row>
    <row r="91" spans="1:3" x14ac:dyDescent="0.35">
      <c r="A91" s="2">
        <v>44470</v>
      </c>
      <c r="B91">
        <v>354.79998799999998</v>
      </c>
      <c r="C91">
        <f t="shared" si="1"/>
        <v>-2.8876468664954729E-2</v>
      </c>
    </row>
    <row r="92" spans="1:3" x14ac:dyDescent="0.35">
      <c r="A92" s="2">
        <v>44473</v>
      </c>
      <c r="B92">
        <v>358.64999399999999</v>
      </c>
      <c r="C92">
        <f t="shared" si="1"/>
        <v>1.0851201043445379E-2</v>
      </c>
    </row>
    <row r="93" spans="1:3" x14ac:dyDescent="0.35">
      <c r="A93" s="2">
        <v>44474</v>
      </c>
      <c r="B93">
        <v>362.75</v>
      </c>
      <c r="C93">
        <f t="shared" si="1"/>
        <v>1.1431774901967538E-2</v>
      </c>
    </row>
    <row r="94" spans="1:3" x14ac:dyDescent="0.35">
      <c r="A94" s="2">
        <v>44475</v>
      </c>
      <c r="B94">
        <v>359.45001200000002</v>
      </c>
      <c r="C94">
        <f t="shared" si="1"/>
        <v>-9.0971412818745268E-3</v>
      </c>
    </row>
    <row r="95" spans="1:3" x14ac:dyDescent="0.35">
      <c r="A95" s="2">
        <v>44476</v>
      </c>
      <c r="B95">
        <v>360</v>
      </c>
      <c r="C95">
        <f t="shared" si="1"/>
        <v>1.5300820187480889E-3</v>
      </c>
    </row>
    <row r="96" spans="1:3" x14ac:dyDescent="0.35">
      <c r="A96" s="2">
        <v>44477</v>
      </c>
      <c r="B96">
        <v>362.5</v>
      </c>
      <c r="C96">
        <f t="shared" si="1"/>
        <v>6.9444444444444441E-3</v>
      </c>
    </row>
    <row r="97" spans="1:3" x14ac:dyDescent="0.35">
      <c r="A97" s="2">
        <v>44480</v>
      </c>
      <c r="B97">
        <v>357.14999399999999</v>
      </c>
      <c r="C97">
        <f t="shared" si="1"/>
        <v>-1.4758637241379331E-2</v>
      </c>
    </row>
    <row r="98" spans="1:3" x14ac:dyDescent="0.35">
      <c r="A98" s="2">
        <v>44481</v>
      </c>
      <c r="B98">
        <v>352</v>
      </c>
      <c r="C98">
        <f t="shared" si="1"/>
        <v>-1.4419695048349888E-2</v>
      </c>
    </row>
    <row r="99" spans="1:3" x14ac:dyDescent="0.35">
      <c r="A99" s="2">
        <v>44482</v>
      </c>
      <c r="B99">
        <v>354.14999399999999</v>
      </c>
      <c r="C99">
        <f t="shared" si="1"/>
        <v>6.1079374999999788E-3</v>
      </c>
    </row>
    <row r="100" spans="1:3" x14ac:dyDescent="0.35">
      <c r="A100" s="2">
        <v>44483</v>
      </c>
      <c r="B100">
        <v>365.39999399999999</v>
      </c>
      <c r="C100">
        <f t="shared" si="1"/>
        <v>3.1766201300570965E-2</v>
      </c>
    </row>
    <row r="101" spans="1:3" x14ac:dyDescent="0.35">
      <c r="A101" s="2">
        <v>44484</v>
      </c>
      <c r="B101">
        <v>371.95001200000002</v>
      </c>
      <c r="C101">
        <f t="shared" si="1"/>
        <v>1.7925610584438114E-2</v>
      </c>
    </row>
    <row r="102" spans="1:3" x14ac:dyDescent="0.35">
      <c r="A102" s="2">
        <v>44487</v>
      </c>
      <c r="B102">
        <v>368.10000600000001</v>
      </c>
      <c r="C102">
        <f t="shared" si="1"/>
        <v>-1.0350869406612648E-2</v>
      </c>
    </row>
    <row r="103" spans="1:3" x14ac:dyDescent="0.35">
      <c r="A103" s="2">
        <v>44488</v>
      </c>
      <c r="B103">
        <v>367.14999399999999</v>
      </c>
      <c r="C103">
        <f t="shared" si="1"/>
        <v>-2.5808529870005358E-3</v>
      </c>
    </row>
    <row r="104" spans="1:3" x14ac:dyDescent="0.35">
      <c r="A104" s="2">
        <v>44489</v>
      </c>
      <c r="B104">
        <v>361.14999399999999</v>
      </c>
      <c r="C104">
        <f t="shared" si="1"/>
        <v>-1.6342094778843984E-2</v>
      </c>
    </row>
    <row r="105" spans="1:3" x14ac:dyDescent="0.35">
      <c r="A105" s="2">
        <v>44490</v>
      </c>
      <c r="B105">
        <v>366.25</v>
      </c>
      <c r="C105">
        <f t="shared" si="1"/>
        <v>1.4121572988313569E-2</v>
      </c>
    </row>
    <row r="106" spans="1:3" x14ac:dyDescent="0.35">
      <c r="A106" s="2">
        <v>44491</v>
      </c>
      <c r="B106">
        <v>392</v>
      </c>
      <c r="C106">
        <f t="shared" si="1"/>
        <v>7.0307167235494877E-2</v>
      </c>
    </row>
    <row r="107" spans="1:3" x14ac:dyDescent="0.35">
      <c r="A107" s="2">
        <v>44494</v>
      </c>
      <c r="B107">
        <v>390</v>
      </c>
      <c r="C107">
        <f t="shared" si="1"/>
        <v>-5.1020408163265302E-3</v>
      </c>
    </row>
    <row r="108" spans="1:3" x14ac:dyDescent="0.35">
      <c r="A108" s="2">
        <v>44495</v>
      </c>
      <c r="B108">
        <v>386.39999399999999</v>
      </c>
      <c r="C108">
        <f t="shared" si="1"/>
        <v>-9.2307846153846344E-3</v>
      </c>
    </row>
    <row r="109" spans="1:3" x14ac:dyDescent="0.35">
      <c r="A109" s="2">
        <v>44496</v>
      </c>
      <c r="B109">
        <v>386.75</v>
      </c>
      <c r="C109">
        <f t="shared" si="1"/>
        <v>9.0581264346501931E-4</v>
      </c>
    </row>
    <row r="110" spans="1:3" x14ac:dyDescent="0.35">
      <c r="A110" s="2">
        <v>44497</v>
      </c>
      <c r="B110">
        <v>388.95001200000002</v>
      </c>
      <c r="C110">
        <f t="shared" si="1"/>
        <v>5.6884602456367551E-3</v>
      </c>
    </row>
    <row r="111" spans="1:3" x14ac:dyDescent="0.35">
      <c r="A111" s="2">
        <v>44498</v>
      </c>
      <c r="B111">
        <v>389.85000600000001</v>
      </c>
      <c r="C111">
        <f t="shared" si="1"/>
        <v>2.313906600419368E-3</v>
      </c>
    </row>
    <row r="112" spans="1:3" x14ac:dyDescent="0.35">
      <c r="A112" s="2">
        <v>44501</v>
      </c>
      <c r="B112">
        <v>396.14999399999999</v>
      </c>
      <c r="C112">
        <f t="shared" si="1"/>
        <v>1.616003053235809E-2</v>
      </c>
    </row>
    <row r="113" spans="1:3" x14ac:dyDescent="0.35">
      <c r="A113" s="2">
        <v>44502</v>
      </c>
      <c r="B113">
        <v>398</v>
      </c>
      <c r="C113">
        <f t="shared" si="1"/>
        <v>4.6699634684331404E-3</v>
      </c>
    </row>
    <row r="114" spans="1:3" x14ac:dyDescent="0.35">
      <c r="A114" s="2">
        <v>44503</v>
      </c>
      <c r="B114">
        <v>397.45001200000002</v>
      </c>
      <c r="C114">
        <f t="shared" si="1"/>
        <v>-1.3818793969848865E-3</v>
      </c>
    </row>
    <row r="115" spans="1:3" x14ac:dyDescent="0.35">
      <c r="A115" s="2">
        <v>44504</v>
      </c>
      <c r="B115">
        <v>405.75</v>
      </c>
      <c r="C115">
        <f t="shared" si="1"/>
        <v>2.0883099130463694E-2</v>
      </c>
    </row>
    <row r="116" spans="1:3" x14ac:dyDescent="0.35">
      <c r="A116" s="2">
        <v>44505</v>
      </c>
      <c r="B116">
        <v>408.79998799999998</v>
      </c>
      <c r="C116">
        <f t="shared" si="1"/>
        <v>7.5169143561305846E-3</v>
      </c>
    </row>
    <row r="117" spans="1:3" x14ac:dyDescent="0.35">
      <c r="A117" s="2">
        <v>44508</v>
      </c>
      <c r="B117">
        <v>412.04998799999998</v>
      </c>
      <c r="C117">
        <f t="shared" si="1"/>
        <v>7.9500980807269504E-3</v>
      </c>
    </row>
    <row r="118" spans="1:3" x14ac:dyDescent="0.35">
      <c r="A118" s="2">
        <v>44509</v>
      </c>
      <c r="B118">
        <v>410.95001200000002</v>
      </c>
      <c r="C118">
        <f t="shared" si="1"/>
        <v>-2.6695207669802665E-3</v>
      </c>
    </row>
    <row r="119" spans="1:3" x14ac:dyDescent="0.35">
      <c r="A119" s="2">
        <v>44510</v>
      </c>
      <c r="B119">
        <v>414.14999399999999</v>
      </c>
      <c r="C119">
        <f t="shared" si="1"/>
        <v>7.7867913531049545E-3</v>
      </c>
    </row>
    <row r="120" spans="1:3" x14ac:dyDescent="0.35">
      <c r="A120" s="2">
        <v>44511</v>
      </c>
      <c r="B120">
        <v>413.95001200000002</v>
      </c>
      <c r="C120">
        <f t="shared" si="1"/>
        <v>-4.828733620601652E-4</v>
      </c>
    </row>
    <row r="121" spans="1:3" x14ac:dyDescent="0.35">
      <c r="A121" s="2">
        <v>44512</v>
      </c>
      <c r="B121">
        <v>416</v>
      </c>
      <c r="C121">
        <f t="shared" si="1"/>
        <v>4.9522597912135943E-3</v>
      </c>
    </row>
    <row r="122" spans="1:3" x14ac:dyDescent="0.35">
      <c r="A122" s="2">
        <v>44515</v>
      </c>
      <c r="B122">
        <v>422</v>
      </c>
      <c r="C122">
        <f t="shared" si="1"/>
        <v>1.4423076923076924E-2</v>
      </c>
    </row>
    <row r="123" spans="1:3" x14ac:dyDescent="0.35">
      <c r="A123" s="2">
        <v>44516</v>
      </c>
      <c r="B123">
        <v>423.5</v>
      </c>
      <c r="C123">
        <f t="shared" si="1"/>
        <v>3.5545023696682463E-3</v>
      </c>
    </row>
    <row r="124" spans="1:3" x14ac:dyDescent="0.35">
      <c r="A124" s="2">
        <v>44517</v>
      </c>
      <c r="B124">
        <v>422.20001200000002</v>
      </c>
      <c r="C124">
        <f t="shared" si="1"/>
        <v>-3.0696292798110623E-3</v>
      </c>
    </row>
    <row r="125" spans="1:3" x14ac:dyDescent="0.35">
      <c r="A125" s="2">
        <v>44518</v>
      </c>
      <c r="B125">
        <v>429.70001200000002</v>
      </c>
      <c r="C125">
        <f t="shared" si="1"/>
        <v>1.776409234209117E-2</v>
      </c>
    </row>
    <row r="126" spans="1:3" x14ac:dyDescent="0.35">
      <c r="A126" s="2">
        <v>44519</v>
      </c>
      <c r="B126">
        <v>424.70001200000002</v>
      </c>
      <c r="C126">
        <f t="shared" si="1"/>
        <v>-1.1636024808861304E-2</v>
      </c>
    </row>
    <row r="127" spans="1:3" x14ac:dyDescent="0.35">
      <c r="A127" s="2">
        <v>44522</v>
      </c>
      <c r="B127">
        <v>424.5</v>
      </c>
      <c r="C127">
        <f t="shared" si="1"/>
        <v>-4.7094889180275128E-4</v>
      </c>
    </row>
    <row r="128" spans="1:3" x14ac:dyDescent="0.35">
      <c r="A128" s="2">
        <v>44523</v>
      </c>
      <c r="B128">
        <v>416.25</v>
      </c>
      <c r="C128">
        <f t="shared" si="1"/>
        <v>-1.9434628975265017E-2</v>
      </c>
    </row>
    <row r="129" spans="1:3" x14ac:dyDescent="0.35">
      <c r="A129" s="2">
        <v>44524</v>
      </c>
      <c r="B129">
        <v>411.54998799999998</v>
      </c>
      <c r="C129">
        <f t="shared" si="1"/>
        <v>-1.1291320120120157E-2</v>
      </c>
    </row>
    <row r="130" spans="1:3" x14ac:dyDescent="0.35">
      <c r="A130" s="2">
        <v>44525</v>
      </c>
      <c r="B130">
        <v>414</v>
      </c>
      <c r="C130">
        <f t="shared" si="1"/>
        <v>5.9531334502189691E-3</v>
      </c>
    </row>
    <row r="131" spans="1:3" x14ac:dyDescent="0.35">
      <c r="A131" s="2">
        <v>44526</v>
      </c>
      <c r="B131">
        <v>403.04998799999998</v>
      </c>
      <c r="C131">
        <f t="shared" si="1"/>
        <v>-2.6449304347826122E-2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AD6AC-9771-4EE4-9D78-187616E671F1}">
  <sheetPr codeName="Feuil6"/>
  <dimension ref="A1:E21"/>
  <sheetViews>
    <sheetView workbookViewId="0">
      <selection activeCell="F16" sqref="F16"/>
    </sheetView>
  </sheetViews>
  <sheetFormatPr baseColWidth="10" defaultRowHeight="14.5" x14ac:dyDescent="0.35"/>
  <cols>
    <col min="1" max="1" width="10.453125" bestFit="1" customWidth="1"/>
    <col min="2" max="2" width="11.81640625" bestFit="1" customWidth="1"/>
    <col min="4" max="4" width="9.90625" bestFit="1" customWidth="1"/>
    <col min="5" max="5" width="20.1796875" bestFit="1" customWidth="1"/>
  </cols>
  <sheetData>
    <row r="1" spans="1:5" x14ac:dyDescent="0.35">
      <c r="A1" s="1" t="s">
        <v>2</v>
      </c>
      <c r="B1" s="1" t="s">
        <v>8</v>
      </c>
      <c r="C1" s="1" t="s">
        <v>4</v>
      </c>
      <c r="D1" s="1" t="s">
        <v>5</v>
      </c>
      <c r="E1" s="1" t="s">
        <v>9</v>
      </c>
    </row>
    <row r="2" spans="1:5" x14ac:dyDescent="0.35">
      <c r="A2" s="2">
        <v>44526</v>
      </c>
      <c r="B2" s="1">
        <v>403.05</v>
      </c>
      <c r="C2" s="1">
        <v>409.15</v>
      </c>
      <c r="D2" s="1">
        <v>400.5</v>
      </c>
      <c r="E2" s="1">
        <v>404.82499999999999</v>
      </c>
    </row>
    <row r="3" spans="1:5" x14ac:dyDescent="0.35">
      <c r="A3" s="2">
        <v>44525</v>
      </c>
      <c r="B3" s="1">
        <v>414</v>
      </c>
      <c r="C3" s="1">
        <v>417.45</v>
      </c>
      <c r="D3" s="1">
        <v>412.8</v>
      </c>
      <c r="E3" s="1">
        <v>415.125</v>
      </c>
    </row>
    <row r="4" spans="1:5" x14ac:dyDescent="0.35">
      <c r="A4" s="2">
        <v>44524</v>
      </c>
      <c r="B4" s="1">
        <v>411.55</v>
      </c>
      <c r="C4" s="1">
        <v>413.1</v>
      </c>
      <c r="D4" s="1">
        <v>404.05</v>
      </c>
      <c r="E4" s="1">
        <v>408.57500000000005</v>
      </c>
    </row>
    <row r="5" spans="1:5" x14ac:dyDescent="0.35">
      <c r="A5" s="2">
        <v>44523</v>
      </c>
      <c r="B5" s="1">
        <v>416.25</v>
      </c>
      <c r="C5" s="1">
        <v>417</v>
      </c>
      <c r="D5" s="1">
        <v>409.2</v>
      </c>
      <c r="E5" s="1">
        <v>413.1</v>
      </c>
    </row>
    <row r="6" spans="1:5" x14ac:dyDescent="0.35">
      <c r="A6" s="2">
        <v>44522</v>
      </c>
      <c r="B6" s="1">
        <v>424.5</v>
      </c>
      <c r="C6" s="1">
        <v>425.5</v>
      </c>
      <c r="D6" s="1">
        <v>417.75</v>
      </c>
      <c r="E6" s="1">
        <v>421.625</v>
      </c>
    </row>
    <row r="7" spans="1:5" x14ac:dyDescent="0.35">
      <c r="A7" s="2">
        <v>44519</v>
      </c>
      <c r="B7" s="1">
        <v>424.7</v>
      </c>
      <c r="C7" s="1">
        <v>425.5</v>
      </c>
      <c r="D7" s="1">
        <v>421.5</v>
      </c>
      <c r="E7" s="1">
        <v>423.5</v>
      </c>
    </row>
    <row r="8" spans="1:5" x14ac:dyDescent="0.35">
      <c r="A8" s="2">
        <v>44518</v>
      </c>
      <c r="B8" s="1">
        <v>429.7</v>
      </c>
      <c r="C8" s="1">
        <v>430.45</v>
      </c>
      <c r="D8" s="1">
        <v>422.9</v>
      </c>
      <c r="E8" s="1">
        <v>426.67499999999995</v>
      </c>
    </row>
    <row r="9" spans="1:5" x14ac:dyDescent="0.35">
      <c r="A9" s="2">
        <v>44517</v>
      </c>
      <c r="B9" s="1">
        <v>422.2</v>
      </c>
      <c r="C9" s="1">
        <v>429.8</v>
      </c>
      <c r="D9" s="1">
        <v>421.3</v>
      </c>
      <c r="E9" s="1">
        <v>425.55</v>
      </c>
    </row>
    <row r="10" spans="1:5" x14ac:dyDescent="0.35">
      <c r="A10" s="2">
        <v>44516</v>
      </c>
      <c r="B10" s="1">
        <v>423.5</v>
      </c>
      <c r="C10" s="1">
        <v>427.25</v>
      </c>
      <c r="D10" s="1">
        <v>422.5</v>
      </c>
      <c r="E10" s="1">
        <v>424.875</v>
      </c>
    </row>
    <row r="11" spans="1:5" x14ac:dyDescent="0.35">
      <c r="A11" s="2">
        <v>44515</v>
      </c>
      <c r="B11" s="1">
        <v>422</v>
      </c>
      <c r="C11" s="1">
        <v>424.2</v>
      </c>
      <c r="D11" s="1">
        <v>420.3</v>
      </c>
      <c r="E11" s="1">
        <v>422.25</v>
      </c>
    </row>
    <row r="12" spans="1:5" x14ac:dyDescent="0.35">
      <c r="A12" s="2">
        <v>44512</v>
      </c>
      <c r="B12" s="1">
        <v>416</v>
      </c>
      <c r="C12" s="1">
        <v>422.95</v>
      </c>
      <c r="D12" s="1">
        <v>415.7</v>
      </c>
      <c r="E12" s="1">
        <v>419.32499999999999</v>
      </c>
    </row>
    <row r="13" spans="1:5" x14ac:dyDescent="0.35">
      <c r="A13" s="2">
        <v>44511</v>
      </c>
      <c r="B13" s="1">
        <v>413.95</v>
      </c>
      <c r="C13" s="1">
        <v>415.9</v>
      </c>
      <c r="D13" s="1">
        <v>412.2</v>
      </c>
      <c r="E13" s="1">
        <v>414.04999999999995</v>
      </c>
    </row>
    <row r="14" spans="1:5" x14ac:dyDescent="0.35">
      <c r="A14" s="2">
        <v>44510</v>
      </c>
      <c r="B14" s="1">
        <v>414.15</v>
      </c>
      <c r="C14" s="1">
        <v>414.9</v>
      </c>
      <c r="D14" s="1">
        <v>411.8</v>
      </c>
      <c r="E14" s="1">
        <v>413.35</v>
      </c>
    </row>
    <row r="15" spans="1:5" x14ac:dyDescent="0.35">
      <c r="A15" s="2">
        <v>44509</v>
      </c>
      <c r="B15" s="1">
        <v>410.95</v>
      </c>
      <c r="C15" s="1">
        <v>415.1</v>
      </c>
      <c r="D15" s="1">
        <v>409.8</v>
      </c>
      <c r="E15" s="1">
        <v>412.45000000000005</v>
      </c>
    </row>
    <row r="16" spans="1:5" x14ac:dyDescent="0.35">
      <c r="A16" s="2">
        <v>44508</v>
      </c>
      <c r="B16" s="1">
        <v>412.05</v>
      </c>
      <c r="C16" s="1">
        <v>413.45</v>
      </c>
      <c r="D16" s="1">
        <v>410.3</v>
      </c>
      <c r="E16" s="1">
        <v>411.875</v>
      </c>
    </row>
    <row r="17" spans="1:5" x14ac:dyDescent="0.35">
      <c r="A17" s="2">
        <v>44505</v>
      </c>
      <c r="B17" s="1">
        <v>408.8</v>
      </c>
      <c r="C17" s="1">
        <v>415.6</v>
      </c>
      <c r="D17" s="1">
        <v>408.1</v>
      </c>
      <c r="E17" s="1">
        <v>411.85</v>
      </c>
    </row>
    <row r="18" spans="1:5" x14ac:dyDescent="0.35">
      <c r="A18" s="2">
        <v>44504</v>
      </c>
      <c r="B18" s="1">
        <v>405.75</v>
      </c>
      <c r="C18" s="1">
        <v>408.8</v>
      </c>
      <c r="D18" s="1">
        <v>402.45</v>
      </c>
      <c r="E18" s="1">
        <v>405.625</v>
      </c>
    </row>
    <row r="19" spans="1:5" x14ac:dyDescent="0.35">
      <c r="A19" s="2">
        <v>44503</v>
      </c>
      <c r="B19" s="1">
        <v>397.45</v>
      </c>
      <c r="C19" s="1">
        <v>405.55</v>
      </c>
      <c r="D19" s="1">
        <v>397.05</v>
      </c>
      <c r="E19" s="1">
        <v>401.3</v>
      </c>
    </row>
    <row r="20" spans="1:5" x14ac:dyDescent="0.35">
      <c r="A20" s="2">
        <v>44502</v>
      </c>
      <c r="B20" s="1">
        <v>398</v>
      </c>
      <c r="C20" s="1">
        <v>400.15</v>
      </c>
      <c r="D20" s="1">
        <v>396.55</v>
      </c>
      <c r="E20" s="1">
        <v>398.35</v>
      </c>
    </row>
    <row r="21" spans="1:5" x14ac:dyDescent="0.35">
      <c r="A21" s="2">
        <v>44501</v>
      </c>
      <c r="B21" s="1">
        <v>396.15</v>
      </c>
      <c r="C21" s="1">
        <v>400.6</v>
      </c>
      <c r="D21" s="1">
        <v>396.1</v>
      </c>
      <c r="E21" s="1">
        <v>398.35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1056A-61DC-42E6-98FA-4B8691AF644A}">
  <sheetPr codeName="Feuil7"/>
  <dimension ref="A1:E21"/>
  <sheetViews>
    <sheetView workbookViewId="0">
      <selection activeCell="H15" sqref="H15"/>
    </sheetView>
  </sheetViews>
  <sheetFormatPr baseColWidth="10" defaultRowHeight="14.5" x14ac:dyDescent="0.35"/>
  <cols>
    <col min="1" max="1" width="10.453125" bestFit="1" customWidth="1"/>
    <col min="2" max="2" width="9.1796875" bestFit="1" customWidth="1"/>
    <col min="4" max="4" width="9.90625" bestFit="1" customWidth="1"/>
    <col min="5" max="5" width="17.81640625" bestFit="1" customWidth="1"/>
  </cols>
  <sheetData>
    <row r="1" spans="1:5" x14ac:dyDescent="0.35">
      <c r="A1" s="1" t="s">
        <v>2</v>
      </c>
      <c r="B1" s="1" t="s">
        <v>3</v>
      </c>
      <c r="C1" s="1" t="s">
        <v>4</v>
      </c>
      <c r="D1" s="1" t="s">
        <v>5</v>
      </c>
      <c r="E1" s="1" t="s">
        <v>10</v>
      </c>
    </row>
    <row r="2" spans="1:5" x14ac:dyDescent="0.35">
      <c r="A2" s="2">
        <v>44526</v>
      </c>
      <c r="B2" s="1">
        <v>24.225000000000001</v>
      </c>
      <c r="C2" s="1">
        <v>24.745000000000001</v>
      </c>
      <c r="D2" s="1">
        <v>24.09</v>
      </c>
      <c r="E2" s="1">
        <v>24.4175</v>
      </c>
    </row>
    <row r="3" spans="1:5" x14ac:dyDescent="0.35">
      <c r="A3" s="2">
        <v>44525</v>
      </c>
      <c r="B3" s="1">
        <v>25.47</v>
      </c>
      <c r="C3" s="1">
        <v>25.63</v>
      </c>
      <c r="D3" s="1">
        <v>25.38</v>
      </c>
      <c r="E3" s="1">
        <v>25.504999999999999</v>
      </c>
    </row>
    <row r="4" spans="1:5" x14ac:dyDescent="0.35">
      <c r="A4" s="2">
        <v>44524</v>
      </c>
      <c r="B4" s="1">
        <v>25.54</v>
      </c>
      <c r="C4" s="1">
        <v>25.864999999999998</v>
      </c>
      <c r="D4" s="1">
        <v>25.49</v>
      </c>
      <c r="E4" s="1">
        <v>25.677499999999998</v>
      </c>
    </row>
    <row r="5" spans="1:5" x14ac:dyDescent="0.35">
      <c r="A5" s="2">
        <v>44523</v>
      </c>
      <c r="B5" s="1">
        <v>25.495000000000001</v>
      </c>
      <c r="C5" s="1">
        <v>25.74</v>
      </c>
      <c r="D5" s="1">
        <v>25.21</v>
      </c>
      <c r="E5" s="1">
        <v>25.475000000000001</v>
      </c>
    </row>
    <row r="6" spans="1:5" x14ac:dyDescent="0.35">
      <c r="A6" s="2">
        <v>44522</v>
      </c>
      <c r="B6" s="1">
        <v>25.395</v>
      </c>
      <c r="C6" s="1">
        <v>25.54</v>
      </c>
      <c r="D6" s="1">
        <v>25.26</v>
      </c>
      <c r="E6" s="1">
        <v>25.4</v>
      </c>
    </row>
    <row r="7" spans="1:5" x14ac:dyDescent="0.35">
      <c r="A7" s="2">
        <v>44519</v>
      </c>
      <c r="B7" s="1">
        <v>25.164999999999999</v>
      </c>
      <c r="C7" s="1">
        <v>25.625</v>
      </c>
      <c r="D7" s="1">
        <v>24.79</v>
      </c>
      <c r="E7" s="1">
        <v>25.2075</v>
      </c>
    </row>
    <row r="8" spans="1:5" x14ac:dyDescent="0.35">
      <c r="A8" s="2">
        <v>44518</v>
      </c>
      <c r="B8" s="1">
        <v>25.43</v>
      </c>
      <c r="C8" s="1">
        <v>25.684999999999999</v>
      </c>
      <c r="D8" s="1">
        <v>25.35</v>
      </c>
      <c r="E8" s="1">
        <v>25.517499999999998</v>
      </c>
    </row>
    <row r="9" spans="1:5" x14ac:dyDescent="0.35">
      <c r="A9" s="2">
        <v>44517</v>
      </c>
      <c r="B9" s="1">
        <v>25.565000000000001</v>
      </c>
      <c r="C9" s="1">
        <v>25.74</v>
      </c>
      <c r="D9" s="1">
        <v>25.49</v>
      </c>
      <c r="E9" s="1">
        <v>25.614999999999998</v>
      </c>
    </row>
    <row r="10" spans="1:5" x14ac:dyDescent="0.35">
      <c r="A10" s="2">
        <v>44516</v>
      </c>
      <c r="B10" s="1">
        <v>25.555</v>
      </c>
      <c r="C10" s="1">
        <v>25.91</v>
      </c>
      <c r="D10" s="1">
        <v>25.555</v>
      </c>
      <c r="E10" s="1">
        <v>25.732500000000002</v>
      </c>
    </row>
    <row r="11" spans="1:5" x14ac:dyDescent="0.35">
      <c r="A11" s="2">
        <v>44515</v>
      </c>
      <c r="B11" s="1">
        <v>25.86</v>
      </c>
      <c r="C11" s="1">
        <v>26.05</v>
      </c>
      <c r="D11" s="1">
        <v>25.64</v>
      </c>
      <c r="E11" s="1">
        <v>25.844999999999999</v>
      </c>
    </row>
    <row r="12" spans="1:5" x14ac:dyDescent="0.35">
      <c r="A12" s="2">
        <v>44512</v>
      </c>
      <c r="B12" s="1">
        <v>25.78</v>
      </c>
      <c r="C12" s="1">
        <v>25.875</v>
      </c>
      <c r="D12" s="1">
        <v>25.64</v>
      </c>
      <c r="E12" s="1">
        <v>25.7575</v>
      </c>
    </row>
    <row r="13" spans="1:5" x14ac:dyDescent="0.35">
      <c r="A13" s="2">
        <v>44511</v>
      </c>
      <c r="B13" s="1">
        <v>25.754999999999999</v>
      </c>
      <c r="C13" s="1">
        <v>25.94</v>
      </c>
      <c r="D13" s="1">
        <v>25.715</v>
      </c>
      <c r="E13" s="1">
        <v>25.827500000000001</v>
      </c>
    </row>
    <row r="14" spans="1:5" x14ac:dyDescent="0.35">
      <c r="A14" s="2">
        <v>44510</v>
      </c>
      <c r="B14" s="1">
        <v>25.67</v>
      </c>
      <c r="C14" s="1">
        <v>25.93</v>
      </c>
      <c r="D14" s="1">
        <v>25.295000000000002</v>
      </c>
      <c r="E14" s="1">
        <v>25.612500000000001</v>
      </c>
    </row>
    <row r="15" spans="1:5" x14ac:dyDescent="0.35">
      <c r="A15" s="2">
        <v>44509</v>
      </c>
      <c r="B15" s="1">
        <v>25.355</v>
      </c>
      <c r="C15" s="1">
        <v>25.56</v>
      </c>
      <c r="D15" s="1">
        <v>25.335000000000001</v>
      </c>
      <c r="E15" s="1">
        <v>25.447499999999998</v>
      </c>
    </row>
    <row r="16" spans="1:5" x14ac:dyDescent="0.35">
      <c r="A16" s="2">
        <v>44508</v>
      </c>
      <c r="B16" s="1">
        <v>25.59</v>
      </c>
      <c r="C16" s="1">
        <v>25.78</v>
      </c>
      <c r="D16" s="1">
        <v>25.254999999999999</v>
      </c>
      <c r="E16" s="1">
        <v>25.517499999999998</v>
      </c>
    </row>
    <row r="17" spans="1:5" x14ac:dyDescent="0.35">
      <c r="A17" s="2">
        <v>44505</v>
      </c>
      <c r="B17" s="1">
        <v>25.5</v>
      </c>
      <c r="C17" s="1">
        <v>26.35</v>
      </c>
      <c r="D17" s="1">
        <v>25.48</v>
      </c>
      <c r="E17" s="1">
        <v>25.914999999999999</v>
      </c>
    </row>
    <row r="18" spans="1:5" x14ac:dyDescent="0.35">
      <c r="A18" s="2">
        <v>44504</v>
      </c>
      <c r="B18" s="1">
        <v>25.55</v>
      </c>
      <c r="C18" s="1">
        <v>25.9</v>
      </c>
      <c r="D18" s="1">
        <v>25.38</v>
      </c>
      <c r="E18" s="1">
        <v>25.64</v>
      </c>
    </row>
    <row r="19" spans="1:5" x14ac:dyDescent="0.35">
      <c r="A19" s="2">
        <v>44503</v>
      </c>
      <c r="B19" s="1">
        <v>25.645</v>
      </c>
      <c r="C19" s="1">
        <v>25.82</v>
      </c>
      <c r="D19" s="1">
        <v>25.515000000000001</v>
      </c>
      <c r="E19" s="1">
        <v>25.6675</v>
      </c>
    </row>
    <row r="20" spans="1:5" x14ac:dyDescent="0.35">
      <c r="A20" s="2">
        <v>44502</v>
      </c>
      <c r="B20" s="1">
        <v>25.585000000000001</v>
      </c>
      <c r="C20" s="1">
        <v>25.61</v>
      </c>
      <c r="D20" s="1">
        <v>25.16</v>
      </c>
      <c r="E20" s="1">
        <v>25.384999999999998</v>
      </c>
    </row>
    <row r="21" spans="1:5" x14ac:dyDescent="0.35">
      <c r="A21" s="2">
        <v>44501</v>
      </c>
      <c r="B21" s="1">
        <v>25.305</v>
      </c>
      <c r="C21" s="1">
        <v>25.35</v>
      </c>
      <c r="D21" s="1">
        <v>25.01</v>
      </c>
      <c r="E21" s="1">
        <v>25.18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B7A90E-4D02-44CF-AE9F-FD22C8887BD3}">
  <sheetPr codeName="Feuil8"/>
  <dimension ref="A1:E21"/>
  <sheetViews>
    <sheetView workbookViewId="0">
      <selection sqref="A1:E21"/>
    </sheetView>
  </sheetViews>
  <sheetFormatPr baseColWidth="10" defaultRowHeight="14.5" x14ac:dyDescent="0.35"/>
  <cols>
    <col min="1" max="1" width="10.453125" bestFit="1" customWidth="1"/>
    <col min="2" max="2" width="9.1796875" bestFit="1" customWidth="1"/>
    <col min="4" max="4" width="9.90625" bestFit="1" customWidth="1"/>
    <col min="5" max="5" width="17.81640625" bestFit="1" customWidth="1"/>
  </cols>
  <sheetData>
    <row r="1" spans="1:5" x14ac:dyDescent="0.35">
      <c r="A1" s="1" t="s">
        <v>2</v>
      </c>
      <c r="B1" s="1" t="s">
        <v>3</v>
      </c>
      <c r="C1" s="1" t="s">
        <v>4</v>
      </c>
      <c r="D1" s="1" t="s">
        <v>5</v>
      </c>
      <c r="E1" s="1" t="s">
        <v>11</v>
      </c>
    </row>
    <row r="2" spans="1:5" x14ac:dyDescent="0.35">
      <c r="A2" s="2">
        <v>44526</v>
      </c>
      <c r="B2" s="1">
        <v>55.29</v>
      </c>
      <c r="C2" s="1">
        <v>56.65</v>
      </c>
      <c r="D2" s="1">
        <v>54.43</v>
      </c>
      <c r="E2" s="1">
        <v>55.54</v>
      </c>
    </row>
    <row r="3" spans="1:5" x14ac:dyDescent="0.35">
      <c r="A3" s="2">
        <v>44525</v>
      </c>
      <c r="B3" s="1">
        <v>58.73</v>
      </c>
      <c r="C3" s="1">
        <v>59.29</v>
      </c>
      <c r="D3" s="1">
        <v>58.27</v>
      </c>
      <c r="E3" s="1">
        <v>58.78</v>
      </c>
    </row>
    <row r="4" spans="1:5" x14ac:dyDescent="0.35">
      <c r="A4" s="2">
        <v>44524</v>
      </c>
      <c r="B4" s="1">
        <v>58.54</v>
      </c>
      <c r="C4" s="1">
        <v>59.64</v>
      </c>
      <c r="D4" s="1">
        <v>58.51</v>
      </c>
      <c r="E4" s="1">
        <v>59.075000000000003</v>
      </c>
    </row>
    <row r="5" spans="1:5" x14ac:dyDescent="0.35">
      <c r="A5" s="2">
        <v>44523</v>
      </c>
      <c r="B5" s="1">
        <v>58.89</v>
      </c>
      <c r="C5" s="1">
        <v>59.27</v>
      </c>
      <c r="D5" s="1">
        <v>57.94</v>
      </c>
      <c r="E5" s="1">
        <v>58.605000000000004</v>
      </c>
    </row>
    <row r="6" spans="1:5" x14ac:dyDescent="0.35">
      <c r="A6" s="2">
        <v>44522</v>
      </c>
      <c r="B6" s="1">
        <v>58.64</v>
      </c>
      <c r="C6" s="1">
        <v>59.02</v>
      </c>
      <c r="D6" s="1">
        <v>57.87</v>
      </c>
      <c r="E6" s="1">
        <v>58.445</v>
      </c>
    </row>
    <row r="7" spans="1:5" x14ac:dyDescent="0.35">
      <c r="A7" s="2">
        <v>44519</v>
      </c>
      <c r="B7" s="1">
        <v>57.72</v>
      </c>
      <c r="C7" s="1">
        <v>60.02</v>
      </c>
      <c r="D7" s="1">
        <v>56.71</v>
      </c>
      <c r="E7" s="1">
        <v>58.365000000000002</v>
      </c>
    </row>
    <row r="8" spans="1:5" x14ac:dyDescent="0.35">
      <c r="A8" s="2">
        <v>44518</v>
      </c>
      <c r="B8" s="1">
        <v>59.52</v>
      </c>
      <c r="C8" s="1">
        <v>60.5</v>
      </c>
      <c r="D8" s="1">
        <v>59.33</v>
      </c>
      <c r="E8" s="1">
        <v>59.914999999999999</v>
      </c>
    </row>
    <row r="9" spans="1:5" x14ac:dyDescent="0.35">
      <c r="A9" s="2">
        <v>44517</v>
      </c>
      <c r="B9" s="1">
        <v>60.18</v>
      </c>
      <c r="C9" s="1">
        <v>60.7</v>
      </c>
      <c r="D9" s="1">
        <v>60.17</v>
      </c>
      <c r="E9" s="1">
        <v>60.435000000000002</v>
      </c>
    </row>
    <row r="10" spans="1:5" x14ac:dyDescent="0.35">
      <c r="A10" s="2">
        <v>44516</v>
      </c>
      <c r="B10" s="1">
        <v>60.23</v>
      </c>
      <c r="C10" s="1">
        <v>61.62</v>
      </c>
      <c r="D10" s="1">
        <v>60.16</v>
      </c>
      <c r="E10" s="1">
        <v>60.89</v>
      </c>
    </row>
    <row r="11" spans="1:5" x14ac:dyDescent="0.35">
      <c r="A11" s="2">
        <v>44515</v>
      </c>
      <c r="B11" s="1">
        <v>61.22</v>
      </c>
      <c r="C11" s="1">
        <v>62.55</v>
      </c>
      <c r="D11" s="1">
        <v>58.73</v>
      </c>
      <c r="E11" s="1">
        <v>60.64</v>
      </c>
    </row>
    <row r="12" spans="1:5" x14ac:dyDescent="0.35">
      <c r="A12" s="2">
        <v>44512</v>
      </c>
      <c r="B12" s="1">
        <v>59.27</v>
      </c>
      <c r="C12" s="1">
        <v>59.54</v>
      </c>
      <c r="D12" s="1">
        <v>59.01</v>
      </c>
      <c r="E12" s="1">
        <v>59.274999999999999</v>
      </c>
    </row>
    <row r="13" spans="1:5" x14ac:dyDescent="0.35">
      <c r="A13" s="2">
        <v>44511</v>
      </c>
      <c r="B13" s="1">
        <v>59.48</v>
      </c>
      <c r="C13" s="1">
        <v>59.9</v>
      </c>
      <c r="D13" s="1">
        <v>59.15</v>
      </c>
      <c r="E13" s="1">
        <v>59.524999999999999</v>
      </c>
    </row>
    <row r="14" spans="1:5" x14ac:dyDescent="0.35">
      <c r="A14" s="2">
        <v>44510</v>
      </c>
      <c r="B14" s="1">
        <v>59.2</v>
      </c>
      <c r="C14" s="1">
        <v>59.67</v>
      </c>
      <c r="D14" s="1">
        <v>58.82</v>
      </c>
      <c r="E14" s="1">
        <v>59.245000000000005</v>
      </c>
    </row>
    <row r="15" spans="1:5" x14ac:dyDescent="0.35">
      <c r="A15" s="2">
        <v>44509</v>
      </c>
      <c r="B15" s="1">
        <v>58.87</v>
      </c>
      <c r="C15" s="1">
        <v>59.43</v>
      </c>
      <c r="D15" s="1">
        <v>58.58</v>
      </c>
      <c r="E15" s="1">
        <v>59.004999999999995</v>
      </c>
    </row>
    <row r="16" spans="1:5" x14ac:dyDescent="0.35">
      <c r="A16" s="2">
        <v>44508</v>
      </c>
      <c r="B16" s="1">
        <v>59.39</v>
      </c>
      <c r="C16" s="1">
        <v>60.2</v>
      </c>
      <c r="D16" s="1">
        <v>59.22</v>
      </c>
      <c r="E16" s="1">
        <v>59.71</v>
      </c>
    </row>
    <row r="17" spans="1:5" x14ac:dyDescent="0.35">
      <c r="A17" s="2">
        <v>44505</v>
      </c>
      <c r="B17" s="1">
        <v>59.51</v>
      </c>
      <c r="C17" s="1">
        <v>60.39</v>
      </c>
      <c r="D17" s="1">
        <v>58.82</v>
      </c>
      <c r="E17" s="1">
        <v>59.605000000000004</v>
      </c>
    </row>
    <row r="18" spans="1:5" x14ac:dyDescent="0.35">
      <c r="A18" s="2">
        <v>44504</v>
      </c>
      <c r="B18" s="1">
        <v>59.08</v>
      </c>
      <c r="C18" s="1">
        <v>60.62</v>
      </c>
      <c r="D18" s="1">
        <v>58.4</v>
      </c>
      <c r="E18" s="1">
        <v>59.51</v>
      </c>
    </row>
    <row r="19" spans="1:5" x14ac:dyDescent="0.35">
      <c r="A19" s="2">
        <v>44503</v>
      </c>
      <c r="B19" s="1">
        <v>59.88</v>
      </c>
      <c r="C19" s="1">
        <v>59.99</v>
      </c>
      <c r="D19" s="1">
        <v>58.96</v>
      </c>
      <c r="E19" s="1">
        <v>59.475000000000001</v>
      </c>
    </row>
    <row r="20" spans="1:5" x14ac:dyDescent="0.35">
      <c r="A20" s="2">
        <v>44502</v>
      </c>
      <c r="B20" s="1">
        <v>59.43</v>
      </c>
      <c r="C20" s="1">
        <v>59.62</v>
      </c>
      <c r="D20" s="1">
        <v>58.83</v>
      </c>
      <c r="E20" s="1">
        <v>59.224999999999994</v>
      </c>
    </row>
    <row r="21" spans="1:5" x14ac:dyDescent="0.35">
      <c r="A21" s="2">
        <v>44501</v>
      </c>
      <c r="B21" s="1">
        <v>59.67</v>
      </c>
      <c r="C21" s="1">
        <v>59.86</v>
      </c>
      <c r="D21" s="1">
        <v>58.41</v>
      </c>
      <c r="E21" s="1">
        <v>59.134999999999998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83804-0D8E-450B-8D15-28931FC7AD33}">
  <sheetPr codeName="Feuil9"/>
  <dimension ref="A1:F21"/>
  <sheetViews>
    <sheetView workbookViewId="0">
      <selection activeCell="I10" sqref="I10"/>
    </sheetView>
  </sheetViews>
  <sheetFormatPr baseColWidth="10" defaultRowHeight="14.5" x14ac:dyDescent="0.35"/>
  <cols>
    <col min="1" max="1" width="10.453125" bestFit="1" customWidth="1"/>
    <col min="2" max="2" width="9.1796875" hidden="1" customWidth="1"/>
    <col min="3" max="3" width="0" hidden="1" customWidth="1"/>
    <col min="4" max="4" width="9.90625" hidden="1" customWidth="1"/>
    <col min="5" max="5" width="13.81640625" bestFit="1" customWidth="1"/>
    <col min="6" max="6" width="19.81640625" bestFit="1" customWidth="1"/>
  </cols>
  <sheetData>
    <row r="1" spans="1:6" x14ac:dyDescent="0.35">
      <c r="A1" s="1" t="s">
        <v>2</v>
      </c>
      <c r="B1" s="1" t="s">
        <v>3</v>
      </c>
      <c r="C1" s="1" t="s">
        <v>4</v>
      </c>
      <c r="D1" s="1" t="s">
        <v>5</v>
      </c>
      <c r="E1" s="1" t="s">
        <v>6</v>
      </c>
      <c r="F1" s="1" t="s">
        <v>7</v>
      </c>
    </row>
    <row r="2" spans="1:6" x14ac:dyDescent="0.35">
      <c r="A2" s="2">
        <v>44526</v>
      </c>
      <c r="B2" s="1">
        <v>692</v>
      </c>
      <c r="C2" s="1">
        <v>713</v>
      </c>
      <c r="D2" s="1">
        <v>645</v>
      </c>
      <c r="E2" s="1">
        <v>679</v>
      </c>
      <c r="F2" s="1">
        <v>40.7425</v>
      </c>
    </row>
    <row r="3" spans="1:6" x14ac:dyDescent="0.35">
      <c r="A3" s="2">
        <v>44525</v>
      </c>
      <c r="B3" s="1">
        <v>734.7</v>
      </c>
      <c r="C3" s="1">
        <v>738.5</v>
      </c>
      <c r="D3" s="1">
        <v>730.2</v>
      </c>
      <c r="E3" s="1">
        <v>734.35</v>
      </c>
      <c r="F3" s="1">
        <v>43.08</v>
      </c>
    </row>
    <row r="4" spans="1:6" x14ac:dyDescent="0.35">
      <c r="A4" s="2">
        <v>44524</v>
      </c>
      <c r="B4" s="1">
        <v>726.1</v>
      </c>
      <c r="C4" s="1">
        <v>729.3</v>
      </c>
      <c r="D4" s="1">
        <v>716.2</v>
      </c>
      <c r="E4" s="1">
        <v>722.75</v>
      </c>
      <c r="F4" s="1">
        <v>43.239999999999995</v>
      </c>
    </row>
    <row r="5" spans="1:6" x14ac:dyDescent="0.35">
      <c r="A5" s="2">
        <v>44523</v>
      </c>
      <c r="B5" s="1">
        <v>718.1</v>
      </c>
      <c r="C5" s="1">
        <v>729.2</v>
      </c>
      <c r="D5" s="1">
        <v>710.4</v>
      </c>
      <c r="E5" s="1">
        <v>719.8</v>
      </c>
      <c r="F5" s="1">
        <v>42.74</v>
      </c>
    </row>
    <row r="6" spans="1:6" x14ac:dyDescent="0.35">
      <c r="A6" s="2">
        <v>44522</v>
      </c>
      <c r="B6" s="1">
        <v>728.3</v>
      </c>
      <c r="C6" s="1">
        <v>735.4</v>
      </c>
      <c r="D6" s="1">
        <v>726.5</v>
      </c>
      <c r="E6" s="1">
        <v>730.95</v>
      </c>
      <c r="F6" s="1">
        <v>42.215000000000003</v>
      </c>
    </row>
    <row r="7" spans="1:6" x14ac:dyDescent="0.35">
      <c r="A7" s="2">
        <v>44519</v>
      </c>
      <c r="B7" s="1">
        <v>733.5</v>
      </c>
      <c r="C7" s="1">
        <v>741.6</v>
      </c>
      <c r="D7" s="1">
        <v>724.1</v>
      </c>
      <c r="E7" s="1">
        <v>732.85</v>
      </c>
      <c r="F7" s="1">
        <v>42.7</v>
      </c>
    </row>
    <row r="8" spans="1:6" x14ac:dyDescent="0.35">
      <c r="A8" s="2">
        <v>44518</v>
      </c>
      <c r="B8" s="1">
        <v>728.5</v>
      </c>
      <c r="C8" s="1">
        <v>735.9</v>
      </c>
      <c r="D8" s="1">
        <v>727.5</v>
      </c>
      <c r="E8" s="1">
        <v>731.7</v>
      </c>
      <c r="F8" s="1">
        <v>42.984999999999999</v>
      </c>
    </row>
    <row r="9" spans="1:6" x14ac:dyDescent="0.35">
      <c r="A9" s="2">
        <v>44517</v>
      </c>
      <c r="B9" s="1">
        <v>726.1</v>
      </c>
      <c r="C9" s="1">
        <v>730.6</v>
      </c>
      <c r="D9" s="1">
        <v>722.1</v>
      </c>
      <c r="E9" s="1">
        <v>726.35</v>
      </c>
      <c r="F9" s="1">
        <v>43.72</v>
      </c>
    </row>
    <row r="10" spans="1:6" x14ac:dyDescent="0.35">
      <c r="A10" s="2">
        <v>44516</v>
      </c>
      <c r="B10" s="1">
        <v>729.7</v>
      </c>
      <c r="C10" s="1">
        <v>731.7</v>
      </c>
      <c r="D10" s="1">
        <v>724.4</v>
      </c>
      <c r="E10" s="1">
        <v>728.05</v>
      </c>
      <c r="F10" s="1">
        <v>44.155000000000001</v>
      </c>
    </row>
    <row r="11" spans="1:6" x14ac:dyDescent="0.35">
      <c r="A11" s="2">
        <v>44515</v>
      </c>
      <c r="B11" s="1">
        <v>720.8</v>
      </c>
      <c r="C11" s="1">
        <v>724.3</v>
      </c>
      <c r="D11" s="1">
        <v>716</v>
      </c>
      <c r="E11" s="1">
        <v>720.15</v>
      </c>
      <c r="F11" s="1">
        <v>43.515000000000001</v>
      </c>
    </row>
    <row r="12" spans="1:6" x14ac:dyDescent="0.35">
      <c r="A12" s="2">
        <v>44512</v>
      </c>
      <c r="B12" s="1">
        <v>722.9</v>
      </c>
      <c r="C12" s="1">
        <v>726.6</v>
      </c>
      <c r="D12" s="1">
        <v>705.9</v>
      </c>
      <c r="E12" s="1">
        <v>716.25</v>
      </c>
      <c r="F12" s="1">
        <v>43.55</v>
      </c>
    </row>
    <row r="13" spans="1:6" x14ac:dyDescent="0.35">
      <c r="A13" s="2">
        <v>44511</v>
      </c>
      <c r="B13" s="1">
        <v>705.4</v>
      </c>
      <c r="C13" s="1">
        <v>706</v>
      </c>
      <c r="D13" s="1">
        <v>694</v>
      </c>
      <c r="E13" s="1">
        <v>700</v>
      </c>
      <c r="F13" s="1">
        <v>43.769999999999996</v>
      </c>
    </row>
    <row r="14" spans="1:6" x14ac:dyDescent="0.35">
      <c r="A14" s="2">
        <v>44510</v>
      </c>
      <c r="B14" s="1">
        <v>698.6</v>
      </c>
      <c r="C14" s="1">
        <v>704.4</v>
      </c>
      <c r="D14" s="1">
        <v>688.9</v>
      </c>
      <c r="E14" s="1">
        <v>696.65</v>
      </c>
      <c r="F14" s="1">
        <v>44.094999999999999</v>
      </c>
    </row>
    <row r="15" spans="1:6" x14ac:dyDescent="0.35">
      <c r="A15" s="2">
        <v>44509</v>
      </c>
      <c r="B15" s="1">
        <v>707.3</v>
      </c>
      <c r="C15" s="1">
        <v>712.3</v>
      </c>
      <c r="D15" s="1">
        <v>698.9</v>
      </c>
      <c r="E15" s="1">
        <v>705.59999999999991</v>
      </c>
      <c r="F15" s="1">
        <v>43.65</v>
      </c>
    </row>
    <row r="16" spans="1:6" x14ac:dyDescent="0.35">
      <c r="A16" s="2">
        <v>44508</v>
      </c>
      <c r="B16" s="1">
        <v>707.4</v>
      </c>
      <c r="C16" s="1">
        <v>718.7</v>
      </c>
      <c r="D16" s="1">
        <v>705.2</v>
      </c>
      <c r="E16" s="1">
        <v>711.95</v>
      </c>
      <c r="F16" s="1">
        <v>43.68</v>
      </c>
    </row>
    <row r="17" spans="1:6" x14ac:dyDescent="0.35">
      <c r="A17" s="2">
        <v>44505</v>
      </c>
      <c r="B17" s="1">
        <v>708.9</v>
      </c>
      <c r="C17" s="1">
        <v>711.4</v>
      </c>
      <c r="D17" s="1">
        <v>689.6</v>
      </c>
      <c r="E17" s="1">
        <v>700.5</v>
      </c>
      <c r="F17" s="1">
        <v>43.28</v>
      </c>
    </row>
    <row r="18" spans="1:6" x14ac:dyDescent="0.35">
      <c r="A18" s="2">
        <v>44504</v>
      </c>
      <c r="B18" s="1">
        <v>692.5</v>
      </c>
      <c r="C18" s="1">
        <v>693.3</v>
      </c>
      <c r="D18" s="1">
        <v>685.6</v>
      </c>
      <c r="E18" s="1">
        <v>689.45</v>
      </c>
      <c r="F18" s="1">
        <v>43.212499999999999</v>
      </c>
    </row>
    <row r="19" spans="1:6" x14ac:dyDescent="0.35">
      <c r="A19" s="2">
        <v>44503</v>
      </c>
      <c r="B19" s="1">
        <v>682.5</v>
      </c>
      <c r="C19" s="1">
        <v>688.6</v>
      </c>
      <c r="D19" s="1">
        <v>680.3</v>
      </c>
      <c r="E19" s="1">
        <v>684.45</v>
      </c>
      <c r="F19" s="1">
        <v>43.04</v>
      </c>
    </row>
    <row r="20" spans="1:6" x14ac:dyDescent="0.35">
      <c r="A20" s="2">
        <v>44502</v>
      </c>
      <c r="B20" s="1">
        <v>684.8</v>
      </c>
      <c r="C20" s="1">
        <v>689.8</v>
      </c>
      <c r="D20" s="1">
        <v>680.7</v>
      </c>
      <c r="E20" s="1">
        <v>685.25</v>
      </c>
      <c r="F20" s="1">
        <v>43.332499999999996</v>
      </c>
    </row>
    <row r="21" spans="1:6" x14ac:dyDescent="0.35">
      <c r="A21" s="2">
        <v>44501</v>
      </c>
      <c r="B21" s="1">
        <v>683.4</v>
      </c>
      <c r="C21" s="1">
        <v>685.3</v>
      </c>
      <c r="D21" s="1">
        <v>674.2</v>
      </c>
      <c r="E21" s="1">
        <v>679.75</v>
      </c>
      <c r="F21" s="1">
        <v>43.542500000000004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D28D7-CFE0-48BC-85C3-99CF3144A5A7}">
  <sheetPr codeName="Feuil10"/>
  <dimension ref="A1:D21"/>
  <sheetViews>
    <sheetView workbookViewId="0">
      <selection activeCell="E2" sqref="E2"/>
    </sheetView>
  </sheetViews>
  <sheetFormatPr baseColWidth="10" defaultRowHeight="14.5" x14ac:dyDescent="0.35"/>
  <cols>
    <col min="1" max="1" width="10.453125" bestFit="1" customWidth="1"/>
    <col min="2" max="2" width="13.81640625" bestFit="1" customWidth="1"/>
    <col min="3" max="3" width="19.81640625" bestFit="1" customWidth="1"/>
    <col min="4" max="4" width="21.81640625" bestFit="1" customWidth="1"/>
  </cols>
  <sheetData>
    <row r="1" spans="1:4" x14ac:dyDescent="0.35">
      <c r="A1" s="1" t="s">
        <v>2</v>
      </c>
      <c r="B1" s="1" t="s">
        <v>6</v>
      </c>
      <c r="C1" s="1" t="s">
        <v>7</v>
      </c>
      <c r="D1" s="1" t="s">
        <v>12</v>
      </c>
    </row>
    <row r="2" spans="1:4" x14ac:dyDescent="0.35">
      <c r="A2" s="2">
        <v>44526</v>
      </c>
      <c r="B2" s="1">
        <v>679</v>
      </c>
      <c r="C2" s="1">
        <v>40.7425</v>
      </c>
      <c r="D2" s="1">
        <v>24.4175</v>
      </c>
    </row>
    <row r="3" spans="1:4" x14ac:dyDescent="0.35">
      <c r="A3" s="2">
        <v>44525</v>
      </c>
      <c r="B3" s="1">
        <v>734.35</v>
      </c>
      <c r="C3" s="1">
        <v>43.08</v>
      </c>
      <c r="D3" s="1">
        <v>25.504999999999999</v>
      </c>
    </row>
    <row r="4" spans="1:4" x14ac:dyDescent="0.35">
      <c r="A4" s="2">
        <v>44524</v>
      </c>
      <c r="B4" s="1">
        <v>722.75</v>
      </c>
      <c r="C4" s="1">
        <v>43.239999999999995</v>
      </c>
      <c r="D4" s="1">
        <v>25.677499999999998</v>
      </c>
    </row>
    <row r="5" spans="1:4" x14ac:dyDescent="0.35">
      <c r="A5" s="2">
        <v>44523</v>
      </c>
      <c r="B5" s="1">
        <v>719.8</v>
      </c>
      <c r="C5" s="1">
        <v>42.74</v>
      </c>
      <c r="D5" s="1">
        <v>25.475000000000001</v>
      </c>
    </row>
    <row r="6" spans="1:4" x14ac:dyDescent="0.35">
      <c r="A6" s="2">
        <v>44522</v>
      </c>
      <c r="B6" s="1">
        <v>730.95</v>
      </c>
      <c r="C6" s="1">
        <v>42.215000000000003</v>
      </c>
      <c r="D6" s="1">
        <v>25.4</v>
      </c>
    </row>
    <row r="7" spans="1:4" x14ac:dyDescent="0.35">
      <c r="A7" s="2">
        <v>44519</v>
      </c>
      <c r="B7" s="1">
        <v>732.85</v>
      </c>
      <c r="C7" s="1">
        <v>42.7</v>
      </c>
      <c r="D7" s="1">
        <v>25.2075</v>
      </c>
    </row>
    <row r="8" spans="1:4" x14ac:dyDescent="0.35">
      <c r="A8" s="2">
        <v>44518</v>
      </c>
      <c r="B8" s="1">
        <v>731.7</v>
      </c>
      <c r="C8" s="1">
        <v>42.984999999999999</v>
      </c>
      <c r="D8" s="1">
        <v>25.517499999999998</v>
      </c>
    </row>
    <row r="9" spans="1:4" x14ac:dyDescent="0.35">
      <c r="A9" s="2">
        <v>44517</v>
      </c>
      <c r="B9" s="1">
        <v>726.35</v>
      </c>
      <c r="C9" s="1">
        <v>43.72</v>
      </c>
      <c r="D9" s="1">
        <v>25.614999999999998</v>
      </c>
    </row>
    <row r="10" spans="1:4" x14ac:dyDescent="0.35">
      <c r="A10" s="2">
        <v>44516</v>
      </c>
      <c r="B10" s="1">
        <v>728.05</v>
      </c>
      <c r="C10" s="1">
        <v>44.155000000000001</v>
      </c>
      <c r="D10" s="1">
        <v>25.732500000000002</v>
      </c>
    </row>
    <row r="11" spans="1:4" x14ac:dyDescent="0.35">
      <c r="A11" s="2">
        <v>44515</v>
      </c>
      <c r="B11" s="1">
        <v>720.15</v>
      </c>
      <c r="C11" s="1">
        <v>43.515000000000001</v>
      </c>
      <c r="D11" s="1">
        <v>25.844999999999999</v>
      </c>
    </row>
    <row r="12" spans="1:4" x14ac:dyDescent="0.35">
      <c r="A12" s="2">
        <v>44512</v>
      </c>
      <c r="B12" s="1">
        <v>716.25</v>
      </c>
      <c r="C12" s="1">
        <v>43.55</v>
      </c>
      <c r="D12" s="1">
        <v>25.7575</v>
      </c>
    </row>
    <row r="13" spans="1:4" x14ac:dyDescent="0.35">
      <c r="A13" s="2">
        <v>44511</v>
      </c>
      <c r="B13" s="1">
        <v>700</v>
      </c>
      <c r="C13" s="1">
        <v>43.769999999999996</v>
      </c>
      <c r="D13" s="1">
        <v>25.827500000000001</v>
      </c>
    </row>
    <row r="14" spans="1:4" x14ac:dyDescent="0.35">
      <c r="A14" s="2">
        <v>44510</v>
      </c>
      <c r="B14" s="1">
        <v>696.65</v>
      </c>
      <c r="C14" s="1">
        <v>44.094999999999999</v>
      </c>
      <c r="D14" s="1">
        <v>25.612500000000001</v>
      </c>
    </row>
    <row r="15" spans="1:4" x14ac:dyDescent="0.35">
      <c r="A15" s="2">
        <v>44509</v>
      </c>
      <c r="B15" s="1">
        <v>705.59999999999991</v>
      </c>
      <c r="C15" s="1">
        <v>43.65</v>
      </c>
      <c r="D15" s="1">
        <v>25.447499999999998</v>
      </c>
    </row>
    <row r="16" spans="1:4" x14ac:dyDescent="0.35">
      <c r="A16" s="2">
        <v>44508</v>
      </c>
      <c r="B16" s="1">
        <v>711.95</v>
      </c>
      <c r="C16" s="1">
        <v>43.68</v>
      </c>
      <c r="D16" s="1">
        <v>25.517499999999998</v>
      </c>
    </row>
    <row r="17" spans="1:4" x14ac:dyDescent="0.35">
      <c r="A17" s="2">
        <v>44505</v>
      </c>
      <c r="B17" s="1">
        <v>700.5</v>
      </c>
      <c r="C17" s="1">
        <v>43.28</v>
      </c>
      <c r="D17" s="1">
        <v>25.914999999999999</v>
      </c>
    </row>
    <row r="18" spans="1:4" x14ac:dyDescent="0.35">
      <c r="A18" s="2">
        <v>44504</v>
      </c>
      <c r="B18" s="1">
        <v>689.45</v>
      </c>
      <c r="C18" s="1">
        <v>43.212499999999999</v>
      </c>
      <c r="D18" s="1">
        <v>25.64</v>
      </c>
    </row>
    <row r="19" spans="1:4" x14ac:dyDescent="0.35">
      <c r="A19" s="2">
        <v>44503</v>
      </c>
      <c r="B19" s="1">
        <v>684.45</v>
      </c>
      <c r="C19" s="1">
        <v>43.04</v>
      </c>
      <c r="D19" s="1">
        <v>25.6675</v>
      </c>
    </row>
    <row r="20" spans="1:4" x14ac:dyDescent="0.35">
      <c r="A20" s="2">
        <v>44502</v>
      </c>
      <c r="B20" s="1">
        <v>685.25</v>
      </c>
      <c r="C20" s="1">
        <v>43.332499999999996</v>
      </c>
      <c r="D20" s="1">
        <v>25.384999999999998</v>
      </c>
    </row>
    <row r="21" spans="1:4" x14ac:dyDescent="0.35">
      <c r="A21" s="2">
        <v>44501</v>
      </c>
      <c r="B21" s="1">
        <v>679.75</v>
      </c>
      <c r="C21" s="1">
        <v>43.542500000000004</v>
      </c>
      <c r="D21" s="1">
        <v>25.18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00FBD-DA1D-4543-B5F1-F2F6F8B39E36}">
  <sheetPr codeName="Feuil11"/>
  <dimension ref="A1:E21"/>
  <sheetViews>
    <sheetView workbookViewId="0">
      <selection activeCell="F7" sqref="F7"/>
    </sheetView>
  </sheetViews>
  <sheetFormatPr baseColWidth="10" defaultRowHeight="14.5" x14ac:dyDescent="0.35"/>
  <cols>
    <col min="1" max="1" width="10.453125" bestFit="1" customWidth="1"/>
    <col min="2" max="2" width="19.453125" bestFit="1" customWidth="1"/>
    <col min="3" max="3" width="19.81640625" bestFit="1" customWidth="1"/>
    <col min="4" max="5" width="21.81640625" bestFit="1" customWidth="1"/>
  </cols>
  <sheetData>
    <row r="1" spans="1:5" x14ac:dyDescent="0.35">
      <c r="A1" s="1" t="s">
        <v>2</v>
      </c>
      <c r="B1" s="1" t="s">
        <v>14</v>
      </c>
      <c r="C1" s="1" t="s">
        <v>7</v>
      </c>
      <c r="D1" s="1" t="s">
        <v>12</v>
      </c>
      <c r="E1" s="1" t="s">
        <v>13</v>
      </c>
    </row>
    <row r="2" spans="1:5" x14ac:dyDescent="0.35">
      <c r="A2" s="2">
        <v>44526</v>
      </c>
      <c r="B2" s="1">
        <v>679</v>
      </c>
      <c r="C2" s="1">
        <v>40.7425</v>
      </c>
      <c r="D2" s="1">
        <v>24.4175</v>
      </c>
      <c r="E2" s="1">
        <v>55.54</v>
      </c>
    </row>
    <row r="3" spans="1:5" x14ac:dyDescent="0.35">
      <c r="A3" s="2">
        <v>44525</v>
      </c>
      <c r="B3" s="1">
        <v>734.35</v>
      </c>
      <c r="C3" s="1">
        <v>43.08</v>
      </c>
      <c r="D3" s="1">
        <v>25.504999999999999</v>
      </c>
      <c r="E3" s="1">
        <v>58.78</v>
      </c>
    </row>
    <row r="4" spans="1:5" x14ac:dyDescent="0.35">
      <c r="A4" s="2">
        <v>44524</v>
      </c>
      <c r="B4" s="1">
        <v>722.75</v>
      </c>
      <c r="C4" s="1">
        <v>43.239999999999995</v>
      </c>
      <c r="D4" s="1">
        <v>25.677499999999998</v>
      </c>
      <c r="E4" s="1">
        <v>59.075000000000003</v>
      </c>
    </row>
    <row r="5" spans="1:5" x14ac:dyDescent="0.35">
      <c r="A5" s="2">
        <v>44523</v>
      </c>
      <c r="B5" s="1">
        <v>719.8</v>
      </c>
      <c r="C5" s="1">
        <v>42.74</v>
      </c>
      <c r="D5" s="1">
        <v>25.475000000000001</v>
      </c>
      <c r="E5" s="1">
        <v>58.605000000000004</v>
      </c>
    </row>
    <row r="6" spans="1:5" x14ac:dyDescent="0.35">
      <c r="A6" s="2">
        <v>44522</v>
      </c>
      <c r="B6" s="1">
        <v>730.95</v>
      </c>
      <c r="C6" s="1">
        <v>42.215000000000003</v>
      </c>
      <c r="D6" s="1">
        <v>25.4</v>
      </c>
      <c r="E6" s="1">
        <v>58.445</v>
      </c>
    </row>
    <row r="7" spans="1:5" x14ac:dyDescent="0.35">
      <c r="A7" s="2">
        <v>44519</v>
      </c>
      <c r="B7" s="1">
        <v>732.85</v>
      </c>
      <c r="C7" s="1">
        <v>42.7</v>
      </c>
      <c r="D7" s="1">
        <v>25.2075</v>
      </c>
      <c r="E7" s="1">
        <v>58.365000000000002</v>
      </c>
    </row>
    <row r="8" spans="1:5" x14ac:dyDescent="0.35">
      <c r="A8" s="2">
        <v>44518</v>
      </c>
      <c r="B8" s="1">
        <v>731.7</v>
      </c>
      <c r="C8" s="1">
        <v>42.984999999999999</v>
      </c>
      <c r="D8" s="1">
        <v>25.517499999999998</v>
      </c>
      <c r="E8" s="1">
        <v>59.914999999999999</v>
      </c>
    </row>
    <row r="9" spans="1:5" x14ac:dyDescent="0.35">
      <c r="A9" s="2">
        <v>44517</v>
      </c>
      <c r="B9" s="1">
        <v>726.35</v>
      </c>
      <c r="C9" s="1">
        <v>43.72</v>
      </c>
      <c r="D9" s="1">
        <v>25.614999999999998</v>
      </c>
      <c r="E9" s="1">
        <v>60.435000000000002</v>
      </c>
    </row>
    <row r="10" spans="1:5" x14ac:dyDescent="0.35">
      <c r="A10" s="2">
        <v>44516</v>
      </c>
      <c r="B10" s="1">
        <v>728.05</v>
      </c>
      <c r="C10" s="1">
        <v>44.155000000000001</v>
      </c>
      <c r="D10" s="1">
        <v>25.732500000000002</v>
      </c>
      <c r="E10" s="1">
        <v>60.89</v>
      </c>
    </row>
    <row r="11" spans="1:5" x14ac:dyDescent="0.35">
      <c r="A11" s="2">
        <v>44515</v>
      </c>
      <c r="B11" s="1">
        <v>720.15</v>
      </c>
      <c r="C11" s="1">
        <v>43.515000000000001</v>
      </c>
      <c r="D11" s="1">
        <v>25.844999999999999</v>
      </c>
      <c r="E11" s="1">
        <v>60.64</v>
      </c>
    </row>
    <row r="12" spans="1:5" x14ac:dyDescent="0.35">
      <c r="A12" s="2">
        <v>44512</v>
      </c>
      <c r="B12" s="1">
        <v>716.25</v>
      </c>
      <c r="C12" s="1">
        <v>43.55</v>
      </c>
      <c r="D12" s="1">
        <v>25.7575</v>
      </c>
      <c r="E12" s="1">
        <v>59.274999999999999</v>
      </c>
    </row>
    <row r="13" spans="1:5" x14ac:dyDescent="0.35">
      <c r="A13" s="2">
        <v>44511</v>
      </c>
      <c r="B13" s="1">
        <v>700</v>
      </c>
      <c r="C13" s="1">
        <v>43.769999999999996</v>
      </c>
      <c r="D13" s="1">
        <v>25.827500000000001</v>
      </c>
      <c r="E13" s="1">
        <v>59.524999999999999</v>
      </c>
    </row>
    <row r="14" spans="1:5" x14ac:dyDescent="0.35">
      <c r="A14" s="2">
        <v>44510</v>
      </c>
      <c r="B14" s="1">
        <v>696.65</v>
      </c>
      <c r="C14" s="1">
        <v>44.094999999999999</v>
      </c>
      <c r="D14" s="1">
        <v>25.612500000000001</v>
      </c>
      <c r="E14" s="1">
        <v>59.245000000000005</v>
      </c>
    </row>
    <row r="15" spans="1:5" x14ac:dyDescent="0.35">
      <c r="A15" s="2">
        <v>44509</v>
      </c>
      <c r="B15" s="1">
        <v>705.59999999999991</v>
      </c>
      <c r="C15" s="1">
        <v>43.65</v>
      </c>
      <c r="D15" s="1">
        <v>25.447499999999998</v>
      </c>
      <c r="E15" s="1">
        <v>59.004999999999995</v>
      </c>
    </row>
    <row r="16" spans="1:5" x14ac:dyDescent="0.35">
      <c r="A16" s="2">
        <v>44508</v>
      </c>
      <c r="B16" s="1">
        <v>711.95</v>
      </c>
      <c r="C16" s="1">
        <v>43.68</v>
      </c>
      <c r="D16" s="1">
        <v>25.517499999999998</v>
      </c>
      <c r="E16" s="1">
        <v>59.71</v>
      </c>
    </row>
    <row r="17" spans="1:5" x14ac:dyDescent="0.35">
      <c r="A17" s="2">
        <v>44505</v>
      </c>
      <c r="B17" s="1">
        <v>700.5</v>
      </c>
      <c r="C17" s="1">
        <v>43.28</v>
      </c>
      <c r="D17" s="1">
        <v>25.914999999999999</v>
      </c>
      <c r="E17" s="1">
        <v>59.605000000000004</v>
      </c>
    </row>
    <row r="18" spans="1:5" x14ac:dyDescent="0.35">
      <c r="A18" s="2">
        <v>44504</v>
      </c>
      <c r="B18" s="1">
        <v>689.45</v>
      </c>
      <c r="C18" s="1">
        <v>43.212499999999999</v>
      </c>
      <c r="D18" s="1">
        <v>25.64</v>
      </c>
      <c r="E18" s="1">
        <v>59.51</v>
      </c>
    </row>
    <row r="19" spans="1:5" x14ac:dyDescent="0.35">
      <c r="A19" s="2">
        <v>44503</v>
      </c>
      <c r="B19" s="1">
        <v>684.45</v>
      </c>
      <c r="C19" s="1">
        <v>43.04</v>
      </c>
      <c r="D19" s="1">
        <v>25.6675</v>
      </c>
      <c r="E19" s="1">
        <v>59.475000000000001</v>
      </c>
    </row>
    <row r="20" spans="1:5" x14ac:dyDescent="0.35">
      <c r="A20" s="2">
        <v>44502</v>
      </c>
      <c r="B20" s="1">
        <v>685.25</v>
      </c>
      <c r="C20" s="1">
        <v>43.332499999999996</v>
      </c>
      <c r="D20" s="1">
        <v>25.384999999999998</v>
      </c>
      <c r="E20" s="1">
        <v>59.224999999999994</v>
      </c>
    </row>
    <row r="21" spans="1:5" x14ac:dyDescent="0.35">
      <c r="A21" s="2">
        <v>44501</v>
      </c>
      <c r="B21" s="1">
        <v>679.75</v>
      </c>
      <c r="C21" s="1">
        <v>43.542500000000004</v>
      </c>
      <c r="D21" s="1">
        <v>25.18</v>
      </c>
      <c r="E21" s="1">
        <v>59.134999999999998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ACA1D4-1B5F-4B5F-AE33-1522B78214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entrée</vt:lpstr>
      <vt:lpstr>données user form</vt:lpstr>
      <vt:lpstr>Feuil1</vt:lpstr>
      <vt:lpstr>TOTAL</vt:lpstr>
      <vt:lpstr>LVMH</vt:lpstr>
      <vt:lpstr>Orange</vt:lpstr>
      <vt:lpstr>Air liquide</vt:lpstr>
      <vt:lpstr>L'oréal</vt:lpstr>
      <vt:lpstr>L'Oreal</vt:lpstr>
      <vt:lpstr>AXA</vt:lpstr>
      <vt:lpstr>BNP</vt:lpstr>
      <vt:lpstr>DATASET</vt:lpstr>
      <vt:lpstr>Feuil10</vt:lpstr>
      <vt:lpstr>Feuil11</vt:lpstr>
      <vt:lpstr>Prix_Check</vt:lpstr>
      <vt:lpstr>Tps_Check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</dc:creator>
  <cp:lastModifiedBy>clément</cp:lastModifiedBy>
  <dcterms:created xsi:type="dcterms:W3CDTF">2021-11-23T13:06:48Z</dcterms:created>
  <dcterms:modified xsi:type="dcterms:W3CDTF">2021-12-02T14:47:00Z</dcterms:modified>
</cp:coreProperties>
</file>