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1535" windowHeight="7620" activeTab="1"/>
  </bookViews>
  <sheets>
    <sheet name="Feuil1" sheetId="1" r:id="rId1"/>
    <sheet name="Feuil2" sheetId="2" r:id="rId2"/>
    <sheet name="Feuil3" sheetId="3" r:id="rId3"/>
  </sheets>
  <definedNames>
    <definedName name="modele">OFFSET(Feuil1!$A$1,,,COUNTA(Feuil1!$A:$A)+3)</definedName>
  </definedNames>
  <calcPr calcId="124519" fullCalcOnLoad="1"/>
</workbook>
</file>

<file path=xl/calcChain.xml><?xml version="1.0" encoding="utf-8"?>
<calcChain xmlns="http://schemas.openxmlformats.org/spreadsheetml/2006/main">
  <c r="C84" i="1"/>
  <c r="D84"/>
  <c r="E84"/>
  <c r="F84"/>
  <c r="G84"/>
  <c r="H84"/>
  <c r="B84"/>
  <c r="A14" i="2"/>
  <c r="A15"/>
  <c r="A16"/>
  <c r="A17"/>
  <c r="A18"/>
  <c r="A19"/>
  <c r="A6"/>
  <c r="A7"/>
  <c r="C8" s="1"/>
  <c r="A8"/>
  <c r="C6"/>
  <c r="A5"/>
  <c r="A9"/>
  <c r="A10"/>
  <c r="A11"/>
  <c r="A12"/>
  <c r="A13"/>
  <c r="C82" i="1"/>
  <c r="D82"/>
  <c r="E82"/>
  <c r="F82"/>
  <c r="G82"/>
  <c r="H82"/>
  <c r="I82"/>
  <c r="J82"/>
  <c r="K82"/>
  <c r="L82"/>
  <c r="M82"/>
  <c r="N82"/>
  <c r="B82"/>
  <c r="G158"/>
  <c r="O82"/>
  <c r="N2"/>
  <c r="C7" i="2" l="1"/>
  <c r="F8"/>
  <c r="D8"/>
  <c r="E7"/>
  <c r="F6"/>
  <c r="D6"/>
  <c r="E8"/>
  <c r="F7"/>
  <c r="D7"/>
  <c r="E6"/>
  <c r="K8"/>
  <c r="H6"/>
  <c r="L6"/>
  <c r="K6"/>
  <c r="G6"/>
  <c r="I6"/>
  <c r="N6"/>
  <c r="G7"/>
  <c r="M7"/>
  <c r="L7"/>
  <c r="O7"/>
  <c r="J7"/>
  <c r="N8"/>
  <c r="I8"/>
  <c r="H8"/>
  <c r="O6"/>
  <c r="K7"/>
  <c r="G8"/>
  <c r="O8"/>
  <c r="J6"/>
  <c r="N7"/>
  <c r="J8"/>
  <c r="M6"/>
  <c r="I7"/>
  <c r="M8"/>
  <c r="H7"/>
  <c r="L8"/>
  <c r="Q8" l="1"/>
</calcChain>
</file>

<file path=xl/sharedStrings.xml><?xml version="1.0" encoding="utf-8"?>
<sst xmlns="http://schemas.openxmlformats.org/spreadsheetml/2006/main" count="115" uniqueCount="99">
  <si>
    <t>80 - TVC 14 = 36 CM</t>
  </si>
  <si>
    <t>41000001 - TVC 36CM 1477 BIOLUX</t>
  </si>
  <si>
    <t>41000002 - TVC 36CM14T26NFES THOMSON</t>
  </si>
  <si>
    <t>41000066 - TVC 36CM MAXWELL MAX JP E7</t>
  </si>
  <si>
    <t>41000072 - TVC 37CM ECRAN CONVEN AS 1419</t>
  </si>
  <si>
    <t>41000084 - TVC 36 CM LEXUS</t>
  </si>
  <si>
    <t>41000114 - TVC 36CM 14T26NFES THOMSON</t>
  </si>
  <si>
    <t>41000175 - TVC BIOLUX MOD NF-1419</t>
  </si>
  <si>
    <t>41000193 - TVC 36 CM 1420 AUXTAR</t>
  </si>
  <si>
    <t>41000201 - TVC  36 CM TC1425UE NEWSTAR</t>
  </si>
  <si>
    <t>41000210 - TV 14" FL 1436 FALCON</t>
  </si>
  <si>
    <t>TOTAL REFERENCES</t>
  </si>
  <si>
    <t>81 - TVC 21 = 55 CM</t>
  </si>
  <si>
    <t>41000003 - TVC 55CMJCTE-55P AUTOVOX</t>
  </si>
  <si>
    <t>41000005 - TVC 55CM 21FS4RLX LG</t>
  </si>
  <si>
    <t>41000006 - TVC 55CM PLAT CS21K40 SAMSUNG</t>
  </si>
  <si>
    <t>41000032 - TVC LG 21FS4RLX SUPER SLIM</t>
  </si>
  <si>
    <t>41000033 - TVC 55CM TH2107NF ORIENT</t>
  </si>
  <si>
    <t>41000034 - TVC 55CM TH2107PF PLAT ORIENT</t>
  </si>
  <si>
    <t>41000041 - TVC55CM+TXTJCTE-5516 AUTOVOX</t>
  </si>
  <si>
    <t>41000043 - TVC BIOLUX 55CM 2177</t>
  </si>
  <si>
    <t>41000050 - TVC BIOLUX 21156NF 55CM</t>
  </si>
  <si>
    <t>41000055 - TV 55CM 2120NF ORIENT</t>
  </si>
  <si>
    <t>41000056 - TV 55CM PLAT 2120PF ORIENT</t>
  </si>
  <si>
    <t>41000058 - TV BIOLUX 21156</t>
  </si>
  <si>
    <t>41000060 - TVC 55CM SLIM CRT TV LX2188F L</t>
  </si>
  <si>
    <t>41000062 - TVC 55CM SONY KV SW21M81 SONY</t>
  </si>
  <si>
    <t>41000070 - TVC SONY SW21M81PLA</t>
  </si>
  <si>
    <t>41000073 - TVC 55CM ECRAN PLAT AS 2119</t>
  </si>
  <si>
    <t>41000077 - TVC JVC 55CM PLAT AV-21</t>
  </si>
  <si>
    <t>41000081 - TVC 21 SLIM SAMSUNG CS21</t>
  </si>
  <si>
    <t>41000095 - TVC SABA PLAT SB21E12</t>
  </si>
  <si>
    <t>41000104 - TVC LEXUS 55 CM TV-LX211SF PLA</t>
  </si>
  <si>
    <t>41000108 - TVC LEXUS 55CM TV-LX2135</t>
  </si>
  <si>
    <t>41000111 - TV 21 PLAT MAXWELL 21E6</t>
  </si>
  <si>
    <t>41000122 - TVC MAXWELL PLAT MAX 21 E6P</t>
  </si>
  <si>
    <t>41000124 - TVC 21'' PLAT  LG 21FG5GR (CTE</t>
  </si>
  <si>
    <t>41000148 - TV ORIENT 55 PLAT+TABLE2120 PF</t>
  </si>
  <si>
    <t>41000161 - TVC21" PLAT 21NXE12PF THOMSON</t>
  </si>
  <si>
    <t>41000164 - TVC21" ULTRA PLAT21FU6RLG+RADI</t>
  </si>
  <si>
    <t>41000167 - TVC 55CM ORIENT 2133NF</t>
  </si>
  <si>
    <t>41000176 - TVC BIOLUX MOD PF-2119 E.PLAT</t>
  </si>
  <si>
    <t>41000178 - TVC BIOLUX MOD US-21J1 UL/SLIM</t>
  </si>
  <si>
    <t>41000180 - TVC 21" F2177 UE PLAT NEWSTAR</t>
  </si>
  <si>
    <t>41000192 - TVC 55 CM PLAT 2124 AUXSTAR</t>
  </si>
  <si>
    <t>41000196 - TV 55CM CONV FL2108A FLACON</t>
  </si>
  <si>
    <t>41000211 - TV 21" PLAT FL 2108 BF FALCON</t>
  </si>
  <si>
    <t>41000223 - TVC 55 CM 2138 NF ORIENT</t>
  </si>
  <si>
    <t>41000224 - TVC  55 CM PLAT 2138 PF ORIENT</t>
  </si>
  <si>
    <t>41000226 - TVC 21"MARRON CS21B500 SAMSUNG</t>
  </si>
  <si>
    <t>41000227 - TVC 21"NOIR CS21B501 SAMSUNG</t>
  </si>
  <si>
    <t>41000228 - TVC 21"NOIR BR CS21Z58 SAMSUNG</t>
  </si>
  <si>
    <t>81 - LECTEUR DVD</t>
  </si>
  <si>
    <t>41000013 - LECTEUR DVD DIVX JPE690 AUTOVO</t>
  </si>
  <si>
    <t>41000014 - LECTEUR DVD DIVX P-171 SAMSUNG</t>
  </si>
  <si>
    <t>41000015 - LECTEUR DVD DIVX G-12 GMT</t>
  </si>
  <si>
    <t>41000016 - LECTEUR DVD DIVX G-13 GMT</t>
  </si>
  <si>
    <t>41000017 - LECTEUR DVD DIVX DVP5160 PHILI</t>
  </si>
  <si>
    <t>41000018 - LECTEUR DVD DV-286-EN LG</t>
  </si>
  <si>
    <t>41000044 - LECTEUR DVD GMT G12</t>
  </si>
  <si>
    <t>41000065 - LECTEUR DVD DIVX DTH16B THOMSO</t>
  </si>
  <si>
    <t>41000086 - LECTEUR DVD PENSTAR</t>
  </si>
  <si>
    <t>41000087 - LECTEUR DVD EVERTEK 308</t>
  </si>
  <si>
    <t>41000113 - LECT.DVD.GMT G14 USB/MSD+CD NE</t>
  </si>
  <si>
    <t>41000119 - LECTEUR DVD LG DV 256</t>
  </si>
  <si>
    <t>41000125 - LECTURE DVD +USB DV-382 LG</t>
  </si>
  <si>
    <t>41000137 - LECTEUR DVD 392 LG</t>
  </si>
  <si>
    <t>41000159 - LECTEUR DVD THOMSON JC 036</t>
  </si>
  <si>
    <t>41000171 - LECTEUR DVD AUXSTAR WS0825</t>
  </si>
  <si>
    <t>41000174 - LECTEUR DVD DIVX-MP3-VCD DV350</t>
  </si>
  <si>
    <t>41000184 - LEC.DVD DIVX MP3 DV-138 CONTIN</t>
  </si>
  <si>
    <t>41000185 - LECTEUR DVD DVIX DVP-SR400SONY</t>
  </si>
  <si>
    <t>41000200 - LECTEUR DVD DIVX-MP3-P191 SAMS</t>
  </si>
  <si>
    <t>41000205 - LECTEUR DVD USB SD GM18T GMT</t>
  </si>
  <si>
    <t>41000218 - LECTEUR DVD DV482 LG</t>
  </si>
  <si>
    <t>41000230 - LECTEUR DVD USB GM19T GMT</t>
  </si>
  <si>
    <t>41000231 - LECTEUR DVD USB GM20T GMT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</si>
  <si>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</si>
  <si>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</si>
  <si>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</si>
  <si>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</si>
  <si>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</si>
  <si>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</si>
  <si>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</si>
  <si>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</si>
  <si>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</si>
  <si>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</si>
  <si>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</si>
  <si>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</si>
  <si>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</si>
  <si>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Nombre des Références par Ville</t>
  </si>
  <si>
    <t>N.B: le nombre des  références par famille des produits peut augmenter ou diminuer; c'est capital dans la formule qui va servir.</t>
  </si>
  <si>
    <t>Je pense qu'il faut utiliser (Index &amp; Equiv)</t>
  </si>
  <si>
    <t>Vérif &gt;&gt;&gt;&gt;</t>
  </si>
  <si>
    <t>nb.si par ville pour verif&gt;&gt;&gt;</t>
  </si>
  <si>
    <t xml:space="preserve">total nbre de ref </t>
  </si>
  <si>
    <t>Vérif nbre ref&gt;&gt;</t>
  </si>
  <si>
    <t xml:space="preserve"> Colonne A à masquer</t>
  </si>
  <si>
    <t>80 - Réfrigérateurs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</si>
</sst>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2" borderId="0" xfId="0" applyFill="1"/>
    <xf numFmtId="0" fontId="1" fillId="0" borderId="0" xfId="0" applyFont="1"/>
    <xf numFmtId="0" fontId="2" fillId="3" borderId="0" xfId="0" applyFont="1" applyFill="1" applyAlignment="1">
      <alignment horizontal="right" vertical="center"/>
    </xf>
    <xf numFmtId="0" fontId="2" fillId="2" borderId="0" xfId="0" applyFont="1" applyFill="1"/>
    <xf numFmtId="0" fontId="1" fillId="4" borderId="0" xfId="0" applyFont="1" applyFill="1"/>
    <xf numFmtId="0" fontId="3" fillId="4" borderId="0" xfId="0" applyFont="1" applyFill="1"/>
    <xf numFmtId="0" fontId="0" fillId="0" borderId="1" xfId="0" applyBorder="1"/>
    <xf numFmtId="0" fontId="0" fillId="5" borderId="0" xfId="0" applyFill="1"/>
    <xf numFmtId="0" fontId="4" fillId="0" borderId="0" xfId="0" applyFont="1"/>
    <xf numFmtId="0" fontId="0" fillId="0" borderId="0" xfId="0" applyAlignment="1">
      <alignment horizontal="left"/>
    </xf>
    <xf numFmtId="0" fontId="5" fillId="4" borderId="0" xfId="0" applyFont="1" applyFill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76200</xdr:colOff>
      <xdr:row>80</xdr:row>
      <xdr:rowOff>38100</xdr:rowOff>
    </xdr:from>
    <xdr:to>
      <xdr:col>15</xdr:col>
      <xdr:colOff>590550</xdr:colOff>
      <xdr:row>81</xdr:row>
      <xdr:rowOff>121920</xdr:rowOff>
    </xdr:to>
    <xdr:cxnSp macro="">
      <xdr:nvCxnSpPr>
        <xdr:cNvPr id="3" name="Connecteur en angle 2"/>
        <xdr:cNvCxnSpPr/>
      </xdr:nvCxnSpPr>
      <xdr:spPr>
        <a:xfrm rot="10800000" flipV="1">
          <a:off x="14218920" y="14805660"/>
          <a:ext cx="533400" cy="266700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537210</xdr:colOff>
      <xdr:row>8</xdr:row>
      <xdr:rowOff>38100</xdr:rowOff>
    </xdr:from>
    <xdr:to>
      <xdr:col>7</xdr:col>
      <xdr:colOff>207645</xdr:colOff>
      <xdr:row>18</xdr:row>
      <xdr:rowOff>11446</xdr:rowOff>
    </xdr:to>
    <xdr:sp macro="" textlink="">
      <xdr:nvSpPr>
        <xdr:cNvPr id="2" name="Légende encadrée 1 1"/>
        <xdr:cNvSpPr/>
      </xdr:nvSpPr>
      <xdr:spPr>
        <a:xfrm>
          <a:off x="2886075" y="1771650"/>
          <a:ext cx="2724150" cy="1885950"/>
        </a:xfrm>
        <a:prstGeom prst="borderCallout1">
          <a:avLst>
            <a:gd name="adj1" fmla="val 51578"/>
            <a:gd name="adj2" fmla="val 408"/>
            <a:gd name="adj3" fmla="val -32374"/>
            <a:gd name="adj4" fmla="val -36880"/>
          </a:avLst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= Nombre des références supérieur à zéro;</a:t>
          </a:r>
          <a:r>
            <a:rPr lang="fr-FR" sz="1100" b="1" baseline="0">
              <a:solidFill>
                <a:schemeClr val="tx2"/>
              </a:solidFill>
            </a:rPr>
            <a:t>  dans cet exemple  en B6:c'est  zéro et en  C6: c'est  2       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twoCellAnchor>
    <xdr:from>
      <xdr:col>8</xdr:col>
      <xdr:colOff>30480</xdr:colOff>
      <xdr:row>8</xdr:row>
      <xdr:rowOff>169545</xdr:rowOff>
    </xdr:from>
    <xdr:to>
      <xdr:col>11</xdr:col>
      <xdr:colOff>468630</xdr:colOff>
      <xdr:row>14</xdr:row>
      <xdr:rowOff>78105</xdr:rowOff>
    </xdr:to>
    <xdr:sp macro="" textlink="">
      <xdr:nvSpPr>
        <xdr:cNvPr id="3" name="ZoneTexte 2"/>
        <xdr:cNvSpPr txBox="1"/>
      </xdr:nvSpPr>
      <xdr:spPr>
        <a:xfrm>
          <a:off x="6812280" y="1836420"/>
          <a:ext cx="2834640" cy="100584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a saisir</a:t>
          </a:r>
          <a:r>
            <a:rPr lang="fr-FR" sz="1100" baseline="0"/>
            <a:t> en B6 puis à étirer vers le bas et vers la droite.</a:t>
          </a:r>
        </a:p>
        <a:p>
          <a:r>
            <a:rPr lang="fr-FR" sz="1100" baseline="0"/>
            <a:t>Voir  "gestionnaire de noms" sous "formules" pour "modele".(plage dynamique)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 </a:t>
          </a:r>
        </a:p>
      </xdr:txBody>
    </xdr:sp>
    <xdr:clientData/>
  </xdr:twoCellAnchor>
  <xdr:twoCellAnchor>
    <xdr:from>
      <xdr:col>1</xdr:col>
      <xdr:colOff>1466851</xdr:colOff>
      <xdr:row>8</xdr:row>
      <xdr:rowOff>47625</xdr:rowOff>
    </xdr:from>
    <xdr:to>
      <xdr:col>2</xdr:col>
      <xdr:colOff>561976</xdr:colOff>
      <xdr:row>13</xdr:row>
      <xdr:rowOff>38100</xdr:rowOff>
    </xdr:to>
    <xdr:cxnSp macro="">
      <xdr:nvCxnSpPr>
        <xdr:cNvPr id="7" name="Connecteur droit avec flèche 6"/>
        <xdr:cNvCxnSpPr/>
      </xdr:nvCxnSpPr>
      <xdr:spPr>
        <a:xfrm rot="5400000" flipH="1" flipV="1">
          <a:off x="1719263" y="1928813"/>
          <a:ext cx="942975" cy="685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1495425</xdr:colOff>
      <xdr:row>8</xdr:row>
      <xdr:rowOff>85725</xdr:rowOff>
    </xdr:from>
    <xdr:to>
      <xdr:col>3</xdr:col>
      <xdr:colOff>400050</xdr:colOff>
      <xdr:row>13</xdr:row>
      <xdr:rowOff>28575</xdr:rowOff>
    </xdr:to>
    <xdr:cxnSp macro="">
      <xdr:nvCxnSpPr>
        <xdr:cNvPr id="9" name="Connecteur droit avec flèche 8"/>
        <xdr:cNvCxnSpPr/>
      </xdr:nvCxnSpPr>
      <xdr:spPr>
        <a:xfrm flipV="1">
          <a:off x="1876425" y="1838325"/>
          <a:ext cx="1257300" cy="895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1533525</xdr:colOff>
      <xdr:row>7</xdr:row>
      <xdr:rowOff>238125</xdr:rowOff>
    </xdr:from>
    <xdr:to>
      <xdr:col>4</xdr:col>
      <xdr:colOff>323850</xdr:colOff>
      <xdr:row>13</xdr:row>
      <xdr:rowOff>19050</xdr:rowOff>
    </xdr:to>
    <xdr:cxnSp macro="">
      <xdr:nvCxnSpPr>
        <xdr:cNvPr id="11" name="Connecteur droit avec flèche 10"/>
        <xdr:cNvCxnSpPr/>
      </xdr:nvCxnSpPr>
      <xdr:spPr>
        <a:xfrm flipV="1">
          <a:off x="1914525" y="1743075"/>
          <a:ext cx="1905000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1552575</xdr:colOff>
      <xdr:row>8</xdr:row>
      <xdr:rowOff>38100</xdr:rowOff>
    </xdr:from>
    <xdr:to>
      <xdr:col>5</xdr:col>
      <xdr:colOff>372428</xdr:colOff>
      <xdr:row>13</xdr:row>
      <xdr:rowOff>47625</xdr:rowOff>
    </xdr:to>
    <xdr:cxnSp macro="">
      <xdr:nvCxnSpPr>
        <xdr:cNvPr id="13" name="Connecteur droit avec flèche 12"/>
        <xdr:cNvCxnSpPr>
          <a:endCxn id="2" idx="3"/>
        </xdr:cNvCxnSpPr>
      </xdr:nvCxnSpPr>
      <xdr:spPr>
        <a:xfrm flipV="1">
          <a:off x="1933575" y="1790700"/>
          <a:ext cx="2696528" cy="962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158"/>
  <sheetViews>
    <sheetView topLeftCell="A76" workbookViewId="0">
      <selection activeCell="B81" sqref="B81:E81"/>
    </sheetView>
  </sheetViews>
  <sheetFormatPr baseColWidth="10" defaultRowHeight="15"/>
  <cols>
    <col min="1" max="1" width="44.42578125" bestFit="1" customWidth="1"/>
  </cols>
  <sheetData>
    <row r="2" spans="1:14">
      <c r="M2" s="2" t="s">
        <v>93</v>
      </c>
      <c r="N2">
        <f>SUM(B5:N124)/2</f>
        <v>225.5</v>
      </c>
    </row>
    <row r="4" spans="1:14">
      <c r="B4" s="1" t="s">
        <v>77</v>
      </c>
      <c r="C4" s="1" t="s">
        <v>78</v>
      </c>
      <c r="D4" s="1" t="s">
        <v>79</v>
      </c>
      <c r="E4" s="1" t="s">
        <v>80</v>
      </c>
      <c r="F4" s="1" t="s">
        <v>81</v>
      </c>
      <c r="G4" s="1" t="s">
        <v>82</v>
      </c>
      <c r="H4" s="1" t="s">
        <v>83</v>
      </c>
      <c r="I4" s="1" t="s">
        <v>84</v>
      </c>
      <c r="J4" s="1" t="s">
        <v>85</v>
      </c>
      <c r="K4" s="1" t="s">
        <v>86</v>
      </c>
      <c r="L4" s="1" t="s">
        <v>87</v>
      </c>
      <c r="M4" s="1" t="s">
        <v>88</v>
      </c>
      <c r="N4" s="1" t="s">
        <v>89</v>
      </c>
    </row>
    <row r="5" spans="1:14" ht="18.75">
      <c r="A5" s="8" t="s">
        <v>0</v>
      </c>
      <c r="B5" s="7">
        <v>0</v>
      </c>
      <c r="C5" s="7">
        <v>4</v>
      </c>
      <c r="D5" s="7">
        <v>0</v>
      </c>
      <c r="E5" s="7">
        <v>0</v>
      </c>
      <c r="F5" s="7">
        <v>2</v>
      </c>
      <c r="G5" s="7">
        <v>1</v>
      </c>
      <c r="H5" s="7">
        <v>2</v>
      </c>
      <c r="I5" s="7">
        <v>0</v>
      </c>
      <c r="J5" s="7">
        <v>2</v>
      </c>
      <c r="K5" s="7">
        <v>0</v>
      </c>
      <c r="L5" s="7">
        <v>0</v>
      </c>
      <c r="M5" s="7">
        <v>0</v>
      </c>
      <c r="N5" s="7">
        <v>3</v>
      </c>
    </row>
    <row r="6" spans="1:14">
      <c r="A6" s="2" t="s">
        <v>1</v>
      </c>
      <c r="B6" s="3">
        <v>0</v>
      </c>
      <c r="C6" s="10">
        <v>0</v>
      </c>
      <c r="D6" s="2">
        <v>0</v>
      </c>
      <c r="E6" s="2">
        <v>0</v>
      </c>
      <c r="F6" s="2">
        <v>0</v>
      </c>
      <c r="G6" s="2">
        <v>1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</row>
    <row r="7" spans="1:14">
      <c r="A7" s="2" t="s">
        <v>2</v>
      </c>
      <c r="B7" s="3">
        <v>0</v>
      </c>
      <c r="C7" s="10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</row>
    <row r="8" spans="1:14">
      <c r="A8" s="2" t="s">
        <v>3</v>
      </c>
      <c r="B8" s="3">
        <v>0</v>
      </c>
      <c r="C8" s="10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</row>
    <row r="9" spans="1:14">
      <c r="A9" s="2" t="s">
        <v>4</v>
      </c>
      <c r="B9" s="3">
        <v>0</v>
      </c>
      <c r="C9" s="10">
        <v>1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1</v>
      </c>
    </row>
    <row r="10" spans="1:14">
      <c r="A10" s="2" t="s">
        <v>5</v>
      </c>
      <c r="B10" s="3">
        <v>0</v>
      </c>
      <c r="C10" s="10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</row>
    <row r="11" spans="1:14">
      <c r="A11" s="2" t="s">
        <v>6</v>
      </c>
      <c r="B11" s="3">
        <v>0</v>
      </c>
      <c r="C11" s="10">
        <v>3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1</v>
      </c>
    </row>
    <row r="12" spans="1:14">
      <c r="A12" s="2" t="s">
        <v>7</v>
      </c>
      <c r="B12" s="3">
        <v>0</v>
      </c>
      <c r="C12" s="10">
        <v>0</v>
      </c>
      <c r="D12" s="2">
        <v>0</v>
      </c>
      <c r="E12" s="2">
        <v>0</v>
      </c>
      <c r="F12" s="2">
        <v>1</v>
      </c>
      <c r="G12" s="2">
        <v>0</v>
      </c>
      <c r="H12" s="2">
        <v>2</v>
      </c>
      <c r="I12" s="2">
        <v>0</v>
      </c>
      <c r="J12" s="2">
        <v>2</v>
      </c>
      <c r="K12" s="2">
        <v>0</v>
      </c>
      <c r="L12" s="2">
        <v>0</v>
      </c>
      <c r="M12" s="2">
        <v>0</v>
      </c>
      <c r="N12" s="2">
        <v>1</v>
      </c>
    </row>
    <row r="13" spans="1:14">
      <c r="A13" s="2" t="s">
        <v>8</v>
      </c>
      <c r="B13" s="3">
        <v>0</v>
      </c>
      <c r="C13" s="10">
        <v>0</v>
      </c>
      <c r="D13" s="2">
        <v>0</v>
      </c>
      <c r="E13" s="2">
        <v>0</v>
      </c>
      <c r="F13" s="2">
        <v>1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</row>
    <row r="14" spans="1:14">
      <c r="A14" s="2" t="s">
        <v>9</v>
      </c>
      <c r="B14" s="3">
        <v>0</v>
      </c>
      <c r="C14" s="10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</row>
    <row r="15" spans="1:14">
      <c r="A15" s="2" t="s">
        <v>10</v>
      </c>
      <c r="B15" s="3">
        <v>0</v>
      </c>
      <c r="C15" s="10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</row>
    <row r="16" spans="1:14" ht="18.75">
      <c r="A16" s="8" t="s">
        <v>12</v>
      </c>
      <c r="B16" s="7">
        <v>3</v>
      </c>
      <c r="C16" s="7">
        <v>6</v>
      </c>
      <c r="D16" s="7">
        <v>0</v>
      </c>
      <c r="E16" s="7">
        <v>5</v>
      </c>
      <c r="F16" s="7">
        <v>9</v>
      </c>
      <c r="G16" s="7">
        <v>7</v>
      </c>
      <c r="H16" s="7">
        <v>5</v>
      </c>
      <c r="I16" s="7">
        <v>6</v>
      </c>
      <c r="J16" s="7">
        <v>16</v>
      </c>
      <c r="K16" s="7">
        <v>1</v>
      </c>
      <c r="L16" s="7">
        <v>-1</v>
      </c>
      <c r="M16" s="7">
        <v>0</v>
      </c>
      <c r="N16" s="7">
        <v>2</v>
      </c>
    </row>
    <row r="17" spans="1:14">
      <c r="A17" s="2" t="s">
        <v>13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</row>
    <row r="18" spans="1:14">
      <c r="A18" s="2" t="s">
        <v>14</v>
      </c>
      <c r="B18" s="2">
        <v>1</v>
      </c>
      <c r="C18" s="2">
        <v>1</v>
      </c>
      <c r="D18" s="2">
        <v>0</v>
      </c>
      <c r="E18" s="2">
        <v>0</v>
      </c>
      <c r="F18" s="2">
        <v>0</v>
      </c>
      <c r="G18" s="2">
        <v>1</v>
      </c>
      <c r="H18" s="2">
        <v>-1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1</v>
      </c>
    </row>
    <row r="19" spans="1:14">
      <c r="A19" s="2" t="s">
        <v>15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</row>
    <row r="20" spans="1:14">
      <c r="A20" s="2" t="s">
        <v>16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</row>
    <row r="21" spans="1:14">
      <c r="A21" s="2" t="s">
        <v>17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</row>
    <row r="22" spans="1:14">
      <c r="A22" s="2" t="s">
        <v>18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</row>
    <row r="23" spans="1:14">
      <c r="A23" s="2" t="s">
        <v>19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</row>
    <row r="24" spans="1:14">
      <c r="A24" s="2" t="s">
        <v>20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</row>
    <row r="25" spans="1:14">
      <c r="A25" s="2" t="s">
        <v>21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1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</row>
    <row r="26" spans="1:14">
      <c r="A26" s="2" t="s">
        <v>22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</row>
    <row r="27" spans="1:14">
      <c r="A27" s="2" t="s">
        <v>23</v>
      </c>
      <c r="B27" s="2">
        <v>1</v>
      </c>
      <c r="C27" s="2">
        <v>0</v>
      </c>
      <c r="D27" s="2">
        <v>0</v>
      </c>
      <c r="E27" s="2">
        <v>0</v>
      </c>
      <c r="F27" s="2">
        <v>3</v>
      </c>
      <c r="G27" s="2">
        <v>1</v>
      </c>
      <c r="H27" s="2">
        <v>0</v>
      </c>
      <c r="I27" s="2">
        <v>1</v>
      </c>
      <c r="J27" s="2">
        <v>2</v>
      </c>
      <c r="K27" s="2">
        <v>0</v>
      </c>
      <c r="L27" s="2">
        <v>-1</v>
      </c>
      <c r="M27" s="2">
        <v>0</v>
      </c>
      <c r="N27" s="2">
        <v>0</v>
      </c>
    </row>
    <row r="28" spans="1:14">
      <c r="A28" s="2" t="s">
        <v>24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1</v>
      </c>
      <c r="K28" s="2">
        <v>0</v>
      </c>
      <c r="L28" s="2">
        <v>0</v>
      </c>
      <c r="M28" s="2">
        <v>0</v>
      </c>
      <c r="N28" s="2">
        <v>0</v>
      </c>
    </row>
    <row r="29" spans="1:14">
      <c r="A29" s="2" t="s">
        <v>25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</row>
    <row r="30" spans="1:14">
      <c r="A30" s="2" t="s">
        <v>26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</row>
    <row r="31" spans="1:14">
      <c r="A31" s="2" t="s">
        <v>27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</row>
    <row r="32" spans="1:14">
      <c r="A32" s="2" t="s">
        <v>28</v>
      </c>
      <c r="B32" s="2">
        <v>0</v>
      </c>
      <c r="C32" s="2">
        <v>1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1</v>
      </c>
      <c r="K32" s="2">
        <v>0</v>
      </c>
      <c r="L32" s="2">
        <v>0</v>
      </c>
      <c r="M32" s="2">
        <v>0</v>
      </c>
      <c r="N32" s="2">
        <v>0</v>
      </c>
    </row>
    <row r="33" spans="1:14">
      <c r="A33" s="2" t="s">
        <v>29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</row>
    <row r="34" spans="1:14">
      <c r="A34" s="2" t="s">
        <v>30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</row>
    <row r="35" spans="1:14">
      <c r="A35" s="2" t="s">
        <v>31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2</v>
      </c>
      <c r="K35" s="2">
        <v>0</v>
      </c>
      <c r="L35" s="2">
        <v>0</v>
      </c>
      <c r="M35" s="2">
        <v>0</v>
      </c>
      <c r="N35" s="2">
        <v>0</v>
      </c>
    </row>
    <row r="36" spans="1:14">
      <c r="A36" s="2" t="s">
        <v>32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1</v>
      </c>
      <c r="L36" s="2">
        <v>0</v>
      </c>
      <c r="M36" s="2">
        <v>0</v>
      </c>
      <c r="N36" s="2">
        <v>0</v>
      </c>
    </row>
    <row r="37" spans="1:14">
      <c r="A37" s="2" t="s">
        <v>33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1</v>
      </c>
    </row>
    <row r="38" spans="1:14">
      <c r="A38" s="2" t="s">
        <v>34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</row>
    <row r="39" spans="1:14">
      <c r="A39" s="2" t="s">
        <v>35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</row>
    <row r="40" spans="1:14">
      <c r="A40" s="2" t="s">
        <v>36</v>
      </c>
      <c r="B40" s="2">
        <v>0</v>
      </c>
      <c r="C40" s="2">
        <v>3</v>
      </c>
      <c r="D40" s="2">
        <v>0</v>
      </c>
      <c r="E40" s="2">
        <v>0</v>
      </c>
      <c r="F40" s="2">
        <v>0</v>
      </c>
      <c r="G40" s="2">
        <v>0</v>
      </c>
      <c r="H40" s="2">
        <v>1</v>
      </c>
      <c r="I40" s="2">
        <v>2</v>
      </c>
      <c r="J40" s="2">
        <v>2</v>
      </c>
      <c r="K40" s="2">
        <v>0</v>
      </c>
      <c r="L40" s="2">
        <v>0</v>
      </c>
      <c r="M40" s="2">
        <v>0</v>
      </c>
      <c r="N40" s="2">
        <v>0</v>
      </c>
    </row>
    <row r="41" spans="1:14">
      <c r="A41" s="2" t="s">
        <v>37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1</v>
      </c>
      <c r="H41" s="2">
        <v>0</v>
      </c>
      <c r="I41" s="2">
        <v>1</v>
      </c>
      <c r="J41" s="2">
        <v>2</v>
      </c>
      <c r="K41" s="2">
        <v>0</v>
      </c>
      <c r="L41" s="2">
        <v>0</v>
      </c>
      <c r="M41" s="2">
        <v>0</v>
      </c>
      <c r="N41" s="2">
        <v>0</v>
      </c>
    </row>
    <row r="42" spans="1:14">
      <c r="A42" s="2" t="s">
        <v>38</v>
      </c>
      <c r="B42" s="2">
        <v>1</v>
      </c>
      <c r="C42" s="2">
        <v>0</v>
      </c>
      <c r="D42" s="2">
        <v>0</v>
      </c>
      <c r="E42" s="2">
        <v>2</v>
      </c>
      <c r="F42" s="2">
        <v>1</v>
      </c>
      <c r="G42" s="2">
        <v>1</v>
      </c>
      <c r="H42" s="2">
        <v>1</v>
      </c>
      <c r="I42" s="2">
        <v>1</v>
      </c>
      <c r="J42" s="2">
        <v>3</v>
      </c>
      <c r="K42" s="2">
        <v>0</v>
      </c>
      <c r="L42" s="2">
        <v>0</v>
      </c>
      <c r="M42" s="2">
        <v>0</v>
      </c>
      <c r="N42" s="2">
        <v>0</v>
      </c>
    </row>
    <row r="43" spans="1:14">
      <c r="A43" s="2" t="s">
        <v>39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2">
        <v>1</v>
      </c>
      <c r="H43" s="2">
        <v>1</v>
      </c>
      <c r="I43" s="2">
        <v>0</v>
      </c>
      <c r="J43" s="2">
        <v>1</v>
      </c>
      <c r="K43" s="2">
        <v>0</v>
      </c>
      <c r="L43" s="2">
        <v>0</v>
      </c>
      <c r="M43" s="2">
        <v>0</v>
      </c>
      <c r="N43" s="2">
        <v>0</v>
      </c>
    </row>
    <row r="44" spans="1:14">
      <c r="A44" s="2" t="s">
        <v>40</v>
      </c>
      <c r="B44" s="2">
        <v>0</v>
      </c>
      <c r="C44" s="2">
        <v>0</v>
      </c>
      <c r="D44" s="2">
        <v>0</v>
      </c>
      <c r="E44" s="2">
        <v>1</v>
      </c>
      <c r="F44" s="2">
        <v>2</v>
      </c>
      <c r="G44" s="2">
        <v>0</v>
      </c>
      <c r="H44" s="2">
        <v>1</v>
      </c>
      <c r="I44" s="2">
        <v>1</v>
      </c>
      <c r="J44" s="2">
        <v>1</v>
      </c>
      <c r="K44" s="2">
        <v>0</v>
      </c>
      <c r="L44" s="2">
        <v>0</v>
      </c>
      <c r="M44" s="2">
        <v>0</v>
      </c>
      <c r="N44" s="2">
        <v>0</v>
      </c>
    </row>
    <row r="45" spans="1:14">
      <c r="A45" s="2" t="s">
        <v>41</v>
      </c>
      <c r="B45" s="2">
        <v>0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</row>
    <row r="46" spans="1:14">
      <c r="A46" s="2" t="s">
        <v>42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</row>
    <row r="47" spans="1:14">
      <c r="A47" s="2" t="s">
        <v>43</v>
      </c>
      <c r="B47" s="2">
        <v>0</v>
      </c>
      <c r="C47" s="2">
        <v>0</v>
      </c>
      <c r="D47" s="2">
        <v>0</v>
      </c>
      <c r="E47" s="2">
        <v>2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</row>
    <row r="48" spans="1:14">
      <c r="A48" s="2" t="s">
        <v>44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</row>
    <row r="49" spans="1:14">
      <c r="A49" s="2" t="s">
        <v>45</v>
      </c>
      <c r="B49" s="2">
        <v>0</v>
      </c>
      <c r="C49" s="2">
        <v>1</v>
      </c>
      <c r="D49" s="2">
        <v>0</v>
      </c>
      <c r="E49" s="2">
        <v>0</v>
      </c>
      <c r="F49" s="2">
        <v>2</v>
      </c>
      <c r="G49" s="2">
        <v>0</v>
      </c>
      <c r="H49" s="2">
        <v>2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</row>
    <row r="50" spans="1:14">
      <c r="A50" s="2" t="s">
        <v>46</v>
      </c>
      <c r="B50" s="2">
        <v>0</v>
      </c>
      <c r="C50" s="2">
        <v>0</v>
      </c>
      <c r="D50" s="2">
        <v>0</v>
      </c>
      <c r="E50" s="2">
        <v>0</v>
      </c>
      <c r="F50" s="2">
        <v>1</v>
      </c>
      <c r="G50" s="2">
        <v>0</v>
      </c>
      <c r="H50" s="2">
        <v>0</v>
      </c>
      <c r="I50" s="2">
        <v>0</v>
      </c>
      <c r="J50" s="2">
        <v>1</v>
      </c>
      <c r="K50" s="2">
        <v>0</v>
      </c>
      <c r="L50" s="2">
        <v>0</v>
      </c>
      <c r="M50" s="2">
        <v>0</v>
      </c>
      <c r="N50" s="2">
        <v>0</v>
      </c>
    </row>
    <row r="51" spans="1:14">
      <c r="A51" s="2" t="s">
        <v>47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</row>
    <row r="52" spans="1:14">
      <c r="A52" s="2" t="s">
        <v>48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</row>
    <row r="53" spans="1:14">
      <c r="A53" s="2" t="s">
        <v>49</v>
      </c>
      <c r="B53" s="2">
        <v>0</v>
      </c>
      <c r="C53" s="2">
        <v>0</v>
      </c>
      <c r="D53" s="2">
        <v>0</v>
      </c>
      <c r="E53" s="2">
        <v>0</v>
      </c>
      <c r="F53" s="2">
        <v>0</v>
      </c>
      <c r="G53" s="2">
        <v>1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</row>
    <row r="54" spans="1:14">
      <c r="A54" s="2" t="s">
        <v>50</v>
      </c>
      <c r="B54" s="2">
        <v>0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</row>
    <row r="55" spans="1:14">
      <c r="A55" s="2" t="s">
        <v>51</v>
      </c>
      <c r="B55" s="2">
        <v>0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</row>
    <row r="56" spans="1:14" ht="18.75">
      <c r="A56" s="8" t="s">
        <v>52</v>
      </c>
      <c r="B56" s="7">
        <v>7</v>
      </c>
      <c r="C56" s="7">
        <v>12</v>
      </c>
      <c r="D56" s="7">
        <v>0</v>
      </c>
      <c r="E56" s="7">
        <v>8</v>
      </c>
      <c r="F56" s="7">
        <v>11</v>
      </c>
      <c r="G56" s="7">
        <v>15</v>
      </c>
      <c r="H56" s="7">
        <v>5</v>
      </c>
      <c r="I56" s="7">
        <v>5</v>
      </c>
      <c r="J56" s="7">
        <v>10</v>
      </c>
      <c r="K56" s="7">
        <v>1</v>
      </c>
      <c r="L56" s="7">
        <v>6</v>
      </c>
      <c r="M56" s="7">
        <v>0</v>
      </c>
      <c r="N56" s="7">
        <v>7</v>
      </c>
    </row>
    <row r="57" spans="1:14">
      <c r="A57" s="2" t="s">
        <v>53</v>
      </c>
      <c r="B57" s="2">
        <v>0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</row>
    <row r="58" spans="1:14">
      <c r="A58" s="2" t="s">
        <v>54</v>
      </c>
      <c r="B58" s="2">
        <v>0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</row>
    <row r="59" spans="1:14">
      <c r="A59" s="2" t="s">
        <v>55</v>
      </c>
      <c r="B59" s="2">
        <v>0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</row>
    <row r="60" spans="1:14">
      <c r="A60" s="2" t="s">
        <v>56</v>
      </c>
      <c r="B60" s="2">
        <v>0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</row>
    <row r="61" spans="1:14">
      <c r="A61" s="2" t="s">
        <v>57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</row>
    <row r="62" spans="1:14">
      <c r="A62" s="2" t="s">
        <v>58</v>
      </c>
      <c r="B62" s="2">
        <v>0</v>
      </c>
      <c r="C62" s="2">
        <v>0</v>
      </c>
      <c r="D62" s="2">
        <v>0</v>
      </c>
      <c r="E62" s="2">
        <v>0</v>
      </c>
      <c r="F62" s="2">
        <v>1</v>
      </c>
      <c r="G62" s="2">
        <v>0</v>
      </c>
      <c r="H62" s="2">
        <v>2</v>
      </c>
      <c r="I62" s="2">
        <v>1</v>
      </c>
      <c r="J62" s="2">
        <v>1</v>
      </c>
      <c r="K62" s="2">
        <v>0</v>
      </c>
      <c r="L62" s="2">
        <v>0</v>
      </c>
      <c r="M62" s="2">
        <v>0</v>
      </c>
      <c r="N62" s="2">
        <v>0</v>
      </c>
    </row>
    <row r="63" spans="1:14">
      <c r="A63" s="2" t="s">
        <v>59</v>
      </c>
      <c r="B63" s="2">
        <v>0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</row>
    <row r="64" spans="1:14">
      <c r="A64" s="2" t="s">
        <v>60</v>
      </c>
      <c r="B64" s="2">
        <v>0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</row>
    <row r="65" spans="1:16">
      <c r="A65" s="2" t="s">
        <v>61</v>
      </c>
      <c r="B65" s="2">
        <v>0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</row>
    <row r="66" spans="1:16">
      <c r="A66" s="2" t="s">
        <v>62</v>
      </c>
      <c r="B66" s="2">
        <v>0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</row>
    <row r="67" spans="1:16">
      <c r="A67" s="2" t="s">
        <v>63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3</v>
      </c>
    </row>
    <row r="68" spans="1:16">
      <c r="A68" s="2" t="s">
        <v>64</v>
      </c>
      <c r="B68" s="2">
        <v>0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</row>
    <row r="69" spans="1:16">
      <c r="A69" s="2" t="s">
        <v>65</v>
      </c>
      <c r="B69" s="2">
        <v>0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</row>
    <row r="70" spans="1:16">
      <c r="A70" s="2" t="s">
        <v>66</v>
      </c>
      <c r="B70" s="2">
        <v>0</v>
      </c>
      <c r="C70" s="2">
        <v>1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</row>
    <row r="71" spans="1:16">
      <c r="A71" s="2" t="s">
        <v>67</v>
      </c>
      <c r="B71" s="2">
        <v>0</v>
      </c>
      <c r="C71" s="2">
        <v>0</v>
      </c>
      <c r="D71" s="2">
        <v>0</v>
      </c>
      <c r="E71" s="2">
        <v>2</v>
      </c>
      <c r="F71" s="2">
        <v>0</v>
      </c>
      <c r="G71" s="2">
        <v>0</v>
      </c>
      <c r="H71" s="2">
        <v>2</v>
      </c>
      <c r="I71" s="2">
        <v>1</v>
      </c>
      <c r="J71" s="2">
        <v>2</v>
      </c>
      <c r="K71" s="2">
        <v>0</v>
      </c>
      <c r="L71" s="2">
        <v>0</v>
      </c>
      <c r="M71" s="2">
        <v>0</v>
      </c>
      <c r="N71" s="2">
        <v>1</v>
      </c>
    </row>
    <row r="72" spans="1:16">
      <c r="A72" s="2" t="s">
        <v>68</v>
      </c>
      <c r="B72" s="2">
        <v>0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1</v>
      </c>
      <c r="K72" s="2">
        <v>0</v>
      </c>
      <c r="L72" s="2">
        <v>0</v>
      </c>
      <c r="M72" s="2">
        <v>0</v>
      </c>
      <c r="N72" s="2">
        <v>0</v>
      </c>
    </row>
    <row r="73" spans="1:16">
      <c r="A73" s="2" t="s">
        <v>69</v>
      </c>
      <c r="B73" s="2">
        <v>1</v>
      </c>
      <c r="C73" s="2">
        <v>3</v>
      </c>
      <c r="D73" s="2">
        <v>0</v>
      </c>
      <c r="E73" s="2">
        <v>1</v>
      </c>
      <c r="F73" s="2">
        <v>2</v>
      </c>
      <c r="G73" s="2">
        <v>0</v>
      </c>
      <c r="H73" s="2">
        <v>1</v>
      </c>
      <c r="I73" s="2">
        <v>1</v>
      </c>
      <c r="J73" s="2">
        <v>0</v>
      </c>
      <c r="K73" s="2">
        <v>0</v>
      </c>
      <c r="L73" s="2">
        <v>3</v>
      </c>
      <c r="M73" s="2">
        <v>0</v>
      </c>
      <c r="N73" s="2">
        <v>1</v>
      </c>
    </row>
    <row r="74" spans="1:16">
      <c r="A74" s="2" t="s">
        <v>70</v>
      </c>
      <c r="B74" s="2">
        <v>1</v>
      </c>
      <c r="C74" s="2">
        <v>0</v>
      </c>
      <c r="D74" s="2">
        <v>0</v>
      </c>
      <c r="E74" s="2">
        <v>0</v>
      </c>
      <c r="F74" s="2">
        <v>0</v>
      </c>
      <c r="G74" s="2">
        <v>1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</row>
    <row r="75" spans="1:16">
      <c r="A75" s="2" t="s">
        <v>71</v>
      </c>
      <c r="B75" s="2">
        <v>1</v>
      </c>
      <c r="C75" s="2">
        <v>0</v>
      </c>
      <c r="D75" s="2">
        <v>0</v>
      </c>
      <c r="E75" s="2">
        <v>0</v>
      </c>
      <c r="F75" s="2">
        <v>0</v>
      </c>
      <c r="G75" s="2">
        <v>1</v>
      </c>
      <c r="H75" s="2">
        <v>0</v>
      </c>
      <c r="I75" s="2">
        <v>1</v>
      </c>
      <c r="J75" s="2">
        <v>3</v>
      </c>
      <c r="K75" s="2">
        <v>0</v>
      </c>
      <c r="L75" s="2">
        <v>1</v>
      </c>
      <c r="M75" s="2">
        <v>0</v>
      </c>
      <c r="N75" s="2">
        <v>0</v>
      </c>
    </row>
    <row r="76" spans="1:16">
      <c r="A76" s="2" t="s">
        <v>72</v>
      </c>
      <c r="B76" s="2">
        <v>2</v>
      </c>
      <c r="C76" s="2">
        <v>2</v>
      </c>
      <c r="D76" s="2">
        <v>0</v>
      </c>
      <c r="E76" s="2">
        <v>5</v>
      </c>
      <c r="F76" s="2">
        <v>0</v>
      </c>
      <c r="G76" s="2">
        <v>1</v>
      </c>
      <c r="H76" s="2">
        <v>0</v>
      </c>
      <c r="I76" s="2">
        <v>1</v>
      </c>
      <c r="J76" s="2">
        <v>3</v>
      </c>
      <c r="K76" s="2">
        <v>1</v>
      </c>
      <c r="L76" s="2">
        <v>2</v>
      </c>
      <c r="M76" s="2">
        <v>0</v>
      </c>
      <c r="N76" s="2">
        <v>2</v>
      </c>
    </row>
    <row r="77" spans="1:16">
      <c r="A77" s="2" t="s">
        <v>73</v>
      </c>
      <c r="B77" s="2">
        <v>0</v>
      </c>
      <c r="C77" s="2">
        <v>2</v>
      </c>
      <c r="D77" s="2">
        <v>0</v>
      </c>
      <c r="E77" s="2">
        <v>0</v>
      </c>
      <c r="F77" s="2">
        <v>4</v>
      </c>
      <c r="G77" s="2">
        <v>4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</row>
    <row r="78" spans="1:16">
      <c r="A78" s="2" t="s">
        <v>74</v>
      </c>
      <c r="B78" s="2">
        <v>0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</row>
    <row r="79" spans="1:16">
      <c r="A79" s="2" t="s">
        <v>75</v>
      </c>
      <c r="B79" s="2">
        <v>1</v>
      </c>
      <c r="C79" s="2">
        <v>2</v>
      </c>
      <c r="D79" s="2">
        <v>0</v>
      </c>
      <c r="E79" s="2">
        <v>0</v>
      </c>
      <c r="F79" s="2">
        <v>3</v>
      </c>
      <c r="G79" s="2">
        <v>4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</row>
    <row r="80" spans="1:16">
      <c r="A80" s="2" t="s">
        <v>76</v>
      </c>
      <c r="B80" s="2">
        <v>1</v>
      </c>
      <c r="C80" s="2">
        <v>2</v>
      </c>
      <c r="D80" s="2">
        <v>0</v>
      </c>
      <c r="E80" s="2">
        <v>0</v>
      </c>
      <c r="F80" s="2">
        <v>1</v>
      </c>
      <c r="G80" s="2">
        <v>4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P80" s="2" t="s">
        <v>95</v>
      </c>
    </row>
    <row r="81" spans="1:15" ht="18.75">
      <c r="A81" s="8" t="s">
        <v>98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1:15">
      <c r="A82" s="1" t="s">
        <v>94</v>
      </c>
      <c r="B82" s="2">
        <f t="shared" ref="B82:N82" si="0">COUNTIF(B6:B15,"&gt;0")+COUNTIF(B17:B55,"&gt;0")+COUNTIF(B57:B80,"&gt;0")</f>
        <v>9</v>
      </c>
      <c r="C82" s="2">
        <f t="shared" si="0"/>
        <v>12</v>
      </c>
      <c r="D82" s="2">
        <f t="shared" si="0"/>
        <v>0</v>
      </c>
      <c r="E82" s="2">
        <f t="shared" si="0"/>
        <v>6</v>
      </c>
      <c r="F82" s="2">
        <f t="shared" si="0"/>
        <v>12</v>
      </c>
      <c r="G82" s="2">
        <f t="shared" si="0"/>
        <v>14</v>
      </c>
      <c r="H82" s="2">
        <f t="shared" si="0"/>
        <v>9</v>
      </c>
      <c r="I82" s="2">
        <f t="shared" si="0"/>
        <v>10</v>
      </c>
      <c r="J82" s="2">
        <f t="shared" si="0"/>
        <v>16</v>
      </c>
      <c r="K82" s="2">
        <f t="shared" si="0"/>
        <v>2</v>
      </c>
      <c r="L82" s="2">
        <f t="shared" si="0"/>
        <v>3</v>
      </c>
      <c r="M82" s="2">
        <f t="shared" si="0"/>
        <v>0</v>
      </c>
      <c r="N82" s="2">
        <f t="shared" si="0"/>
        <v>9</v>
      </c>
      <c r="O82">
        <f>SUM(B82:N82)</f>
        <v>102</v>
      </c>
    </row>
    <row r="83" spans="1: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1:15">
      <c r="A84" s="2"/>
      <c r="B84" s="2">
        <f>COUNTIF(B57:B80,"&gt;0")</f>
        <v>6</v>
      </c>
      <c r="C84" s="2">
        <f t="shared" ref="C84:H84" si="1">COUNTIF(C57:C80,"&gt;0")</f>
        <v>6</v>
      </c>
      <c r="D84" s="2">
        <f t="shared" si="1"/>
        <v>0</v>
      </c>
      <c r="E84" s="2">
        <f t="shared" si="1"/>
        <v>3</v>
      </c>
      <c r="F84" s="2">
        <f t="shared" si="1"/>
        <v>5</v>
      </c>
      <c r="G84" s="2">
        <f t="shared" si="1"/>
        <v>6</v>
      </c>
      <c r="H84" s="2">
        <f t="shared" si="1"/>
        <v>3</v>
      </c>
      <c r="I84" s="2"/>
      <c r="J84" s="2"/>
      <c r="K84" s="2"/>
      <c r="L84" s="2"/>
      <c r="M84" s="2"/>
      <c r="N84" s="2"/>
    </row>
    <row r="85" spans="1: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1: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1: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1: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1: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1: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142" spans="1:1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1:1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1:1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1:1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1:1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1:1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1:1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1:1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1:1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1:1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1:1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spans="1:14" ht="15.75">
      <c r="A153" s="5" t="s">
        <v>11</v>
      </c>
      <c r="B153" s="6">
        <v>6</v>
      </c>
      <c r="C153" s="6">
        <v>6</v>
      </c>
      <c r="D153" s="6">
        <v>0</v>
      </c>
      <c r="E153" s="6">
        <v>3</v>
      </c>
      <c r="F153" s="6">
        <v>5</v>
      </c>
      <c r="G153" s="6">
        <v>6</v>
      </c>
      <c r="H153" s="6">
        <v>3</v>
      </c>
      <c r="I153" s="6">
        <v>5</v>
      </c>
      <c r="J153" s="6">
        <v>5</v>
      </c>
      <c r="K153" s="6">
        <v>1</v>
      </c>
      <c r="L153" s="6">
        <v>3</v>
      </c>
      <c r="M153" s="6">
        <v>0</v>
      </c>
      <c r="N153" s="6">
        <v>4</v>
      </c>
    </row>
    <row r="158" spans="1:14">
      <c r="G158">
        <f>SUM(B153:N153)</f>
        <v>47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Q23"/>
  <sheetViews>
    <sheetView tabSelected="1" workbookViewId="0">
      <selection activeCell="C14" sqref="C14"/>
    </sheetView>
  </sheetViews>
  <sheetFormatPr baseColWidth="10" defaultRowHeight="15"/>
  <cols>
    <col min="1" max="1" width="5.7109375" style="2" customWidth="1"/>
    <col min="2" max="2" width="23.85546875" bestFit="1" customWidth="1"/>
    <col min="16" max="16" width="14.42578125" customWidth="1"/>
  </cols>
  <sheetData>
    <row r="2" spans="1:17">
      <c r="B2" s="3" t="s">
        <v>97</v>
      </c>
      <c r="F2" s="13" t="s">
        <v>90</v>
      </c>
      <c r="G2" s="13"/>
      <c r="H2" s="13"/>
      <c r="I2" s="13"/>
      <c r="J2" s="13"/>
    </row>
    <row r="3" spans="1:17">
      <c r="F3" s="13"/>
      <c r="G3" s="13"/>
      <c r="H3" s="13"/>
      <c r="I3" s="13"/>
      <c r="J3" s="13"/>
    </row>
    <row r="5" spans="1:17" ht="19.5" thickBot="1">
      <c r="A5" s="2">
        <f ca="1">MATCH(B6,modele,0)</f>
        <v>5</v>
      </c>
      <c r="C5" s="8" t="s">
        <v>77</v>
      </c>
      <c r="D5" s="8" t="s">
        <v>78</v>
      </c>
      <c r="E5" s="8" t="s">
        <v>79</v>
      </c>
      <c r="F5" s="8" t="s">
        <v>80</v>
      </c>
      <c r="G5" s="8" t="s">
        <v>81</v>
      </c>
      <c r="H5" s="8" t="s">
        <v>82</v>
      </c>
      <c r="I5" s="8" t="s">
        <v>83</v>
      </c>
      <c r="J5" s="8" t="s">
        <v>84</v>
      </c>
      <c r="K5" s="8" t="s">
        <v>85</v>
      </c>
      <c r="L5" s="8" t="s">
        <v>86</v>
      </c>
      <c r="M5" s="8" t="s">
        <v>87</v>
      </c>
      <c r="N5" s="8" t="s">
        <v>88</v>
      </c>
      <c r="O5" s="8" t="s">
        <v>89</v>
      </c>
    </row>
    <row r="6" spans="1:17" ht="19.5" thickBot="1">
      <c r="A6" s="2">
        <f ca="1">IF(ISERROR(MATCH(B7,modele,0)),COUNTA(Feuil1!A:A)+4,MATCH(B7,modele,0))</f>
        <v>16</v>
      </c>
      <c r="B6" s="8" t="s">
        <v>0</v>
      </c>
      <c r="C6" s="9">
        <f ca="1">COUNTIF(OFFSET(Feuil1!$A$1,$A5,COLUMN()-2,$A6-$A5-1),"&gt;0")</f>
        <v>0</v>
      </c>
      <c r="D6" s="9">
        <f ca="1">COUNTIF(OFFSET(Feuil1!$A$1,$A5,COLUMN()-2,$A6-$A5-1),"&gt;0")</f>
        <v>2</v>
      </c>
      <c r="E6" s="9">
        <f ca="1">COUNTIF(OFFSET(Feuil1!$A$1,$A5,COLUMN()-2,$A6-$A5-1),"&gt;0")</f>
        <v>0</v>
      </c>
      <c r="F6" s="9">
        <f ca="1">COUNTIF(OFFSET(Feuil1!$A$1,$A5,COLUMN()-2,$A6-$A5-1),"&gt;0")</f>
        <v>0</v>
      </c>
      <c r="G6" s="9">
        <f ca="1">COUNTIF(OFFSET(Feuil1!$A$1,$A5,COLUMN()-2,$A6-$A5-1),"&gt;0")</f>
        <v>2</v>
      </c>
      <c r="H6" s="9">
        <f ca="1">COUNTIF(OFFSET(Feuil1!$A$1,$A5,COLUMN()-2,$A6-$A5-1),"&gt;0")</f>
        <v>1</v>
      </c>
      <c r="I6" s="9">
        <f ca="1">COUNTIF(OFFSET(Feuil1!$A$1,$A5,COLUMN()-2,$A6-$A5-1),"&gt;0")</f>
        <v>1</v>
      </c>
      <c r="J6" s="9">
        <f ca="1">COUNTIF(OFFSET(Feuil1!$A$1,$A5,COLUMN()-2,$A6-$A5-1),"&gt;0")</f>
        <v>0</v>
      </c>
      <c r="K6" s="9">
        <f ca="1">COUNTIF(OFFSET(Feuil1!$A$1,$A5,COLUMN()-2,$A6-$A5-1),"&gt;0")</f>
        <v>1</v>
      </c>
      <c r="L6" s="9">
        <f ca="1">COUNTIF(OFFSET(Feuil1!$A$1,$A5,COLUMN()-2,$A6-$A5-1),"&gt;0")</f>
        <v>0</v>
      </c>
      <c r="M6" s="9">
        <f ca="1">COUNTIF(OFFSET(Feuil1!$A$1,$A5,COLUMN()-2,$A6-$A5-1),"&gt;0")</f>
        <v>0</v>
      </c>
      <c r="N6" s="9">
        <f ca="1">COUNTIF(OFFSET(Feuil1!$A$1,$A5,COLUMN()-2,$A6-$A5-1),"&gt;0")</f>
        <v>0</v>
      </c>
      <c r="O6" s="9">
        <f ca="1">COUNTIF(OFFSET(Feuil1!$A$1,$A5,COLUMN()-2,$A6-$A5-1),"&gt;0")</f>
        <v>3</v>
      </c>
    </row>
    <row r="7" spans="1:17" ht="19.5" thickBot="1">
      <c r="A7" s="2">
        <f ca="1">IF(ISERROR(MATCH(B8,modele,0)),COUNTA(Feuil1!A:A)+4,MATCH(B8,modele,0))</f>
        <v>56</v>
      </c>
      <c r="B7" s="8" t="s">
        <v>12</v>
      </c>
      <c r="C7" s="9">
        <f ca="1">COUNTIF(OFFSET(Feuil1!$A$1,$A6,COLUMN()-2,$A7-$A6-1),"&gt;0")</f>
        <v>3</v>
      </c>
      <c r="D7" s="9">
        <f ca="1">COUNTIF(OFFSET(Feuil1!$A$1,$A6,COLUMN()-2,$A7-$A6-1),"&gt;0")</f>
        <v>4</v>
      </c>
      <c r="E7" s="9">
        <f ca="1">COUNTIF(OFFSET(Feuil1!$A$1,$A6,COLUMN()-2,$A7-$A6-1),"&gt;0")</f>
        <v>0</v>
      </c>
      <c r="F7" s="9">
        <f ca="1">COUNTIF(OFFSET(Feuil1!$A$1,$A6,COLUMN()-2,$A7-$A6-1),"&gt;0")</f>
        <v>3</v>
      </c>
      <c r="G7" s="9">
        <f ca="1">COUNTIF(OFFSET(Feuil1!$A$1,$A6,COLUMN()-2,$A7-$A6-1),"&gt;0")</f>
        <v>5</v>
      </c>
      <c r="H7" s="9">
        <f ca="1">COUNTIF(OFFSET(Feuil1!$A$1,$A6,COLUMN()-2,$A7-$A6-1),"&gt;0")</f>
        <v>7</v>
      </c>
      <c r="I7" s="9">
        <f ca="1">COUNTIF(OFFSET(Feuil1!$A$1,$A6,COLUMN()-2,$A7-$A6-1),"&gt;0")</f>
        <v>5</v>
      </c>
      <c r="J7" s="9">
        <f ca="1">COUNTIF(OFFSET(Feuil1!$A$1,$A6,COLUMN()-2,$A7-$A6-1),"&gt;0")</f>
        <v>5</v>
      </c>
      <c r="K7" s="9">
        <f ca="1">COUNTIF(OFFSET(Feuil1!$A$1,$A6,COLUMN()-2,$A7-$A6-1),"&gt;0")</f>
        <v>10</v>
      </c>
      <c r="L7" s="9">
        <f ca="1">COUNTIF(OFFSET(Feuil1!$A$1,$A6,COLUMN()-2,$A7-$A6-1),"&gt;0")</f>
        <v>1</v>
      </c>
      <c r="M7" s="9">
        <f ca="1">COUNTIF(OFFSET(Feuil1!$A$1,$A6,COLUMN()-2,$A7-$A6-1),"&gt;0")</f>
        <v>0</v>
      </c>
      <c r="N7" s="9">
        <f ca="1">COUNTIF(OFFSET(Feuil1!$A$1,$A6,COLUMN()-2,$A7-$A6-1),"&gt;0")</f>
        <v>0</v>
      </c>
      <c r="O7" s="9">
        <f ca="1">COUNTIF(OFFSET(Feuil1!$A$1,$A6,COLUMN()-2,$A7-$A6-1),"&gt;0")</f>
        <v>2</v>
      </c>
    </row>
    <row r="8" spans="1:17" ht="19.5" thickBot="1">
      <c r="A8" s="2">
        <f ca="1">IF(ISERROR(MATCH(B9,modele,0)),COUNTA(Feuil1!A:A)+4,MATCH(B9,modele,0))</f>
        <v>83</v>
      </c>
      <c r="B8" s="8" t="s">
        <v>52</v>
      </c>
      <c r="C8" s="14">
        <f ca="1">COUNTIF(OFFSET(Feuil1!$A$1,$A7,COLUMN()-2,$A8-$A7-1),"&gt;0")</f>
        <v>7</v>
      </c>
      <c r="D8" s="14">
        <f ca="1">COUNTIF(OFFSET(Feuil1!$A$1,$A7,COLUMN()-2,$A8-$A7-1),"&gt;0")</f>
        <v>7</v>
      </c>
      <c r="E8" s="14">
        <f ca="1">COUNTIF(OFFSET(Feuil1!$A$1,$A7,COLUMN()-2,$A8-$A7-1),"&gt;0")</f>
        <v>0</v>
      </c>
      <c r="F8" s="14">
        <f ca="1">COUNTIF(OFFSET(Feuil1!$A$1,$A7,COLUMN()-2,$A8-$A7-1),"&gt;0")</f>
        <v>4</v>
      </c>
      <c r="G8" s="14">
        <f ca="1">COUNTIF(OFFSET(Feuil1!$A$1,$A7,COLUMN()-2,$A8-$A7-1),"&gt;0")</f>
        <v>6</v>
      </c>
      <c r="H8" s="14">
        <f ca="1">COUNTIF(OFFSET(Feuil1!$A$1,$A7,COLUMN()-2,$A8-$A7-1),"&gt;0")</f>
        <v>7</v>
      </c>
      <c r="I8" s="14">
        <f ca="1">COUNTIF(OFFSET(Feuil1!$A$1,$A7,COLUMN()-2,$A8-$A7-1),"&gt;0")</f>
        <v>4</v>
      </c>
      <c r="J8" s="14">
        <f ca="1">COUNTIF(OFFSET(Feuil1!$A$1,$A7,COLUMN()-2,$A8-$A7-1),"&gt;0")</f>
        <v>6</v>
      </c>
      <c r="K8" s="14">
        <f ca="1">COUNTIF(OFFSET(Feuil1!$A$1,$A7,COLUMN()-2,$A8-$A7-1),"&gt;0")</f>
        <v>6</v>
      </c>
      <c r="L8" s="14">
        <f ca="1">COUNTIF(OFFSET(Feuil1!$A$1,$A7,COLUMN()-2,$A8-$A7-1),"&gt;0")</f>
        <v>2</v>
      </c>
      <c r="M8" s="14">
        <f ca="1">COUNTIF(OFFSET(Feuil1!$A$1,$A7,COLUMN()-2,$A8-$A7-1),"&gt;0")</f>
        <v>4</v>
      </c>
      <c r="N8" s="14">
        <f ca="1">COUNTIF(OFFSET(Feuil1!$A$1,$A7,COLUMN()-2,$A8-$A7-1),"&gt;0")</f>
        <v>0</v>
      </c>
      <c r="O8" s="14">
        <f ca="1">COUNTIF(OFFSET(Feuil1!$A$1,$A7,COLUMN()-2,$A8-$A7-1),"&gt;0")</f>
        <v>5</v>
      </c>
      <c r="P8" s="2" t="s">
        <v>96</v>
      </c>
      <c r="Q8" s="12">
        <f ca="1">SUM(C6:O8)</f>
        <v>113</v>
      </c>
    </row>
    <row r="9" spans="1:17">
      <c r="A9" s="2">
        <f ca="1">IF(ISERROR(MATCH(B10,modele,0)),COUNTA(Feuil1!A:A)+4,MATCH(B10,modele,0))</f>
        <v>83</v>
      </c>
    </row>
    <row r="10" spans="1:17">
      <c r="A10" s="2">
        <f ca="1">IF(ISERROR(MATCH(B11,modele,0)),COUNTA(Feuil1!A:A)+4,MATCH(B11,modele,0))</f>
        <v>83</v>
      </c>
    </row>
    <row r="11" spans="1:17">
      <c r="A11" s="2">
        <f ca="1">IF(ISERROR(MATCH(B12,modele,0)),COUNTA(Feuil1!A:A)+4,MATCH(B12,modele,0))</f>
        <v>83</v>
      </c>
    </row>
    <row r="12" spans="1:17">
      <c r="A12" s="2">
        <f ca="1">IF(ISERROR(MATCH(B13,modele,0)),COUNTA(Feuil1!A:A)+4,MATCH(B13,modele,0))</f>
        <v>83</v>
      </c>
    </row>
    <row r="13" spans="1:17">
      <c r="A13" s="2">
        <f ca="1">IF(ISERROR(MATCH(B14,modele,0)),COUNTA(Feuil1!A:A)+4,MATCH(B14,modele,0))</f>
        <v>83</v>
      </c>
    </row>
    <row r="14" spans="1:17">
      <c r="A14" s="2">
        <f ca="1">IF(ISERROR(MATCH(B15,modele,0)),COUNTA(Feuil1!A:A)+4,MATCH(B15,modele,0))</f>
        <v>83</v>
      </c>
    </row>
    <row r="15" spans="1:17">
      <c r="A15" s="2">
        <f ca="1">IF(ISERROR(MATCH(B16,modele,0)),COUNTA(Feuil1!A:A)+4,MATCH(B16,modele,0))</f>
        <v>83</v>
      </c>
    </row>
    <row r="16" spans="1:17">
      <c r="A16" s="2">
        <f ca="1">IF(ISERROR(MATCH(B17,modele,0)),COUNTA(Feuil1!A:A)+4,MATCH(B17,modele,0))</f>
        <v>83</v>
      </c>
    </row>
    <row r="17" spans="1:6">
      <c r="A17" s="2">
        <f ca="1">IF(ISERROR(MATCH(B18,modele,0)),COUNTA(Feuil1!A:A)+4,MATCH(B18,modele,0))</f>
        <v>83</v>
      </c>
    </row>
    <row r="18" spans="1:6">
      <c r="A18" s="2">
        <f ca="1">IF(ISERROR(MATCH(B19,modele,0)),COUNTA(Feuil1!A:A)+4,MATCH(B19,modele,0))</f>
        <v>83</v>
      </c>
    </row>
    <row r="19" spans="1:6">
      <c r="A19" s="2">
        <f ca="1">IF(ISERROR(MATCH(B20,modele,0)),COUNTA(Feuil1!A:A)+4,MATCH(B20,modele,0))</f>
        <v>83</v>
      </c>
    </row>
    <row r="20" spans="1:6" ht="21">
      <c r="B20" s="11" t="s">
        <v>91</v>
      </c>
    </row>
    <row r="21" spans="1:6" ht="21">
      <c r="B21" s="11" t="s">
        <v>92</v>
      </c>
    </row>
    <row r="22" spans="1:6">
      <c r="B22" s="4"/>
    </row>
    <row r="23" spans="1:6">
      <c r="F23" s="2"/>
    </row>
  </sheetData>
  <sheetCalcPr fullCalcOnLoad="1"/>
  <mergeCells count="1">
    <mergeCell ref="F2:J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Mahmoud Garrouch</dc:creator>
  <cp:lastModifiedBy>Mahmoud Garrouch</cp:lastModifiedBy>
  <dcterms:created xsi:type="dcterms:W3CDTF">2010-01-16T15:29:55Z</dcterms:created>
  <dcterms:modified xsi:type="dcterms:W3CDTF">2010-01-16T20:30:20Z</dcterms:modified>
</cp:coreProperties>
</file>