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srv-dc1\SYNERGIE_Travaux\"/>
    </mc:Choice>
  </mc:AlternateContent>
  <xr:revisionPtr revIDLastSave="0" documentId="13_ncr:1_{A5A15D4D-E9CD-4D4A-9846-1636F74EBFF2}" xr6:coauthVersionLast="47" xr6:coauthVersionMax="47" xr10:uidLastSave="{00000000-0000-0000-0000-000000000000}"/>
  <bookViews>
    <workbookView xWindow="-25320" yWindow="4545" windowWidth="25440" windowHeight="15390" activeTab="1" xr2:uid="{50A47CA7-6001-4923-99B8-E223FCF59A39}"/>
  </bookViews>
  <sheets>
    <sheet name="Facture achat-vente" sheetId="1" r:id="rId1"/>
    <sheet name="Chantier" sheetId="3" r:id="rId2"/>
    <sheet name="Listes déroulant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3" l="1"/>
  <c r="H2" i="3" s="1"/>
  <c r="F3" i="1"/>
  <c r="G3" i="1"/>
  <c r="G2" i="1"/>
  <c r="F2" i="1"/>
  <c r="F2" i="3" l="1"/>
  <c r="G2" i="3" s="1"/>
  <c r="K2" i="3"/>
  <c r="L2" i="3" s="1"/>
  <c r="M2" i="3"/>
</calcChain>
</file>

<file path=xl/sharedStrings.xml><?xml version="1.0" encoding="utf-8"?>
<sst xmlns="http://schemas.openxmlformats.org/spreadsheetml/2006/main" count="44" uniqueCount="34">
  <si>
    <t>Fournisseur</t>
  </si>
  <si>
    <t>N°Commande</t>
  </si>
  <si>
    <t>Date échéance</t>
  </si>
  <si>
    <t>N°Facture</t>
  </si>
  <si>
    <t>Montant HT</t>
  </si>
  <si>
    <t>TVA</t>
  </si>
  <si>
    <t>Montant TTC</t>
  </si>
  <si>
    <t>Sylvie</t>
  </si>
  <si>
    <t>Antony</t>
  </si>
  <si>
    <t>Emilien</t>
  </si>
  <si>
    <t>Adrien</t>
  </si>
  <si>
    <t>Payé / Non payé</t>
  </si>
  <si>
    <t>Vérifié par</t>
  </si>
  <si>
    <t>Payé</t>
  </si>
  <si>
    <t>Non payé</t>
  </si>
  <si>
    <t>0001</t>
  </si>
  <si>
    <t>Fournisseur01</t>
  </si>
  <si>
    <t>F001</t>
  </si>
  <si>
    <t>0002</t>
  </si>
  <si>
    <t>Fournisseur02</t>
  </si>
  <si>
    <t>Déboursé HT</t>
  </si>
  <si>
    <t>Lots</t>
  </si>
  <si>
    <t>Coefficient Prix de vente</t>
  </si>
  <si>
    <t>Prix de vente HT</t>
  </si>
  <si>
    <t>Prix de vente TTC</t>
  </si>
  <si>
    <t>Marge brut HT</t>
  </si>
  <si>
    <t>Achat HT</t>
  </si>
  <si>
    <t>Marge brut réel HT</t>
  </si>
  <si>
    <t>Marge brut réel %</t>
  </si>
  <si>
    <t>Gain/perte</t>
  </si>
  <si>
    <t>Gros œuvre</t>
  </si>
  <si>
    <t>Vrd</t>
  </si>
  <si>
    <t>Electricité</t>
  </si>
  <si>
    <t>Facture 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</si>
</sst>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10" fontId="0" fillId="0" borderId="0" xfId="2" applyNumberFormat="1" applyFont="1" applyAlignment="1">
      <alignment horizontal="center" vertical="center"/>
    </xf>
    <xf numFmtId="44" fontId="0" fillId="0" borderId="0" xfId="0" applyNumberFormat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2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C4EA5F-9F28-4B6E-9410-82A105F9A287}" name="Tableau1" displayName="Tableau1" ref="A1:I10" totalsRowShown="0" headerRowDxfId="26" dataDxfId="25">
  <autoFilter ref="A1:I10" xr:uid="{C8C4EA5F-9F28-4B6E-9410-82A105F9A287}"/>
  <tableColumns count="9">
    <tableColumn id="1" xr3:uid="{017FC046-5D47-48AE-99E6-0FF6ADB0A10F}" name="N°Commande" dataDxfId="24"/>
    <tableColumn id="2" xr3:uid="{4877E4F4-3597-4284-B6A2-0B5DFCC16170}" name="Fournisseur" dataDxfId="23"/>
    <tableColumn id="3" xr3:uid="{B2A31B94-2A28-46E6-AF70-46E030C75229}" name="N°Facture" dataDxfId="22"/>
    <tableColumn id="4" xr3:uid="{6EA6A6C7-0053-4930-91D5-0CD313995719}" name="Date échéance" dataDxfId="21"/>
    <tableColumn id="5" xr3:uid="{A67050A8-AB5C-4BAA-8AAF-EB4FB9DC9088}" name="Montant HT" dataDxfId="20" dataCellStyle="Monétaire"/>
    <tableColumn id="6" xr3:uid="{3E2D7D2F-E7E1-4216-AD3F-31C7D935953D}" name="TVA" dataDxfId="19" dataCellStyle="Monétaire"/>
    <tableColumn id="7" xr3:uid="{747FA6B2-7D84-4D73-A1EA-4A31309DC62F}" name="Montant TTC" dataDxfId="18" dataCellStyle="Monétaire"/>
    <tableColumn id="8" xr3:uid="{DA89E5AD-6367-417D-A3C8-642D4AB82551}" name="Vérifié par" dataDxfId="17"/>
    <tableColumn id="9" xr3:uid="{8514427C-5F27-4352-8591-12B92395B0A2}" name="Payé / Non payé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8433FE6-7609-47F3-A6A7-48485E48BAE5}" name="Tableau2" displayName="Tableau2" ref="A1:N11" totalsRowShown="0" headerRowDxfId="15" dataDxfId="14">
  <autoFilter ref="A1:N11" xr:uid="{38433FE6-7609-47F3-A6A7-48485E48BAE5}"/>
  <tableColumns count="14">
    <tableColumn id="1" xr3:uid="{9BB2D04E-CB3E-4D86-82C7-FB39531787B1}" name="N°Commande" dataDxfId="13"/>
    <tableColumn id="2" xr3:uid="{21FBEF1A-1BAB-45E7-B27F-9CE5A2FCEA9E}" name="Lots" dataDxfId="12"/>
    <tableColumn id="3" xr3:uid="{3DB6D00D-1E82-48D5-B45F-FAEE08F3B877}" name="Déboursé HT" dataDxfId="11" dataCellStyle="Monétaire"/>
    <tableColumn id="4" xr3:uid="{1B4251F1-CFAA-4495-A4C9-6A9BF1E0D4AB}" name="Coefficient Prix de vente" dataDxfId="10"/>
    <tableColumn id="5" xr3:uid="{8C4A9F7F-0F99-4DB2-8F38-9344FB2EE268}" name="Prix de vente HT" dataDxfId="9" dataCellStyle="Monétaire"/>
    <tableColumn id="6" xr3:uid="{720D07AF-F24D-4F13-8721-9E384933E6F4}" name="TVA" dataDxfId="8" dataCellStyle="Monétaire"/>
    <tableColumn id="7" xr3:uid="{4A26C912-2786-4FEC-BAFE-75D3AF900C7D}" name="Prix de vente TTC" dataDxfId="7" dataCellStyle="Monétaire"/>
    <tableColumn id="8" xr3:uid="{DF51256E-4E87-425C-B939-9B3AF26E5BCF}" name="Marge brut HT" dataDxfId="6" dataCellStyle="Monétaire"/>
    <tableColumn id="9" xr3:uid="{84452647-7DAE-46E4-B387-89FF66A94872}" name="Fournisseur" dataDxfId="5"/>
    <tableColumn id="10" xr3:uid="{476E2CC2-A9D9-49FC-9017-24D323B6BB2C}" name="Achat HT" dataDxfId="4" dataCellStyle="Monétaire"/>
    <tableColumn id="11" xr3:uid="{B45ABD3D-4079-4F32-9A6A-A68AE240F3E9}" name="Marge brut réel HT" dataDxfId="3" dataCellStyle="Monétaire"/>
    <tableColumn id="12" xr3:uid="{70FD5DC6-FBB4-4E71-B232-9EEA5848BD97}" name="Marge brut réel %" dataDxfId="2" dataCellStyle="Pourcentage"/>
    <tableColumn id="13" xr3:uid="{97B204B3-0885-4F8E-9944-2AFCDA236D33}" name="Gain/perte" dataDxfId="1"/>
    <tableColumn id="14" xr3:uid="{27943594-D79A-41DE-B11F-8858DCB39E9E}" name="Facture cumul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C74627-60B5-4F83-ACB6-2ECA539988E5}">
  <dimension ref="A1:I3"/>
  <sheetViews>
    <sheetView workbookViewId="0">
      <selection activeCell="C23" sqref="C23"/>
    </sheetView>
  </sheetViews>
  <sheetFormatPr baseColWidth="10" defaultRowHeight="15" x14ac:dyDescent="0.25"/>
  <cols>
    <col min="1" max="1" width="17.85546875" style="3" bestFit="1" customWidth="1"/>
    <col min="2" max="2" width="16" style="1" bestFit="1" customWidth="1"/>
    <col min="3" max="3" width="14.28515625" style="1" bestFit="1" customWidth="1"/>
    <col min="4" max="4" width="18.5703125" style="1" bestFit="1" customWidth="1"/>
    <col min="5" max="5" width="16.140625" style="5" bestFit="1" customWidth="1"/>
    <col min="6" max="6" width="9.42578125" style="5" bestFit="1" customWidth="1"/>
    <col min="7" max="7" width="17" style="5" bestFit="1" customWidth="1"/>
    <col min="8" max="8" width="15" style="1" bestFit="1" customWidth="1"/>
    <col min="9" max="9" width="20" style="1" bestFit="1" customWidth="1"/>
    <col min="10" max="16384" width="11.42578125" style="1"/>
  </cols>
  <sheetData>
    <row r="1" spans="1:9" x14ac:dyDescent="0.25">
      <c r="A1" s="3" t="s">
        <v>1</v>
      </c>
      <c r="B1" s="1" t="s">
        <v>0</v>
      </c>
      <c r="C1" s="1" t="s">
        <v>3</v>
      </c>
      <c r="D1" s="1" t="s">
        <v>2</v>
      </c>
      <c r="E1" s="5" t="s">
        <v>4</v>
      </c>
      <c r="F1" s="5" t="s">
        <v>5</v>
      </c>
      <c r="G1" s="5" t="s">
        <v>6</v>
      </c>
      <c r="H1" s="1" t="s">
        <v>12</v>
      </c>
      <c r="I1" s="1" t="s">
        <v>11</v>
      </c>
    </row>
    <row r="2" spans="1:9" x14ac:dyDescent="0.25">
      <c r="A2" s="3" t="s">
        <v>15</v>
      </c>
      <c r="B2" s="1" t="s">
        <v>16</v>
      </c>
      <c r="C2" s="1" t="s">
        <v>17</v>
      </c>
      <c r="D2" s="4">
        <v>44530</v>
      </c>
      <c r="E2" s="5">
        <v>100</v>
      </c>
      <c r="F2" s="5">
        <f>Tableau1[[#This Row],[Montant HT]]*0.2</f>
        <v>20</v>
      </c>
      <c r="G2" s="5">
        <f>Tableau1[[#This Row],[TVA]]+Tableau1[[#This Row],[Montant HT]]</f>
        <v>120</v>
      </c>
      <c r="H2" s="1" t="s">
        <v>7</v>
      </c>
      <c r="I2" s="1" t="s">
        <v>14</v>
      </c>
    </row>
    <row r="3" spans="1:9" x14ac:dyDescent="0.25">
      <c r="A3" s="3" t="s">
        <v>18</v>
      </c>
      <c r="B3" s="1" t="s">
        <v>19</v>
      </c>
      <c r="C3" s="1" t="s">
        <v>17</v>
      </c>
      <c r="D3" s="4">
        <v>44537</v>
      </c>
      <c r="E3" s="5">
        <v>1000</v>
      </c>
      <c r="F3" s="5">
        <f>Tableau1[[#This Row],[Montant HT]]*0.2</f>
        <v>200</v>
      </c>
      <c r="G3" s="5">
        <f>Tableau1[[#This Row],[TVA]]+Tableau1[[#This Row],[Montant HT]]</f>
        <v>1200</v>
      </c>
      <c r="H3" s="1" t="s">
        <v>7</v>
      </c>
      <c r="I3" s="1" t="s">
        <v>14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DE0E98B-19D8-4A42-A590-8D6139229B42}">
          <x14:formula1>
            <xm:f>'Listes déroulante'!$A$1:$A$4</xm:f>
          </x14:formula1>
          <xm:sqref>H2:H1048576</xm:sqref>
        </x14:dataValidation>
        <x14:dataValidation type="list" allowBlank="1" showInputMessage="1" showErrorMessage="1" xr:uid="{D5420235-7D61-4190-B148-8E969E306835}">
          <x14:formula1>
            <xm:f>'Listes déroulante'!$B$1:$B$2</xm:f>
          </x14:formula1>
          <xm:sqref>I2:I1048576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1D5EB-85E4-4E3C-91FA-3C21E73764C6}">
  <dimension ref="A1:N2"/>
  <sheetViews>
    <sheetView tabSelected="1" workbookViewId="0">
      <selection activeCell="M17" sqref="M17"/>
    </sheetView>
  </sheetViews>
  <sheetFormatPr baseColWidth="10" defaultRowHeight="15" x14ac:dyDescent="0.25"/>
  <cols>
    <col min="1" max="1" width="15.5703125" style="1" bestFit="1" customWidth="1"/>
    <col min="2" max="2" width="6.85546875" style="1" bestFit="1" customWidth="1"/>
    <col min="3" max="3" width="16" style="5" bestFit="1" customWidth="1"/>
    <col min="4" max="4" width="25.5703125" style="1" bestFit="1" customWidth="1"/>
    <col min="5" max="5" width="19.28515625" style="5" bestFit="1" customWidth="1"/>
    <col min="6" max="6" width="8.42578125" style="5" bestFit="1" customWidth="1"/>
    <col min="7" max="7" width="20.140625" style="5" bestFit="1" customWidth="1"/>
    <col min="8" max="8" width="17.28515625" style="5" bestFit="1" customWidth="1"/>
    <col min="9" max="9" width="13.7109375" style="1" bestFit="1" customWidth="1"/>
    <col min="10" max="10" width="12.42578125" style="5" bestFit="1" customWidth="1"/>
    <col min="11" max="11" width="21.42578125" style="5" bestFit="1" customWidth="1"/>
    <col min="12" max="12" width="19.28515625" style="6" bestFit="1" customWidth="1"/>
    <col min="13" max="13" width="13.140625" style="1" bestFit="1" customWidth="1"/>
    <col min="14" max="14" width="19.140625" style="1" bestFit="1" customWidth="1"/>
    <col min="15" max="15" width="14.5703125" style="1" bestFit="1" customWidth="1"/>
    <col min="16" max="16384" width="11.42578125" style="1"/>
  </cols>
  <sheetData>
    <row r="1" spans="1:14" x14ac:dyDescent="0.25">
      <c r="A1" s="1" t="s">
        <v>1</v>
      </c>
      <c r="B1" s="1" t="s">
        <v>21</v>
      </c>
      <c r="C1" s="5" t="s">
        <v>20</v>
      </c>
      <c r="D1" s="1" t="s">
        <v>22</v>
      </c>
      <c r="E1" s="5" t="s">
        <v>23</v>
      </c>
      <c r="F1" s="5" t="s">
        <v>5</v>
      </c>
      <c r="G1" s="5" t="s">
        <v>24</v>
      </c>
      <c r="H1" s="5" t="s">
        <v>25</v>
      </c>
      <c r="I1" s="1" t="s">
        <v>0</v>
      </c>
      <c r="J1" s="5" t="s">
        <v>26</v>
      </c>
      <c r="K1" s="5" t="s">
        <v>27</v>
      </c>
      <c r="L1" s="6" t="s">
        <v>28</v>
      </c>
      <c r="M1" s="1" t="s">
        <v>29</v>
      </c>
      <c r="N1" s="1" t="s">
        <v>33</v>
      </c>
    </row>
    <row r="2" spans="1:14" x14ac:dyDescent="0.25">
      <c r="B2" s="1" t="s">
        <v>31</v>
      </c>
      <c r="C2" s="5">
        <v>100</v>
      </c>
      <c r="D2" s="1">
        <v>1.2</v>
      </c>
      <c r="E2" s="5">
        <f>Tableau2[[#This Row],[Coefficient Prix de vente]]*Tableau2[[#This Row],[Déboursé HT]]</f>
        <v>120</v>
      </c>
      <c r="F2" s="5">
        <f>Tableau2[[#This Row],[Prix de vente HT]]*0.2</f>
        <v>24</v>
      </c>
      <c r="G2" s="5">
        <f>Tableau2[[#This Row],[TVA]]+Tableau2[[#This Row],[Prix de vente HT]]</f>
        <v>144</v>
      </c>
      <c r="H2" s="5">
        <f>Tableau2[[#This Row],[Prix de vente HT]]-Tableau2[[#This Row],[Déboursé HT]]</f>
        <v>20</v>
      </c>
      <c r="I2" s="1" t="s">
        <v>16</v>
      </c>
      <c r="J2" s="5">
        <v>100</v>
      </c>
      <c r="K2" s="5">
        <f>Tableau2[[#This Row],[Prix de vente HT]]-Tableau2[[#This Row],[Achat HT]]</f>
        <v>20</v>
      </c>
      <c r="L2" s="6">
        <f>Tableau2[[#This Row],[Marge brut réel HT]]/Tableau2[[#This Row],[Prix de vente HT]]</f>
        <v>0.16666666666666666</v>
      </c>
      <c r="M2" s="7">
        <f>Tableau2[[#This Row],[Marge brut réel HT]]-Tableau2[[#This Row],[Marge brut HT]]</f>
        <v>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7093505-F310-42A9-A789-4AF74141C7CC}">
          <x14:formula1>
            <xm:f>'Listes déroulante'!$C:$C</xm:f>
          </x14:formula1>
          <xm:sqref>B2:B1048576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72B64-E913-44C1-AD79-F0E9C8AC7AA6}">
  <dimension ref="A1:C4"/>
  <sheetViews>
    <sheetView workbookViewId="0">
      <selection activeCell="C11" sqref="C11"/>
    </sheetView>
  </sheetViews>
  <sheetFormatPr baseColWidth="10" defaultRowHeight="15" x14ac:dyDescent="0.25"/>
  <sheetData>
    <row r="1" spans="1:3" x14ac:dyDescent="0.25">
      <c r="A1" t="s">
        <v>7</v>
      </c>
      <c r="B1" s="2" t="s">
        <v>13</v>
      </c>
      <c r="C1" t="s">
        <v>30</v>
      </c>
    </row>
    <row r="2" spans="1:3" x14ac:dyDescent="0.25">
      <c r="A2" t="s">
        <v>8</v>
      </c>
      <c r="B2" s="2" t="s">
        <v>14</v>
      </c>
      <c r="C2" t="s">
        <v>31</v>
      </c>
    </row>
    <row r="3" spans="1:3" x14ac:dyDescent="0.25">
      <c r="A3" t="s">
        <v>9</v>
      </c>
      <c r="C3" t="s">
        <v>32</v>
      </c>
    </row>
    <row r="4" spans="1:3" x14ac:dyDescent="0.25">
      <c r="A4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 achat-vente</vt:lpstr>
      <vt:lpstr>Chantier</vt:lpstr>
      <vt:lpstr>Listes déroulante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PAGANO</dc:creator>
  <cp:lastModifiedBy>Antony PAGANO</cp:lastModifiedBy>
  <dcterms:created xsi:type="dcterms:W3CDTF">2021-11-29T12:48:59Z</dcterms:created>
  <dcterms:modified xsi:type="dcterms:W3CDTF">2021-11-29T14:33:43Z</dcterms:modified>
</cp:coreProperties>
</file>