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ZOKOU\Desktop\"/>
    </mc:Choice>
  </mc:AlternateContent>
  <xr:revisionPtr revIDLastSave="0" documentId="13_ncr:1_{55E746EA-BB1F-4FBA-9DD2-7948A01C645D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lanification du préventif" sheetId="3" r:id="rId1"/>
    <sheet name="Fiche d'intervention" sheetId="9" r:id="rId2"/>
    <sheet name="Base de Données" sheetId="10" r:id="rId3"/>
    <sheet name="Listes" sheetId="5" r:id="rId4"/>
  </sheets>
  <externalReferences>
    <externalReference r:id="rId5"/>
    <externalReference r:id="rId6"/>
  </externalReferences>
  <definedNames>
    <definedName name="_xlnm._FilterDatabase" localSheetId="0" hidden="1">'Planification du préventif'!$B$4:$M$52</definedName>
    <definedName name="col">[1]class!$V$7:$X$92</definedName>
    <definedName name="_xlnm.Criteria" localSheetId="0">'Planification du préventif'!$E$1:$F$2</definedName>
    <definedName name="les_unités_de_tps" localSheetId="1">[2]Listes!$B$3:$B$6</definedName>
    <definedName name="les_unités_de_tps">Listes!$B$5:$B$8</definedName>
    <definedName name="liste_opérations_mach1" localSheetId="1">[2]!Tableau1[Equipement]</definedName>
    <definedName name="liste_opérations_mach1">Tableau1[Equipement]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5" i="3" l="1"/>
  <c r="A66" i="10"/>
  <c r="H6" i="3"/>
  <c r="H7" i="3"/>
  <c r="H8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A55" i="10"/>
  <c r="A56" i="10"/>
  <c r="A57" i="10"/>
  <c r="A58" i="10"/>
  <c r="A59" i="10"/>
  <c r="A60" i="10"/>
  <c r="A61" i="10"/>
  <c r="A62" i="10"/>
  <c r="A63" i="10"/>
  <c r="A64" i="10"/>
  <c r="A65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42" i="10"/>
  <c r="A43" i="10"/>
  <c r="A44" i="10"/>
  <c r="A45" i="10"/>
  <c r="A46" i="10"/>
  <c r="A47" i="10"/>
  <c r="A48" i="10"/>
  <c r="A49" i="10"/>
  <c r="A50" i="10"/>
  <c r="A51" i="10"/>
  <c r="A52" i="10"/>
  <c r="A53" i="10"/>
  <c r="A54" i="10"/>
  <c r="H9" i="3"/>
  <c r="A16" i="10"/>
  <c r="A5" i="10"/>
  <c r="A6" i="10"/>
  <c r="A7" i="10"/>
  <c r="A8" i="10"/>
  <c r="A9" i="10"/>
  <c r="A10" i="10"/>
  <c r="A11" i="10"/>
  <c r="A12" i="10"/>
  <c r="A13" i="10"/>
  <c r="A14" i="10"/>
  <c r="A15" i="10"/>
  <c r="A4" i="10"/>
  <c r="B1" i="9" l="1"/>
  <c r="I6" i="9" s="1"/>
  <c r="C11" i="9" l="1"/>
  <c r="G1" i="9" s="1"/>
  <c r="C9" i="9"/>
  <c r="F1" i="9" s="1"/>
  <c r="J1" i="9"/>
  <c r="D1" i="9"/>
  <c r="B15" i="9"/>
  <c r="P1" i="9"/>
  <c r="O1" i="9"/>
  <c r="N1" i="9"/>
  <c r="K1" i="9"/>
  <c r="L1" i="9"/>
  <c r="M1" i="9"/>
  <c r="H1" i="9"/>
  <c r="E1" i="9"/>
  <c r="I10" i="9"/>
  <c r="C1" i="9" s="1"/>
  <c r="F8" i="3" l="1"/>
  <c r="F9" i="3"/>
  <c r="F26" i="3"/>
  <c r="F15" i="3"/>
  <c r="F16" i="3"/>
  <c r="F10" i="3"/>
  <c r="F25" i="3"/>
  <c r="F7" i="3"/>
  <c r="F14" i="3"/>
  <c r="F32" i="3"/>
  <c r="F45" i="3"/>
  <c r="F51" i="3"/>
  <c r="F27" i="3"/>
  <c r="F28" i="3"/>
  <c r="F12" i="3"/>
  <c r="F21" i="3"/>
  <c r="F20" i="3"/>
  <c r="F18" i="3"/>
  <c r="F23" i="3"/>
  <c r="F29" i="3"/>
  <c r="F13" i="3"/>
  <c r="F24" i="3"/>
  <c r="F36" i="3"/>
  <c r="F37" i="3"/>
  <c r="F39" i="3"/>
  <c r="F40" i="3"/>
  <c r="F41" i="3"/>
  <c r="F42" i="3"/>
  <c r="F43" i="3"/>
  <c r="F44" i="3"/>
  <c r="F34" i="3"/>
  <c r="F19" i="3"/>
  <c r="F33" i="3"/>
  <c r="F30" i="3"/>
  <c r="F38" i="3"/>
  <c r="F35" i="3"/>
  <c r="F11" i="3"/>
  <c r="F52" i="3"/>
  <c r="F22" i="3"/>
  <c r="F5" i="3"/>
  <c r="F6" i="3"/>
  <c r="F50" i="3"/>
  <c r="F46" i="3"/>
  <c r="F47" i="3"/>
  <c r="F48" i="3"/>
  <c r="F49" i="3"/>
  <c r="F31" i="3"/>
  <c r="E8" i="3"/>
  <c r="E9" i="3"/>
  <c r="E26" i="3"/>
  <c r="E15" i="3"/>
  <c r="E16" i="3"/>
  <c r="E10" i="3"/>
  <c r="E25" i="3"/>
  <c r="E7" i="3"/>
  <c r="E14" i="3"/>
  <c r="E32" i="3"/>
  <c r="E45" i="3"/>
  <c r="E51" i="3"/>
  <c r="E27" i="3"/>
  <c r="E28" i="3"/>
  <c r="E12" i="3"/>
  <c r="E21" i="3"/>
  <c r="E20" i="3"/>
  <c r="E18" i="3"/>
  <c r="E23" i="3"/>
  <c r="E29" i="3"/>
  <c r="E13" i="3"/>
  <c r="E24" i="3"/>
  <c r="E36" i="3"/>
  <c r="E37" i="3"/>
  <c r="E39" i="3"/>
  <c r="E40" i="3"/>
  <c r="E41" i="3"/>
  <c r="E42" i="3"/>
  <c r="E43" i="3"/>
  <c r="E44" i="3"/>
  <c r="E34" i="3"/>
  <c r="E19" i="3"/>
  <c r="E33" i="3"/>
  <c r="E30" i="3"/>
  <c r="E38" i="3"/>
  <c r="E35" i="3"/>
  <c r="E11" i="3"/>
  <c r="E52" i="3"/>
  <c r="E22" i="3"/>
  <c r="E5" i="3"/>
  <c r="E6" i="3"/>
  <c r="E50" i="3"/>
  <c r="E46" i="3"/>
  <c r="E47" i="3"/>
  <c r="E48" i="3"/>
  <c r="E49" i="3"/>
  <c r="E31" i="3"/>
  <c r="G8" i="3"/>
  <c r="G9" i="3"/>
  <c r="G26" i="3"/>
  <c r="G15" i="3"/>
  <c r="G16" i="3"/>
  <c r="G10" i="3"/>
  <c r="G25" i="3"/>
  <c r="G7" i="3"/>
  <c r="G14" i="3"/>
  <c r="G32" i="3"/>
  <c r="G45" i="3"/>
  <c r="G51" i="3"/>
  <c r="G27" i="3"/>
  <c r="G28" i="3"/>
  <c r="G12" i="3"/>
  <c r="G21" i="3"/>
  <c r="G20" i="3"/>
  <c r="G18" i="3"/>
  <c r="G23" i="3"/>
  <c r="G29" i="3"/>
  <c r="G13" i="3"/>
  <c r="G24" i="3"/>
  <c r="G36" i="3"/>
  <c r="G37" i="3"/>
  <c r="G39" i="3"/>
  <c r="G40" i="3"/>
  <c r="G41" i="3"/>
  <c r="G42" i="3"/>
  <c r="G43" i="3"/>
  <c r="G44" i="3"/>
  <c r="G34" i="3"/>
  <c r="G19" i="3"/>
  <c r="G33" i="3"/>
  <c r="G30" i="3"/>
  <c r="G38" i="3"/>
  <c r="G35" i="3"/>
  <c r="G11" i="3"/>
  <c r="G52" i="3"/>
  <c r="G22" i="3"/>
  <c r="G5" i="3"/>
  <c r="G6" i="3"/>
  <c r="G50" i="3"/>
  <c r="G46" i="3"/>
  <c r="G47" i="3"/>
  <c r="G48" i="3"/>
  <c r="G49" i="3"/>
  <c r="G31" i="3"/>
  <c r="G17" i="3"/>
  <c r="F17" i="3"/>
  <c r="E17" i="3"/>
  <c r="I50" i="3"/>
  <c r="I31" i="3"/>
  <c r="I40" i="3"/>
  <c r="I41" i="3"/>
  <c r="I43" i="3"/>
  <c r="I44" i="3"/>
  <c r="I46" i="3"/>
  <c r="I47" i="3"/>
  <c r="I48" i="3"/>
  <c r="I49" i="3"/>
  <c r="AI6" i="3"/>
  <c r="AI7" i="3"/>
  <c r="AI8" i="3"/>
  <c r="AI9" i="3"/>
  <c r="AI10" i="3"/>
  <c r="AI11" i="3"/>
  <c r="AI12" i="3"/>
  <c r="AI13" i="3"/>
  <c r="AI14" i="3"/>
  <c r="AG30" i="3"/>
  <c r="AG31" i="3"/>
  <c r="AG32" i="3"/>
  <c r="AG33" i="3"/>
  <c r="AG34" i="3"/>
  <c r="AG35" i="3"/>
  <c r="AG36" i="3"/>
  <c r="AG37" i="3"/>
  <c r="AG38" i="3"/>
  <c r="AG39" i="3"/>
  <c r="AG40" i="3"/>
  <c r="AG41" i="3"/>
  <c r="AG42" i="3"/>
  <c r="AG43" i="3"/>
  <c r="AG44" i="3"/>
  <c r="AG45" i="3"/>
  <c r="AG46" i="3"/>
  <c r="AG47" i="3"/>
  <c r="AG48" i="3"/>
  <c r="AG49" i="3"/>
  <c r="AG50" i="3"/>
  <c r="AG51" i="3"/>
  <c r="AG52" i="3"/>
  <c r="AG53" i="3"/>
  <c r="AG54" i="3"/>
  <c r="AG55" i="3"/>
  <c r="AG56" i="3"/>
  <c r="AG57" i="3"/>
  <c r="AG58" i="3"/>
  <c r="AG59" i="3"/>
  <c r="AG60" i="3"/>
  <c r="AG61" i="3"/>
  <c r="AG62" i="3"/>
  <c r="AG63" i="3"/>
  <c r="AG64" i="3"/>
  <c r="AG65" i="3"/>
  <c r="AG66" i="3"/>
  <c r="AG67" i="3"/>
  <c r="AG68" i="3"/>
  <c r="AG69" i="3"/>
  <c r="AG70" i="3"/>
  <c r="AG71" i="3"/>
  <c r="AG72" i="3"/>
  <c r="AG73" i="3"/>
  <c r="AG74" i="3"/>
  <c r="AG75" i="3"/>
  <c r="AG76" i="3"/>
  <c r="AG77" i="3"/>
  <c r="AG78" i="3"/>
  <c r="AG79" i="3"/>
  <c r="AG80" i="3"/>
  <c r="AG81" i="3"/>
  <c r="AG82" i="3"/>
  <c r="AG83" i="3"/>
  <c r="AG84" i="3"/>
  <c r="AG85" i="3"/>
  <c r="AG86" i="3"/>
  <c r="AG87" i="3"/>
  <c r="AG88" i="3"/>
  <c r="AG89" i="3"/>
  <c r="AG90" i="3"/>
  <c r="AG91" i="3"/>
  <c r="AG92" i="3"/>
  <c r="AG93" i="3"/>
  <c r="AG94" i="3"/>
  <c r="AG95" i="3"/>
  <c r="AG96" i="3"/>
  <c r="AG97" i="3"/>
  <c r="AG98" i="3"/>
  <c r="AG99" i="3"/>
  <c r="AG100" i="3"/>
  <c r="AG101" i="3"/>
  <c r="AG102" i="3"/>
  <c r="AG103" i="3"/>
  <c r="AG104" i="3"/>
  <c r="AG105" i="3"/>
  <c r="AG106" i="3"/>
  <c r="AG107" i="3"/>
  <c r="AG108" i="3"/>
  <c r="AG109" i="3"/>
  <c r="AG110" i="3"/>
  <c r="AG111" i="3"/>
  <c r="AG112" i="3"/>
  <c r="AG113" i="3"/>
  <c r="AG114" i="3"/>
  <c r="AG115" i="3"/>
  <c r="AG116" i="3"/>
  <c r="AG117" i="3"/>
  <c r="AG118" i="3"/>
  <c r="AG119" i="3"/>
  <c r="AG120" i="3"/>
  <c r="AG121" i="3"/>
  <c r="AG122" i="3"/>
  <c r="AG123" i="3"/>
  <c r="AG124" i="3"/>
  <c r="AG125" i="3"/>
  <c r="AG126" i="3"/>
  <c r="AG127" i="3"/>
  <c r="AG128" i="3"/>
  <c r="AG129" i="3"/>
  <c r="AG130" i="3"/>
  <c r="AG131" i="3"/>
  <c r="AG132" i="3"/>
  <c r="AG133" i="3"/>
  <c r="AG134" i="3"/>
  <c r="AG135" i="3"/>
  <c r="AG136" i="3"/>
  <c r="AG137" i="3"/>
  <c r="AG138" i="3"/>
  <c r="AG139" i="3"/>
  <c r="AG140" i="3"/>
  <c r="AG141" i="3"/>
  <c r="AG142" i="3"/>
  <c r="AG143" i="3"/>
  <c r="AG144" i="3"/>
  <c r="AG145" i="3"/>
  <c r="AG146" i="3"/>
  <c r="AG147" i="3"/>
  <c r="AG148" i="3"/>
  <c r="AG149" i="3"/>
  <c r="AG150" i="3"/>
  <c r="AG151" i="3"/>
  <c r="AG152" i="3"/>
  <c r="AG153" i="3"/>
  <c r="AG154" i="3"/>
  <c r="AG155" i="3"/>
  <c r="AG156" i="3"/>
  <c r="AG157" i="3"/>
  <c r="AG158" i="3"/>
  <c r="AG159" i="3"/>
  <c r="AG160" i="3"/>
  <c r="AG161" i="3"/>
  <c r="AG162" i="3"/>
  <c r="AG163" i="3"/>
  <c r="AG164" i="3"/>
  <c r="AG165" i="3"/>
  <c r="AG166" i="3"/>
  <c r="AG167" i="3"/>
  <c r="AG168" i="3"/>
  <c r="AG169" i="3"/>
  <c r="AG6" i="3"/>
  <c r="AG7" i="3"/>
  <c r="AG8" i="3"/>
  <c r="AG9" i="3"/>
  <c r="AG10" i="3"/>
  <c r="AG11" i="3"/>
  <c r="AG12" i="3"/>
  <c r="AG13" i="3"/>
  <c r="AG14" i="3"/>
  <c r="AG15" i="3"/>
  <c r="AG16" i="3"/>
  <c r="AG17" i="3"/>
  <c r="AG18" i="3"/>
  <c r="AG19" i="3"/>
  <c r="AG20" i="3"/>
  <c r="AG21" i="3"/>
  <c r="AG22" i="3"/>
  <c r="AG23" i="3"/>
  <c r="AG24" i="3"/>
  <c r="AG25" i="3"/>
  <c r="AG26" i="3"/>
  <c r="AG27" i="3"/>
  <c r="AG28" i="3"/>
  <c r="AG29" i="3"/>
  <c r="R6" i="3"/>
  <c r="V6" i="3" s="1"/>
  <c r="S6" i="3"/>
  <c r="W6" i="3" s="1"/>
  <c r="T6" i="3"/>
  <c r="X6" i="3" s="1"/>
  <c r="U6" i="3"/>
  <c r="Y6" i="3" s="1"/>
  <c r="AA6" i="3"/>
  <c r="R7" i="3"/>
  <c r="V7" i="3" s="1"/>
  <c r="S7" i="3"/>
  <c r="W7" i="3" s="1"/>
  <c r="T7" i="3"/>
  <c r="X7" i="3" s="1"/>
  <c r="U7" i="3"/>
  <c r="Y7" i="3" s="1"/>
  <c r="AA7" i="3"/>
  <c r="R8" i="3"/>
  <c r="V8" i="3" s="1"/>
  <c r="S8" i="3"/>
  <c r="W8" i="3" s="1"/>
  <c r="T8" i="3"/>
  <c r="X8" i="3" s="1"/>
  <c r="U8" i="3"/>
  <c r="Y8" i="3" s="1"/>
  <c r="AA8" i="3"/>
  <c r="R9" i="3"/>
  <c r="V9" i="3" s="1"/>
  <c r="S9" i="3"/>
  <c r="W9" i="3" s="1"/>
  <c r="T9" i="3"/>
  <c r="X9" i="3" s="1"/>
  <c r="U9" i="3"/>
  <c r="Y9" i="3" s="1"/>
  <c r="AA9" i="3"/>
  <c r="R10" i="3"/>
  <c r="V10" i="3" s="1"/>
  <c r="S10" i="3"/>
  <c r="W10" i="3" s="1"/>
  <c r="T10" i="3"/>
  <c r="X10" i="3" s="1"/>
  <c r="U10" i="3"/>
  <c r="Y10" i="3" s="1"/>
  <c r="AA10" i="3"/>
  <c r="R11" i="3"/>
  <c r="V11" i="3" s="1"/>
  <c r="S11" i="3"/>
  <c r="W11" i="3" s="1"/>
  <c r="T11" i="3"/>
  <c r="X11" i="3" s="1"/>
  <c r="U11" i="3"/>
  <c r="Y11" i="3" s="1"/>
  <c r="AA11" i="3"/>
  <c r="R12" i="3"/>
  <c r="V12" i="3" s="1"/>
  <c r="S12" i="3"/>
  <c r="W12" i="3" s="1"/>
  <c r="T12" i="3"/>
  <c r="X12" i="3" s="1"/>
  <c r="U12" i="3"/>
  <c r="Y12" i="3" s="1"/>
  <c r="AA12" i="3"/>
  <c r="R13" i="3"/>
  <c r="V13" i="3" s="1"/>
  <c r="S13" i="3"/>
  <c r="W13" i="3" s="1"/>
  <c r="T13" i="3"/>
  <c r="X13" i="3" s="1"/>
  <c r="U13" i="3"/>
  <c r="Y13" i="3" s="1"/>
  <c r="AA13" i="3"/>
  <c r="R14" i="3"/>
  <c r="V14" i="3" s="1"/>
  <c r="S14" i="3"/>
  <c r="W14" i="3" s="1"/>
  <c r="T14" i="3"/>
  <c r="X14" i="3" s="1"/>
  <c r="U14" i="3"/>
  <c r="Y14" i="3" s="1"/>
  <c r="AA14" i="3"/>
  <c r="R15" i="3"/>
  <c r="V15" i="3" s="1"/>
  <c r="S15" i="3"/>
  <c r="W15" i="3" s="1"/>
  <c r="T15" i="3"/>
  <c r="X15" i="3" s="1"/>
  <c r="U15" i="3"/>
  <c r="Y15" i="3" s="1"/>
  <c r="AA15" i="3"/>
  <c r="R16" i="3"/>
  <c r="V16" i="3" s="1"/>
  <c r="S16" i="3"/>
  <c r="W16" i="3" s="1"/>
  <c r="T16" i="3"/>
  <c r="X16" i="3" s="1"/>
  <c r="U16" i="3"/>
  <c r="Y16" i="3" s="1"/>
  <c r="AA16" i="3"/>
  <c r="R17" i="3"/>
  <c r="V17" i="3" s="1"/>
  <c r="S17" i="3"/>
  <c r="W17" i="3" s="1"/>
  <c r="T17" i="3"/>
  <c r="X17" i="3" s="1"/>
  <c r="U17" i="3"/>
  <c r="Y17" i="3" s="1"/>
  <c r="AA17" i="3"/>
  <c r="R18" i="3"/>
  <c r="V18" i="3" s="1"/>
  <c r="S18" i="3"/>
  <c r="W18" i="3" s="1"/>
  <c r="T18" i="3"/>
  <c r="X18" i="3" s="1"/>
  <c r="U18" i="3"/>
  <c r="Y18" i="3" s="1"/>
  <c r="AA18" i="3"/>
  <c r="R19" i="3"/>
  <c r="V19" i="3" s="1"/>
  <c r="S19" i="3"/>
  <c r="W19" i="3" s="1"/>
  <c r="T19" i="3"/>
  <c r="X19" i="3" s="1"/>
  <c r="U19" i="3"/>
  <c r="Y19" i="3" s="1"/>
  <c r="AA19" i="3"/>
  <c r="R20" i="3"/>
  <c r="V20" i="3" s="1"/>
  <c r="S20" i="3"/>
  <c r="W20" i="3" s="1"/>
  <c r="T20" i="3"/>
  <c r="X20" i="3" s="1"/>
  <c r="U20" i="3"/>
  <c r="Y20" i="3" s="1"/>
  <c r="AA20" i="3"/>
  <c r="R21" i="3"/>
  <c r="V21" i="3" s="1"/>
  <c r="S21" i="3"/>
  <c r="W21" i="3" s="1"/>
  <c r="T21" i="3"/>
  <c r="X21" i="3" s="1"/>
  <c r="U21" i="3"/>
  <c r="Y21" i="3" s="1"/>
  <c r="AA21" i="3"/>
  <c r="R22" i="3"/>
  <c r="V22" i="3" s="1"/>
  <c r="S22" i="3"/>
  <c r="W22" i="3" s="1"/>
  <c r="T22" i="3"/>
  <c r="X22" i="3" s="1"/>
  <c r="U22" i="3"/>
  <c r="Y22" i="3" s="1"/>
  <c r="AA22" i="3"/>
  <c r="R23" i="3"/>
  <c r="V23" i="3" s="1"/>
  <c r="S23" i="3"/>
  <c r="W23" i="3" s="1"/>
  <c r="T23" i="3"/>
  <c r="X23" i="3" s="1"/>
  <c r="U23" i="3"/>
  <c r="Y23" i="3" s="1"/>
  <c r="AA23" i="3"/>
  <c r="R24" i="3"/>
  <c r="V24" i="3" s="1"/>
  <c r="S24" i="3"/>
  <c r="W24" i="3" s="1"/>
  <c r="T24" i="3"/>
  <c r="X24" i="3" s="1"/>
  <c r="U24" i="3"/>
  <c r="Y24" i="3" s="1"/>
  <c r="AA24" i="3"/>
  <c r="R25" i="3"/>
  <c r="V25" i="3" s="1"/>
  <c r="S25" i="3"/>
  <c r="W25" i="3" s="1"/>
  <c r="T25" i="3"/>
  <c r="X25" i="3" s="1"/>
  <c r="U25" i="3"/>
  <c r="Y25" i="3" s="1"/>
  <c r="AA25" i="3"/>
  <c r="R26" i="3"/>
  <c r="V26" i="3" s="1"/>
  <c r="S26" i="3"/>
  <c r="W26" i="3" s="1"/>
  <c r="T26" i="3"/>
  <c r="X26" i="3" s="1"/>
  <c r="U26" i="3"/>
  <c r="Y26" i="3" s="1"/>
  <c r="AA26" i="3"/>
  <c r="R27" i="3"/>
  <c r="V27" i="3" s="1"/>
  <c r="S27" i="3"/>
  <c r="W27" i="3" s="1"/>
  <c r="T27" i="3"/>
  <c r="X27" i="3" s="1"/>
  <c r="U27" i="3"/>
  <c r="Y27" i="3" s="1"/>
  <c r="AA27" i="3"/>
  <c r="R28" i="3"/>
  <c r="V28" i="3" s="1"/>
  <c r="S28" i="3"/>
  <c r="W28" i="3" s="1"/>
  <c r="T28" i="3"/>
  <c r="X28" i="3" s="1"/>
  <c r="U28" i="3"/>
  <c r="Y28" i="3" s="1"/>
  <c r="AA28" i="3"/>
  <c r="R29" i="3"/>
  <c r="V29" i="3" s="1"/>
  <c r="S29" i="3"/>
  <c r="W29" i="3" s="1"/>
  <c r="T29" i="3"/>
  <c r="X29" i="3" s="1"/>
  <c r="U29" i="3"/>
  <c r="Y29" i="3" s="1"/>
  <c r="AA29" i="3"/>
  <c r="R30" i="3"/>
  <c r="V30" i="3" s="1"/>
  <c r="S30" i="3"/>
  <c r="W30" i="3" s="1"/>
  <c r="T30" i="3"/>
  <c r="X30" i="3" s="1"/>
  <c r="U30" i="3"/>
  <c r="Y30" i="3" s="1"/>
  <c r="AA30" i="3"/>
  <c r="R31" i="3"/>
  <c r="V31" i="3" s="1"/>
  <c r="S31" i="3"/>
  <c r="W31" i="3" s="1"/>
  <c r="T31" i="3"/>
  <c r="X31" i="3" s="1"/>
  <c r="U31" i="3"/>
  <c r="Y31" i="3" s="1"/>
  <c r="AA31" i="3"/>
  <c r="R32" i="3"/>
  <c r="V32" i="3" s="1"/>
  <c r="S32" i="3"/>
  <c r="W32" i="3" s="1"/>
  <c r="T32" i="3"/>
  <c r="X32" i="3" s="1"/>
  <c r="U32" i="3"/>
  <c r="Y32" i="3" s="1"/>
  <c r="AA32" i="3"/>
  <c r="R33" i="3"/>
  <c r="V33" i="3" s="1"/>
  <c r="S33" i="3"/>
  <c r="W33" i="3" s="1"/>
  <c r="T33" i="3"/>
  <c r="X33" i="3" s="1"/>
  <c r="U33" i="3"/>
  <c r="Y33" i="3" s="1"/>
  <c r="AA33" i="3"/>
  <c r="R34" i="3"/>
  <c r="V34" i="3" s="1"/>
  <c r="S34" i="3"/>
  <c r="W34" i="3" s="1"/>
  <c r="T34" i="3"/>
  <c r="X34" i="3" s="1"/>
  <c r="U34" i="3"/>
  <c r="Y34" i="3" s="1"/>
  <c r="AA34" i="3"/>
  <c r="R35" i="3"/>
  <c r="V35" i="3" s="1"/>
  <c r="S35" i="3"/>
  <c r="W35" i="3" s="1"/>
  <c r="T35" i="3"/>
  <c r="X35" i="3" s="1"/>
  <c r="U35" i="3"/>
  <c r="Y35" i="3" s="1"/>
  <c r="AA35" i="3"/>
  <c r="R36" i="3"/>
  <c r="V36" i="3" s="1"/>
  <c r="S36" i="3"/>
  <c r="W36" i="3" s="1"/>
  <c r="T36" i="3"/>
  <c r="X36" i="3" s="1"/>
  <c r="U36" i="3"/>
  <c r="Y36" i="3" s="1"/>
  <c r="AA36" i="3"/>
  <c r="R37" i="3"/>
  <c r="V37" i="3" s="1"/>
  <c r="S37" i="3"/>
  <c r="W37" i="3" s="1"/>
  <c r="T37" i="3"/>
  <c r="X37" i="3" s="1"/>
  <c r="U37" i="3"/>
  <c r="Y37" i="3" s="1"/>
  <c r="AA37" i="3"/>
  <c r="R38" i="3"/>
  <c r="V38" i="3" s="1"/>
  <c r="S38" i="3"/>
  <c r="W38" i="3" s="1"/>
  <c r="T38" i="3"/>
  <c r="X38" i="3" s="1"/>
  <c r="U38" i="3"/>
  <c r="Y38" i="3" s="1"/>
  <c r="AA38" i="3"/>
  <c r="R39" i="3"/>
  <c r="V39" i="3" s="1"/>
  <c r="S39" i="3"/>
  <c r="W39" i="3" s="1"/>
  <c r="T39" i="3"/>
  <c r="X39" i="3" s="1"/>
  <c r="U39" i="3"/>
  <c r="Y39" i="3" s="1"/>
  <c r="AA39" i="3"/>
  <c r="R40" i="3"/>
  <c r="V40" i="3" s="1"/>
  <c r="S40" i="3"/>
  <c r="W40" i="3" s="1"/>
  <c r="T40" i="3"/>
  <c r="X40" i="3" s="1"/>
  <c r="U40" i="3"/>
  <c r="Y40" i="3" s="1"/>
  <c r="AA40" i="3"/>
  <c r="R41" i="3"/>
  <c r="V41" i="3" s="1"/>
  <c r="S41" i="3"/>
  <c r="W41" i="3" s="1"/>
  <c r="T41" i="3"/>
  <c r="X41" i="3" s="1"/>
  <c r="U41" i="3"/>
  <c r="Y41" i="3" s="1"/>
  <c r="AA41" i="3"/>
  <c r="R42" i="3"/>
  <c r="V42" i="3" s="1"/>
  <c r="S42" i="3"/>
  <c r="W42" i="3" s="1"/>
  <c r="T42" i="3"/>
  <c r="X42" i="3" s="1"/>
  <c r="U42" i="3"/>
  <c r="Y42" i="3" s="1"/>
  <c r="AA42" i="3"/>
  <c r="R43" i="3"/>
  <c r="V43" i="3" s="1"/>
  <c r="S43" i="3"/>
  <c r="W43" i="3" s="1"/>
  <c r="T43" i="3"/>
  <c r="X43" i="3" s="1"/>
  <c r="U43" i="3"/>
  <c r="Y43" i="3" s="1"/>
  <c r="AA43" i="3"/>
  <c r="R44" i="3"/>
  <c r="V44" i="3" s="1"/>
  <c r="S44" i="3"/>
  <c r="W44" i="3" s="1"/>
  <c r="T44" i="3"/>
  <c r="X44" i="3" s="1"/>
  <c r="U44" i="3"/>
  <c r="Y44" i="3" s="1"/>
  <c r="AA44" i="3"/>
  <c r="R45" i="3"/>
  <c r="V45" i="3" s="1"/>
  <c r="S45" i="3"/>
  <c r="W45" i="3" s="1"/>
  <c r="T45" i="3"/>
  <c r="X45" i="3" s="1"/>
  <c r="U45" i="3"/>
  <c r="Y45" i="3" s="1"/>
  <c r="AA45" i="3"/>
  <c r="R46" i="3"/>
  <c r="V46" i="3" s="1"/>
  <c r="S46" i="3"/>
  <c r="W46" i="3" s="1"/>
  <c r="T46" i="3"/>
  <c r="X46" i="3" s="1"/>
  <c r="U46" i="3"/>
  <c r="Y46" i="3" s="1"/>
  <c r="AA46" i="3"/>
  <c r="R47" i="3"/>
  <c r="V47" i="3" s="1"/>
  <c r="S47" i="3"/>
  <c r="W47" i="3" s="1"/>
  <c r="T47" i="3"/>
  <c r="X47" i="3" s="1"/>
  <c r="U47" i="3"/>
  <c r="Y47" i="3" s="1"/>
  <c r="AA47" i="3"/>
  <c r="R48" i="3"/>
  <c r="V48" i="3" s="1"/>
  <c r="S48" i="3"/>
  <c r="W48" i="3" s="1"/>
  <c r="T48" i="3"/>
  <c r="X48" i="3" s="1"/>
  <c r="U48" i="3"/>
  <c r="Y48" i="3" s="1"/>
  <c r="AA48" i="3"/>
  <c r="R49" i="3"/>
  <c r="V49" i="3" s="1"/>
  <c r="S49" i="3"/>
  <c r="W49" i="3" s="1"/>
  <c r="T49" i="3"/>
  <c r="X49" i="3" s="1"/>
  <c r="U49" i="3"/>
  <c r="Y49" i="3" s="1"/>
  <c r="AA49" i="3"/>
  <c r="R50" i="3"/>
  <c r="V50" i="3" s="1"/>
  <c r="S50" i="3"/>
  <c r="W50" i="3" s="1"/>
  <c r="T50" i="3"/>
  <c r="X50" i="3" s="1"/>
  <c r="U50" i="3"/>
  <c r="Y50" i="3" s="1"/>
  <c r="AA50" i="3"/>
  <c r="R51" i="3"/>
  <c r="V51" i="3" s="1"/>
  <c r="S51" i="3"/>
  <c r="W51" i="3" s="1"/>
  <c r="T51" i="3"/>
  <c r="X51" i="3" s="1"/>
  <c r="U51" i="3"/>
  <c r="Y51" i="3" s="1"/>
  <c r="AA51" i="3"/>
  <c r="R52" i="3"/>
  <c r="V52" i="3" s="1"/>
  <c r="S52" i="3"/>
  <c r="W52" i="3" s="1"/>
  <c r="T52" i="3"/>
  <c r="X52" i="3" s="1"/>
  <c r="U52" i="3"/>
  <c r="Y52" i="3" s="1"/>
  <c r="AA52" i="3"/>
  <c r="R53" i="3"/>
  <c r="V53" i="3" s="1"/>
  <c r="S53" i="3"/>
  <c r="W53" i="3" s="1"/>
  <c r="T53" i="3"/>
  <c r="X53" i="3" s="1"/>
  <c r="U53" i="3"/>
  <c r="Y53" i="3" s="1"/>
  <c r="AA53" i="3"/>
  <c r="R54" i="3"/>
  <c r="V54" i="3" s="1"/>
  <c r="S54" i="3"/>
  <c r="W54" i="3" s="1"/>
  <c r="T54" i="3"/>
  <c r="X54" i="3" s="1"/>
  <c r="U54" i="3"/>
  <c r="Y54" i="3" s="1"/>
  <c r="AA54" i="3"/>
  <c r="R55" i="3"/>
  <c r="V55" i="3" s="1"/>
  <c r="S55" i="3"/>
  <c r="W55" i="3" s="1"/>
  <c r="T55" i="3"/>
  <c r="X55" i="3" s="1"/>
  <c r="U55" i="3"/>
  <c r="Y55" i="3" s="1"/>
  <c r="AA55" i="3"/>
  <c r="R56" i="3"/>
  <c r="V56" i="3" s="1"/>
  <c r="S56" i="3"/>
  <c r="W56" i="3" s="1"/>
  <c r="T56" i="3"/>
  <c r="X56" i="3" s="1"/>
  <c r="U56" i="3"/>
  <c r="Y56" i="3" s="1"/>
  <c r="AA56" i="3"/>
  <c r="R5" i="3"/>
  <c r="Z52" i="3" l="1"/>
  <c r="AB52" i="3" s="1"/>
  <c r="Z43" i="3"/>
  <c r="AB43" i="3" s="1"/>
  <c r="Z27" i="3"/>
  <c r="AB27" i="3" s="1"/>
  <c r="Z22" i="3"/>
  <c r="AB22" i="3" s="1"/>
  <c r="Z19" i="3"/>
  <c r="AB19" i="3" s="1"/>
  <c r="Z6" i="3"/>
  <c r="AB6" i="3" s="1"/>
  <c r="Z35" i="3"/>
  <c r="AB35" i="3" s="1"/>
  <c r="Z11" i="3"/>
  <c r="AB11" i="3" s="1"/>
  <c r="Z55" i="3"/>
  <c r="AB55" i="3" s="1"/>
  <c r="Z50" i="3"/>
  <c r="AB50" i="3" s="1"/>
  <c r="Z41" i="3"/>
  <c r="AB41" i="3" s="1"/>
  <c r="Z34" i="3"/>
  <c r="AB34" i="3" s="1"/>
  <c r="Z33" i="3"/>
  <c r="AB33" i="3" s="1"/>
  <c r="Z14" i="3"/>
  <c r="AB14" i="3" s="1"/>
  <c r="Z56" i="3"/>
  <c r="AB56" i="3" s="1"/>
  <c r="Z53" i="3"/>
  <c r="AB53" i="3" s="1"/>
  <c r="Z51" i="3"/>
  <c r="AB51" i="3" s="1"/>
  <c r="Z39" i="3"/>
  <c r="AB39" i="3" s="1"/>
  <c r="Z36" i="3"/>
  <c r="AB36" i="3" s="1"/>
  <c r="Z23" i="3"/>
  <c r="AB23" i="3" s="1"/>
  <c r="Z7" i="3"/>
  <c r="AB7" i="3" s="1"/>
  <c r="Z48" i="3"/>
  <c r="AB48" i="3" s="1"/>
  <c r="Z47" i="3"/>
  <c r="AB47" i="3" s="1"/>
  <c r="Z44" i="3"/>
  <c r="AB44" i="3" s="1"/>
  <c r="Z31" i="3"/>
  <c r="AB31" i="3" s="1"/>
  <c r="Z28" i="3"/>
  <c r="AB28" i="3" s="1"/>
  <c r="Z15" i="3"/>
  <c r="AB15" i="3" s="1"/>
  <c r="Z25" i="3"/>
  <c r="AB25" i="3" s="1"/>
  <c r="Z20" i="3"/>
  <c r="AB20" i="3" s="1"/>
  <c r="Z17" i="3"/>
  <c r="AB17" i="3" s="1"/>
  <c r="Z12" i="3"/>
  <c r="AB12" i="3" s="1"/>
  <c r="Z9" i="3"/>
  <c r="AB9" i="3" s="1"/>
  <c r="Z49" i="3"/>
  <c r="AB49" i="3" s="1"/>
  <c r="Z42" i="3"/>
  <c r="AB42" i="3" s="1"/>
  <c r="Z26" i="3"/>
  <c r="AB26" i="3" s="1"/>
  <c r="Z18" i="3"/>
  <c r="AB18" i="3" s="1"/>
  <c r="Z10" i="3"/>
  <c r="AB10" i="3" s="1"/>
  <c r="Z54" i="3"/>
  <c r="AB54" i="3" s="1"/>
  <c r="Z45" i="3"/>
  <c r="AB45" i="3" s="1"/>
  <c r="Z40" i="3"/>
  <c r="AB40" i="3" s="1"/>
  <c r="Z37" i="3"/>
  <c r="AB37" i="3" s="1"/>
  <c r="Z32" i="3"/>
  <c r="AB32" i="3" s="1"/>
  <c r="Z29" i="3"/>
  <c r="AB29" i="3" s="1"/>
  <c r="Z24" i="3"/>
  <c r="AB24" i="3" s="1"/>
  <c r="Z21" i="3"/>
  <c r="AB21" i="3" s="1"/>
  <c r="Z16" i="3"/>
  <c r="AB16" i="3" s="1"/>
  <c r="Z13" i="3"/>
  <c r="AB13" i="3" s="1"/>
  <c r="Z8" i="3"/>
  <c r="AB8" i="3" s="1"/>
  <c r="Z46" i="3"/>
  <c r="AB46" i="3" s="1"/>
  <c r="Z38" i="3"/>
  <c r="AB38" i="3" s="1"/>
  <c r="Z30" i="3"/>
  <c r="AB30" i="3" s="1"/>
  <c r="M39" i="3" l="1"/>
  <c r="I39" i="3" s="1"/>
  <c r="M19" i="3"/>
  <c r="I19" i="3" s="1"/>
  <c r="M49" i="3"/>
  <c r="M47" i="3"/>
  <c r="M33" i="3"/>
  <c r="I33" i="3" s="1"/>
  <c r="M41" i="3"/>
  <c r="M40" i="3"/>
  <c r="M11" i="3"/>
  <c r="I11" i="3" s="1"/>
  <c r="M48" i="3"/>
  <c r="M31" i="3"/>
  <c r="M38" i="3"/>
  <c r="I38" i="3" s="1"/>
  <c r="M46" i="3"/>
  <c r="M30" i="3"/>
  <c r="I30" i="3" s="1"/>
  <c r="M50" i="3"/>
  <c r="M35" i="3"/>
  <c r="I35" i="3" s="1"/>
  <c r="M42" i="3"/>
  <c r="I42" i="3" s="1"/>
  <c r="M6" i="3"/>
  <c r="I6" i="3" s="1"/>
  <c r="M52" i="3"/>
  <c r="I52" i="3" s="1"/>
  <c r="M43" i="3"/>
  <c r="M44" i="3"/>
  <c r="M22" i="3"/>
  <c r="I22" i="3" s="1"/>
  <c r="M34" i="3"/>
  <c r="I34" i="3" s="1"/>
  <c r="AI5" i="3" l="1"/>
  <c r="AI4" i="3"/>
  <c r="AG5" i="3"/>
  <c r="AG4" i="3"/>
  <c r="M13" i="3" l="1"/>
  <c r="I13" i="3" s="1"/>
  <c r="M36" i="3"/>
  <c r="I36" i="3" s="1"/>
  <c r="M24" i="3"/>
  <c r="I24" i="3" s="1"/>
  <c r="M37" i="3"/>
  <c r="I37" i="3" s="1"/>
  <c r="AA5" i="3" l="1"/>
  <c r="U5" i="3"/>
  <c r="Y5" i="3" s="1"/>
  <c r="T5" i="3"/>
  <c r="X5" i="3" s="1"/>
  <c r="S5" i="3"/>
  <c r="W5" i="3" s="1"/>
  <c r="V5" i="3"/>
  <c r="M29" i="3" l="1"/>
  <c r="M23" i="3"/>
  <c r="I23" i="3" s="1"/>
  <c r="M51" i="3"/>
  <c r="M21" i="3"/>
  <c r="I21" i="3" s="1"/>
  <c r="M15" i="3"/>
  <c r="I15" i="3" s="1"/>
  <c r="M18" i="3"/>
  <c r="I18" i="3" s="1"/>
  <c r="M12" i="3"/>
  <c r="I12" i="3" s="1"/>
  <c r="M32" i="3"/>
  <c r="I32" i="3" s="1"/>
  <c r="M10" i="3"/>
  <c r="I10" i="3" s="1"/>
  <c r="M28" i="3"/>
  <c r="M45" i="3"/>
  <c r="I45" i="3" s="1"/>
  <c r="M9" i="3"/>
  <c r="I9" i="3" s="1"/>
  <c r="M25" i="3"/>
  <c r="M26" i="3"/>
  <c r="M8" i="3"/>
  <c r="I8" i="3" s="1"/>
  <c r="M20" i="3"/>
  <c r="I20" i="3" s="1"/>
  <c r="M27" i="3"/>
  <c r="M14" i="3"/>
  <c r="I14" i="3" s="1"/>
  <c r="M16" i="3"/>
  <c r="I16" i="3" s="1"/>
  <c r="Z5" i="3"/>
  <c r="AB5" i="3" s="1"/>
  <c r="M5" i="3" s="1"/>
  <c r="I5" i="3" s="1"/>
  <c r="M7" i="3" l="1"/>
  <c r="I7" i="3" s="1"/>
  <c r="C15" i="9"/>
  <c r="I1" i="9" s="1"/>
  <c r="I28" i="3"/>
  <c r="I51" i="3"/>
  <c r="I29" i="3"/>
  <c r="I26" i="3"/>
  <c r="I27" i="3"/>
  <c r="I25" i="3"/>
  <c r="M17" i="3"/>
  <c r="I1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nesta</author>
    <author>Ethan</author>
  </authors>
  <commentList>
    <comment ref="R3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12"/>
            <color indexed="81"/>
            <rFont val="Tahoma"/>
            <family val="2"/>
          </rPr>
          <t>Ne pas supprimer car ce tableau est utiliser pour les calculs de la fiche maintenance mais aussi pour les differentes alertes du tableau fiche maintenance</t>
        </r>
      </text>
    </comment>
    <comment ref="I4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 xml:space="preserve">Ne pas supprimer les formules de cette colonne
</t>
        </r>
      </text>
    </comment>
    <comment ref="J4" authorId="1" shapeId="0" xr:uid="{00000000-0006-0000-0200-000003000000}">
      <text>
        <r>
          <rPr>
            <b/>
            <sz val="9"/>
            <color indexed="81"/>
            <rFont val="Tahoma"/>
            <family val="2"/>
          </rPr>
          <t>ce temps d'intervention doit être au minimum à 1 jour.
La planification se fait en temps et non en heure ici.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nesta</author>
  </authors>
  <commentList>
    <comment ref="B4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>Ne pas supprimer car utiliser dans la fiche maintenance</t>
        </r>
      </text>
    </comment>
  </commentList>
</comments>
</file>

<file path=xl/sharedStrings.xml><?xml version="1.0" encoding="utf-8"?>
<sst xmlns="http://schemas.openxmlformats.org/spreadsheetml/2006/main" count="2920" uniqueCount="1809">
  <si>
    <t>Désignation</t>
  </si>
  <si>
    <t>Descriptif</t>
  </si>
  <si>
    <t>Périodicité</t>
  </si>
  <si>
    <t>Anterieure</t>
  </si>
  <si>
    <t>Prochaine</t>
  </si>
  <si>
    <t>Date intervention</t>
  </si>
  <si>
    <t>Jours</t>
  </si>
  <si>
    <t>Mois</t>
  </si>
  <si>
    <t>Année</t>
  </si>
  <si>
    <t>Années</t>
  </si>
  <si>
    <t>Somme 1</t>
  </si>
  <si>
    <t>Test</t>
  </si>
  <si>
    <t>P en jours</t>
  </si>
  <si>
    <t>test information issue de la list</t>
  </si>
  <si>
    <t>Calcul du Nbr de Jours</t>
  </si>
  <si>
    <t>Som Nbr Jrs</t>
  </si>
  <si>
    <t>Test H="" et I&lt;&gt;""</t>
  </si>
  <si>
    <t>Nbr Pen Jrs</t>
  </si>
  <si>
    <t>Tps inter</t>
  </si>
  <si>
    <t>en jrs</t>
  </si>
  <si>
    <t>Equipement</t>
  </si>
  <si>
    <t>Type</t>
  </si>
  <si>
    <t>Utilisateur</t>
  </si>
  <si>
    <t>Site</t>
  </si>
  <si>
    <t>climatiseur salle préparation  vaccin</t>
  </si>
  <si>
    <t>Climatiseur</t>
  </si>
  <si>
    <t>couvoir</t>
  </si>
  <si>
    <t>usine douala</t>
  </si>
  <si>
    <t>climatiseur salle stockage vaccin</t>
  </si>
  <si>
    <t>climatiseur 1 salle pousin</t>
  </si>
  <si>
    <t xml:space="preserve">climatiseur 2 salle pousin </t>
  </si>
  <si>
    <t>climatiseur 1 salle incubation 1</t>
  </si>
  <si>
    <t>climatiseur 2 salle incubation 1</t>
  </si>
  <si>
    <t>climatiseur 1 salle incubation 2</t>
  </si>
  <si>
    <t>climatiseur1  salle incubation 3</t>
  </si>
  <si>
    <t>climatiseur 2salle incubation 3</t>
  </si>
  <si>
    <t>climatiseur3 salle incubation 3</t>
  </si>
  <si>
    <t>climatiseur 1 salle incubation 4</t>
  </si>
  <si>
    <t>climatiseur 2 salle incubation 4</t>
  </si>
  <si>
    <t>climatiseur 1 éclosoir 1</t>
  </si>
  <si>
    <t>climatiseur 2 éclosoir 1</t>
  </si>
  <si>
    <t>climatiseur1 éclosoir 2</t>
  </si>
  <si>
    <t>climatiseur 1 éclosoir 3</t>
  </si>
  <si>
    <t>climatiseur 2 éclosoir 3</t>
  </si>
  <si>
    <t>climatiseur 3 éclosoir 3</t>
  </si>
  <si>
    <t>climatiseur 1 chambre froide</t>
  </si>
  <si>
    <t>climatiseur 2 chambre froide</t>
  </si>
  <si>
    <t>groupe1 eau glacée</t>
  </si>
  <si>
    <t>groupe 2  eau glacée</t>
  </si>
  <si>
    <t>shiller 1  eau glacée</t>
  </si>
  <si>
    <t>shiller 2 eau glacée</t>
  </si>
  <si>
    <t>supresseur 1</t>
  </si>
  <si>
    <t>Suppresseur</t>
  </si>
  <si>
    <t>supresseur 2</t>
  </si>
  <si>
    <t>Climatiseur salle de tri</t>
  </si>
  <si>
    <t>Climatiseur chef couvoir</t>
  </si>
  <si>
    <t>bureau</t>
  </si>
  <si>
    <t>Climatiseur salle des archive</t>
  </si>
  <si>
    <t>Climatiseur chef du personnel</t>
  </si>
  <si>
    <t>Climatiseur Rh</t>
  </si>
  <si>
    <t>Climatiseur responsable QHSE</t>
  </si>
  <si>
    <t>Climatiseur responsable contrôle interne</t>
  </si>
  <si>
    <t>Climatiseur comptabilité</t>
  </si>
  <si>
    <t>Climatiseur service contrôle interne</t>
  </si>
  <si>
    <t>Climatiseur  caisse</t>
  </si>
  <si>
    <t>Climatiseur assistant commercial</t>
  </si>
  <si>
    <t>Climatiseur responsable commercial</t>
  </si>
  <si>
    <t>assistant comercial</t>
  </si>
  <si>
    <t>Climatiseur assistant informatique</t>
  </si>
  <si>
    <t>assistant informatique</t>
  </si>
  <si>
    <t>Climatiseur responsable informatique</t>
  </si>
  <si>
    <t>responsable informatique</t>
  </si>
  <si>
    <t>Climatiseur DG</t>
  </si>
  <si>
    <t>Directeur général</t>
  </si>
  <si>
    <t>Climatiseur ancien DG</t>
  </si>
  <si>
    <t>Climatiseur secrétaire DG</t>
  </si>
  <si>
    <t>Climatiseur salle des serveurs</t>
  </si>
  <si>
    <t>Climatiseur responsable multi pack</t>
  </si>
  <si>
    <t>Climatiseur groupe à gaz</t>
  </si>
  <si>
    <t>Climatiseur fabrication moule</t>
  </si>
  <si>
    <t>Climatiseur chef logistique</t>
  </si>
  <si>
    <t>Climatiseur assistant logistique</t>
  </si>
  <si>
    <t>Climatiseur salle des chauffeurs</t>
  </si>
  <si>
    <t>Climatiseur responsable import-export</t>
  </si>
  <si>
    <t>Centrale à gaz congénères</t>
  </si>
  <si>
    <t>Compresseur a air 1</t>
  </si>
  <si>
    <t>compresseur</t>
  </si>
  <si>
    <t>Groupe électrogène gasoil</t>
  </si>
  <si>
    <t>Groupe elect</t>
  </si>
  <si>
    <t xml:space="preserve">incubateur </t>
  </si>
  <si>
    <t>Incubateur</t>
  </si>
  <si>
    <t>Eclosoire</t>
  </si>
  <si>
    <t>presse hydraulique 600kg</t>
  </si>
  <si>
    <t>Presse hydrolyque</t>
  </si>
  <si>
    <t>Broyeur</t>
  </si>
  <si>
    <t>convoyeur</t>
  </si>
  <si>
    <t>Convoyeur</t>
  </si>
  <si>
    <t>tamis vibrant</t>
  </si>
  <si>
    <t>Tamis vibrant</t>
  </si>
  <si>
    <t>compresseur a air 2</t>
  </si>
  <si>
    <t>banc de charge</t>
  </si>
  <si>
    <t>pompe à vide1</t>
  </si>
  <si>
    <t>pompe à vide</t>
  </si>
  <si>
    <t>pompe à vide2</t>
  </si>
  <si>
    <t>mouleur 1</t>
  </si>
  <si>
    <t>mouleur</t>
  </si>
  <si>
    <t>mouleur 2</t>
  </si>
  <si>
    <t>demouleur1</t>
  </si>
  <si>
    <t>demouleur</t>
  </si>
  <si>
    <t>demouleur2</t>
  </si>
  <si>
    <t>souffleur1</t>
  </si>
  <si>
    <t>souffleur</t>
  </si>
  <si>
    <t>souffleur2</t>
  </si>
  <si>
    <t>secheur1</t>
  </si>
  <si>
    <t>sechoire</t>
  </si>
  <si>
    <t>secheur2</t>
  </si>
  <si>
    <t>conv alvéole 1</t>
  </si>
  <si>
    <t>convoyeur à air</t>
  </si>
  <si>
    <t>conv alvéole 2</t>
  </si>
  <si>
    <t>brûleur1</t>
  </si>
  <si>
    <t>bruleur</t>
  </si>
  <si>
    <t>brûleur2</t>
  </si>
  <si>
    <t>elevateur de charge thermique</t>
  </si>
  <si>
    <t>chariot elev</t>
  </si>
  <si>
    <t>tratopele thermique</t>
  </si>
  <si>
    <t>tratopèle</t>
  </si>
  <si>
    <t>transpalette</t>
  </si>
  <si>
    <t>presse hydraulique 250kg</t>
  </si>
  <si>
    <t>pont  bascule</t>
  </si>
  <si>
    <t>Pont bascule</t>
  </si>
  <si>
    <t>secheur d'air 1</t>
  </si>
  <si>
    <t>sechoir à air</t>
  </si>
  <si>
    <t>secheur d'air 2</t>
  </si>
  <si>
    <t>presse pneumatique pour alveol</t>
  </si>
  <si>
    <t>pompe pneumatique</t>
  </si>
  <si>
    <t>Nettoyeur haute pression</t>
  </si>
  <si>
    <t>nettoyeur haute pression dimaco mono</t>
  </si>
  <si>
    <t>nettoyeur haute pression dimaco monophase</t>
  </si>
  <si>
    <t>nettoyeur shilt</t>
  </si>
  <si>
    <t>nettoyeur</t>
  </si>
  <si>
    <t>nettoyeur kacheur</t>
  </si>
  <si>
    <t>nettoyeur krazer</t>
  </si>
  <si>
    <t>Machine vaccination spray1</t>
  </si>
  <si>
    <t>machine</t>
  </si>
  <si>
    <t>Machine vaccination spray2</t>
  </si>
  <si>
    <t>Machine vaccination1</t>
  </si>
  <si>
    <t>Machine vaccination2</t>
  </si>
  <si>
    <t>Machine vaccination3</t>
  </si>
  <si>
    <t>Machine vaccination4</t>
  </si>
  <si>
    <t>Machine vaccination5</t>
  </si>
  <si>
    <t>Machine Tri OAC</t>
  </si>
  <si>
    <t>Machine mirage OAC</t>
  </si>
  <si>
    <t>Machine impression carton</t>
  </si>
  <si>
    <t>thermohydrometre1</t>
  </si>
  <si>
    <t>Thermomètre</t>
  </si>
  <si>
    <t>thermohydrometre2</t>
  </si>
  <si>
    <t>thermohydrometre3</t>
  </si>
  <si>
    <t>thermohydrometre4</t>
  </si>
  <si>
    <t>thermohydrometre5</t>
  </si>
  <si>
    <t>thermohydrometre6</t>
  </si>
  <si>
    <t>thermohydrometre7</t>
  </si>
  <si>
    <t>thermohydrometre8</t>
  </si>
  <si>
    <t>thermohydrometre9</t>
  </si>
  <si>
    <t>thermohydrometre10</t>
  </si>
  <si>
    <t>thermohydrometre11</t>
  </si>
  <si>
    <t>thermohydrometre12</t>
  </si>
  <si>
    <t>thermohydrometre13</t>
  </si>
  <si>
    <t>thermohydrometre14</t>
  </si>
  <si>
    <t>thermohydrometre15</t>
  </si>
  <si>
    <t>thermohydrometre16</t>
  </si>
  <si>
    <t>thermohydrometre17</t>
  </si>
  <si>
    <t>thermohydrometre18</t>
  </si>
  <si>
    <t>thermohydrometre19</t>
  </si>
  <si>
    <t>thermohydrometre20</t>
  </si>
  <si>
    <t>inspection et nettoyage genéral</t>
  </si>
  <si>
    <t/>
  </si>
  <si>
    <t>TYPE</t>
  </si>
  <si>
    <t>UTILISATEUR</t>
  </si>
  <si>
    <t>Responsable</t>
  </si>
  <si>
    <t>Production Alvéole</t>
  </si>
  <si>
    <t>olivier fotso</t>
  </si>
  <si>
    <t>olivier; fotso</t>
  </si>
  <si>
    <t>guietang</t>
  </si>
  <si>
    <t xml:space="preserve">mengue; tsafack </t>
  </si>
  <si>
    <t>tsakeng</t>
  </si>
  <si>
    <t>guietang ; tsakeng</t>
  </si>
  <si>
    <t>ewane evarice</t>
  </si>
  <si>
    <t xml:space="preserve">inspection et nettoyage et vidange </t>
  </si>
  <si>
    <t xml:space="preserve">inspection et entretien genéral </t>
  </si>
  <si>
    <t xml:space="preserve">inspection et etalonnage  </t>
  </si>
  <si>
    <t>inspection et nettoyage et entretien  genéral</t>
  </si>
  <si>
    <t xml:space="preserve">technicien du couvoir  </t>
  </si>
  <si>
    <t>unité</t>
  </si>
  <si>
    <t>periode</t>
  </si>
  <si>
    <t xml:space="preserve">inspection et réglage </t>
  </si>
  <si>
    <t>Inspection et nettoyage général</t>
  </si>
  <si>
    <t>Inspection, remplacement des roulements et des joints d’étanchéité</t>
  </si>
  <si>
    <t>Inspection et remplacement de l’hélice</t>
  </si>
  <si>
    <t>Inspection et graissage des roulements</t>
  </si>
  <si>
    <t>Inspection et remplacement des courroies</t>
  </si>
  <si>
    <t>Inspection contrôle de l’état et nettoyage de la turbine</t>
  </si>
  <si>
    <t>Inspection et remplacement des ressorts d’amortisseur de vibration</t>
  </si>
  <si>
    <t>Inspection et remplacement des tuyaux d’air d’aspiration</t>
  </si>
  <si>
    <t>tapi Convoyeur</t>
  </si>
  <si>
    <t>inspection et nettoyage général</t>
  </si>
  <si>
    <t>inspection et remplacement des cylimblocs</t>
  </si>
  <si>
    <t>inspection et graissage des roulements</t>
  </si>
  <si>
    <t>inspection et remplacement des roulement</t>
  </si>
  <si>
    <t>transpalette1</t>
  </si>
  <si>
    <t>transpalette2</t>
  </si>
  <si>
    <t>transpalette3</t>
  </si>
  <si>
    <t>transpalette4</t>
  </si>
  <si>
    <t>FICHE D'INTERVENTION</t>
  </si>
  <si>
    <t>Numéro d'intervention</t>
  </si>
  <si>
    <t>Type d'équipement</t>
  </si>
  <si>
    <t>Date d'édition</t>
  </si>
  <si>
    <t>Type de Maintenance</t>
  </si>
  <si>
    <t>Technicien</t>
  </si>
  <si>
    <t>Intervention</t>
  </si>
  <si>
    <t>Date début d'Intervention</t>
  </si>
  <si>
    <t>Date fin d'Intervention</t>
  </si>
  <si>
    <t>Heure de  début</t>
  </si>
  <si>
    <t>Heure de fin</t>
  </si>
  <si>
    <t>Coût Intervention</t>
  </si>
  <si>
    <t>Opération effectuée</t>
  </si>
  <si>
    <t>Commentaire du technicien</t>
  </si>
  <si>
    <t>Préventive</t>
  </si>
  <si>
    <t>Heures</t>
  </si>
  <si>
    <t>Date prévue</t>
  </si>
  <si>
    <t>Corrective</t>
  </si>
  <si>
    <t>TECHNICIENS</t>
  </si>
  <si>
    <t>EWANE Evarice</t>
  </si>
  <si>
    <t>Olivier</t>
  </si>
  <si>
    <t>FOTSO</t>
  </si>
  <si>
    <t>GUIETANG</t>
  </si>
  <si>
    <t>TSAKENG</t>
  </si>
  <si>
    <t>RAS</t>
  </si>
  <si>
    <t>N° OPERATION</t>
  </si>
  <si>
    <t>OPE00001</t>
  </si>
  <si>
    <t>OPE00002</t>
  </si>
  <si>
    <t>OPE00003</t>
  </si>
  <si>
    <t>OPE00004</t>
  </si>
  <si>
    <t>OPE00005</t>
  </si>
  <si>
    <t>OPE00006</t>
  </si>
  <si>
    <t>OPE00007</t>
  </si>
  <si>
    <t>OPE00008</t>
  </si>
  <si>
    <t>OPE00009</t>
  </si>
  <si>
    <t>OPE00010</t>
  </si>
  <si>
    <t>OPE00011</t>
  </si>
  <si>
    <t>OPE00012</t>
  </si>
  <si>
    <t>OPE00013</t>
  </si>
  <si>
    <t>OPE00014</t>
  </si>
  <si>
    <t>OPE00015</t>
  </si>
  <si>
    <t>OPE00016</t>
  </si>
  <si>
    <t>OPE00017</t>
  </si>
  <si>
    <t>OPE00018</t>
  </si>
  <si>
    <t>OPE00019</t>
  </si>
  <si>
    <t>OPE00020</t>
  </si>
  <si>
    <t>OPE00021</t>
  </si>
  <si>
    <t>OPE00022</t>
  </si>
  <si>
    <t>OPE00023</t>
  </si>
  <si>
    <t>OPE00024</t>
  </si>
  <si>
    <t>OPE00025</t>
  </si>
  <si>
    <t>OPE00026</t>
  </si>
  <si>
    <t>OPE00027</t>
  </si>
  <si>
    <t>OPE00028</t>
  </si>
  <si>
    <t>OPE00029</t>
  </si>
  <si>
    <t>OPE00030</t>
  </si>
  <si>
    <t>OPE00031</t>
  </si>
  <si>
    <t>OPE00032</t>
  </si>
  <si>
    <t>OPE00033</t>
  </si>
  <si>
    <t>OPE00034</t>
  </si>
  <si>
    <t>OPE00035</t>
  </si>
  <si>
    <t>OPE00036</t>
  </si>
  <si>
    <t>OPE00037</t>
  </si>
  <si>
    <t>OPE00038</t>
  </si>
  <si>
    <t>OPE00039</t>
  </si>
  <si>
    <t>OPE00040</t>
  </si>
  <si>
    <t>OPE00041</t>
  </si>
  <si>
    <t>OPE00042</t>
  </si>
  <si>
    <t>OPE00043</t>
  </si>
  <si>
    <t>OPE00044</t>
  </si>
  <si>
    <t>OPE00045</t>
  </si>
  <si>
    <t>OPE00046</t>
  </si>
  <si>
    <t>OPE00047</t>
  </si>
  <si>
    <t>OPE00048</t>
  </si>
  <si>
    <t>OPE00049</t>
  </si>
  <si>
    <t>OPE00050</t>
  </si>
  <si>
    <t>OPE00051</t>
  </si>
  <si>
    <t>OPE00052</t>
  </si>
  <si>
    <t>OPE00053</t>
  </si>
  <si>
    <t>OPE00054</t>
  </si>
  <si>
    <t>OPE00055</t>
  </si>
  <si>
    <t>OPE00056</t>
  </si>
  <si>
    <t>OPE00057</t>
  </si>
  <si>
    <t>OPE00058</t>
  </si>
  <si>
    <t>OPE00059</t>
  </si>
  <si>
    <t>OPE00060</t>
  </si>
  <si>
    <t>OPE00061</t>
  </si>
  <si>
    <t>OPE00062</t>
  </si>
  <si>
    <t>OPE00063</t>
  </si>
  <si>
    <t>OPE00064</t>
  </si>
  <si>
    <t>OPE00065</t>
  </si>
  <si>
    <t>OPE00066</t>
  </si>
  <si>
    <t>OPE00067</t>
  </si>
  <si>
    <t>OPE00068</t>
  </si>
  <si>
    <t>OPE00069</t>
  </si>
  <si>
    <t>OPE00070</t>
  </si>
  <si>
    <t>OPE00071</t>
  </si>
  <si>
    <t>OPE00072</t>
  </si>
  <si>
    <t>OPE00073</t>
  </si>
  <si>
    <t>OPE00074</t>
  </si>
  <si>
    <t>OPE00075</t>
  </si>
  <si>
    <t>OPE00076</t>
  </si>
  <si>
    <t>OPE00077</t>
  </si>
  <si>
    <t>OPE00078</t>
  </si>
  <si>
    <t>OPE00079</t>
  </si>
  <si>
    <t>OPE00080</t>
  </si>
  <si>
    <t>OPE00081</t>
  </si>
  <si>
    <t>OPE00082</t>
  </si>
  <si>
    <t>OPE00083</t>
  </si>
  <si>
    <t>OPE00084</t>
  </si>
  <si>
    <t>OPE00085</t>
  </si>
  <si>
    <t>OPE00086</t>
  </si>
  <si>
    <t>OPE00087</t>
  </si>
  <si>
    <t>OPE00088</t>
  </si>
  <si>
    <t>OPE00089</t>
  </si>
  <si>
    <t>OPE00090</t>
  </si>
  <si>
    <t>OPE00091</t>
  </si>
  <si>
    <t>OPE00092</t>
  </si>
  <si>
    <t>OPE00093</t>
  </si>
  <si>
    <t>OPE00094</t>
  </si>
  <si>
    <t>OPE00095</t>
  </si>
  <si>
    <t>OPE00096</t>
  </si>
  <si>
    <t>OPE00097</t>
  </si>
  <si>
    <t>OPE00098</t>
  </si>
  <si>
    <t>OPE00099</t>
  </si>
  <si>
    <t>OPE00100</t>
  </si>
  <si>
    <t>OPE00101</t>
  </si>
  <si>
    <t>OPE00102</t>
  </si>
  <si>
    <t>OPE00103</t>
  </si>
  <si>
    <t>OPE00104</t>
  </si>
  <si>
    <t>OPE00105</t>
  </si>
  <si>
    <t>OPE00106</t>
  </si>
  <si>
    <t>OPE00107</t>
  </si>
  <si>
    <t>OPE00108</t>
  </si>
  <si>
    <t>OPE00109</t>
  </si>
  <si>
    <t>OPE00110</t>
  </si>
  <si>
    <t>OPE00111</t>
  </si>
  <si>
    <t>OPE00112</t>
  </si>
  <si>
    <t>OPE00113</t>
  </si>
  <si>
    <t>OPE00114</t>
  </si>
  <si>
    <t>OPE00115</t>
  </si>
  <si>
    <t>OPE00116</t>
  </si>
  <si>
    <t>OPE00117</t>
  </si>
  <si>
    <t>OPE00118</t>
  </si>
  <si>
    <t>OPE00119</t>
  </si>
  <si>
    <t>OPE00120</t>
  </si>
  <si>
    <t>OPE00121</t>
  </si>
  <si>
    <t>OPE00122</t>
  </si>
  <si>
    <t>OPE00123</t>
  </si>
  <si>
    <t>OPE00124</t>
  </si>
  <si>
    <t>OPE00125</t>
  </si>
  <si>
    <t>OPE00126</t>
  </si>
  <si>
    <t>OPE00127</t>
  </si>
  <si>
    <t>OPE00128</t>
  </si>
  <si>
    <t>OPE00129</t>
  </si>
  <si>
    <t>OPE00130</t>
  </si>
  <si>
    <t>OPE00131</t>
  </si>
  <si>
    <t>OPE00132</t>
  </si>
  <si>
    <t>OPE00133</t>
  </si>
  <si>
    <t>OPE00134</t>
  </si>
  <si>
    <t>OPE00135</t>
  </si>
  <si>
    <t>OPE00136</t>
  </si>
  <si>
    <t>OPE00137</t>
  </si>
  <si>
    <t>OPE00138</t>
  </si>
  <si>
    <t>OPE00139</t>
  </si>
  <si>
    <t>OPE00140</t>
  </si>
  <si>
    <t>OPE00141</t>
  </si>
  <si>
    <t>OPE00142</t>
  </si>
  <si>
    <t>OPE00143</t>
  </si>
  <si>
    <t>OPE00144</t>
  </si>
  <si>
    <t>OPE00145</t>
  </si>
  <si>
    <t>OPE00146</t>
  </si>
  <si>
    <t>OPE00147</t>
  </si>
  <si>
    <t>OPE00148</t>
  </si>
  <si>
    <t>OPE00149</t>
  </si>
  <si>
    <t>OPE00150</t>
  </si>
  <si>
    <t>OPE00151</t>
  </si>
  <si>
    <t>OPE00152</t>
  </si>
  <si>
    <t>OPE00153</t>
  </si>
  <si>
    <t>OPE00154</t>
  </si>
  <si>
    <t>OPE00155</t>
  </si>
  <si>
    <t>OPE00156</t>
  </si>
  <si>
    <t>OPE00157</t>
  </si>
  <si>
    <t>OPE00158</t>
  </si>
  <si>
    <t>OPE00159</t>
  </si>
  <si>
    <t>OPE00160</t>
  </si>
  <si>
    <t>OPE00161</t>
  </si>
  <si>
    <t>OPE00162</t>
  </si>
  <si>
    <t>OPE00163</t>
  </si>
  <si>
    <t>OPE00164</t>
  </si>
  <si>
    <t>OPE00165</t>
  </si>
  <si>
    <t>OPE00166</t>
  </si>
  <si>
    <t>OPE00167</t>
  </si>
  <si>
    <t>OPE00168</t>
  </si>
  <si>
    <t>OPE00169</t>
  </si>
  <si>
    <t>OPE00170</t>
  </si>
  <si>
    <t>OPE00171</t>
  </si>
  <si>
    <t>OPE00172</t>
  </si>
  <si>
    <t>OPE00173</t>
  </si>
  <si>
    <t>OPE00174</t>
  </si>
  <si>
    <t>OPE00175</t>
  </si>
  <si>
    <t>OPE00176</t>
  </si>
  <si>
    <t>OPE00177</t>
  </si>
  <si>
    <t>OPE00178</t>
  </si>
  <si>
    <t>OPE00179</t>
  </si>
  <si>
    <t>OPE00180</t>
  </si>
  <si>
    <t>OPE00181</t>
  </si>
  <si>
    <t>OPE00182</t>
  </si>
  <si>
    <t>OPE00183</t>
  </si>
  <si>
    <t>OPE00184</t>
  </si>
  <si>
    <t>OPE00185</t>
  </si>
  <si>
    <t>OPE00186</t>
  </si>
  <si>
    <t>OPE00187</t>
  </si>
  <si>
    <t>OPE00188</t>
  </si>
  <si>
    <t>OPE00189</t>
  </si>
  <si>
    <t>OPE00190</t>
  </si>
  <si>
    <t>OPE00191</t>
  </si>
  <si>
    <t>OPE00192</t>
  </si>
  <si>
    <t>OPE00193</t>
  </si>
  <si>
    <t>OPE00194</t>
  </si>
  <si>
    <t>OPE00195</t>
  </si>
  <si>
    <t>OPE00196</t>
  </si>
  <si>
    <t>OPE00197</t>
  </si>
  <si>
    <t>OPE00198</t>
  </si>
  <si>
    <t>OPE00199</t>
  </si>
  <si>
    <t>OPE00200</t>
  </si>
  <si>
    <t>OPE00201</t>
  </si>
  <si>
    <t>OPE00202</t>
  </si>
  <si>
    <t>OPE00203</t>
  </si>
  <si>
    <t>OPE00204</t>
  </si>
  <si>
    <t>OPE00205</t>
  </si>
  <si>
    <t>OPE00206</t>
  </si>
  <si>
    <t>OPE00207</t>
  </si>
  <si>
    <t>OPE00208</t>
  </si>
  <si>
    <t>OPE00209</t>
  </si>
  <si>
    <t>OPE00210</t>
  </si>
  <si>
    <t>OPE00211</t>
  </si>
  <si>
    <t>OPE00212</t>
  </si>
  <si>
    <t>OPE00213</t>
  </si>
  <si>
    <t>OPE00214</t>
  </si>
  <si>
    <t>OPE00215</t>
  </si>
  <si>
    <t>OPE00216</t>
  </si>
  <si>
    <t>OPE00217</t>
  </si>
  <si>
    <t>OPE00218</t>
  </si>
  <si>
    <t>OPE00219</t>
  </si>
  <si>
    <t>OPE00220</t>
  </si>
  <si>
    <t>OPE00221</t>
  </si>
  <si>
    <t>OPE00222</t>
  </si>
  <si>
    <t>OPE00223</t>
  </si>
  <si>
    <t>OPE00224</t>
  </si>
  <si>
    <t>OPE00225</t>
  </si>
  <si>
    <t>OPE00226</t>
  </si>
  <si>
    <t>OPE00227</t>
  </si>
  <si>
    <t>OPE00228</t>
  </si>
  <si>
    <t>OPE00229</t>
  </si>
  <si>
    <t>OPE00230</t>
  </si>
  <si>
    <t>OPE00231</t>
  </si>
  <si>
    <t>OPE00232</t>
  </si>
  <si>
    <t>OPE00233</t>
  </si>
  <si>
    <t>OPE00234</t>
  </si>
  <si>
    <t>OPE00235</t>
  </si>
  <si>
    <t>OPE00236</t>
  </si>
  <si>
    <t>OPE00237</t>
  </si>
  <si>
    <t>OPE00238</t>
  </si>
  <si>
    <t>OPE00239</t>
  </si>
  <si>
    <t>OPE00240</t>
  </si>
  <si>
    <t>OPE00241</t>
  </si>
  <si>
    <t>OPE00242</t>
  </si>
  <si>
    <t>OPE00243</t>
  </si>
  <si>
    <t>OPE00244</t>
  </si>
  <si>
    <t>OPE00245</t>
  </si>
  <si>
    <t>OPE00246</t>
  </si>
  <si>
    <t>OPE00247</t>
  </si>
  <si>
    <t>OPE00248</t>
  </si>
  <si>
    <t>OPE00249</t>
  </si>
  <si>
    <t>OPE00250</t>
  </si>
  <si>
    <t>OPE00251</t>
  </si>
  <si>
    <t>OPE00252</t>
  </si>
  <si>
    <t>OPE00253</t>
  </si>
  <si>
    <t>OPE00254</t>
  </si>
  <si>
    <t>OPE00255</t>
  </si>
  <si>
    <t>OPE00256</t>
  </si>
  <si>
    <t>OPE00257</t>
  </si>
  <si>
    <t>OPE00258</t>
  </si>
  <si>
    <t>OPE00259</t>
  </si>
  <si>
    <t>OPE00260</t>
  </si>
  <si>
    <t>OPE00261</t>
  </si>
  <si>
    <t>OPE00262</t>
  </si>
  <si>
    <t>OPE00263</t>
  </si>
  <si>
    <t>OPE00264</t>
  </si>
  <si>
    <t>OPE00265</t>
  </si>
  <si>
    <t>OPE00266</t>
  </si>
  <si>
    <t>OPE00267</t>
  </si>
  <si>
    <t>OPE00268</t>
  </si>
  <si>
    <t>OPE00269</t>
  </si>
  <si>
    <t>OPE00270</t>
  </si>
  <si>
    <t>OPE00271</t>
  </si>
  <si>
    <t>OPE00272</t>
  </si>
  <si>
    <t>OPE00273</t>
  </si>
  <si>
    <t>OPE00274</t>
  </si>
  <si>
    <t>OPE00275</t>
  </si>
  <si>
    <t>OPE00276</t>
  </si>
  <si>
    <t>OPE00277</t>
  </si>
  <si>
    <t>OPE00278</t>
  </si>
  <si>
    <t>OPE00279</t>
  </si>
  <si>
    <t>OPE00280</t>
  </si>
  <si>
    <t>OPE00281</t>
  </si>
  <si>
    <t>OPE00282</t>
  </si>
  <si>
    <t>OPE00283</t>
  </si>
  <si>
    <t>OPE00284</t>
  </si>
  <si>
    <t>OPE00285</t>
  </si>
  <si>
    <t>OPE00286</t>
  </si>
  <si>
    <t>OPE00287</t>
  </si>
  <si>
    <t>OPE00288</t>
  </si>
  <si>
    <t>OPE00289</t>
  </si>
  <si>
    <t>OPE00290</t>
  </si>
  <si>
    <t>OPE00291</t>
  </si>
  <si>
    <t>OPE00292</t>
  </si>
  <si>
    <t>OPE00293</t>
  </si>
  <si>
    <t>OPE00294</t>
  </si>
  <si>
    <t>OPE00295</t>
  </si>
  <si>
    <t>OPE00296</t>
  </si>
  <si>
    <t>OPE00297</t>
  </si>
  <si>
    <t>OPE00298</t>
  </si>
  <si>
    <t>OPE00299</t>
  </si>
  <si>
    <t>OPE00300</t>
  </si>
  <si>
    <t>OPE00301</t>
  </si>
  <si>
    <t>OPE00302</t>
  </si>
  <si>
    <t>OPE00303</t>
  </si>
  <si>
    <t>OPE00304</t>
  </si>
  <si>
    <t>OPE00305</t>
  </si>
  <si>
    <t>OPE00306</t>
  </si>
  <si>
    <t>OPE00307</t>
  </si>
  <si>
    <t>OPE00308</t>
  </si>
  <si>
    <t>OPE00309</t>
  </si>
  <si>
    <t>OPE00310</t>
  </si>
  <si>
    <t>OPE00311</t>
  </si>
  <si>
    <t>OPE00312</t>
  </si>
  <si>
    <t>OPE00313</t>
  </si>
  <si>
    <t>OPE00314</t>
  </si>
  <si>
    <t>OPE00315</t>
  </si>
  <si>
    <t>OPE00316</t>
  </si>
  <si>
    <t>OPE00317</t>
  </si>
  <si>
    <t>OPE00318</t>
  </si>
  <si>
    <t>OPE00319</t>
  </si>
  <si>
    <t>OPE00320</t>
  </si>
  <si>
    <t>OPE00321</t>
  </si>
  <si>
    <t>OPE00322</t>
  </si>
  <si>
    <t>OPE00323</t>
  </si>
  <si>
    <t>OPE00324</t>
  </si>
  <si>
    <t>OPE00325</t>
  </si>
  <si>
    <t>OPE00326</t>
  </si>
  <si>
    <t>OPE00327</t>
  </si>
  <si>
    <t>OPE00328</t>
  </si>
  <si>
    <t>OPE00329</t>
  </si>
  <si>
    <t>OPE00330</t>
  </si>
  <si>
    <t>OPE00331</t>
  </si>
  <si>
    <t>OPE00332</t>
  </si>
  <si>
    <t>OPE00333</t>
  </si>
  <si>
    <t>OPE00334</t>
  </si>
  <si>
    <t>OPE00335</t>
  </si>
  <si>
    <t>OPE00336</t>
  </si>
  <si>
    <t>OPE00337</t>
  </si>
  <si>
    <t>OPE00338</t>
  </si>
  <si>
    <t>OPE00339</t>
  </si>
  <si>
    <t>OPE00340</t>
  </si>
  <si>
    <t>OPE00341</t>
  </si>
  <si>
    <t>OPE00342</t>
  </si>
  <si>
    <t>OPE00343</t>
  </si>
  <si>
    <t>OPE00344</t>
  </si>
  <si>
    <t>OPE00345</t>
  </si>
  <si>
    <t>OPE00346</t>
  </si>
  <si>
    <t>OPE00347</t>
  </si>
  <si>
    <t>OPE00348</t>
  </si>
  <si>
    <t>OPE00349</t>
  </si>
  <si>
    <t>OPE00350</t>
  </si>
  <si>
    <t>OPE00351</t>
  </si>
  <si>
    <t>OPE00352</t>
  </si>
  <si>
    <t>OPE00353</t>
  </si>
  <si>
    <t>OPE00354</t>
  </si>
  <si>
    <t>OPE00355</t>
  </si>
  <si>
    <t>OPE00356</t>
  </si>
  <si>
    <t>OPE00357</t>
  </si>
  <si>
    <t>OPE00358</t>
  </si>
  <si>
    <t>OPE00359</t>
  </si>
  <si>
    <t>OPE00360</t>
  </si>
  <si>
    <t>OPE00361</t>
  </si>
  <si>
    <t>OPE00362</t>
  </si>
  <si>
    <t>OPE00363</t>
  </si>
  <si>
    <t>OPE00364</t>
  </si>
  <si>
    <t>OPE00365</t>
  </si>
  <si>
    <t>OPE00366</t>
  </si>
  <si>
    <t>OPE00367</t>
  </si>
  <si>
    <t>OPE00368</t>
  </si>
  <si>
    <t>OPE00369</t>
  </si>
  <si>
    <t>OPE00370</t>
  </si>
  <si>
    <t>OPE00371</t>
  </si>
  <si>
    <t>OPE00372</t>
  </si>
  <si>
    <t>OPE00373</t>
  </si>
  <si>
    <t>OPE00374</t>
  </si>
  <si>
    <t>OPE00375</t>
  </si>
  <si>
    <t>OPE00376</t>
  </si>
  <si>
    <t>OPE00377</t>
  </si>
  <si>
    <t>OPE00378</t>
  </si>
  <si>
    <t>OPE00379</t>
  </si>
  <si>
    <t>OPE00380</t>
  </si>
  <si>
    <t>OPE00381</t>
  </si>
  <si>
    <t>OPE00382</t>
  </si>
  <si>
    <t>OPE00383</t>
  </si>
  <si>
    <t>OPE00384</t>
  </si>
  <si>
    <t>OPE00385</t>
  </si>
  <si>
    <t>OPE00386</t>
  </si>
  <si>
    <t>OPE00387</t>
  </si>
  <si>
    <t>OPE00388</t>
  </si>
  <si>
    <t>OPE00389</t>
  </si>
  <si>
    <t>OPE00390</t>
  </si>
  <si>
    <t>OPE00391</t>
  </si>
  <si>
    <t>OPE00392</t>
  </si>
  <si>
    <t>OPE00393</t>
  </si>
  <si>
    <t>OPE00394</t>
  </si>
  <si>
    <t>OPE00395</t>
  </si>
  <si>
    <t>OPE00396</t>
  </si>
  <si>
    <t>OPE00397</t>
  </si>
  <si>
    <t>OPE00398</t>
  </si>
  <si>
    <t>OPE00399</t>
  </si>
  <si>
    <t>OPE00400</t>
  </si>
  <si>
    <t>OPE00401</t>
  </si>
  <si>
    <t>OPE00402</t>
  </si>
  <si>
    <t>OPE00403</t>
  </si>
  <si>
    <t>OPE00404</t>
  </si>
  <si>
    <t>OPE00405</t>
  </si>
  <si>
    <t>OPE00406</t>
  </si>
  <si>
    <t>OPE00407</t>
  </si>
  <si>
    <t>OPE00408</t>
  </si>
  <si>
    <t>OPE00409</t>
  </si>
  <si>
    <t>OPE00410</t>
  </si>
  <si>
    <t>OPE00411</t>
  </si>
  <si>
    <t>OPE00412</t>
  </si>
  <si>
    <t>OPE00413</t>
  </si>
  <si>
    <t>OPE00414</t>
  </si>
  <si>
    <t>OPE00415</t>
  </si>
  <si>
    <t>OPE00416</t>
  </si>
  <si>
    <t>OPE00417</t>
  </si>
  <si>
    <t>OPE00418</t>
  </si>
  <si>
    <t>OPE00419</t>
  </si>
  <si>
    <t>OPE00420</t>
  </si>
  <si>
    <t>OPE00421</t>
  </si>
  <si>
    <t>OPE00422</t>
  </si>
  <si>
    <t>OPE00423</t>
  </si>
  <si>
    <t>OPE00424</t>
  </si>
  <si>
    <t>OPE00425</t>
  </si>
  <si>
    <t>OPE00426</t>
  </si>
  <si>
    <t>OPE00427</t>
  </si>
  <si>
    <t>OPE00428</t>
  </si>
  <si>
    <t>OPE00429</t>
  </si>
  <si>
    <t>OPE00430</t>
  </si>
  <si>
    <t>OPE00431</t>
  </si>
  <si>
    <t>OPE00432</t>
  </si>
  <si>
    <t>OPE00433</t>
  </si>
  <si>
    <t>OPE00434</t>
  </si>
  <si>
    <t>OPE00435</t>
  </si>
  <si>
    <t>OPE00436</t>
  </si>
  <si>
    <t>OPE00437</t>
  </si>
  <si>
    <t>OPE00438</t>
  </si>
  <si>
    <t>OPE00439</t>
  </si>
  <si>
    <t>OPE00440</t>
  </si>
  <si>
    <t>OPE00441</t>
  </si>
  <si>
    <t>OPE00442</t>
  </si>
  <si>
    <t>OPE00443</t>
  </si>
  <si>
    <t>OPE00444</t>
  </si>
  <si>
    <t>OPE00445</t>
  </si>
  <si>
    <t>OPE00446</t>
  </si>
  <si>
    <t>OPE00447</t>
  </si>
  <si>
    <t>OPE00448</t>
  </si>
  <si>
    <t>OPE00449</t>
  </si>
  <si>
    <t>OPE00450</t>
  </si>
  <si>
    <t>OPE00451</t>
  </si>
  <si>
    <t>OPE00452</t>
  </si>
  <si>
    <t>OPE00453</t>
  </si>
  <si>
    <t>OPE00454</t>
  </si>
  <si>
    <t>OPE00455</t>
  </si>
  <si>
    <t>OPE00456</t>
  </si>
  <si>
    <t>OPE00457</t>
  </si>
  <si>
    <t>OPE00458</t>
  </si>
  <si>
    <t>OPE00459</t>
  </si>
  <si>
    <t>OPE00460</t>
  </si>
  <si>
    <t>OPE00461</t>
  </si>
  <si>
    <t>OPE00462</t>
  </si>
  <si>
    <t>OPE00463</t>
  </si>
  <si>
    <t>OPE00464</t>
  </si>
  <si>
    <t>OPE00465</t>
  </si>
  <si>
    <t>OPE00466</t>
  </si>
  <si>
    <t>OPE00467</t>
  </si>
  <si>
    <t>OPE00468</t>
  </si>
  <si>
    <t>OPE00469</t>
  </si>
  <si>
    <t>OPE00470</t>
  </si>
  <si>
    <t>OPE00471</t>
  </si>
  <si>
    <t>OPE00472</t>
  </si>
  <si>
    <t>OPE00473</t>
  </si>
  <si>
    <t>OPE00474</t>
  </si>
  <si>
    <t>OPE00475</t>
  </si>
  <si>
    <t>OPE00476</t>
  </si>
  <si>
    <t>OPE00477</t>
  </si>
  <si>
    <t>OPE00478</t>
  </si>
  <si>
    <t>OPE00479</t>
  </si>
  <si>
    <t>OPE00480</t>
  </si>
  <si>
    <t>OPE00481</t>
  </si>
  <si>
    <t>OPE00482</t>
  </si>
  <si>
    <t>OPE00483</t>
  </si>
  <si>
    <t>OPE00484</t>
  </si>
  <si>
    <t>OPE00485</t>
  </si>
  <si>
    <t>OPE00486</t>
  </si>
  <si>
    <t>OPE00487</t>
  </si>
  <si>
    <t>OPE00488</t>
  </si>
  <si>
    <t>OPE00489</t>
  </si>
  <si>
    <t>OPE00490</t>
  </si>
  <si>
    <t>OPE00491</t>
  </si>
  <si>
    <t>OPE00492</t>
  </si>
  <si>
    <t>OPE00493</t>
  </si>
  <si>
    <t>OPE00494</t>
  </si>
  <si>
    <t>OPE00495</t>
  </si>
  <si>
    <t>OPE00496</t>
  </si>
  <si>
    <t>OPE00497</t>
  </si>
  <si>
    <t>OPE00498</t>
  </si>
  <si>
    <t>OPE00499</t>
  </si>
  <si>
    <t>OPE00500</t>
  </si>
  <si>
    <t>OPE00501</t>
  </si>
  <si>
    <t>OPE00502</t>
  </si>
  <si>
    <t>OPE00503</t>
  </si>
  <si>
    <t>OPE00504</t>
  </si>
  <si>
    <t>OPE00505</t>
  </si>
  <si>
    <t>OPE00506</t>
  </si>
  <si>
    <t>OPE00507</t>
  </si>
  <si>
    <t>OPE00508</t>
  </si>
  <si>
    <t>OPE00509</t>
  </si>
  <si>
    <t>OPE00510</t>
  </si>
  <si>
    <t>OPE00511</t>
  </si>
  <si>
    <t>OPE00512</t>
  </si>
  <si>
    <t>OPE00513</t>
  </si>
  <si>
    <t>OPE00514</t>
  </si>
  <si>
    <t>OPE00515</t>
  </si>
  <si>
    <t>OPE00516</t>
  </si>
  <si>
    <t>OPE00517</t>
  </si>
  <si>
    <t>OPE00518</t>
  </si>
  <si>
    <t>OPE00519</t>
  </si>
  <si>
    <t>OPE00520</t>
  </si>
  <si>
    <t>OPE00521</t>
  </si>
  <si>
    <t>OPE00522</t>
  </si>
  <si>
    <t>OPE00523</t>
  </si>
  <si>
    <t>OPE00524</t>
  </si>
  <si>
    <t>OPE00525</t>
  </si>
  <si>
    <t>OPE00526</t>
  </si>
  <si>
    <t>OPE00527</t>
  </si>
  <si>
    <t>OPE00528</t>
  </si>
  <si>
    <t>OPE00529</t>
  </si>
  <si>
    <t>OPE00530</t>
  </si>
  <si>
    <t>OPE00531</t>
  </si>
  <si>
    <t>OPE00532</t>
  </si>
  <si>
    <t>OPE00533</t>
  </si>
  <si>
    <t>OPE00534</t>
  </si>
  <si>
    <t>OPE00535</t>
  </si>
  <si>
    <t>OPE00536</t>
  </si>
  <si>
    <t>OPE00537</t>
  </si>
  <si>
    <t>OPE00538</t>
  </si>
  <si>
    <t>OPE00539</t>
  </si>
  <si>
    <t>OPE00540</t>
  </si>
  <si>
    <t>OPE00541</t>
  </si>
  <si>
    <t>OPE00542</t>
  </si>
  <si>
    <t>OPE00543</t>
  </si>
  <si>
    <t>OPE00544</t>
  </si>
  <si>
    <t>OPE00545</t>
  </si>
  <si>
    <t>OPE00546</t>
  </si>
  <si>
    <t>OPE00547</t>
  </si>
  <si>
    <t>OPE00548</t>
  </si>
  <si>
    <t>OPE00549</t>
  </si>
  <si>
    <t>OPE00550</t>
  </si>
  <si>
    <t>OPE00551</t>
  </si>
  <si>
    <t>OPE00552</t>
  </si>
  <si>
    <t>OPE00553</t>
  </si>
  <si>
    <t>OPE00554</t>
  </si>
  <si>
    <t>OPE00555</t>
  </si>
  <si>
    <t>OPE00556</t>
  </si>
  <si>
    <t>OPE00557</t>
  </si>
  <si>
    <t>OPE00558</t>
  </si>
  <si>
    <t>OPE00559</t>
  </si>
  <si>
    <t>OPE00560</t>
  </si>
  <si>
    <t>OPE00561</t>
  </si>
  <si>
    <t>OPE00562</t>
  </si>
  <si>
    <t>OPE00563</t>
  </si>
  <si>
    <t>OPE00564</t>
  </si>
  <si>
    <t>OPE00565</t>
  </si>
  <si>
    <t>OPE00566</t>
  </si>
  <si>
    <t>OPE00567</t>
  </si>
  <si>
    <t>OPE00568</t>
  </si>
  <si>
    <t>OPE00569</t>
  </si>
  <si>
    <t>OPE00570</t>
  </si>
  <si>
    <t>OPE00571</t>
  </si>
  <si>
    <t>OPE00572</t>
  </si>
  <si>
    <t>OPE00573</t>
  </si>
  <si>
    <t>OPE00574</t>
  </si>
  <si>
    <t>OPE00575</t>
  </si>
  <si>
    <t>OPE00576</t>
  </si>
  <si>
    <t>OPE00577</t>
  </si>
  <si>
    <t>OPE00578</t>
  </si>
  <si>
    <t>OPE00579</t>
  </si>
  <si>
    <t>OPE00580</t>
  </si>
  <si>
    <t>OPE00581</t>
  </si>
  <si>
    <t>OPE00582</t>
  </si>
  <si>
    <t>OPE00583</t>
  </si>
  <si>
    <t>OPE00584</t>
  </si>
  <si>
    <t>OPE00585</t>
  </si>
  <si>
    <t>OPE00586</t>
  </si>
  <si>
    <t>OPE00587</t>
  </si>
  <si>
    <t>OPE00588</t>
  </si>
  <si>
    <t>OPE00589</t>
  </si>
  <si>
    <t>OPE00590</t>
  </si>
  <si>
    <t>OPE00591</t>
  </si>
  <si>
    <t>OPE00592</t>
  </si>
  <si>
    <t>OPE00593</t>
  </si>
  <si>
    <t>OPE00594</t>
  </si>
  <si>
    <t>OPE00595</t>
  </si>
  <si>
    <t>OPE00596</t>
  </si>
  <si>
    <t>OPE00597</t>
  </si>
  <si>
    <t>OPE00598</t>
  </si>
  <si>
    <t>OPE00599</t>
  </si>
  <si>
    <t>OPE00600</t>
  </si>
  <si>
    <t>OPE00601</t>
  </si>
  <si>
    <t>OPE00602</t>
  </si>
  <si>
    <t>OPE00603</t>
  </si>
  <si>
    <t>OPE00604</t>
  </si>
  <si>
    <t>OPE00605</t>
  </si>
  <si>
    <t>OPE00606</t>
  </si>
  <si>
    <t>OPE00607</t>
  </si>
  <si>
    <t>OPE00608</t>
  </si>
  <si>
    <t>OPE00609</t>
  </si>
  <si>
    <t>OPE00610</t>
  </si>
  <si>
    <t>OPE00611</t>
  </si>
  <si>
    <t>OPE00612</t>
  </si>
  <si>
    <t>OPE00613</t>
  </si>
  <si>
    <t>OPE00614</t>
  </si>
  <si>
    <t>OPE00615</t>
  </si>
  <si>
    <t>OPE00616</t>
  </si>
  <si>
    <t>OPE00617</t>
  </si>
  <si>
    <t>OPE00618</t>
  </si>
  <si>
    <t>OPE00619</t>
  </si>
  <si>
    <t>OPE00620</t>
  </si>
  <si>
    <t>OPE00621</t>
  </si>
  <si>
    <t>OPE00622</t>
  </si>
  <si>
    <t>OPE00623</t>
  </si>
  <si>
    <t>OPE00624</t>
  </si>
  <si>
    <t>OPE00625</t>
  </si>
  <si>
    <t>OPE00626</t>
  </si>
  <si>
    <t>OPE00627</t>
  </si>
  <si>
    <t>OPE00628</t>
  </si>
  <si>
    <t>OPE00629</t>
  </si>
  <si>
    <t>OPE00630</t>
  </si>
  <si>
    <t>OPE00631</t>
  </si>
  <si>
    <t>OPE00632</t>
  </si>
  <si>
    <t>OPE00633</t>
  </si>
  <si>
    <t>OPE00634</t>
  </si>
  <si>
    <t>OPE00635</t>
  </si>
  <si>
    <t>OPE00636</t>
  </si>
  <si>
    <t>OPE00637</t>
  </si>
  <si>
    <t>OPE00638</t>
  </si>
  <si>
    <t>OPE00639</t>
  </si>
  <si>
    <t>OPE00640</t>
  </si>
  <si>
    <t>OPE00641</t>
  </si>
  <si>
    <t>OPE00642</t>
  </si>
  <si>
    <t>OPE00643</t>
  </si>
  <si>
    <t>OPE00644</t>
  </si>
  <si>
    <t>OPE00645</t>
  </si>
  <si>
    <t>OPE00646</t>
  </si>
  <si>
    <t>OPE00647</t>
  </si>
  <si>
    <t>OPE00648</t>
  </si>
  <si>
    <t>OPE00649</t>
  </si>
  <si>
    <t>OPE00650</t>
  </si>
  <si>
    <t>OPE00651</t>
  </si>
  <si>
    <t>OPE00652</t>
  </si>
  <si>
    <t>OPE00653</t>
  </si>
  <si>
    <t>OPE00654</t>
  </si>
  <si>
    <t>OPE00655</t>
  </si>
  <si>
    <t>OPE00656</t>
  </si>
  <si>
    <t>OPE00657</t>
  </si>
  <si>
    <t>OPE00658</t>
  </si>
  <si>
    <t>OPE00659</t>
  </si>
  <si>
    <t>OPE00660</t>
  </si>
  <si>
    <t>OPE00661</t>
  </si>
  <si>
    <t>OPE00662</t>
  </si>
  <si>
    <t>OPE00663</t>
  </si>
  <si>
    <t>OPE00664</t>
  </si>
  <si>
    <t>OPE00665</t>
  </si>
  <si>
    <t>OPE00666</t>
  </si>
  <si>
    <t>OPE00667</t>
  </si>
  <si>
    <t>OPE00668</t>
  </si>
  <si>
    <t>OPE00669</t>
  </si>
  <si>
    <t>OPE00670</t>
  </si>
  <si>
    <t>OPE00671</t>
  </si>
  <si>
    <t>OPE00672</t>
  </si>
  <si>
    <t>OPE00673</t>
  </si>
  <si>
    <t>OPE00674</t>
  </si>
  <si>
    <t>OPE00675</t>
  </si>
  <si>
    <t>OPE00676</t>
  </si>
  <si>
    <t>OPE00677</t>
  </si>
  <si>
    <t>OPE00678</t>
  </si>
  <si>
    <t>OPE00679</t>
  </si>
  <si>
    <t>OPE00680</t>
  </si>
  <si>
    <t>OPE00681</t>
  </si>
  <si>
    <t>OPE00682</t>
  </si>
  <si>
    <t>OPE00683</t>
  </si>
  <si>
    <t>OPE00684</t>
  </si>
  <si>
    <t>OPE00685</t>
  </si>
  <si>
    <t>OPE00686</t>
  </si>
  <si>
    <t>OPE00687</t>
  </si>
  <si>
    <t>OPE00688</t>
  </si>
  <si>
    <t>OPE00689</t>
  </si>
  <si>
    <t>OPE00690</t>
  </si>
  <si>
    <t>OPE00691</t>
  </si>
  <si>
    <t>OPE00692</t>
  </si>
  <si>
    <t>OPE00693</t>
  </si>
  <si>
    <t>OPE00694</t>
  </si>
  <si>
    <t>OPE00695</t>
  </si>
  <si>
    <t>OPE00696</t>
  </si>
  <si>
    <t>OPE00697</t>
  </si>
  <si>
    <t>OPE00698</t>
  </si>
  <si>
    <t>OPE00699</t>
  </si>
  <si>
    <t>OPE00700</t>
  </si>
  <si>
    <t>OPE00701</t>
  </si>
  <si>
    <t>OPE00702</t>
  </si>
  <si>
    <t>OPE00703</t>
  </si>
  <si>
    <t>OPE00704</t>
  </si>
  <si>
    <t>OPE00705</t>
  </si>
  <si>
    <t>OPE00706</t>
  </si>
  <si>
    <t>OPE00707</t>
  </si>
  <si>
    <t>OPE00708</t>
  </si>
  <si>
    <t>OPE00709</t>
  </si>
  <si>
    <t>OPE00710</t>
  </si>
  <si>
    <t>OPE00711</t>
  </si>
  <si>
    <t>OPE00712</t>
  </si>
  <si>
    <t>OPE00713</t>
  </si>
  <si>
    <t>OPE00714</t>
  </si>
  <si>
    <t>OPE00715</t>
  </si>
  <si>
    <t>OPE00716</t>
  </si>
  <si>
    <t>OPE00717</t>
  </si>
  <si>
    <t>OPE00718</t>
  </si>
  <si>
    <t>OPE00719</t>
  </si>
  <si>
    <t>OPE00720</t>
  </si>
  <si>
    <t>OPE00721</t>
  </si>
  <si>
    <t>OPE00722</t>
  </si>
  <si>
    <t>OPE00723</t>
  </si>
  <si>
    <t>OPE00724</t>
  </si>
  <si>
    <t>OPE00725</t>
  </si>
  <si>
    <t>OPE00726</t>
  </si>
  <si>
    <t>OPE00727</t>
  </si>
  <si>
    <t>OPE00728</t>
  </si>
  <si>
    <t>OPE00729</t>
  </si>
  <si>
    <t>OPE00730</t>
  </si>
  <si>
    <t>OPE00731</t>
  </si>
  <si>
    <t>OPE00732</t>
  </si>
  <si>
    <t>OPE00733</t>
  </si>
  <si>
    <t>OPE00734</t>
  </si>
  <si>
    <t>OPE00735</t>
  </si>
  <si>
    <t>OPE00736</t>
  </si>
  <si>
    <t>OPE00737</t>
  </si>
  <si>
    <t>OPE00738</t>
  </si>
  <si>
    <t>OPE00739</t>
  </si>
  <si>
    <t>OPE00740</t>
  </si>
  <si>
    <t>OPE00741</t>
  </si>
  <si>
    <t>OPE00742</t>
  </si>
  <si>
    <t>OPE00743</t>
  </si>
  <si>
    <t>OPE00744</t>
  </si>
  <si>
    <t>OPE00745</t>
  </si>
  <si>
    <t>OPE00746</t>
  </si>
  <si>
    <t>OPE00747</t>
  </si>
  <si>
    <t>OPE00748</t>
  </si>
  <si>
    <t>OPE00749</t>
  </si>
  <si>
    <t>OPE00750</t>
  </si>
  <si>
    <t>OPE00751</t>
  </si>
  <si>
    <t>OPE00752</t>
  </si>
  <si>
    <t>OPE00753</t>
  </si>
  <si>
    <t>OPE00754</t>
  </si>
  <si>
    <t>OPE00755</t>
  </si>
  <si>
    <t>OPE00756</t>
  </si>
  <si>
    <t>OPE00757</t>
  </si>
  <si>
    <t>OPE00758</t>
  </si>
  <si>
    <t>OPE00759</t>
  </si>
  <si>
    <t>OPE00760</t>
  </si>
  <si>
    <t>OPE00761</t>
  </si>
  <si>
    <t>OPE00762</t>
  </si>
  <si>
    <t>OPE00763</t>
  </si>
  <si>
    <t>OPE00764</t>
  </si>
  <si>
    <t>OPE00765</t>
  </si>
  <si>
    <t>OPE00766</t>
  </si>
  <si>
    <t>OPE00767</t>
  </si>
  <si>
    <t>OPE00768</t>
  </si>
  <si>
    <t>OPE00769</t>
  </si>
  <si>
    <t>OPE00770</t>
  </si>
  <si>
    <t>OPE00771</t>
  </si>
  <si>
    <t>OPE00772</t>
  </si>
  <si>
    <t>OPE00773</t>
  </si>
  <si>
    <t>OPE00774</t>
  </si>
  <si>
    <t>OPE00775</t>
  </si>
  <si>
    <t>OPE00776</t>
  </si>
  <si>
    <t>OPE00777</t>
  </si>
  <si>
    <t>OPE00778</t>
  </si>
  <si>
    <t>OPE00779</t>
  </si>
  <si>
    <t>OPE00780</t>
  </si>
  <si>
    <t>OPE00781</t>
  </si>
  <si>
    <t>OPE00782</t>
  </si>
  <si>
    <t>OPE00783</t>
  </si>
  <si>
    <t>OPE00784</t>
  </si>
  <si>
    <t>OPE00785</t>
  </si>
  <si>
    <t>OPE00786</t>
  </si>
  <si>
    <t>OPE00787</t>
  </si>
  <si>
    <t>OPE00788</t>
  </si>
  <si>
    <t>OPE00789</t>
  </si>
  <si>
    <t>OPE00790</t>
  </si>
  <si>
    <t>OPE00791</t>
  </si>
  <si>
    <t>OPE00792</t>
  </si>
  <si>
    <t>OPE00793</t>
  </si>
  <si>
    <t>OPE00794</t>
  </si>
  <si>
    <t>OPE00795</t>
  </si>
  <si>
    <t>OPE00796</t>
  </si>
  <si>
    <t>OPE00797</t>
  </si>
  <si>
    <t>OPE00798</t>
  </si>
  <si>
    <t>OPE00799</t>
  </si>
  <si>
    <t>OPE00800</t>
  </si>
  <si>
    <t>OPE00801</t>
  </si>
  <si>
    <t>OPE00802</t>
  </si>
  <si>
    <t>OPE00803</t>
  </si>
  <si>
    <t>OPE00804</t>
  </si>
  <si>
    <t>OPE00805</t>
  </si>
  <si>
    <t>OPE00806</t>
  </si>
  <si>
    <t>OPE00807</t>
  </si>
  <si>
    <t>OPE00808</t>
  </si>
  <si>
    <t>OPE00809</t>
  </si>
  <si>
    <t>OPE00810</t>
  </si>
  <si>
    <t>OPE00811</t>
  </si>
  <si>
    <t>OPE00812</t>
  </si>
  <si>
    <t>OPE00813</t>
  </si>
  <si>
    <t>OPE00814</t>
  </si>
  <si>
    <t>OPE00815</t>
  </si>
  <si>
    <t>OPE00816</t>
  </si>
  <si>
    <t>OPE00817</t>
  </si>
  <si>
    <t>OPE00818</t>
  </si>
  <si>
    <t>OPE00819</t>
  </si>
  <si>
    <t>OPE00820</t>
  </si>
  <si>
    <t>OPE00821</t>
  </si>
  <si>
    <t>OPE00822</t>
  </si>
  <si>
    <t>OPE00823</t>
  </si>
  <si>
    <t>OPE00824</t>
  </si>
  <si>
    <t>OPE00825</t>
  </si>
  <si>
    <t>OPE00826</t>
  </si>
  <si>
    <t>OPE00827</t>
  </si>
  <si>
    <t>OPE00828</t>
  </si>
  <si>
    <t>OPE00829</t>
  </si>
  <si>
    <t>OPE00830</t>
  </si>
  <si>
    <t>OPE00831</t>
  </si>
  <si>
    <t>OPE00832</t>
  </si>
  <si>
    <t>OPE00833</t>
  </si>
  <si>
    <t>OPE00834</t>
  </si>
  <si>
    <t>OPE00835</t>
  </si>
  <si>
    <t>OPE00836</t>
  </si>
  <si>
    <t>OPE00837</t>
  </si>
  <si>
    <t>OPE00838</t>
  </si>
  <si>
    <t>OPE00839</t>
  </si>
  <si>
    <t>OPE00840</t>
  </si>
  <si>
    <t>OPE00841</t>
  </si>
  <si>
    <t>OPE00842</t>
  </si>
  <si>
    <t>OPE00843</t>
  </si>
  <si>
    <t>OPE00844</t>
  </si>
  <si>
    <t>OPE00845</t>
  </si>
  <si>
    <t>OPE00846</t>
  </si>
  <si>
    <t>OPE00847</t>
  </si>
  <si>
    <t>OPE00848</t>
  </si>
  <si>
    <t>OPE00849</t>
  </si>
  <si>
    <t>OPE00850</t>
  </si>
  <si>
    <t>OPE00851</t>
  </si>
  <si>
    <t>OPE00852</t>
  </si>
  <si>
    <t>OPE00853</t>
  </si>
  <si>
    <t>OPE00854</t>
  </si>
  <si>
    <t>OPE00855</t>
  </si>
  <si>
    <t>OPE00856</t>
  </si>
  <si>
    <t>OPE00857</t>
  </si>
  <si>
    <t>OPE00858</t>
  </si>
  <si>
    <t>OPE00859</t>
  </si>
  <si>
    <t>OPE00860</t>
  </si>
  <si>
    <t>OPE00861</t>
  </si>
  <si>
    <t>OPE00862</t>
  </si>
  <si>
    <t>OPE00863</t>
  </si>
  <si>
    <t>OPE00864</t>
  </si>
  <si>
    <t>OPE00865</t>
  </si>
  <si>
    <t>OPE00866</t>
  </si>
  <si>
    <t>OPE00867</t>
  </si>
  <si>
    <t>OPE00868</t>
  </si>
  <si>
    <t>OPE00869</t>
  </si>
  <si>
    <t>OPE00870</t>
  </si>
  <si>
    <t>OPE00871</t>
  </si>
  <si>
    <t>OPE00872</t>
  </si>
  <si>
    <t>OPE00873</t>
  </si>
  <si>
    <t>OPE00874</t>
  </si>
  <si>
    <t>OPE00875</t>
  </si>
  <si>
    <t>OPE00876</t>
  </si>
  <si>
    <t>OPE00877</t>
  </si>
  <si>
    <t>OPE00878</t>
  </si>
  <si>
    <t>OPE00879</t>
  </si>
  <si>
    <t>OPE00880</t>
  </si>
  <si>
    <t>OPE00881</t>
  </si>
  <si>
    <t>OPE00882</t>
  </si>
  <si>
    <t>OPE00883</t>
  </si>
  <si>
    <t>OPE00884</t>
  </si>
  <si>
    <t>OPE00885</t>
  </si>
  <si>
    <t>OPE00886</t>
  </si>
  <si>
    <t>OPE00887</t>
  </si>
  <si>
    <t>OPE00888</t>
  </si>
  <si>
    <t>OPE00889</t>
  </si>
  <si>
    <t>OPE00890</t>
  </si>
  <si>
    <t>OPE00891</t>
  </si>
  <si>
    <t>OPE00892</t>
  </si>
  <si>
    <t>OPE00893</t>
  </si>
  <si>
    <t>OPE00894</t>
  </si>
  <si>
    <t>OPE00895</t>
  </si>
  <si>
    <t>OPE00896</t>
  </si>
  <si>
    <t>OPE00897</t>
  </si>
  <si>
    <t>OPE00898</t>
  </si>
  <si>
    <t>OPE00899</t>
  </si>
  <si>
    <t>OPE00900</t>
  </si>
  <si>
    <t>OPE00901</t>
  </si>
  <si>
    <t>OPE00902</t>
  </si>
  <si>
    <t>OPE00903</t>
  </si>
  <si>
    <t>OPE00904</t>
  </si>
  <si>
    <t>OPE00905</t>
  </si>
  <si>
    <t>OPE00906</t>
  </si>
  <si>
    <t>OPE00907</t>
  </si>
  <si>
    <t>OPE00908</t>
  </si>
  <si>
    <t>OPE00909</t>
  </si>
  <si>
    <t>OPE00910</t>
  </si>
  <si>
    <t>OPE00911</t>
  </si>
  <si>
    <t>OPE00912</t>
  </si>
  <si>
    <t>OPE00913</t>
  </si>
  <si>
    <t>OPE00914</t>
  </si>
  <si>
    <t>OPE00915</t>
  </si>
  <si>
    <t>OPE00916</t>
  </si>
  <si>
    <t>OPE00917</t>
  </si>
  <si>
    <t>OPE00918</t>
  </si>
  <si>
    <t>OPE00919</t>
  </si>
  <si>
    <t>OPE00920</t>
  </si>
  <si>
    <t>OPE00921</t>
  </si>
  <si>
    <t>OPE00922</t>
  </si>
  <si>
    <t>OPE00923</t>
  </si>
  <si>
    <t>OPE00924</t>
  </si>
  <si>
    <t>OPE00925</t>
  </si>
  <si>
    <t>OPE00926</t>
  </si>
  <si>
    <t>OPE00927</t>
  </si>
  <si>
    <t>OPE00928</t>
  </si>
  <si>
    <t>OPE00929</t>
  </si>
  <si>
    <t>OPE00930</t>
  </si>
  <si>
    <t>OPE00931</t>
  </si>
  <si>
    <t>OPE00932</t>
  </si>
  <si>
    <t>OPE00933</t>
  </si>
  <si>
    <t>OPE00934</t>
  </si>
  <si>
    <t>OPE00935</t>
  </si>
  <si>
    <t>OPE00936</t>
  </si>
  <si>
    <t>OPE00937</t>
  </si>
  <si>
    <t>OPE00938</t>
  </si>
  <si>
    <t>OPE00939</t>
  </si>
  <si>
    <t>OPE00940</t>
  </si>
  <si>
    <t>OPE00941</t>
  </si>
  <si>
    <t>OPE00942</t>
  </si>
  <si>
    <t>OPE00943</t>
  </si>
  <si>
    <t>OPE00944</t>
  </si>
  <si>
    <t>OPE00945</t>
  </si>
  <si>
    <t>OPE00946</t>
  </si>
  <si>
    <t>OPE00947</t>
  </si>
  <si>
    <t>OPE00948</t>
  </si>
  <si>
    <t>OPE00949</t>
  </si>
  <si>
    <t>OPE00950</t>
  </si>
  <si>
    <t>OPE00951</t>
  </si>
  <si>
    <t>OPE00952</t>
  </si>
  <si>
    <t>OPE00953</t>
  </si>
  <si>
    <t>OPE00954</t>
  </si>
  <si>
    <t>OPE00955</t>
  </si>
  <si>
    <t>OPE00956</t>
  </si>
  <si>
    <t>OPE00957</t>
  </si>
  <si>
    <t>OPE00958</t>
  </si>
  <si>
    <t>OPE00959</t>
  </si>
  <si>
    <t>OPE00960</t>
  </si>
  <si>
    <t>OPE00961</t>
  </si>
  <si>
    <t>OPE00962</t>
  </si>
  <si>
    <t>OPE00963</t>
  </si>
  <si>
    <t>OPE00964</t>
  </si>
  <si>
    <t>OPE00965</t>
  </si>
  <si>
    <t>OPE00966</t>
  </si>
  <si>
    <t>OPE00967</t>
  </si>
  <si>
    <t>OPE00968</t>
  </si>
  <si>
    <t>OPE00969</t>
  </si>
  <si>
    <t>OPE00970</t>
  </si>
  <si>
    <t>OPE00971</t>
  </si>
  <si>
    <t>OPE00972</t>
  </si>
  <si>
    <t>OPE00973</t>
  </si>
  <si>
    <t>OPE00974</t>
  </si>
  <si>
    <t>OPE00975</t>
  </si>
  <si>
    <t>OPE00976</t>
  </si>
  <si>
    <t>OPE00977</t>
  </si>
  <si>
    <t>OPE00978</t>
  </si>
  <si>
    <t>OPE00979</t>
  </si>
  <si>
    <t>OPE00980</t>
  </si>
  <si>
    <t>OPE00981</t>
  </si>
  <si>
    <t>OPE00982</t>
  </si>
  <si>
    <t>OPE00983</t>
  </si>
  <si>
    <t>OPE00984</t>
  </si>
  <si>
    <t>OPE00985</t>
  </si>
  <si>
    <t>OPE00986</t>
  </si>
  <si>
    <t>OPE00987</t>
  </si>
  <si>
    <t>OPE00988</t>
  </si>
  <si>
    <t>OPE00989</t>
  </si>
  <si>
    <t>OPE00990</t>
  </si>
  <si>
    <t>OPE00991</t>
  </si>
  <si>
    <t>OPE00992</t>
  </si>
  <si>
    <t>OPE00993</t>
  </si>
  <si>
    <t>OPE00994</t>
  </si>
  <si>
    <t>OPE00995</t>
  </si>
  <si>
    <t>OPE00996</t>
  </si>
  <si>
    <t>OPE00997</t>
  </si>
  <si>
    <t>OPE00998</t>
  </si>
  <si>
    <t>OPE00999</t>
  </si>
  <si>
    <t>OPE01000</t>
  </si>
  <si>
    <t>OPE01001</t>
  </si>
  <si>
    <t>OPE01002</t>
  </si>
  <si>
    <t>OPE01003</t>
  </si>
  <si>
    <t>OPE01004</t>
  </si>
  <si>
    <t>OPE01005</t>
  </si>
  <si>
    <t>OPE01006</t>
  </si>
  <si>
    <t>OPE01007</t>
  </si>
  <si>
    <t>OPE01008</t>
  </si>
  <si>
    <t>OPE01009</t>
  </si>
  <si>
    <t>OPE01010</t>
  </si>
  <si>
    <t>OPE01011</t>
  </si>
  <si>
    <t>OPE01012</t>
  </si>
  <si>
    <t>OPE01013</t>
  </si>
  <si>
    <t>OPE01014</t>
  </si>
  <si>
    <t>OPE01015</t>
  </si>
  <si>
    <t>OPE01016</t>
  </si>
  <si>
    <t>OPE01017</t>
  </si>
  <si>
    <t>OPE01018</t>
  </si>
  <si>
    <t>OPE01019</t>
  </si>
  <si>
    <t>OPE01020</t>
  </si>
  <si>
    <t>OPE01021</t>
  </si>
  <si>
    <t>OPE01022</t>
  </si>
  <si>
    <t>OPE01023</t>
  </si>
  <si>
    <t>OPE01024</t>
  </si>
  <si>
    <t>OPE01025</t>
  </si>
  <si>
    <t>OPE01026</t>
  </si>
  <si>
    <t>OPE01027</t>
  </si>
  <si>
    <t>OPE01028</t>
  </si>
  <si>
    <t>OPE01029</t>
  </si>
  <si>
    <t>OPE01030</t>
  </si>
  <si>
    <t>OPE01031</t>
  </si>
  <si>
    <t>OPE01032</t>
  </si>
  <si>
    <t>OPE01033</t>
  </si>
  <si>
    <t>OPE01034</t>
  </si>
  <si>
    <t>OPE01035</t>
  </si>
  <si>
    <t>OPE01036</t>
  </si>
  <si>
    <t>OPE01037</t>
  </si>
  <si>
    <t>OPE01038</t>
  </si>
  <si>
    <t>OPE01039</t>
  </si>
  <si>
    <t>OPE01040</t>
  </si>
  <si>
    <t>OPE01041</t>
  </si>
  <si>
    <t>OPE01042</t>
  </si>
  <si>
    <t>OPE01043</t>
  </si>
  <si>
    <t>OPE01044</t>
  </si>
  <si>
    <t>OPE01045</t>
  </si>
  <si>
    <t>OPE01046</t>
  </si>
  <si>
    <t>OPE01047</t>
  </si>
  <si>
    <t>OPE01048</t>
  </si>
  <si>
    <t>OPE01049</t>
  </si>
  <si>
    <t>OPE01050</t>
  </si>
  <si>
    <t>OPE01051</t>
  </si>
  <si>
    <t>OPE01052</t>
  </si>
  <si>
    <t>OPE01053</t>
  </si>
  <si>
    <t>OPE01054</t>
  </si>
  <si>
    <t>OPE01055</t>
  </si>
  <si>
    <t>OPE01056</t>
  </si>
  <si>
    <t>OPE01057</t>
  </si>
  <si>
    <t>OPE01058</t>
  </si>
  <si>
    <t>OPE01059</t>
  </si>
  <si>
    <t>OPE01060</t>
  </si>
  <si>
    <t>OPE01061</t>
  </si>
  <si>
    <t>OPE01062</t>
  </si>
  <si>
    <t>OPE01063</t>
  </si>
  <si>
    <t>OPE01064</t>
  </si>
  <si>
    <t>OPE01065</t>
  </si>
  <si>
    <t>OPE01066</t>
  </si>
  <si>
    <t>OPE01067</t>
  </si>
  <si>
    <t>OPE01068</t>
  </si>
  <si>
    <t>OPE01069</t>
  </si>
  <si>
    <t>OPE01070</t>
  </si>
  <si>
    <t>OPE01071</t>
  </si>
  <si>
    <t>OPE01072</t>
  </si>
  <si>
    <t>OPE01073</t>
  </si>
  <si>
    <t>OPE01074</t>
  </si>
  <si>
    <t>OPE01075</t>
  </si>
  <si>
    <t>OPE01076</t>
  </si>
  <si>
    <t>OPE01077</t>
  </si>
  <si>
    <t>OPE01078</t>
  </si>
  <si>
    <t>OPE01079</t>
  </si>
  <si>
    <t>OPE01080</t>
  </si>
  <si>
    <t>OPE01081</t>
  </si>
  <si>
    <t>OPE01082</t>
  </si>
  <si>
    <t>OPE01083</t>
  </si>
  <si>
    <t>OPE01084</t>
  </si>
  <si>
    <t>OPE01085</t>
  </si>
  <si>
    <t>OPE01086</t>
  </si>
  <si>
    <t>OPE01087</t>
  </si>
  <si>
    <t>OPE01088</t>
  </si>
  <si>
    <t>OPE01089</t>
  </si>
  <si>
    <t>OPE01090</t>
  </si>
  <si>
    <t>OPE01091</t>
  </si>
  <si>
    <t>OPE01092</t>
  </si>
  <si>
    <t>OPE01093</t>
  </si>
  <si>
    <t>OPE01094</t>
  </si>
  <si>
    <t>OPE01095</t>
  </si>
  <si>
    <t>OPE01096</t>
  </si>
  <si>
    <t>OPE01097</t>
  </si>
  <si>
    <t>OPE01098</t>
  </si>
  <si>
    <t>OPE01099</t>
  </si>
  <si>
    <t>OPE01100</t>
  </si>
  <si>
    <t>OPE01101</t>
  </si>
  <si>
    <t>OPE01102</t>
  </si>
  <si>
    <t>OPE01103</t>
  </si>
  <si>
    <t>OPE01104</t>
  </si>
  <si>
    <t>OPE01105</t>
  </si>
  <si>
    <t>OPE01106</t>
  </si>
  <si>
    <t>OPE01107</t>
  </si>
  <si>
    <t>OPE01108</t>
  </si>
  <si>
    <t>OPE01109</t>
  </si>
  <si>
    <t>OPE01110</t>
  </si>
  <si>
    <t>OPE01111</t>
  </si>
  <si>
    <t>OPE01112</t>
  </si>
  <si>
    <t>OPE01113</t>
  </si>
  <si>
    <t>OPE01114</t>
  </si>
  <si>
    <t>OPE01115</t>
  </si>
  <si>
    <t>OPE01116</t>
  </si>
  <si>
    <t>OPE01117</t>
  </si>
  <si>
    <t>OPE01118</t>
  </si>
  <si>
    <t>OPE01119</t>
  </si>
  <si>
    <t>OPE01120</t>
  </si>
  <si>
    <t>OPE01121</t>
  </si>
  <si>
    <t>OPE01122</t>
  </si>
  <si>
    <t>OPE01123</t>
  </si>
  <si>
    <t>OPE01124</t>
  </si>
  <si>
    <t>OPE01125</t>
  </si>
  <si>
    <t>OPE01126</t>
  </si>
  <si>
    <t>OPE01127</t>
  </si>
  <si>
    <t>OPE01128</t>
  </si>
  <si>
    <t>OPE01129</t>
  </si>
  <si>
    <t>OPE01130</t>
  </si>
  <si>
    <t>OPE01131</t>
  </si>
  <si>
    <t>OPE01132</t>
  </si>
  <si>
    <t>OPE01133</t>
  </si>
  <si>
    <t>OPE01134</t>
  </si>
  <si>
    <t>OPE01135</t>
  </si>
  <si>
    <t>OPE01136</t>
  </si>
  <si>
    <t>OPE01137</t>
  </si>
  <si>
    <t>OPE01138</t>
  </si>
  <si>
    <t>OPE01139</t>
  </si>
  <si>
    <t>OPE01140</t>
  </si>
  <si>
    <t>OPE01141</t>
  </si>
  <si>
    <t>OPE01142</t>
  </si>
  <si>
    <t>OPE01143</t>
  </si>
  <si>
    <t>OPE01144</t>
  </si>
  <si>
    <t>OPE01145</t>
  </si>
  <si>
    <t>OPE01146</t>
  </si>
  <si>
    <t>OPE01147</t>
  </si>
  <si>
    <t>OPE01148</t>
  </si>
  <si>
    <t>OPE01149</t>
  </si>
  <si>
    <t>OPE01150</t>
  </si>
  <si>
    <t>OPE01151</t>
  </si>
  <si>
    <t>OPE01152</t>
  </si>
  <si>
    <t>OPE01153</t>
  </si>
  <si>
    <t>OPE01154</t>
  </si>
  <si>
    <t>OPE01155</t>
  </si>
  <si>
    <t>OPE01156</t>
  </si>
  <si>
    <t>OPE01157</t>
  </si>
  <si>
    <t>OPE01158</t>
  </si>
  <si>
    <t>OPE01159</t>
  </si>
  <si>
    <t>OPE01160</t>
  </si>
  <si>
    <t>OPE01161</t>
  </si>
  <si>
    <t>OPE01162</t>
  </si>
  <si>
    <t>OPE01163</t>
  </si>
  <si>
    <t>OPE01164</t>
  </si>
  <si>
    <t>OPE01165</t>
  </si>
  <si>
    <t>OPE01166</t>
  </si>
  <si>
    <t>OPE01167</t>
  </si>
  <si>
    <t>OPE01168</t>
  </si>
  <si>
    <t>OPE01169</t>
  </si>
  <si>
    <t>OPE01170</t>
  </si>
  <si>
    <t>OPE01171</t>
  </si>
  <si>
    <t>OPE01172</t>
  </si>
  <si>
    <t>OPE01173</t>
  </si>
  <si>
    <t>OPE01174</t>
  </si>
  <si>
    <t>OPE01175</t>
  </si>
  <si>
    <t>OPE01176</t>
  </si>
  <si>
    <t>OPE01177</t>
  </si>
  <si>
    <t>OPE01178</t>
  </si>
  <si>
    <t>OPE01179</t>
  </si>
  <si>
    <t>OPE01180</t>
  </si>
  <si>
    <t>OPE01181</t>
  </si>
  <si>
    <t>OPE01182</t>
  </si>
  <si>
    <t>OPE01183</t>
  </si>
  <si>
    <t>OPE01184</t>
  </si>
  <si>
    <t>OPE01185</t>
  </si>
  <si>
    <t>OPE01186</t>
  </si>
  <si>
    <t>OPE01187</t>
  </si>
  <si>
    <t>OPE01188</t>
  </si>
  <si>
    <t>OPE01189</t>
  </si>
  <si>
    <t>OPE01190</t>
  </si>
  <si>
    <t>OPE01191</t>
  </si>
  <si>
    <t>OPE01192</t>
  </si>
  <si>
    <t>OPE01193</t>
  </si>
  <si>
    <t>OPE01194</t>
  </si>
  <si>
    <t>OPE01195</t>
  </si>
  <si>
    <t>OPE01196</t>
  </si>
  <si>
    <t>OPE01197</t>
  </si>
  <si>
    <t>OPE01198</t>
  </si>
  <si>
    <t>OPE01199</t>
  </si>
  <si>
    <t>OPE01200</t>
  </si>
  <si>
    <t>OPE01201</t>
  </si>
  <si>
    <t>OPE01202</t>
  </si>
  <si>
    <t>OPE01203</t>
  </si>
  <si>
    <t>OPE01204</t>
  </si>
  <si>
    <t>OPE01205</t>
  </si>
  <si>
    <t>OPE01206</t>
  </si>
  <si>
    <t>OPE01207</t>
  </si>
  <si>
    <t>OPE01208</t>
  </si>
  <si>
    <t>OPE01209</t>
  </si>
  <si>
    <t>OPE01210</t>
  </si>
  <si>
    <t>OPE01211</t>
  </si>
  <si>
    <t>OPE01212</t>
  </si>
  <si>
    <t>OPE01213</t>
  </si>
  <si>
    <t>OPE01214</t>
  </si>
  <si>
    <t>OPE01215</t>
  </si>
  <si>
    <t>OPE01216</t>
  </si>
  <si>
    <t>OPE01217</t>
  </si>
  <si>
    <t>OPE01218</t>
  </si>
  <si>
    <t>OPE01219</t>
  </si>
  <si>
    <t>OPE01220</t>
  </si>
  <si>
    <t>OPE01221</t>
  </si>
  <si>
    <t>OPE01222</t>
  </si>
  <si>
    <t>OPE01223</t>
  </si>
  <si>
    <t>OPE01224</t>
  </si>
  <si>
    <t>OPE01225</t>
  </si>
  <si>
    <t>OPE01226</t>
  </si>
  <si>
    <t>OPE01227</t>
  </si>
  <si>
    <t>OPE01228</t>
  </si>
  <si>
    <t>OPE01229</t>
  </si>
  <si>
    <t>OPE01230</t>
  </si>
  <si>
    <t>OPE01231</t>
  </si>
  <si>
    <t>OPE01232</t>
  </si>
  <si>
    <t>OPE01233</t>
  </si>
  <si>
    <t>OPE01234</t>
  </si>
  <si>
    <t>OPE01235</t>
  </si>
  <si>
    <t>OPE01236</t>
  </si>
  <si>
    <t>OPE01237</t>
  </si>
  <si>
    <t>OPE01238</t>
  </si>
  <si>
    <t>OPE01239</t>
  </si>
  <si>
    <t>OPE01240</t>
  </si>
  <si>
    <t>OPE01241</t>
  </si>
  <si>
    <t>OPE01242</t>
  </si>
  <si>
    <t>OPE01243</t>
  </si>
  <si>
    <t>OPE01244</t>
  </si>
  <si>
    <t>OPE01245</t>
  </si>
  <si>
    <t>OPE01246</t>
  </si>
  <si>
    <t>OPE01247</t>
  </si>
  <si>
    <t>OPE01248</t>
  </si>
  <si>
    <t>OPE01249</t>
  </si>
  <si>
    <t>OPE01250</t>
  </si>
  <si>
    <t>OPE01251</t>
  </si>
  <si>
    <t>OPE01252</t>
  </si>
  <si>
    <t>OPE01253</t>
  </si>
  <si>
    <t>OPE01254</t>
  </si>
  <si>
    <t>OPE01255</t>
  </si>
  <si>
    <t>OPE01256</t>
  </si>
  <si>
    <t>OPE01257</t>
  </si>
  <si>
    <t>OPE01258</t>
  </si>
  <si>
    <t>OPE01259</t>
  </si>
  <si>
    <t>OPE01260</t>
  </si>
  <si>
    <t>OPE01261</t>
  </si>
  <si>
    <t>OPE01262</t>
  </si>
  <si>
    <t>OPE01263</t>
  </si>
  <si>
    <t>OPE01264</t>
  </si>
  <si>
    <t>OPE01265</t>
  </si>
  <si>
    <t>OPE01266</t>
  </si>
  <si>
    <t>OPE01267</t>
  </si>
  <si>
    <t>OPE01268</t>
  </si>
  <si>
    <t>OPE01269</t>
  </si>
  <si>
    <t>OPE01270</t>
  </si>
  <si>
    <t>OPE01271</t>
  </si>
  <si>
    <t>OPE01272</t>
  </si>
  <si>
    <t>OPE01273</t>
  </si>
  <si>
    <t>OPE01274</t>
  </si>
  <si>
    <t>OPE01275</t>
  </si>
  <si>
    <t>OPE01276</t>
  </si>
  <si>
    <t>OPE01277</t>
  </si>
  <si>
    <t>OPE01278</t>
  </si>
  <si>
    <t>OPE01279</t>
  </si>
  <si>
    <t>OPE01280</t>
  </si>
  <si>
    <t>OPE01281</t>
  </si>
  <si>
    <t>OPE01282</t>
  </si>
  <si>
    <t>OPE01283</t>
  </si>
  <si>
    <t>OPE01284</t>
  </si>
  <si>
    <t>OPE01285</t>
  </si>
  <si>
    <t>OPE01286</t>
  </si>
  <si>
    <t>OPE01287</t>
  </si>
  <si>
    <t>OPE01288</t>
  </si>
  <si>
    <t>OPE01289</t>
  </si>
  <si>
    <t>OPE01290</t>
  </si>
  <si>
    <t>OPE01291</t>
  </si>
  <si>
    <t>OPE01292</t>
  </si>
  <si>
    <t>OPE01293</t>
  </si>
  <si>
    <t>OPE01294</t>
  </si>
  <si>
    <t>OPE01295</t>
  </si>
  <si>
    <t>OPE01296</t>
  </si>
  <si>
    <t>OPE01297</t>
  </si>
  <si>
    <t>OPE01298</t>
  </si>
  <si>
    <t>OPE01299</t>
  </si>
  <si>
    <t>OPE01300</t>
  </si>
  <si>
    <t>OPE01301</t>
  </si>
  <si>
    <t>OPE01302</t>
  </si>
  <si>
    <t>OPE01303</t>
  </si>
  <si>
    <t>OPE01304</t>
  </si>
  <si>
    <t>OPE01305</t>
  </si>
  <si>
    <t>OPE01306</t>
  </si>
  <si>
    <t>OPE01307</t>
  </si>
  <si>
    <t>OPE01308</t>
  </si>
  <si>
    <t>OPE01309</t>
  </si>
  <si>
    <t>OPE01310</t>
  </si>
  <si>
    <t>OPE01311</t>
  </si>
  <si>
    <t>OPE01312</t>
  </si>
  <si>
    <t>OPE01313</t>
  </si>
  <si>
    <t>OPE01314</t>
  </si>
  <si>
    <t>OPE01315</t>
  </si>
  <si>
    <t>OPE01316</t>
  </si>
  <si>
    <t>OPE01317</t>
  </si>
  <si>
    <t>OPE01318</t>
  </si>
  <si>
    <t>OPE01319</t>
  </si>
  <si>
    <t>OPE01320</t>
  </si>
  <si>
    <t>OPE01321</t>
  </si>
  <si>
    <t>OPE01322</t>
  </si>
  <si>
    <t>OPE01323</t>
  </si>
  <si>
    <t>OPE01324</t>
  </si>
  <si>
    <t>OPE01325</t>
  </si>
  <si>
    <t>OPE01326</t>
  </si>
  <si>
    <t>OPE01327</t>
  </si>
  <si>
    <t>OPE01328</t>
  </si>
  <si>
    <t>OPE01329</t>
  </si>
  <si>
    <t>OPE01330</t>
  </si>
  <si>
    <t>OPE01331</t>
  </si>
  <si>
    <t>OPE01332</t>
  </si>
  <si>
    <t>OPE01333</t>
  </si>
  <si>
    <t>OPE01334</t>
  </si>
  <si>
    <t>OPE01335</t>
  </si>
  <si>
    <t>OPE01336</t>
  </si>
  <si>
    <t>OPE01337</t>
  </si>
  <si>
    <t>OPE01338</t>
  </si>
  <si>
    <t>OPE01339</t>
  </si>
  <si>
    <t>OPE01340</t>
  </si>
  <si>
    <t>OPE01341</t>
  </si>
  <si>
    <t>OPE01342</t>
  </si>
  <si>
    <t>OPE01343</t>
  </si>
  <si>
    <t>OPE01344</t>
  </si>
  <si>
    <t>OPE01345</t>
  </si>
  <si>
    <t>OPE01346</t>
  </si>
  <si>
    <t>OPE01347</t>
  </si>
  <si>
    <t>OPE01348</t>
  </si>
  <si>
    <t>OPE01349</t>
  </si>
  <si>
    <t>OPE01350</t>
  </si>
  <si>
    <t>OPE01351</t>
  </si>
  <si>
    <t>OPE01352</t>
  </si>
  <si>
    <t>OPE01353</t>
  </si>
  <si>
    <t>OPE01354</t>
  </si>
  <si>
    <t>OPE01355</t>
  </si>
  <si>
    <t>OPE01356</t>
  </si>
  <si>
    <t>OPE01357</t>
  </si>
  <si>
    <t>OPE01358</t>
  </si>
  <si>
    <t>OPE01359</t>
  </si>
  <si>
    <t>OPE01360</t>
  </si>
  <si>
    <t>OPE01361</t>
  </si>
  <si>
    <t>OPE01362</t>
  </si>
  <si>
    <t>OPE01363</t>
  </si>
  <si>
    <t>OPE01364</t>
  </si>
  <si>
    <t>OPE01365</t>
  </si>
  <si>
    <t>OPE01366</t>
  </si>
  <si>
    <t>OPE01367</t>
  </si>
  <si>
    <t>OPE01368</t>
  </si>
  <si>
    <t>OPE01369</t>
  </si>
  <si>
    <t>OPE01370</t>
  </si>
  <si>
    <t>OPE01371</t>
  </si>
  <si>
    <t>OPE01372</t>
  </si>
  <si>
    <t>OPE01373</t>
  </si>
  <si>
    <t>OPE01374</t>
  </si>
  <si>
    <t>OPE01375</t>
  </si>
  <si>
    <t>OPE01376</t>
  </si>
  <si>
    <t>OPE01377</t>
  </si>
  <si>
    <t>OPE01378</t>
  </si>
  <si>
    <t>OPE01379</t>
  </si>
  <si>
    <t>OPE01380</t>
  </si>
  <si>
    <t>OPE01381</t>
  </si>
  <si>
    <t>OPE01382</t>
  </si>
  <si>
    <t>OPE01383</t>
  </si>
  <si>
    <t>OPE01384</t>
  </si>
  <si>
    <t>OPE01385</t>
  </si>
  <si>
    <t>OPE01386</t>
  </si>
  <si>
    <t>OPE01387</t>
  </si>
  <si>
    <t>OPE01388</t>
  </si>
  <si>
    <t>OPE01389</t>
  </si>
  <si>
    <t>OPE01390</t>
  </si>
  <si>
    <t>OPE01391</t>
  </si>
  <si>
    <t>OPE01392</t>
  </si>
  <si>
    <t>OPE01393</t>
  </si>
  <si>
    <t>OPE01394</t>
  </si>
  <si>
    <t>OPE01395</t>
  </si>
  <si>
    <t>OPE01396</t>
  </si>
  <si>
    <t>OPE01397</t>
  </si>
  <si>
    <t>OPE01398</t>
  </si>
  <si>
    <t>OPE01399</t>
  </si>
  <si>
    <t>OPE01400</t>
  </si>
  <si>
    <t>OPE01401</t>
  </si>
  <si>
    <t>OPE01402</t>
  </si>
  <si>
    <t>OPE01403</t>
  </si>
  <si>
    <t>OPE01404</t>
  </si>
  <si>
    <t>OPE01405</t>
  </si>
  <si>
    <t>OPE01406</t>
  </si>
  <si>
    <t>OPE01407</t>
  </si>
  <si>
    <t>OPE01408</t>
  </si>
  <si>
    <t>OPE01409</t>
  </si>
  <si>
    <t>OPE01410</t>
  </si>
  <si>
    <t>OPE01411</t>
  </si>
  <si>
    <t>OPE01412</t>
  </si>
  <si>
    <t>OPE01413</t>
  </si>
  <si>
    <t>OPE01414</t>
  </si>
  <si>
    <t>OPE01415</t>
  </si>
  <si>
    <t>OPE01416</t>
  </si>
  <si>
    <t>OPE01417</t>
  </si>
  <si>
    <t>OPE01418</t>
  </si>
  <si>
    <t>OPE01419</t>
  </si>
  <si>
    <t>OPE01420</t>
  </si>
  <si>
    <t>OPE01421</t>
  </si>
  <si>
    <t>OPE01422</t>
  </si>
  <si>
    <t>OPE01423</t>
  </si>
  <si>
    <t>OPE01424</t>
  </si>
  <si>
    <t>OPE01425</t>
  </si>
  <si>
    <t>OPE01426</t>
  </si>
  <si>
    <t>OPE01427</t>
  </si>
  <si>
    <t>OPE01428</t>
  </si>
  <si>
    <t>OPE01429</t>
  </si>
  <si>
    <t>OPE01430</t>
  </si>
  <si>
    <t>OPE01431</t>
  </si>
  <si>
    <t>OPE01432</t>
  </si>
  <si>
    <t>OPE01433</t>
  </si>
  <si>
    <t>OPE01434</t>
  </si>
  <si>
    <t>OPE01435</t>
  </si>
  <si>
    <t>OPE01436</t>
  </si>
  <si>
    <t>OPE01437</t>
  </si>
  <si>
    <t>OPE01438</t>
  </si>
  <si>
    <t>OPE01439</t>
  </si>
  <si>
    <t>OPE01440</t>
  </si>
  <si>
    <t>OPE01441</t>
  </si>
  <si>
    <t>OPE01442</t>
  </si>
  <si>
    <t>OPE01443</t>
  </si>
  <si>
    <t>OPE01444</t>
  </si>
  <si>
    <t>OPE01445</t>
  </si>
  <si>
    <t>OPE01446</t>
  </si>
  <si>
    <t>OPE01447</t>
  </si>
  <si>
    <t>OPE01448</t>
  </si>
  <si>
    <t>OPE01449</t>
  </si>
  <si>
    <t>OPE01450</t>
  </si>
  <si>
    <t>OPE01451</t>
  </si>
  <si>
    <t>OPE01452</t>
  </si>
  <si>
    <t>OPE01453</t>
  </si>
  <si>
    <t>OPE01454</t>
  </si>
  <si>
    <t>OPE01455</t>
  </si>
  <si>
    <t>OPE01456</t>
  </si>
  <si>
    <t>OPE01457</t>
  </si>
  <si>
    <t>OPE01458</t>
  </si>
  <si>
    <t>OPE01459</t>
  </si>
  <si>
    <t>OPE01460</t>
  </si>
  <si>
    <t>OPE01461</t>
  </si>
  <si>
    <t>OPE01462</t>
  </si>
  <si>
    <t>OPE01463</t>
  </si>
  <si>
    <t>OPE01464</t>
  </si>
  <si>
    <t>OPE01465</t>
  </si>
  <si>
    <t>OPE01466</t>
  </si>
  <si>
    <t>OPE01467</t>
  </si>
  <si>
    <t>OPE01468</t>
  </si>
  <si>
    <t>OPE01469</t>
  </si>
  <si>
    <t>OPE01470</t>
  </si>
  <si>
    <t>OPE01471</t>
  </si>
  <si>
    <t>OPE01472</t>
  </si>
  <si>
    <t>OPE01473</t>
  </si>
  <si>
    <t>OPE01474</t>
  </si>
  <si>
    <t>OPE01475</t>
  </si>
  <si>
    <t>OPE01476</t>
  </si>
  <si>
    <t>OPE01477</t>
  </si>
  <si>
    <t>OPE01478</t>
  </si>
  <si>
    <t>OPE01479</t>
  </si>
  <si>
    <t>OPE01480</t>
  </si>
  <si>
    <t>OPE01481</t>
  </si>
  <si>
    <t>OPE01482</t>
  </si>
  <si>
    <t>OPE01483</t>
  </si>
  <si>
    <t>OPE01484</t>
  </si>
  <si>
    <t>OPE01485</t>
  </si>
  <si>
    <t>OPE01486</t>
  </si>
  <si>
    <t>OPE01487</t>
  </si>
  <si>
    <t>OPE01488</t>
  </si>
  <si>
    <t>OPE01489</t>
  </si>
  <si>
    <t>OPE01490</t>
  </si>
  <si>
    <t>OPE01491</t>
  </si>
  <si>
    <t>OPE01492</t>
  </si>
  <si>
    <t>OPE01493</t>
  </si>
  <si>
    <t>OPE01494</t>
  </si>
  <si>
    <t>OPE01495</t>
  </si>
  <si>
    <t>OPE01496</t>
  </si>
  <si>
    <t>OPE01497</t>
  </si>
  <si>
    <t>OPE01498</t>
  </si>
  <si>
    <t>OPE01499</t>
  </si>
  <si>
    <t>OPE01500</t>
  </si>
  <si>
    <t>Maintenance</t>
  </si>
  <si>
    <t>ras</t>
  </si>
  <si>
    <t>broyeur1</t>
  </si>
  <si>
    <t>brûleur3</t>
  </si>
  <si>
    <t>chariots1</t>
  </si>
  <si>
    <t>chariots2</t>
  </si>
  <si>
    <t>thermohydrometre21</t>
  </si>
  <si>
    <t>thermohydrometre22</t>
  </si>
  <si>
    <t>thermohydrometre23</t>
  </si>
  <si>
    <t>thermohydrometre24</t>
  </si>
  <si>
    <t>thermohydrometre25</t>
  </si>
  <si>
    <t>thermohydrometre26</t>
  </si>
  <si>
    <t>thermohydrometre27</t>
  </si>
  <si>
    <t>thermohydrometre28</t>
  </si>
  <si>
    <t>thermohydrometre29</t>
  </si>
  <si>
    <t>thermohydrometre30</t>
  </si>
  <si>
    <t>thermohydrometre31</t>
  </si>
  <si>
    <t>thermohydrometre32</t>
  </si>
  <si>
    <t>Compresseur a air 3</t>
  </si>
  <si>
    <t>compresseur a air 4</t>
  </si>
  <si>
    <t>eclosoir1</t>
  </si>
  <si>
    <t>eclosoir2</t>
  </si>
  <si>
    <t>eclosoir3</t>
  </si>
  <si>
    <t>eclosoir4</t>
  </si>
  <si>
    <t>eclosoir5</t>
  </si>
  <si>
    <t>eclosoir6</t>
  </si>
  <si>
    <t>eclosoir7</t>
  </si>
  <si>
    <t>eclosoir8</t>
  </si>
  <si>
    <t>incubateur1</t>
  </si>
  <si>
    <t>incubateur2</t>
  </si>
  <si>
    <t>incubateur3</t>
  </si>
  <si>
    <t>incubateur4</t>
  </si>
  <si>
    <t>incubateur5</t>
  </si>
  <si>
    <t>incubateur6</t>
  </si>
  <si>
    <t>incubateur7</t>
  </si>
  <si>
    <t>incubateur8</t>
  </si>
  <si>
    <t>incubateur9</t>
  </si>
  <si>
    <t>incubateur10</t>
  </si>
  <si>
    <t>incubateur11</t>
  </si>
  <si>
    <t>incubateur12</t>
  </si>
  <si>
    <t>incubateur13</t>
  </si>
  <si>
    <t>incubateur14</t>
  </si>
  <si>
    <t>incubateur15</t>
  </si>
  <si>
    <t>incubateur16</t>
  </si>
  <si>
    <t>incubateur17</t>
  </si>
  <si>
    <t>incubateur18</t>
  </si>
  <si>
    <t>incubateur19</t>
  </si>
  <si>
    <t>incubateur20</t>
  </si>
  <si>
    <t>nettoyeur haute pression dimaco monophase1</t>
  </si>
  <si>
    <t>nettoyeur haute pression dimaco monophase2</t>
  </si>
  <si>
    <t>nettoyeur haute pression dimaco monophase3</t>
  </si>
  <si>
    <t>nettoyeur haute pression dimaco monophase4</t>
  </si>
  <si>
    <t>nettoyeur haute pression dimaco monophase5</t>
  </si>
  <si>
    <t>nettoyeur haute pression dimaco monophase6</t>
  </si>
  <si>
    <t>nettoyeur haute pression dimaco monophase7</t>
  </si>
  <si>
    <t>nettoyeur haute pression dimaco monophase8</t>
  </si>
  <si>
    <t>presse hydraulique 200kg 1</t>
  </si>
  <si>
    <t>presse hydraulique 200kg 2</t>
  </si>
  <si>
    <t>presse hydraulique 200kg 3</t>
  </si>
  <si>
    <t>presse hydraulique 200kg 4</t>
  </si>
  <si>
    <t>presse hydraulique 200kg 5</t>
  </si>
  <si>
    <t>presse hydraulique 200kg 6</t>
  </si>
  <si>
    <t>presse hydraulique 200kg 7</t>
  </si>
  <si>
    <t>presse hydraulique 200kg 8</t>
  </si>
  <si>
    <t>presse hydraulique 200kg 9</t>
  </si>
  <si>
    <t>presse hydraulique 200kg 10</t>
  </si>
  <si>
    <t>presse hydraulique 200kg 11</t>
  </si>
  <si>
    <t>presse hydraulique 400kg 1</t>
  </si>
  <si>
    <t>presse hydraulique 400kg 2</t>
  </si>
  <si>
    <t xml:space="preserve"> </t>
  </si>
  <si>
    <t>usine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</si>
</sst>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42" formatCode="_-* #,##0\ &quot;€&quot;_-;\-* #,##0\ &quot;€&quot;_-;_-* &quot;-&quot;\ &quot;€&quot;_-;_-@_-"/>
    <numFmt numFmtId="164" formatCode="d/m/yy;@"/>
    <numFmt numFmtId="165" formatCode="dd/mm/yy;@"/>
    <numFmt numFmtId="166" formatCode="[$-F400]h:mm:ss\ AM/PM"/>
  </numFmts>
  <fonts count="1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2"/>
      <color indexed="81"/>
      <name val="Tahoma"/>
      <family val="2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theme="0" tint="-0.34998626667073579"/>
      </right>
      <top/>
      <bottom style="thin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/>
      <bottom style="thin">
        <color indexed="64"/>
      </bottom>
      <diagonal/>
    </border>
    <border>
      <left style="medium">
        <color theme="0" tint="-0.34998626667073579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theme="0" tint="-0.34998626667073579"/>
      </right>
      <top style="thin">
        <color indexed="64"/>
      </top>
      <bottom style="medium">
        <color indexed="64"/>
      </bottom>
      <diagonal/>
    </border>
    <border>
      <left style="medium">
        <color theme="0" tint="-0.34998626667073579"/>
      </left>
      <right style="medium">
        <color theme="0" tint="-0.34998626667073579"/>
      </right>
      <top style="thin">
        <color indexed="64"/>
      </top>
      <bottom style="medium">
        <color indexed="64"/>
      </bottom>
      <diagonal/>
    </border>
    <border>
      <left style="medium">
        <color theme="0" tint="-0.34998626667073579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2" fontId="8" fillId="0" borderId="0" applyFont="0" applyFill="0" applyBorder="0" applyAlignment="0" applyProtection="0"/>
    <xf numFmtId="0" fontId="7" fillId="0" borderId="0"/>
  </cellStyleXfs>
  <cellXfs count="103">
    <xf numFmtId="0" fontId="0" fillId="0" borderId="0" xfId="0"/>
    <xf numFmtId="14" fontId="0" fillId="0" borderId="0" xfId="0" applyNumberFormat="1"/>
    <xf numFmtId="0" fontId="0" fillId="0" borderId="1" xfId="0" applyBorder="1"/>
    <xf numFmtId="0" fontId="0" fillId="0" borderId="0" xfId="0" applyBorder="1"/>
    <xf numFmtId="0" fontId="3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vertical="top" wrapText="1"/>
    </xf>
    <xf numFmtId="49" fontId="3" fillId="0" borderId="0" xfId="0" applyNumberFormat="1" applyFont="1" applyAlignment="1">
      <alignment horizontal="center" vertical="top" wrapText="1"/>
    </xf>
    <xf numFmtId="16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0" borderId="0" xfId="0" applyFont="1"/>
    <xf numFmtId="0" fontId="2" fillId="7" borderId="1" xfId="0" applyFont="1" applyFill="1" applyBorder="1"/>
    <xf numFmtId="49" fontId="3" fillId="0" borderId="0" xfId="0" applyNumberFormat="1" applyFont="1" applyAlignment="1">
      <alignment horizontal="left" vertical="top" wrapText="1"/>
    </xf>
    <xf numFmtId="0" fontId="6" fillId="3" borderId="13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3" fillId="0" borderId="0" xfId="0" applyNumberFormat="1" applyFont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Border="1"/>
    <xf numFmtId="0" fontId="12" fillId="4" borderId="1" xfId="0" applyFont="1" applyFill="1" applyBorder="1"/>
    <xf numFmtId="0" fontId="12" fillId="4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9" fontId="11" fillId="0" borderId="0" xfId="0" applyNumberFormat="1" applyFont="1" applyAlignment="1">
      <alignment vertical="top" wrapText="1"/>
    </xf>
    <xf numFmtId="0" fontId="2" fillId="4" borderId="1" xfId="0" applyFont="1" applyFill="1" applyBorder="1" applyAlignment="1">
      <alignment horizontal="center"/>
    </xf>
    <xf numFmtId="164" fontId="0" fillId="0" borderId="0" xfId="0" applyNumberFormat="1" applyAlignment="1">
      <alignment vertical="top" wrapText="1"/>
    </xf>
    <xf numFmtId="0" fontId="5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left" vertical="center"/>
    </xf>
    <xf numFmtId="164" fontId="3" fillId="0" borderId="14" xfId="0" applyNumberFormat="1" applyFont="1" applyBorder="1" applyAlignment="1">
      <alignment horizontal="left" vertical="center" wrapText="1"/>
    </xf>
    <xf numFmtId="0" fontId="3" fillId="0" borderId="14" xfId="0" applyNumberFormat="1" applyFont="1" applyBorder="1" applyAlignment="1">
      <alignment horizontal="left" vertical="center" wrapText="1"/>
    </xf>
    <xf numFmtId="0" fontId="3" fillId="0" borderId="14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0" fillId="0" borderId="0" xfId="0" applyNumberFormat="1" applyBorder="1" applyAlignment="1">
      <alignment horizontal="left" vertical="center" wrapText="1"/>
    </xf>
    <xf numFmtId="0" fontId="0" fillId="0" borderId="0" xfId="0" applyNumberFormat="1" applyBorder="1" applyAlignment="1">
      <alignment horizontal="left" vertical="center"/>
    </xf>
    <xf numFmtId="49" fontId="0" fillId="0" borderId="0" xfId="0" applyNumberFormat="1" applyBorder="1" applyAlignment="1">
      <alignment horizontal="left" vertical="center"/>
    </xf>
    <xf numFmtId="0" fontId="5" fillId="0" borderId="0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vertical="center" wrapText="1"/>
    </xf>
    <xf numFmtId="165" fontId="0" fillId="8" borderId="0" xfId="0" applyNumberFormat="1" applyFill="1" applyBorder="1" applyAlignment="1">
      <alignment horizontal="left" vertical="center" wrapText="1"/>
    </xf>
    <xf numFmtId="165" fontId="0" fillId="0" borderId="0" xfId="0" applyNumberFormat="1" applyBorder="1" applyAlignment="1">
      <alignment horizontal="left" vertical="center"/>
    </xf>
    <xf numFmtId="0" fontId="10" fillId="9" borderId="0" xfId="0" applyFont="1" applyFill="1" applyBorder="1" applyAlignment="1">
      <alignment horizontal="center" vertical="center"/>
    </xf>
    <xf numFmtId="0" fontId="10" fillId="9" borderId="3" xfId="0" applyFont="1" applyFill="1" applyBorder="1" applyAlignment="1">
      <alignment horizontal="center" vertical="center"/>
    </xf>
    <xf numFmtId="0" fontId="0" fillId="0" borderId="16" xfId="0" applyBorder="1"/>
    <xf numFmtId="0" fontId="0" fillId="0" borderId="20" xfId="0" applyBorder="1"/>
    <xf numFmtId="0" fontId="0" fillId="2" borderId="17" xfId="0" applyFill="1" applyBorder="1"/>
    <xf numFmtId="0" fontId="0" fillId="0" borderId="22" xfId="0" applyBorder="1"/>
    <xf numFmtId="0" fontId="0" fillId="0" borderId="25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20" fontId="0" fillId="0" borderId="0" xfId="0" applyNumberFormat="1"/>
    <xf numFmtId="14" fontId="0" fillId="0" borderId="28" xfId="0" applyNumberFormat="1" applyBorder="1" applyAlignment="1" applyProtection="1">
      <alignment horizontal="center" vertical="center" wrapText="1"/>
      <protection locked="0"/>
    </xf>
    <xf numFmtId="14" fontId="0" fillId="0" borderId="29" xfId="0" applyNumberFormat="1" applyBorder="1" applyAlignment="1" applyProtection="1">
      <alignment horizontal="center" vertical="center" wrapText="1"/>
      <protection locked="0"/>
    </xf>
    <xf numFmtId="20" fontId="0" fillId="0" borderId="29" xfId="0" applyNumberFormat="1" applyBorder="1" applyAlignment="1" applyProtection="1">
      <alignment horizontal="center" vertical="center" wrapText="1"/>
      <protection locked="0"/>
    </xf>
    <xf numFmtId="3" fontId="0" fillId="0" borderId="29" xfId="0" applyNumberFormat="1" applyBorder="1" applyAlignment="1" applyProtection="1">
      <alignment horizontal="center" vertical="center" wrapText="1"/>
      <protection locked="0"/>
    </xf>
    <xf numFmtId="166" fontId="0" fillId="0" borderId="0" xfId="0" applyNumberFormat="1"/>
    <xf numFmtId="0" fontId="0" fillId="0" borderId="0" xfId="0" applyProtection="1">
      <protection locked="0"/>
    </xf>
    <xf numFmtId="22" fontId="0" fillId="0" borderId="0" xfId="0" applyNumberFormat="1" applyProtection="1">
      <protection locked="0"/>
    </xf>
    <xf numFmtId="49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20" fontId="0" fillId="0" borderId="0" xfId="0" applyNumberFormat="1" applyProtection="1">
      <protection locked="0"/>
    </xf>
    <xf numFmtId="3" fontId="0" fillId="0" borderId="0" xfId="0" applyNumberFormat="1" applyProtection="1">
      <protection locked="0"/>
    </xf>
    <xf numFmtId="0" fontId="0" fillId="10" borderId="2" xfId="0" applyFont="1" applyFill="1" applyBorder="1" applyAlignment="1">
      <alignment horizontal="center" vertical="center"/>
    </xf>
    <xf numFmtId="0" fontId="0" fillId="10" borderId="4" xfId="0" applyFont="1" applyFill="1" applyBorder="1" applyAlignment="1">
      <alignment horizontal="center" vertical="center"/>
    </xf>
    <xf numFmtId="0" fontId="0" fillId="11" borderId="2" xfId="0" applyFont="1" applyFill="1" applyBorder="1" applyAlignment="1">
      <alignment horizontal="center" vertical="center"/>
    </xf>
    <xf numFmtId="0" fontId="0" fillId="11" borderId="4" xfId="0" applyFont="1" applyFill="1" applyBorder="1" applyAlignment="1">
      <alignment horizontal="center" vertical="center"/>
    </xf>
    <xf numFmtId="0" fontId="2" fillId="0" borderId="0" xfId="0" applyFont="1" applyProtection="1">
      <protection locked="0"/>
    </xf>
    <xf numFmtId="164" fontId="6" fillId="6" borderId="13" xfId="0" applyNumberFormat="1" applyFont="1" applyFill="1" applyBorder="1" applyAlignment="1">
      <alignment horizontal="center" vertical="center"/>
    </xf>
    <xf numFmtId="0" fontId="6" fillId="5" borderId="13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1" xfId="0" applyBorder="1" applyAlignment="1">
      <alignment horizontal="center"/>
    </xf>
    <xf numFmtId="0" fontId="9" fillId="8" borderId="4" xfId="0" applyFont="1" applyFill="1" applyBorder="1" applyAlignment="1">
      <alignment horizontal="center"/>
    </xf>
    <xf numFmtId="0" fontId="9" fillId="8" borderId="5" xfId="0" applyFont="1" applyFill="1" applyBorder="1" applyAlignment="1">
      <alignment horizontal="center"/>
    </xf>
    <xf numFmtId="0" fontId="13" fillId="8" borderId="18" xfId="0" applyFont="1" applyFill="1" applyBorder="1" applyAlignment="1">
      <alignment horizontal="center"/>
    </xf>
    <xf numFmtId="0" fontId="13" fillId="8" borderId="10" xfId="0" applyFont="1" applyFill="1" applyBorder="1" applyAlignment="1">
      <alignment horizontal="center"/>
    </xf>
    <xf numFmtId="0" fontId="13" fillId="8" borderId="11" xfId="0" applyFont="1" applyFill="1" applyBorder="1" applyAlignment="1">
      <alignment horizontal="center"/>
    </xf>
    <xf numFmtId="0" fontId="14" fillId="8" borderId="12" xfId="0" applyFont="1" applyFill="1" applyBorder="1" applyAlignment="1">
      <alignment horizontal="center"/>
    </xf>
    <xf numFmtId="0" fontId="14" fillId="8" borderId="15" xfId="0" applyFont="1" applyFill="1" applyBorder="1" applyAlignment="1">
      <alignment horizontal="center"/>
    </xf>
    <xf numFmtId="0" fontId="14" fillId="8" borderId="19" xfId="0" applyFont="1" applyFill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0" fillId="0" borderId="7" xfId="0" applyBorder="1" applyAlignment="1" applyProtection="1">
      <alignment horizontal="center"/>
      <protection locked="0"/>
    </xf>
    <xf numFmtId="0" fontId="0" fillId="0" borderId="21" xfId="0" applyBorder="1" applyAlignment="1" applyProtection="1">
      <alignment horizontal="center"/>
      <protection locked="0"/>
    </xf>
    <xf numFmtId="22" fontId="0" fillId="0" borderId="6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22" fontId="0" fillId="0" borderId="6" xfId="0" applyNumberFormat="1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49" fontId="0" fillId="0" borderId="29" xfId="0" applyNumberFormat="1" applyBorder="1" applyAlignment="1" applyProtection="1">
      <alignment horizontal="center" vertical="center" wrapText="1"/>
      <protection locked="0"/>
    </xf>
    <xf numFmtId="49" fontId="0" fillId="0" borderId="30" xfId="0" applyNumberFormat="1" applyBorder="1" applyAlignment="1" applyProtection="1">
      <alignment horizontal="center" vertical="center" wrapText="1"/>
      <protection locked="0"/>
    </xf>
    <xf numFmtId="14" fontId="0" fillId="0" borderId="23" xfId="0" applyNumberFormat="1" applyBorder="1" applyAlignment="1">
      <alignment horizontal="center" vertical="center"/>
    </xf>
    <xf numFmtId="14" fontId="0" fillId="0" borderId="24" xfId="0" applyNumberFormat="1" applyBorder="1" applyAlignment="1">
      <alignment horizontal="center" vertical="center"/>
    </xf>
  </cellXfs>
  <cellStyles count="3">
    <cellStyle name="Monétaire [0] 2" xfId="1" xr:uid="{00000000-0005-0000-0000-000000000000}"/>
    <cellStyle name="Normal" xfId="0" builtinId="0"/>
    <cellStyle name="Normal 7" xfId="2" xr:uid="{00000000-0005-0000-0000-000002000000}"/>
  </cellStyles>
  <dxfs count="51">
    <dxf>
      <font>
        <color rgb="FF9C0006"/>
      </font>
      <fill>
        <patternFill>
          <bgColor rgb="FFFFC7CE"/>
        </patternFill>
      </fill>
    </dxf>
    <dxf>
      <fill>
        <patternFill>
          <bgColor theme="4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numFmt numFmtId="25" formatCode="hh:m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numFmt numFmtId="166" formatCode="[$-F400]h:mm:ss\ AM/PM"/>
    </dxf>
    <dxf>
      <numFmt numFmtId="166" formatCode="[$-F400]h:mm:ss\ AM/PM"/>
    </dxf>
    <dxf>
      <numFmt numFmtId="19" formatCode="dd/mm/yyyy"/>
    </dxf>
    <dxf>
      <numFmt numFmtId="19" formatCode="dd/mm/yyyy"/>
    </dxf>
    <dxf>
      <numFmt numFmtId="19" formatCode="dd/mm/yyyy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center" textRotation="0" wrapText="0" indent="0" justifyLastLine="0" shrinkToFit="0" readingOrder="0"/>
    </dxf>
    <dxf>
      <numFmt numFmtId="30" formatCode="@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165" formatCode="dd/mm/yy;@"/>
      <alignment horizontal="left" vertical="center" textRotation="0" wrapText="1" indent="0" justifyLastLine="0" shrinkToFit="0" readingOrder="0"/>
    </dxf>
    <dxf>
      <numFmt numFmtId="165" formatCode="dd/mm/yy;@"/>
      <alignment horizontal="left" vertical="center" textRotation="0" wrapText="0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numFmt numFmtId="0" formatCode="General"/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wrapText="1" indent="0" justifyLastLine="0" shrinkToFit="0" readingOrder="0"/>
    </dxf>
    <dxf>
      <alignment horizontal="left" vertical="center" textRotation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FFFF00"/>
        <name val="Calibri"/>
        <scheme val="minor"/>
      </font>
      <alignment horizontal="center" vertical="bottom" textRotation="0" wrapText="0" indent="0" justifyLastLine="0" shrinkToFit="0" readingOrder="0"/>
    </dxf>
    <dxf>
      <fill>
        <patternFill patternType="solid">
          <fgColor theme="0"/>
          <bgColor theme="0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b/>
        <color theme="0"/>
      </font>
      <fill>
        <patternFill patternType="solid">
          <fgColor theme="4"/>
          <bgColor theme="4"/>
        </patternFill>
      </fill>
    </dxf>
    <dxf>
      <border>
        <top style="double">
          <color theme="1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  <border>
        <bottom style="medium">
          <color theme="1"/>
        </bottom>
      </border>
    </dxf>
    <dxf>
      <font>
        <color theme="1"/>
      </font>
      <border>
        <left style="medium">
          <color theme="1"/>
        </left>
        <right style="medium">
          <color theme="1"/>
        </right>
        <top style="thin">
          <color theme="1"/>
        </top>
        <bottom style="medium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TableStyleMedium16 2" pivot="0" count="7" xr9:uid="{00000000-0011-0000-FFFF-FFFF00000000}">
      <tableStyleElement type="wholeTable" dxfId="50"/>
      <tableStyleElement type="headerRow" dxfId="49"/>
      <tableStyleElement type="totalRow" dxfId="48"/>
      <tableStyleElement type="firstColumn" dxfId="47"/>
      <tableStyleElement type="lastColumn" dxfId="46"/>
      <tableStyleElement type="firstRowStripe" dxfId="45"/>
      <tableStyleElement type="firstColumnStripe" dxfId="44"/>
    </tableStyle>
  </tableStyles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11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emf"/><Relationship Id="rId2" Type="http://schemas.openxmlformats.org/officeDocument/2006/relationships/image" Target="../media/image9.emf"/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1190625</xdr:colOff>
          <xdr:row>0</xdr:row>
          <xdr:rowOff>47625</xdr:rowOff>
        </xdr:from>
        <xdr:to>
          <xdr:col>2</xdr:col>
          <xdr:colOff>1943100</xdr:colOff>
          <xdr:row>1</xdr:row>
          <xdr:rowOff>76200</xdr:rowOff>
        </xdr:to>
        <xdr:sp macro="" textlink="">
          <xdr:nvSpPr>
            <xdr:cNvPr id="6175" name="CommandButton1" hidden="1">
              <a:extLst>
                <a:ext uri="{63B3BB69-23CF-44E3-9099-C40C66FF867C}">
                  <a14:compatExt spid="_x0000_s6175"/>
                </a:ext>
                <a:ext uri="{FF2B5EF4-FFF2-40B4-BE49-F238E27FC236}">
                  <a16:creationId xmlns:a16="http://schemas.microsoft.com/office/drawing/2014/main" id="{00000000-0008-0000-0000-00001F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0</xdr:row>
          <xdr:rowOff>57150</xdr:rowOff>
        </xdr:from>
        <xdr:to>
          <xdr:col>3</xdr:col>
          <xdr:colOff>1276350</xdr:colOff>
          <xdr:row>1</xdr:row>
          <xdr:rowOff>85725</xdr:rowOff>
        </xdr:to>
        <xdr:sp macro="" textlink="">
          <xdr:nvSpPr>
            <xdr:cNvPr id="6176" name="CommandButton2" hidden="1">
              <a:extLst>
                <a:ext uri="{63B3BB69-23CF-44E3-9099-C40C66FF867C}">
                  <a14:compatExt spid="_x0000_s6176"/>
                </a:ext>
                <a:ext uri="{FF2B5EF4-FFF2-40B4-BE49-F238E27FC236}">
                  <a16:creationId xmlns:a16="http://schemas.microsoft.com/office/drawing/2014/main" id="{00000000-0008-0000-0000-000020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1371600</xdr:colOff>
          <xdr:row>0</xdr:row>
          <xdr:rowOff>47625</xdr:rowOff>
        </xdr:from>
        <xdr:to>
          <xdr:col>4</xdr:col>
          <xdr:colOff>619125</xdr:colOff>
          <xdr:row>1</xdr:row>
          <xdr:rowOff>76200</xdr:rowOff>
        </xdr:to>
        <xdr:sp macro="" textlink="">
          <xdr:nvSpPr>
            <xdr:cNvPr id="6177" name="CommandButton3" hidden="1">
              <a:extLst>
                <a:ext uri="{63B3BB69-23CF-44E3-9099-C40C66FF867C}">
                  <a14:compatExt spid="_x0000_s6177"/>
                </a:ext>
                <a:ext uri="{FF2B5EF4-FFF2-40B4-BE49-F238E27FC236}">
                  <a16:creationId xmlns:a16="http://schemas.microsoft.com/office/drawing/2014/main" id="{00000000-0008-0000-0000-00002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152400</xdr:colOff>
      <xdr:row>0</xdr:row>
      <xdr:rowOff>209550</xdr:rowOff>
    </xdr:from>
    <xdr:to>
      <xdr:col>2</xdr:col>
      <xdr:colOff>942975</xdr:colOff>
      <xdr:row>2</xdr:row>
      <xdr:rowOff>247651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219075" y="209550"/>
          <a:ext cx="2714625" cy="552451"/>
          <a:chOff x="752475" y="419099"/>
          <a:chExt cx="2990850" cy="552451"/>
        </a:xfrm>
      </xdr:grpSpPr>
      <xdr:cxnSp macro="">
        <xdr:nvCxnSpPr>
          <xdr:cNvPr id="8" name="Connecteur en angle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CxnSpPr>
            <a:stCxn id="11" idx="1"/>
          </xdr:cNvCxnSpPr>
        </xdr:nvCxnSpPr>
        <xdr:spPr>
          <a:xfrm rot="10800000" flipV="1">
            <a:off x="1504950" y="538162"/>
            <a:ext cx="361950" cy="223838"/>
          </a:xfrm>
          <a:prstGeom prst="bentConnector2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83" name="CB_Equipement2" hidden="1">
                <a:extLst>
                  <a:ext uri="{63B3BB69-23CF-44E3-9099-C40C66FF867C}">
                    <a14:compatExt spid="_x0000_s6183"/>
                  </a:ext>
                  <a:ext uri="{FF2B5EF4-FFF2-40B4-BE49-F238E27FC236}">
                    <a16:creationId xmlns:a16="http://schemas.microsoft.com/office/drawing/2014/main" id="{00000000-0008-0000-0000-000027180000}"/>
                  </a:ext>
                </a:extLst>
              </xdr:cNvPr>
              <xdr:cNvSpPr/>
            </xdr:nvSpPr>
            <xdr:spPr bwMode="auto">
              <a:xfrm>
                <a:off x="752475" y="762000"/>
                <a:ext cx="150495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mc:AlternateContent xmlns:mc="http://schemas.openxmlformats.org/markup-compatibility/2006">
        <mc:Choice xmlns:a14="http://schemas.microsoft.com/office/drawing/2010/main" Requires="a14">
          <xdr:sp macro="" textlink="">
            <xdr:nvSpPr>
              <xdr:cNvPr id="6184" name="CB_Utilisateur2" hidden="1">
                <a:extLst>
                  <a:ext uri="{63B3BB69-23CF-44E3-9099-C40C66FF867C}">
                    <a14:compatExt spid="_x0000_s6184"/>
                  </a:ext>
                  <a:ext uri="{FF2B5EF4-FFF2-40B4-BE49-F238E27FC236}">
                    <a16:creationId xmlns:a16="http://schemas.microsoft.com/office/drawing/2014/main" id="{00000000-0008-0000-0000-000028180000}"/>
                  </a:ext>
                </a:extLst>
              </xdr:cNvPr>
              <xdr:cNvSpPr/>
            </xdr:nvSpPr>
            <xdr:spPr bwMode="auto">
              <a:xfrm>
                <a:off x="2362200" y="752475"/>
                <a:ext cx="138112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mc:Choice>
        <mc:Fallback/>
      </mc:AlternateContent>
      <xdr:sp macro="" textlink="">
        <xdr:nvSpPr>
          <xdr:cNvPr id="11" name="ZoneTexte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 txBox="1"/>
        </xdr:nvSpPr>
        <xdr:spPr>
          <a:xfrm>
            <a:off x="1866900" y="419099"/>
            <a:ext cx="933450" cy="2381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 b="1"/>
              <a:t>SELECTION</a:t>
            </a:r>
          </a:p>
        </xdr:txBody>
      </xdr:sp>
      <xdr:cxnSp macro="">
        <xdr:nvCxnSpPr>
          <xdr:cNvPr id="12" name="Connecteur en angle 11">
            <a:extLst>
              <a:ext uri="{FF2B5EF4-FFF2-40B4-BE49-F238E27FC236}">
                <a16:creationId xmlns:a16="http://schemas.microsoft.com/office/drawing/2014/main" id="{00000000-0008-0000-0000-00000C000000}"/>
              </a:ext>
            </a:extLst>
          </xdr:cNvPr>
          <xdr:cNvCxnSpPr>
            <a:stCxn id="11" idx="3"/>
          </xdr:cNvCxnSpPr>
        </xdr:nvCxnSpPr>
        <xdr:spPr>
          <a:xfrm>
            <a:off x="2800350" y="538162"/>
            <a:ext cx="252412" cy="214313"/>
          </a:xfrm>
          <a:prstGeom prst="bentConnector2">
            <a:avLst/>
          </a:prstGeom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1095375</xdr:colOff>
          <xdr:row>1</xdr:row>
          <xdr:rowOff>238125</xdr:rowOff>
        </xdr:from>
        <xdr:to>
          <xdr:col>2</xdr:col>
          <xdr:colOff>1924050</xdr:colOff>
          <xdr:row>2</xdr:row>
          <xdr:rowOff>238125</xdr:rowOff>
        </xdr:to>
        <xdr:sp macro="" textlink="">
          <xdr:nvSpPr>
            <xdr:cNvPr id="6185" name="CommandButton4" hidden="1">
              <a:extLst>
                <a:ext uri="{63B3BB69-23CF-44E3-9099-C40C66FF867C}">
                  <a14:compatExt spid="_x0000_s6185"/>
                </a:ext>
                <a:ext uri="{FF2B5EF4-FFF2-40B4-BE49-F238E27FC236}">
                  <a16:creationId xmlns:a16="http://schemas.microsoft.com/office/drawing/2014/main" id="{00000000-0008-0000-0000-000029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3</xdr:row>
      <xdr:rowOff>190499</xdr:rowOff>
    </xdr:from>
    <xdr:to>
      <xdr:col>6</xdr:col>
      <xdr:colOff>742950</xdr:colOff>
      <xdr:row>9</xdr:row>
      <xdr:rowOff>57149</xdr:rowOff>
    </xdr:to>
    <xdr:grpSp>
      <xdr:nvGrpSpPr>
        <xdr:cNvPr id="2" name="Group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pSpPr/>
      </xdr:nvGrpSpPr>
      <xdr:grpSpPr>
        <a:xfrm>
          <a:off x="4248150" y="695324"/>
          <a:ext cx="1676400" cy="1190625"/>
          <a:chOff x="9172575" y="142875"/>
          <a:chExt cx="885825" cy="581025"/>
        </a:xfrm>
      </xdr:grpSpPr>
      <xdr:sp macro="[0]!Enregistrement" textlink="">
        <xdr:nvSpPr>
          <xdr:cNvPr id="3" name="ZoneText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SpPr txBox="1"/>
        </xdr:nvSpPr>
        <xdr:spPr>
          <a:xfrm>
            <a:off x="9172575" y="419099"/>
            <a:ext cx="885825" cy="304801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 b="1"/>
              <a:t>Enregistrer le formulaire</a:t>
            </a:r>
          </a:p>
        </xdr:txBody>
      </xdr:sp>
      <xdr:pic macro="[0]!Enregistrement">
        <xdr:nvPicPr>
          <xdr:cNvPr id="4" name="Imag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72576" y="142875"/>
            <a:ext cx="322118" cy="322118"/>
          </a:xfrm>
          <a:prstGeom prst="rect">
            <a:avLst/>
          </a:prstGeom>
        </xdr:spPr>
      </xdr:pic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</xdr:row>
          <xdr:rowOff>57150</xdr:rowOff>
        </xdr:from>
        <xdr:to>
          <xdr:col>5</xdr:col>
          <xdr:colOff>1409700</xdr:colOff>
          <xdr:row>2</xdr:row>
          <xdr:rowOff>171450</xdr:rowOff>
        </xdr:to>
        <xdr:sp macro="" textlink="">
          <xdr:nvSpPr>
            <xdr:cNvPr id="7171" name="Cb_type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3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</xdr:row>
          <xdr:rowOff>57150</xdr:rowOff>
        </xdr:from>
        <xdr:to>
          <xdr:col>6</xdr:col>
          <xdr:colOff>1400175</xdr:colOff>
          <xdr:row>2</xdr:row>
          <xdr:rowOff>171450</xdr:rowOff>
        </xdr:to>
        <xdr:sp macro="" textlink="">
          <xdr:nvSpPr>
            <xdr:cNvPr id="7172" name="Cb_Utilisateur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3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1562100</xdr:colOff>
          <xdr:row>1</xdr:row>
          <xdr:rowOff>47625</xdr:rowOff>
        </xdr:from>
        <xdr:to>
          <xdr:col>7</xdr:col>
          <xdr:colOff>800100</xdr:colOff>
          <xdr:row>2</xdr:row>
          <xdr:rowOff>161925</xdr:rowOff>
        </xdr:to>
        <xdr:sp macro="" textlink="">
          <xdr:nvSpPr>
            <xdr:cNvPr id="7173" name="Cb_site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3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57150</xdr:colOff>
          <xdr:row>1</xdr:row>
          <xdr:rowOff>66675</xdr:rowOff>
        </xdr:from>
        <xdr:to>
          <xdr:col>4</xdr:col>
          <xdr:colOff>2695575</xdr:colOff>
          <xdr:row>2</xdr:row>
          <xdr:rowOff>161925</xdr:rowOff>
        </xdr:to>
        <xdr:sp macro="" textlink="">
          <xdr:nvSpPr>
            <xdr:cNvPr id="7174" name="nouvel_equip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3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114300</xdr:colOff>
      <xdr:row>1</xdr:row>
      <xdr:rowOff>19050</xdr:rowOff>
    </xdr:from>
    <xdr:to>
      <xdr:col>3</xdr:col>
      <xdr:colOff>552450</xdr:colOff>
      <xdr:row>3</xdr:row>
      <xdr:rowOff>38100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028700" y="371475"/>
          <a:ext cx="1047750" cy="4000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 b="1"/>
            <a:t>Nouveau</a:t>
          </a:r>
          <a:r>
            <a:rPr lang="fr-FR" sz="900" b="1" baseline="0"/>
            <a:t> equipement</a:t>
          </a:r>
          <a:endParaRPr lang="fr-FR" sz="900" b="1"/>
        </a:p>
      </xdr:txBody>
    </xdr:sp>
    <xdr:clientData/>
  </xdr:twoCellAnchor>
  <xdr:twoCellAnchor editAs="oneCell">
    <xdr:from>
      <xdr:col>3</xdr:col>
      <xdr:colOff>238127</xdr:colOff>
      <xdr:row>1</xdr:row>
      <xdr:rowOff>58317</xdr:rowOff>
    </xdr:from>
    <xdr:to>
      <xdr:col>3</xdr:col>
      <xdr:colOff>548087</xdr:colOff>
      <xdr:row>2</xdr:row>
      <xdr:rowOff>171451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2127" y="410742"/>
          <a:ext cx="309960" cy="303634"/>
        </a:xfrm>
        <a:prstGeom prst="rect">
          <a:avLst/>
        </a:prstGeom>
      </xdr:spPr>
    </xdr:pic>
    <xdr:clientData/>
  </xdr:twoCellAnchor>
  <xdr:twoCellAnchor>
    <xdr:from>
      <xdr:col>3</xdr:col>
      <xdr:colOff>609600</xdr:colOff>
      <xdr:row>2</xdr:row>
      <xdr:rowOff>9525</xdr:rowOff>
    </xdr:from>
    <xdr:to>
      <xdr:col>4</xdr:col>
      <xdr:colOff>19050</xdr:colOff>
      <xdr:row>2</xdr:row>
      <xdr:rowOff>95250</xdr:rowOff>
    </xdr:to>
    <xdr:sp macro="" textlink="">
      <xdr:nvSpPr>
        <xdr:cNvPr id="4" name="Flèche droi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133600" y="552450"/>
          <a:ext cx="190500" cy="857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28575</xdr:colOff>
      <xdr:row>0</xdr:row>
      <xdr:rowOff>142875</xdr:rowOff>
    </xdr:from>
    <xdr:to>
      <xdr:col>9</xdr:col>
      <xdr:colOff>200025</xdr:colOff>
      <xdr:row>2</xdr:row>
      <xdr:rowOff>180975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pSpPr/>
      </xdr:nvGrpSpPr>
      <xdr:grpSpPr>
        <a:xfrm>
          <a:off x="9172575" y="142875"/>
          <a:ext cx="885825" cy="581025"/>
          <a:chOff x="9172575" y="142875"/>
          <a:chExt cx="885825" cy="581025"/>
        </a:xfrm>
      </xdr:grpSpPr>
      <xdr:sp macro="[0]!nouveau_equip" textlink="">
        <xdr:nvSpPr>
          <xdr:cNvPr id="5" name="ZoneTexte 4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 txBox="1"/>
        </xdr:nvSpPr>
        <xdr:spPr>
          <a:xfrm>
            <a:off x="9172575" y="419099"/>
            <a:ext cx="885825" cy="304801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100" b="1"/>
              <a:t>Enregistrer</a:t>
            </a:r>
          </a:p>
        </xdr:txBody>
      </xdr:sp>
      <xdr:pic macro="[0]!nouveau_equip"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72575" y="142875"/>
            <a:ext cx="361950" cy="361950"/>
          </a:xfrm>
          <a:prstGeom prst="rect">
            <a:avLst/>
          </a:prstGeom>
        </xdr:spPr>
      </xdr:pic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\mes%20stages\stage%20&#224;%20johnson%20control\fichier%20Excel%20du%20stage%202012%20&#224;%20johnson%20contro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.zokou/Desktop/Desktop/PLANING%20DE%20AMAINTENAN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dif"/>
      <sheetName val="Articles"/>
      <sheetName val="colo"/>
      <sheetName val="plastiq"/>
      <sheetName val="regroup famille"/>
      <sheetName val="classification des fichiers"/>
      <sheetName val="class"/>
      <sheetName val="Plan détaillé"/>
      <sheetName val="Plan"/>
      <sheetName val="Plan annexe"/>
      <sheetName val="Les formules"/>
      <sheetName val="Listes des produits"/>
    </sheetNames>
    <sheetDataSet>
      <sheetData sheetId="0"/>
      <sheetData sheetId="1"/>
      <sheetData sheetId="2"/>
      <sheetData sheetId="3"/>
      <sheetData sheetId="4"/>
      <sheetData sheetId="5"/>
      <sheetData sheetId="6">
        <row r="7">
          <cell r="V7" t="str">
            <v>2ZE-R1-H0-EM1</v>
          </cell>
          <cell r="W7" t="str">
            <v>1750413-1</v>
          </cell>
          <cell r="X7" t="str">
            <v>ABS CCUV 4 PERCENT</v>
          </cell>
        </row>
        <row r="8">
          <cell r="V8" t="str">
            <v>2ZE-R1-H0-EM2</v>
          </cell>
          <cell r="W8" t="str">
            <v>1822691</v>
          </cell>
          <cell r="X8" t="str">
            <v>MASTERBATCH</v>
          </cell>
        </row>
        <row r="9">
          <cell r="V9" t="str">
            <v>2ZE-R1-H0-EM3</v>
          </cell>
          <cell r="W9" t="str">
            <v>1822691-MISTRAL</v>
          </cell>
          <cell r="X9" t="str">
            <v>MASTERBATCH</v>
          </cell>
        </row>
        <row r="10">
          <cell r="V10" t="str">
            <v>2ZE-R1-H0-EM4</v>
          </cell>
          <cell r="W10" t="str">
            <v>084105</v>
          </cell>
          <cell r="X10" t="str">
            <v>MEL MAITRE</v>
          </cell>
        </row>
        <row r="11">
          <cell r="V11" t="str">
            <v>2ZE-R1-H0-EM5</v>
          </cell>
          <cell r="W11" t="str">
            <v>1578914-MISTRAL</v>
          </cell>
          <cell r="X11" t="str">
            <v>ABS CCUV 4%</v>
          </cell>
        </row>
        <row r="12">
          <cell r="V12" t="str">
            <v>2ZE-R1-H0-EM6</v>
          </cell>
          <cell r="W12" t="str">
            <v>085973</v>
          </cell>
          <cell r="X12" t="str">
            <v>MEL MAITRE QUARTZ</v>
          </cell>
        </row>
        <row r="13">
          <cell r="V13" t="str">
            <v>2ZE-R1-H0-EM7</v>
          </cell>
          <cell r="W13" t="str">
            <v>1605990-A</v>
          </cell>
          <cell r="X13" t="str">
            <v>MASTERBATCH AW 9/48401</v>
          </cell>
        </row>
        <row r="14">
          <cell r="V14" t="str">
            <v>2ZE-R1-H0-EM8</v>
          </cell>
          <cell r="W14" t="str">
            <v>083949</v>
          </cell>
          <cell r="X14" t="str">
            <v>MM PA78598 EVEREST GREY</v>
          </cell>
        </row>
        <row r="15">
          <cell r="V15" t="str">
            <v>2ZE-R1-H0-EM9</v>
          </cell>
          <cell r="W15" t="str">
            <v>083948</v>
          </cell>
          <cell r="X15" t="str">
            <v>MM PA 78563 OYSTER</v>
          </cell>
        </row>
        <row r="16">
          <cell r="V16" t="str">
            <v>2ZE-R1-H0-EM10</v>
          </cell>
          <cell r="W16" t="str">
            <v>085944</v>
          </cell>
          <cell r="X16" t="str">
            <v>MEL MAITRE SOFT BEIGE</v>
          </cell>
        </row>
        <row r="17">
          <cell r="V17" t="str">
            <v>2ZE-R1-H0-EM11</v>
          </cell>
          <cell r="W17" t="str">
            <v>2245624</v>
          </cell>
          <cell r="X17" t="str">
            <v>MM PA8793 HIMMELGRAU</v>
          </cell>
        </row>
        <row r="18">
          <cell r="V18" t="str">
            <v>2ZE-R1-H0-EM12</v>
          </cell>
          <cell r="W18" t="str">
            <v>1961129-BLACK</v>
          </cell>
          <cell r="X18" t="str">
            <v>PA Color concentrate</v>
          </cell>
        </row>
        <row r="19">
          <cell r="V19" t="str">
            <v>2ZE-R1-H1-EM1</v>
          </cell>
          <cell r="W19" t="str">
            <v>2244670</v>
          </cell>
          <cell r="X19" t="str">
            <v>MM ABS PERLGRAU 1358624</v>
          </cell>
        </row>
        <row r="20">
          <cell r="V20" t="str">
            <v>2ZE-R1-H1-EM2</v>
          </cell>
          <cell r="W20" t="str">
            <v>084094</v>
          </cell>
          <cell r="X20" t="str">
            <v>MEL MAITRE SCHWARZ 9051</v>
          </cell>
        </row>
        <row r="21">
          <cell r="V21" t="str">
            <v>2ZE-R1-H1-EM3</v>
          </cell>
          <cell r="W21" t="str">
            <v>085633</v>
          </cell>
          <cell r="X21" t="str">
            <v>MELANGE MAITRE FBJ</v>
          </cell>
        </row>
        <row r="22">
          <cell r="V22" t="str">
            <v>2ZE-R1-H1-EM4</v>
          </cell>
          <cell r="W22" t="str">
            <v>085965</v>
          </cell>
          <cell r="X22" t="str">
            <v>MEL MAITR QUARTZ</v>
          </cell>
        </row>
        <row r="23">
          <cell r="V23" t="str">
            <v>2ZE-R1-H1-EM5</v>
          </cell>
          <cell r="W23" t="str">
            <v>085964</v>
          </cell>
          <cell r="X23" t="str">
            <v>MEL MAITR SOFT BEIGE</v>
          </cell>
        </row>
        <row r="24">
          <cell r="V24" t="str">
            <v>2ZE-R1-H1-EM6</v>
          </cell>
          <cell r="W24" t="str">
            <v>2230014-9H68-1</v>
          </cell>
          <cell r="X24" t="str">
            <v>MASTERBATCH LAVASCHWARZ</v>
          </cell>
        </row>
        <row r="25">
          <cell r="V25" t="str">
            <v>2ZE-R1-H1-EM7</v>
          </cell>
          <cell r="W25" t="str">
            <v>085781</v>
          </cell>
          <cell r="X25" t="str">
            <v>MEL MAITR GREGE TR/CL</v>
          </cell>
        </row>
        <row r="26">
          <cell r="V26" t="str">
            <v>2ZE-R1-H1-EM8</v>
          </cell>
          <cell r="W26" t="str">
            <v>1750417-1</v>
          </cell>
          <cell r="X26" t="str">
            <v>MASTERBATCH TM2701908</v>
          </cell>
        </row>
        <row r="27">
          <cell r="V27" t="str">
            <v>2ZE-R1-H1-EM9</v>
          </cell>
          <cell r="W27" t="str">
            <v>083935</v>
          </cell>
          <cell r="X27" t="str">
            <v>MM ABS 71041  13571041</v>
          </cell>
        </row>
        <row r="28">
          <cell r="V28" t="str">
            <v>2ZE-R1-H1-EM10</v>
          </cell>
          <cell r="W28" t="str">
            <v>085774</v>
          </cell>
          <cell r="X28" t="str">
            <v>MELANGE MAITRE NOIR</v>
          </cell>
        </row>
        <row r="29">
          <cell r="V29" t="str">
            <v>2ZE-R1-H1-EM11</v>
          </cell>
          <cell r="W29" t="str">
            <v>1750415-1</v>
          </cell>
          <cell r="X29" t="str">
            <v>MASTERBATCH TM8700491</v>
          </cell>
        </row>
        <row r="30">
          <cell r="V30" t="str">
            <v>2ZE-R1-H1-EM12</v>
          </cell>
          <cell r="W30" t="str">
            <v>084107</v>
          </cell>
          <cell r="X30" t="str">
            <v>MEL MAITRE</v>
          </cell>
        </row>
        <row r="31">
          <cell r="V31" t="str">
            <v>2ZE-R1-H2-EM1</v>
          </cell>
          <cell r="W31" t="str">
            <v>1822694</v>
          </cell>
          <cell r="X31" t="str">
            <v>MASTERBATCH TM7800559</v>
          </cell>
        </row>
        <row r="32">
          <cell r="V32" t="str">
            <v>2ZE-R1-H2-EM2</v>
          </cell>
          <cell r="W32" t="str">
            <v>1750404-1</v>
          </cell>
          <cell r="X32" t="str">
            <v>MASTERBATCH AB72132150</v>
          </cell>
        </row>
        <row r="33">
          <cell r="V33" t="str">
            <v>2ZE-R1-H2-EM3</v>
          </cell>
          <cell r="W33" t="str">
            <v>084048</v>
          </cell>
          <cell r="X33" t="str">
            <v>MEL MAITRE EBONY</v>
          </cell>
        </row>
        <row r="34">
          <cell r="V34" t="str">
            <v>2ZE-R1-H2-EM4</v>
          </cell>
          <cell r="W34" t="str">
            <v>083922</v>
          </cell>
          <cell r="X34" t="str">
            <v>MM ABS/PC MAB13581101</v>
          </cell>
        </row>
        <row r="35">
          <cell r="V35" t="str">
            <v>2ZE-R1-H2-EM5</v>
          </cell>
          <cell r="W35" t="str">
            <v>2227675-8L36-1</v>
          </cell>
          <cell r="X35" t="str">
            <v>MASTERBATCH COMOBEIGE</v>
          </cell>
        </row>
        <row r="36">
          <cell r="V36" t="str">
            <v>2ZE-R1-H2-EM6</v>
          </cell>
          <cell r="W36" t="str">
            <v>2244661</v>
          </cell>
          <cell r="X36" t="str">
            <v>MM ABS TITANSCHWAR 48624</v>
          </cell>
        </row>
        <row r="37">
          <cell r="V37" t="str">
            <v>2ZE-R1-H2-EM7</v>
          </cell>
          <cell r="W37" t="str">
            <v>2415824</v>
          </cell>
          <cell r="X37" t="str">
            <v>MASTERBATCH SCHWARZ</v>
          </cell>
        </row>
        <row r="38">
          <cell r="V38" t="str">
            <v>2ZE-R1-H2-EM8</v>
          </cell>
          <cell r="W38" t="str">
            <v>2208516</v>
          </cell>
          <cell r="X38" t="str">
            <v>MM PA 11137 IVORY</v>
          </cell>
        </row>
        <row r="39">
          <cell r="V39" t="str">
            <v>2ZE-R1-H2-EM9</v>
          </cell>
          <cell r="W39" t="str">
            <v>2245612</v>
          </cell>
          <cell r="X39" t="str">
            <v>MM ABS 11157 SANTROP</v>
          </cell>
        </row>
        <row r="40">
          <cell r="V40" t="str">
            <v>2ZE-R1-H2-EM10</v>
          </cell>
          <cell r="W40" t="str">
            <v>1605992-A</v>
          </cell>
          <cell r="X40" t="str">
            <v>MB fÏr Terluran GP 22</v>
          </cell>
        </row>
        <row r="41">
          <cell r="V41" t="str">
            <v>2ZE-R1-H2-EM11</v>
          </cell>
          <cell r="W41" t="str">
            <v>1822690</v>
          </cell>
          <cell r="X41" t="str">
            <v>MASTERBATCH PE72132803</v>
          </cell>
        </row>
        <row r="42">
          <cell r="V42" t="str">
            <v>2ZE-R1-H2-EM12</v>
          </cell>
          <cell r="W42" t="str">
            <v>088600</v>
          </cell>
          <cell r="X42" t="str">
            <v>PREPA COLORANT</v>
          </cell>
        </row>
        <row r="43">
          <cell r="V43" t="str">
            <v>Zinter 1-EM1</v>
          </cell>
          <cell r="W43" t="str">
            <v>1863039</v>
          </cell>
          <cell r="X43" t="str">
            <v>MM HT-MAB PP 91213</v>
          </cell>
        </row>
        <row r="44">
          <cell r="V44" t="str">
            <v>Zinter 1-EM2</v>
          </cell>
          <cell r="W44" t="str">
            <v>083995</v>
          </cell>
          <cell r="X44" t="str">
            <v>MM ABS MAGNUM 71235</v>
          </cell>
        </row>
        <row r="45">
          <cell r="V45" t="str">
            <v>Zinter 1-EM3</v>
          </cell>
          <cell r="W45" t="str">
            <v>2244598</v>
          </cell>
          <cell r="X45" t="str">
            <v>MM PA SANTROP 11201</v>
          </cell>
        </row>
        <row r="46">
          <cell r="V46" t="str">
            <v>2ZD-R2-H0-EM4</v>
          </cell>
          <cell r="W46" t="str">
            <v>1916331-ADDILENE</v>
          </cell>
          <cell r="X46" t="str">
            <v>MASTERBATCH PP</v>
          </cell>
        </row>
        <row r="47">
          <cell r="V47" t="str">
            <v>2ZD-R2-H0-EM5</v>
          </cell>
          <cell r="W47" t="str">
            <v>2208514</v>
          </cell>
          <cell r="X47" t="str">
            <v>MM POM 11052 IVORY</v>
          </cell>
        </row>
        <row r="48">
          <cell r="V48" t="str">
            <v>2ZD-R2-H0-EM6</v>
          </cell>
          <cell r="W48" t="str">
            <v>2244601</v>
          </cell>
          <cell r="X48" t="str">
            <v>MM PA 78623 TITAN</v>
          </cell>
        </row>
        <row r="49">
          <cell r="V49" t="str">
            <v>2ZD-R2-H0-EM7</v>
          </cell>
          <cell r="W49" t="str">
            <v>085677</v>
          </cell>
          <cell r="X49" t="str">
            <v>MM QUARTZ VOLVO 6810974</v>
          </cell>
        </row>
        <row r="50">
          <cell r="V50" t="str">
            <v>2ZD-R2-H0-EM8</v>
          </cell>
          <cell r="W50" t="str">
            <v>2281758-EP5</v>
          </cell>
          <cell r="X50" t="str">
            <v>MM POM SILBER</v>
          </cell>
        </row>
        <row r="51">
          <cell r="V51" t="str">
            <v>2ZD-R2-H0-EM9</v>
          </cell>
          <cell r="W51" t="str">
            <v>083996</v>
          </cell>
          <cell r="X51" t="str">
            <v>MM ABS TERLURAN 71236</v>
          </cell>
        </row>
        <row r="52">
          <cell r="V52" t="str">
            <v>2ZD-R2-H0-EM10</v>
          </cell>
          <cell r="W52" t="str">
            <v>2244571</v>
          </cell>
          <cell r="X52" t="str">
            <v>MASTERBATCH LGRAU</v>
          </cell>
        </row>
        <row r="53">
          <cell r="V53" t="str">
            <v>2ZD-R2-H0-EM11</v>
          </cell>
          <cell r="W53" t="str">
            <v>1863052</v>
          </cell>
          <cell r="X53" t="str">
            <v>MM ABS TM8702000</v>
          </cell>
        </row>
        <row r="54">
          <cell r="V54" t="str">
            <v>2ZD-R2-H0-EM12</v>
          </cell>
          <cell r="W54" t="str">
            <v>085827</v>
          </cell>
          <cell r="X54" t="str">
            <v>MEL MAITR GREGE TR/CL</v>
          </cell>
        </row>
        <row r="55">
          <cell r="V55" t="str">
            <v>2ZD-R2-H1-EM3</v>
          </cell>
          <cell r="W55" t="str">
            <v>1750413-PK77</v>
          </cell>
          <cell r="X55" t="str">
            <v>ABS CCUV 4 PERCENT</v>
          </cell>
        </row>
        <row r="56">
          <cell r="V56" t="str">
            <v>2ZD-R2-H1-EM4</v>
          </cell>
          <cell r="W56" t="str">
            <v>1605991-A</v>
          </cell>
          <cell r="X56" t="str">
            <v>MB fÏr Terluran GP 22</v>
          </cell>
        </row>
        <row r="57">
          <cell r="V57" t="str">
            <v>2ZD-R2-H1-EM5</v>
          </cell>
          <cell r="W57" t="str">
            <v>2244589</v>
          </cell>
          <cell r="X57" t="str">
            <v>MM PP EVGREY 28599 3%</v>
          </cell>
        </row>
        <row r="58">
          <cell r="V58" t="str">
            <v>2ZD-R2-H1-EM6</v>
          </cell>
          <cell r="W58" t="str">
            <v>2244655</v>
          </cell>
          <cell r="X58" t="str">
            <v>MM PA CRV 71075 L-GREY</v>
          </cell>
        </row>
        <row r="59">
          <cell r="V59" t="str">
            <v>2ZD-R2-H1-EM7</v>
          </cell>
          <cell r="W59" t="str">
            <v>2244648</v>
          </cell>
          <cell r="X59" t="str">
            <v>MM ABSPC 11158 MANDELB</v>
          </cell>
        </row>
        <row r="60">
          <cell r="V60" t="str">
            <v>2ZD-R2-H1-EM8</v>
          </cell>
          <cell r="W60" t="str">
            <v>2244596</v>
          </cell>
          <cell r="X60" t="str">
            <v>MM PP OYSTER 28649 3%</v>
          </cell>
        </row>
        <row r="61">
          <cell r="V61" t="str">
            <v>2ZD-R2-H1-EM9</v>
          </cell>
          <cell r="W61" t="str">
            <v>1750409-1</v>
          </cell>
          <cell r="X61" t="str">
            <v>MASTERBATCH MO33132053</v>
          </cell>
        </row>
        <row r="62">
          <cell r="V62" t="str">
            <v>2ZD-R2-H1-EM10</v>
          </cell>
          <cell r="W62" t="str">
            <v>085792</v>
          </cell>
          <cell r="X62" t="str">
            <v>MEL MAITRE GREIGE 7H52</v>
          </cell>
        </row>
        <row r="63">
          <cell r="V63" t="str">
            <v>2ZD-R2-H1-EM11</v>
          </cell>
          <cell r="W63" t="str">
            <v>2227677-7H52-1</v>
          </cell>
          <cell r="X63" t="str">
            <v>MASTERBATCH GREIGE</v>
          </cell>
        </row>
        <row r="64">
          <cell r="V64" t="str">
            <v>2ZD-R2-H1-EM12</v>
          </cell>
          <cell r="W64" t="str">
            <v>2245614</v>
          </cell>
          <cell r="X64" t="str">
            <v>MM POM 68595 LIGHTGREY</v>
          </cell>
        </row>
        <row r="65">
          <cell r="V65" t="str">
            <v>2ZD-R2-H2-EM3</v>
          </cell>
          <cell r="W65" t="str">
            <v>2245618</v>
          </cell>
          <cell r="X65" t="str">
            <v>MM PA-J50-78300 LICHT</v>
          </cell>
        </row>
        <row r="66">
          <cell r="V66" t="str">
            <v>2ZD-R2-H2-EM4</v>
          </cell>
          <cell r="W66" t="str">
            <v>083914</v>
          </cell>
          <cell r="X66" t="str">
            <v>MM MAB11971074 ALPACA SE</v>
          </cell>
        </row>
        <row r="67">
          <cell r="V67" t="str">
            <v>2ZD-R2-H2-EM5</v>
          </cell>
          <cell r="W67" t="str">
            <v>2244565</v>
          </cell>
          <cell r="X67" t="str">
            <v>MM POM B8 SOUL 91009</v>
          </cell>
        </row>
        <row r="68">
          <cell r="V68" t="str">
            <v>2ZD-R2-H2-EM6</v>
          </cell>
          <cell r="W68" t="str">
            <v>1573749-A</v>
          </cell>
          <cell r="X68" t="str">
            <v>Masterbatch</v>
          </cell>
        </row>
        <row r="69">
          <cell r="V69" t="str">
            <v>2ZD-R2-H2-EM7</v>
          </cell>
          <cell r="W69" t="str">
            <v>2245613</v>
          </cell>
          <cell r="X69" t="str">
            <v>MM PA 78593 LIGHTGREY</v>
          </cell>
        </row>
        <row r="70">
          <cell r="V70" t="str">
            <v>2ZD-R2-H2-EM8</v>
          </cell>
          <cell r="W70" t="str">
            <v>2244656</v>
          </cell>
          <cell r="X70" t="str">
            <v>MM PA CRV-A 7107 QUARTZ</v>
          </cell>
        </row>
        <row r="71">
          <cell r="V71" t="str">
            <v>2ZD-R2-H2-EM9</v>
          </cell>
          <cell r="W71" t="str">
            <v>2244642</v>
          </cell>
          <cell r="X71" t="str">
            <v>MM PA 91051 SCHWARTZ</v>
          </cell>
        </row>
        <row r="72">
          <cell r="V72" t="str">
            <v>2ZD-R2-H2-EM10</v>
          </cell>
          <cell r="W72" t="str">
            <v>1750421-1</v>
          </cell>
          <cell r="X72" t="str">
            <v>MASTERBATCH CC10100994BG</v>
          </cell>
        </row>
        <row r="73">
          <cell r="V73" t="str">
            <v>2ZD-R2-H2-EM11</v>
          </cell>
          <cell r="W73" t="str">
            <v>085887</v>
          </cell>
          <cell r="X73" t="str">
            <v>MEL MAITR ARGIL TR CLAIR</v>
          </cell>
        </row>
        <row r="74">
          <cell r="V74" t="str">
            <v>2ZD-R2-H2-EM12</v>
          </cell>
          <cell r="W74" t="str">
            <v>2415828</v>
          </cell>
          <cell r="X74" t="str">
            <v>MASTERBATCH GREIGE</v>
          </cell>
        </row>
        <row r="75">
          <cell r="V75" t="str">
            <v>2ZD-R1-H0-EM1</v>
          </cell>
          <cell r="W75" t="str">
            <v>1961129-ZYTEL</v>
          </cell>
          <cell r="X75" t="str">
            <v>PA Color concentrate</v>
          </cell>
        </row>
        <row r="76">
          <cell r="V76" t="str">
            <v>2ZD-R1-H0-EM2</v>
          </cell>
          <cell r="W76" t="str">
            <v>1573757-A</v>
          </cell>
          <cell r="X76" t="str">
            <v>Masterbatch</v>
          </cell>
        </row>
        <row r="77">
          <cell r="V77" t="str">
            <v>2ZD-R1-H1-EM1</v>
          </cell>
          <cell r="W77" t="str">
            <v>083915</v>
          </cell>
          <cell r="X77" t="str">
            <v>MM MAB SE1199907 BLACK</v>
          </cell>
        </row>
        <row r="78">
          <cell r="V78" t="str">
            <v>2ZD-R1-H1-EM2</v>
          </cell>
          <cell r="W78" t="str">
            <v>1750406-1</v>
          </cell>
          <cell r="X78" t="str">
            <v>MASTERBATCH AB72132146</v>
          </cell>
        </row>
        <row r="79">
          <cell r="V79" t="str">
            <v>2ZD-R1-H2-EM1</v>
          </cell>
          <cell r="W79" t="str">
            <v>085997</v>
          </cell>
          <cell r="X79" t="str">
            <v>MEL MAITRE ABS CARBONE</v>
          </cell>
        </row>
        <row r="80">
          <cell r="V80" t="str">
            <v>2ZD-R1-H2-EM2</v>
          </cell>
          <cell r="W80" t="str">
            <v>2281761-EP5</v>
          </cell>
          <cell r="X80" t="str">
            <v>MM PA6 SILBER</v>
          </cell>
        </row>
        <row r="81">
          <cell r="V81" t="str">
            <v>Zinter 2-EM1</v>
          </cell>
          <cell r="W81" t="str">
            <v>2244585</v>
          </cell>
          <cell r="X81" t="str">
            <v>MM PP CC10025700BG AHC</v>
          </cell>
        </row>
        <row r="82">
          <cell r="V82" t="str">
            <v>Zinter 2-EM2</v>
          </cell>
          <cell r="W82" t="str">
            <v>2244575</v>
          </cell>
          <cell r="X82" t="str">
            <v>MM POMB8 STERN 71065</v>
          </cell>
        </row>
        <row r="83">
          <cell r="V83" t="str">
            <v>Zinter 2-EM3</v>
          </cell>
          <cell r="W83" t="str">
            <v>2208169</v>
          </cell>
          <cell r="X83" t="str">
            <v>MM PP 912036 CARBON</v>
          </cell>
        </row>
        <row r="84">
          <cell r="V84" t="str">
            <v>2ZC-R2-H2-EM1</v>
          </cell>
          <cell r="W84" t="str">
            <v>2281763-LM5</v>
          </cell>
          <cell r="X84" t="str">
            <v>MM PA6 PASHMI</v>
          </cell>
        </row>
        <row r="85">
          <cell r="V85" t="str">
            <v>2ZC-R2-H2-EM2</v>
          </cell>
          <cell r="W85" t="str">
            <v>085803</v>
          </cell>
          <cell r="X85" t="str">
            <v>MEL MAITR CHORUS</v>
          </cell>
        </row>
        <row r="86">
          <cell r="V86" t="str">
            <v>2ZC-R2-H2-EM3</v>
          </cell>
          <cell r="W86" t="str">
            <v>083916</v>
          </cell>
          <cell r="X86" t="str">
            <v>MM MAB SE11981081</v>
          </cell>
        </row>
        <row r="87">
          <cell r="V87" t="str">
            <v>2ZC-R2-H2-EM4</v>
          </cell>
          <cell r="W87" t="str">
            <v>2245615</v>
          </cell>
          <cell r="X87" t="str">
            <v>MM PA-71133 STERNE</v>
          </cell>
        </row>
        <row r="88">
          <cell r="V88" t="str">
            <v>2ZC-R2-H2-EM5</v>
          </cell>
          <cell r="W88" t="str">
            <v>2415831</v>
          </cell>
          <cell r="X88" t="str">
            <v>MASTERBATCH COMOBEIGE</v>
          </cell>
        </row>
        <row r="89">
          <cell r="V89" t="str">
            <v>2ZC-R2-H2-EM6</v>
          </cell>
          <cell r="W89" t="str">
            <v>2281764-DX6</v>
          </cell>
          <cell r="X89" t="str">
            <v>MM PA6 SEIDEN</v>
          </cell>
        </row>
        <row r="90">
          <cell r="V90" t="str">
            <v>2ZC-R2-H2-EM7</v>
          </cell>
          <cell r="W90" t="str">
            <v>2244637</v>
          </cell>
          <cell r="X90" t="str">
            <v>MM PA 1337314 BEIGE G2</v>
          </cell>
        </row>
        <row r="91">
          <cell r="V91" t="str">
            <v>2ZC-R2-H2-EM8</v>
          </cell>
          <cell r="W91" t="str">
            <v>085956</v>
          </cell>
          <cell r="X91" t="str">
            <v>MEL MAITR SOFT BEIGE</v>
          </cell>
        </row>
        <row r="92">
          <cell r="V92" t="str">
            <v>2ZC-R2-H2-EM9</v>
          </cell>
          <cell r="W92" t="str">
            <v>2246031</v>
          </cell>
          <cell r="X92" t="str">
            <v>COL PE72132650 ARG TRCL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lanning_général"/>
      <sheetName val="Planification du préventif"/>
      <sheetName val="Listes"/>
      <sheetName val="Feuil1"/>
      <sheetName val="PLANING DE AMAINTENANCE"/>
    </sheetNames>
    <sheetDataSet>
      <sheetData sheetId="0"/>
      <sheetData sheetId="1"/>
      <sheetData sheetId="2"/>
      <sheetData sheetId="3">
        <row r="3">
          <cell r="B3" t="str">
            <v>Jours</v>
          </cell>
        </row>
        <row r="4">
          <cell r="B4" t="str">
            <v>Mois</v>
          </cell>
        </row>
        <row r="5">
          <cell r="B5" t="str">
            <v>Année</v>
          </cell>
        </row>
        <row r="6">
          <cell r="B6" t="str">
            <v>Années</v>
          </cell>
        </row>
      </sheetData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B4:M52" totalsRowShown="0" headerRowDxfId="43" dataDxfId="42">
  <autoFilter ref="B4:M52" xr:uid="{00000000-000C-0000-FFFF-FFFF01000000}"/>
  <sortState xmlns:xlrd2="http://schemas.microsoft.com/office/spreadsheetml/2017/richdata2" ref="B5:M52">
    <sortCondition ref="E5:E52"/>
    <sortCondition ref="B5:B52"/>
  </sortState>
  <tableColumns count="12">
    <tableColumn id="1" xr3:uid="{00000000-0010-0000-0100-000001000000}" name="Equipement" dataDxfId="41"/>
    <tableColumn id="2" xr3:uid="{00000000-0010-0000-0100-000002000000}" name="Descriptif" dataDxfId="40"/>
    <tableColumn id="12" xr3:uid="{00000000-0010-0000-0100-00000C000000}" name="Responsable" dataDxfId="39"/>
    <tableColumn id="3" xr3:uid="{00000000-0010-0000-0100-000003000000}" name="Type" dataDxfId="38">
      <calculatedColumnFormula>IF(Tableau1[[#This Row],[Equipement]]="","",VLOOKUP(Tableau1[[#This Row],[Equipement]],Listes!$E$5:$H$188,2,FALSE))</calculatedColumnFormula>
    </tableColumn>
    <tableColumn id="10" xr3:uid="{00000000-0010-0000-0100-00000A000000}" name="Utilisateur" dataDxfId="37">
      <calculatedColumnFormula>IF(Tableau1[[#This Row],[Equipement]]="","",VLOOKUP(Tableau1[[#This Row],[Equipement]],Listes!$E$5:$H$188,3,FALSE))</calculatedColumnFormula>
    </tableColumn>
    <tableColumn id="4" xr3:uid="{00000000-0010-0000-0100-000004000000}" name="Site" dataDxfId="36">
      <calculatedColumnFormula>IF(Tableau1[[#This Row],[Equipement]]="","",VLOOKUP(Tableau1[[#This Row],[Equipement]],Listes!$E$5:$H$188,4,FALSE))</calculatedColumnFormula>
    </tableColumn>
    <tableColumn id="5" xr3:uid="{00000000-0010-0000-0100-000005000000}" name="Anterieure" dataDxfId="35"/>
    <tableColumn id="6" xr3:uid="{00000000-0010-0000-0100-000006000000}" name="Prochaine" dataDxfId="34">
      <calculatedColumnFormula>IF(Tableau1[[#This Row],[Anterieure]]="","",Tableau1[[#This Row],[Anterieure]]+Tableau1[[#This Row],[en jrs]])</calculatedColumnFormula>
    </tableColumn>
    <tableColumn id="11" xr3:uid="{00000000-0010-0000-0100-00000B000000}" name="Tps inter" dataDxfId="33"/>
    <tableColumn id="7" xr3:uid="{00000000-0010-0000-0100-000007000000}" name="unité" dataDxfId="32"/>
    <tableColumn id="8" xr3:uid="{00000000-0010-0000-0100-000008000000}" name="periode" dataDxfId="31"/>
    <tableColumn id="9" xr3:uid="{00000000-0010-0000-0100-000009000000}" name="en jrs" dataDxfId="30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2000000}" name="Tableau7" displayName="Tableau7" ref="A3:O66" totalsRowShown="0">
  <autoFilter ref="A3:O66" xr:uid="{00000000-0009-0000-0100-000007000000}"/>
  <tableColumns count="15">
    <tableColumn id="1" xr3:uid="{00000000-0010-0000-0200-000001000000}" name="Numéro d'intervention">
      <calculatedColumnFormula>IF(Tableau7[[#This Row],[Date d''édition]]="","",Listes!X5)</calculatedColumnFormula>
    </tableColumn>
    <tableColumn id="2" xr3:uid="{00000000-0010-0000-0200-000002000000}" name="Date d'édition"/>
    <tableColumn id="3" xr3:uid="{00000000-0010-0000-0200-000003000000}" name="Technicien"/>
    <tableColumn id="4" xr3:uid="{00000000-0010-0000-0200-000004000000}" name="Désignation"/>
    <tableColumn id="5" xr3:uid="{00000000-0010-0000-0200-000005000000}" name="Type d'équipement"/>
    <tableColumn id="6" xr3:uid="{00000000-0010-0000-0200-000006000000}" name="Utilisateur"/>
    <tableColumn id="7" xr3:uid="{00000000-0010-0000-0200-000007000000}" name="Type de Maintenance"/>
    <tableColumn id="8" xr3:uid="{00000000-0010-0000-0200-000008000000}" name="Date prévue" dataDxfId="29"/>
    <tableColumn id="9" xr3:uid="{00000000-0010-0000-0200-000009000000}" name="Date début d'Intervention" dataDxfId="28"/>
    <tableColumn id="10" xr3:uid="{00000000-0010-0000-0200-00000A000000}" name="Date fin d'Intervention" dataDxfId="27"/>
    <tableColumn id="11" xr3:uid="{00000000-0010-0000-0200-00000B000000}" name="Heure de  début" dataDxfId="26"/>
    <tableColumn id="12" xr3:uid="{00000000-0010-0000-0200-00000C000000}" name="Heure de fin" dataDxfId="25"/>
    <tableColumn id="13" xr3:uid="{00000000-0010-0000-0200-00000D000000}" name="Coût Intervention"/>
    <tableColumn id="14" xr3:uid="{00000000-0010-0000-0200-00000E000000}" name="Opération effectuée"/>
    <tableColumn id="15" xr3:uid="{00000000-0010-0000-0200-00000F000000}" name="Commentaire du technicien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Utilisateur" displayName="Utilisateur" ref="K4:K11" totalsRowShown="0" headerRowDxfId="24" dataDxfId="22" headerRowBorderDxfId="23" tableBorderDxfId="21" totalsRowBorderDxfId="20">
  <autoFilter ref="K4:K11" xr:uid="{00000000-0009-0000-0100-000004000000}"/>
  <tableColumns count="1">
    <tableColumn id="1" xr3:uid="{00000000-0010-0000-0300-000001000000}" name="UTILISATEUR" dataDxfId="19"/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ype_Equip" displayName="Type_Equip" ref="N4:N33" totalsRowShown="0" headerRowDxfId="18" dataDxfId="16" headerRowBorderDxfId="17" tableBorderDxfId="15" totalsRowBorderDxfId="14">
  <autoFilter ref="N4:N33" xr:uid="{00000000-0009-0000-0100-000005000000}"/>
  <sortState xmlns:xlrd2="http://schemas.microsoft.com/office/spreadsheetml/2017/richdata2" ref="N5:N33">
    <sortCondition ref="N5"/>
  </sortState>
  <tableColumns count="1">
    <tableColumn id="1" xr3:uid="{00000000-0010-0000-0400-000001000000}" name="TYPE" dataDxfId="13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5000000}" name="Tableau2" displayName="Tableau2" ref="P4:P5" totalsRowShown="0">
  <autoFilter ref="P4:P5" xr:uid="{00000000-0009-0000-0100-000002000000}"/>
  <tableColumns count="1">
    <tableColumn id="1" xr3:uid="{00000000-0010-0000-0500-000001000000}" name="Sit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6000000}" name="Liste_Equip" displayName="Liste_Equip" ref="E4:H188" totalsRowShown="0" headerRowDxfId="12" dataDxfId="11" tableBorderDxfId="10">
  <autoFilter ref="E4:H188" xr:uid="{00000000-0009-0000-0100-000003000000}"/>
  <sortState xmlns:xlrd2="http://schemas.microsoft.com/office/spreadsheetml/2017/richdata2" ref="E5:H188">
    <sortCondition ref="E4:E188"/>
  </sortState>
  <tableColumns count="4">
    <tableColumn id="1" xr3:uid="{00000000-0010-0000-0600-000001000000}" name="Désignation" dataDxfId="9"/>
    <tableColumn id="2" xr3:uid="{00000000-0010-0000-0600-000002000000}" name="Type" dataDxfId="8"/>
    <tableColumn id="3" xr3:uid="{00000000-0010-0000-0600-000003000000}" name="Utilisateur" dataDxfId="7"/>
    <tableColumn id="4" xr3:uid="{00000000-0010-0000-0600-000004000000}" name="Site" dataDxfId="6"/>
  </tableColumns>
  <tableStyleInfo name="TableStyleMedium2" showFirstColumn="0" showLastColumn="0" showRowStripes="0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7000000}" name="Heure" displayName="Heure" ref="U4:U31" totalsRowShown="0">
  <autoFilter ref="U4:U31" xr:uid="{00000000-0009-0000-0100-000006000000}"/>
  <tableColumns count="1">
    <tableColumn id="1" xr3:uid="{00000000-0010-0000-0700-000001000000}" name="Heures" dataDxfId="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8000000}" name="L_Techniciens" displayName="L_Techniciens" ref="R4:R9" totalsRowShown="0">
  <autoFilter ref="R4:R9" xr:uid="{00000000-0009-0000-0100-000008000000}"/>
  <tableColumns count="1">
    <tableColumn id="1" xr3:uid="{00000000-0010-0000-0800-000001000000}" name="TECHNICIEN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mments" Target="../comments1.xml"/><Relationship Id="rId2" Type="http://schemas.openxmlformats.org/officeDocument/2006/relationships/drawing" Target="../drawings/drawing1.xml"/><Relationship Id="rId16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13" Type="http://schemas.openxmlformats.org/officeDocument/2006/relationships/table" Target="../tables/table5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9.emf"/><Relationship Id="rId12" Type="http://schemas.openxmlformats.org/officeDocument/2006/relationships/table" Target="../tables/table4.xml"/><Relationship Id="rId17" Type="http://schemas.openxmlformats.org/officeDocument/2006/relationships/comments" Target="../comments2.xml"/><Relationship Id="rId2" Type="http://schemas.openxmlformats.org/officeDocument/2006/relationships/drawing" Target="../drawings/drawing3.xml"/><Relationship Id="rId16" Type="http://schemas.openxmlformats.org/officeDocument/2006/relationships/table" Target="../tables/table8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8.xml"/><Relationship Id="rId11" Type="http://schemas.openxmlformats.org/officeDocument/2006/relationships/table" Target="../tables/table3.xml"/><Relationship Id="rId5" Type="http://schemas.openxmlformats.org/officeDocument/2006/relationships/image" Target="../media/image8.emf"/><Relationship Id="rId15" Type="http://schemas.openxmlformats.org/officeDocument/2006/relationships/table" Target="../tables/table7.xml"/><Relationship Id="rId10" Type="http://schemas.openxmlformats.org/officeDocument/2006/relationships/control" Target="../activeX/activeX10.xml"/><Relationship Id="rId4" Type="http://schemas.openxmlformats.org/officeDocument/2006/relationships/control" Target="../activeX/activeX7.xml"/><Relationship Id="rId9" Type="http://schemas.openxmlformats.org/officeDocument/2006/relationships/image" Target="../media/image10.emf"/><Relationship Id="rId1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2060"/>
  </sheetPr>
  <dimension ref="B1:BD169"/>
  <sheetViews>
    <sheetView showGridLines="0" workbookViewId="0">
      <pane ySplit="4" topLeftCell="A5" activePane="bottomLeft" state="frozen"/>
      <selection pane="bottomLeft" activeCell="G4" sqref="G4"/>
    </sheetView>
  </sheetViews>
  <sheetFormatPr baseColWidth="10" defaultRowHeight="15" x14ac:dyDescent="0.25"/>
  <cols>
    <col min="1" max="1" width="1" customWidth="1"/>
    <col min="2" max="2" width="28.85546875" style="5" customWidth="1"/>
    <col min="3" max="3" width="29.5703125" style="8" customWidth="1"/>
    <col min="4" max="4" width="24.28515625" style="8" customWidth="1"/>
    <col min="5" max="5" width="14.85546875" style="9" customWidth="1"/>
    <col min="6" max="6" width="11.85546875" style="9" customWidth="1"/>
    <col min="7" max="7" width="14" style="9" customWidth="1"/>
    <col min="8" max="8" width="12.42578125" style="11" customWidth="1"/>
    <col min="9" max="9" width="12.140625" style="12" customWidth="1"/>
    <col min="10" max="10" width="10.7109375" style="20" customWidth="1"/>
    <col min="11" max="11" width="7" style="13" customWidth="1"/>
    <col min="12" max="12" width="9.7109375" style="15" customWidth="1"/>
    <col min="13" max="13" width="8.42578125" style="13" customWidth="1"/>
    <col min="14" max="15" width="11.42578125" style="16"/>
    <col min="16" max="17" width="6.85546875" style="16" customWidth="1"/>
    <col min="18" max="18" width="9.28515625" style="16" customWidth="1"/>
    <col min="19" max="19" width="9.140625" style="16" customWidth="1"/>
    <col min="20" max="20" width="9.7109375" style="16" customWidth="1"/>
    <col min="21" max="21" width="9" style="16" customWidth="1"/>
    <col min="22" max="22" width="9.5703125" style="16" customWidth="1"/>
    <col min="23" max="23" width="9.28515625" style="16" customWidth="1"/>
    <col min="24" max="25" width="9.7109375" style="16" customWidth="1"/>
    <col min="26" max="26" width="14.28515625" style="16" customWidth="1"/>
    <col min="27" max="27" width="16.28515625" style="16" customWidth="1"/>
    <col min="28" max="28" width="13.7109375" style="16" customWidth="1"/>
    <col min="29" max="41" width="11.42578125" style="16" customWidth="1"/>
    <col min="42" max="56" width="11.42578125" style="16"/>
  </cols>
  <sheetData>
    <row r="1" spans="2:56" ht="20.25" customHeight="1" x14ac:dyDescent="0.25">
      <c r="E1" s="33" t="s">
        <v>21</v>
      </c>
      <c r="F1" s="33" t="s">
        <v>22</v>
      </c>
    </row>
    <row r="2" spans="2:56" ht="20.25" customHeight="1" thickBot="1" x14ac:dyDescent="0.3">
      <c r="E2" s="33" t="s">
        <v>175</v>
      </c>
      <c r="F2" s="33" t="s">
        <v>175</v>
      </c>
      <c r="G2" s="35"/>
    </row>
    <row r="3" spans="2:56" ht="20.25" customHeight="1" thickBot="1" x14ac:dyDescent="0.3">
      <c r="E3" s="33"/>
      <c r="F3" s="33"/>
      <c r="H3" s="76" t="s">
        <v>5</v>
      </c>
      <c r="I3" s="76"/>
      <c r="J3" s="19" t="s">
        <v>18</v>
      </c>
      <c r="K3" s="77" t="s">
        <v>2</v>
      </c>
      <c r="L3" s="77"/>
      <c r="M3" s="77"/>
      <c r="R3" s="78" t="s">
        <v>13</v>
      </c>
      <c r="S3" s="78"/>
      <c r="T3" s="78"/>
      <c r="U3" s="78"/>
      <c r="V3" s="78" t="s">
        <v>14</v>
      </c>
      <c r="W3" s="78"/>
      <c r="X3" s="78"/>
      <c r="Y3" s="78"/>
      <c r="Z3" s="34" t="s">
        <v>15</v>
      </c>
      <c r="AA3" s="28" t="s">
        <v>16</v>
      </c>
      <c r="AB3" s="28" t="s">
        <v>17</v>
      </c>
    </row>
    <row r="4" spans="2:56" x14ac:dyDescent="0.25">
      <c r="B4" s="6" t="s">
        <v>20</v>
      </c>
      <c r="C4" s="7" t="s">
        <v>1</v>
      </c>
      <c r="D4" s="7" t="s">
        <v>178</v>
      </c>
      <c r="E4" s="10" t="s">
        <v>21</v>
      </c>
      <c r="F4" s="18" t="s">
        <v>22</v>
      </c>
      <c r="G4" s="10" t="s">
        <v>23</v>
      </c>
      <c r="H4" s="38" t="s">
        <v>3</v>
      </c>
      <c r="I4" s="39" t="s">
        <v>4</v>
      </c>
      <c r="J4" s="40" t="s">
        <v>18</v>
      </c>
      <c r="K4" s="41" t="s">
        <v>192</v>
      </c>
      <c r="L4" s="42" t="s">
        <v>193</v>
      </c>
      <c r="M4" s="21" t="s">
        <v>19</v>
      </c>
      <c r="R4" s="29" t="s">
        <v>6</v>
      </c>
      <c r="S4" s="29" t="s">
        <v>7</v>
      </c>
      <c r="T4" s="29" t="s">
        <v>8</v>
      </c>
      <c r="U4" s="29" t="s">
        <v>9</v>
      </c>
      <c r="V4" s="34" t="s">
        <v>6</v>
      </c>
      <c r="W4" s="34" t="s">
        <v>7</v>
      </c>
      <c r="X4" s="34" t="s">
        <v>8</v>
      </c>
      <c r="Y4" s="34" t="s">
        <v>9</v>
      </c>
      <c r="Z4" s="34" t="s">
        <v>10</v>
      </c>
      <c r="AA4" s="34" t="s">
        <v>11</v>
      </c>
      <c r="AB4" s="34" t="s">
        <v>12</v>
      </c>
      <c r="AG4" s="16" t="str">
        <f>Listes!N4</f>
        <v>TYPE</v>
      </c>
      <c r="AI4" s="16" t="str">
        <f>Listes!K4</f>
        <v>UTILISATEUR</v>
      </c>
    </row>
    <row r="5" spans="2:56" ht="30" x14ac:dyDescent="0.25">
      <c r="B5" s="43" t="s">
        <v>1740</v>
      </c>
      <c r="C5" s="48" t="s">
        <v>195</v>
      </c>
      <c r="D5" s="43"/>
      <c r="E5" s="44" t="str">
        <f>IF(Tableau1[[#This Row],[Equipement]]="","",VLOOKUP(Tableau1[[#This Row],[Equipement]],Listes!$E$5:$H$188,2,FALSE))</f>
        <v>Broyeur</v>
      </c>
      <c r="F5" s="44" t="str">
        <f>IF(Tableau1[[#This Row],[Equipement]]="","",VLOOKUP(Tableau1[[#This Row],[Equipement]],Listes!$E$5:$H$188,3,FALSE))</f>
        <v>Production Alvéole</v>
      </c>
      <c r="G5" s="44" t="str">
        <f>IF(Tableau1[[#This Row],[Equipement]]="","",VLOOKUP(Tableau1[[#This Row],[Equipement]],Listes!$E$5:$H$188,4,FALSE))</f>
        <v>usine</v>
      </c>
      <c r="H5" s="50">
        <f>INDEX(Tableau7[[Désignation]:[Date fin d''Intervention]],MATCH(Tableau1[[#This Row],[Equipement]],Tableau7[Désignation]),6)</f>
        <v>44454</v>
      </c>
      <c r="I5" s="49">
        <f>IF(Tableau1[[#This Row],[Anterieure]]="","",Tableau1[[#This Row],[Anterieure]]+Tableau1[[#This Row],[en jrs]])</f>
        <v>44461</v>
      </c>
      <c r="J5" s="44">
        <v>1</v>
      </c>
      <c r="K5" s="45">
        <v>7</v>
      </c>
      <c r="L5" s="46" t="s">
        <v>6</v>
      </c>
      <c r="M5" s="47">
        <f>AB5</f>
        <v>7</v>
      </c>
      <c r="R5" s="30">
        <f>IF($L5="Jours",1,0)</f>
        <v>1</v>
      </c>
      <c r="S5" s="30">
        <f>IF($L5="Mois",1,0)</f>
        <v>0</v>
      </c>
      <c r="T5" s="30">
        <f>IF($L5="Année",1,0)</f>
        <v>0</v>
      </c>
      <c r="U5" s="30">
        <f>IF($L5="Années",1,0)</f>
        <v>0</v>
      </c>
      <c r="V5" s="30">
        <f>IF($R5=1,$K5*1,0)</f>
        <v>7</v>
      </c>
      <c r="W5" s="30">
        <f>IF($S5=1,$K5*30,0)</f>
        <v>0</v>
      </c>
      <c r="X5" s="30">
        <f>IF($T5=1,$K5*365,0)</f>
        <v>0</v>
      </c>
      <c r="Y5" s="30">
        <f>IF($U5=1,$K5*365,0)</f>
        <v>0</v>
      </c>
      <c r="Z5" s="30">
        <f>IF(AND($K5&gt;1,$L5="Année"),"Erreur de saisie",ROUND(SUM($V5:$Y5),0))</f>
        <v>7</v>
      </c>
      <c r="AA5" s="30">
        <f>IF(AND($L5&gt;0,$K5=""),0,1)</f>
        <v>1</v>
      </c>
      <c r="AB5" s="30">
        <f>IF(AND($Z5=0,$AA5=0),"Erreur de saisie", $Z5)</f>
        <v>7</v>
      </c>
      <c r="AG5" s="16" t="str">
        <f>Listes!N5</f>
        <v>banc de charge</v>
      </c>
      <c r="AI5" s="16" t="str">
        <f>Listes!K5</f>
        <v>couvoir</v>
      </c>
    </row>
    <row r="6" spans="2:56" ht="30" x14ac:dyDescent="0.25">
      <c r="B6" s="43" t="s">
        <v>121</v>
      </c>
      <c r="C6" s="48" t="s">
        <v>197</v>
      </c>
      <c r="D6" s="43"/>
      <c r="E6" s="44" t="str">
        <f>IF(Tableau1[[#This Row],[Equipement]]="","",VLOOKUP(Tableau1[[#This Row],[Equipement]],Listes!$E$5:$H$188,2,FALSE))</f>
        <v>bruleur</v>
      </c>
      <c r="F6" s="44" t="str">
        <f>IF(Tableau1[[#This Row],[Equipement]]="","",VLOOKUP(Tableau1[[#This Row],[Equipement]],Listes!$E$5:$H$188,3,FALSE))</f>
        <v>Production Alvéole</v>
      </c>
      <c r="G6" s="44" t="str">
        <f>IF(Tableau1[[#This Row],[Equipement]]="","",VLOOKUP(Tableau1[[#This Row],[Equipement]],Listes!$E$5:$H$188,4,FALSE))</f>
        <v>usine</v>
      </c>
      <c r="H6" s="50">
        <f>INDEX(Tableau7[[Désignation]:[Date fin d''Intervention]],MATCH(Tableau1[[#This Row],[Equipement]],Tableau7[Désignation]),6)</f>
        <v>44461</v>
      </c>
      <c r="I6" s="49">
        <f>IF(Tableau1[[#This Row],[Anterieure]]="","",Tableau1[[#This Row],[Anterieure]]+Tableau1[[#This Row],[en jrs]])</f>
        <v>45191</v>
      </c>
      <c r="J6" s="44">
        <v>3</v>
      </c>
      <c r="K6" s="45">
        <v>2</v>
      </c>
      <c r="L6" s="46" t="s">
        <v>9</v>
      </c>
      <c r="M6" s="47">
        <f>AB6</f>
        <v>730</v>
      </c>
      <c r="R6" s="30">
        <f t="shared" ref="R6:R49" si="0">IF($L6="Jours",1,0)</f>
        <v>0</v>
      </c>
      <c r="S6" s="30">
        <f t="shared" ref="S6:S49" si="1">IF($L6="Mois",1,0)</f>
        <v>0</v>
      </c>
      <c r="T6" s="30">
        <f t="shared" ref="T6:T49" si="2">IF($L6="Année",1,0)</f>
        <v>0</v>
      </c>
      <c r="U6" s="30">
        <f t="shared" ref="U6:U49" si="3">IF($L6="Années",1,0)</f>
        <v>1</v>
      </c>
      <c r="V6" s="30">
        <f t="shared" ref="V6:V49" si="4">IF($R6=1,$K6*1,0)</f>
        <v>0</v>
      </c>
      <c r="W6" s="30">
        <f t="shared" ref="W6:W49" si="5">IF($S6=1,$K6*30,0)</f>
        <v>0</v>
      </c>
      <c r="X6" s="30">
        <f t="shared" ref="X6:X49" si="6">IF($T6=1,$K6*365,0)</f>
        <v>0</v>
      </c>
      <c r="Y6" s="30">
        <f t="shared" ref="Y6:Y49" si="7">IF($U6=1,$K6*365,0)</f>
        <v>730</v>
      </c>
      <c r="Z6" s="30">
        <f t="shared" ref="Z6:Z49" si="8">IF(AND($K6&gt;1,$L6="Année"),"Erreur de saisie",ROUND(SUM($V6:$Y6),0))</f>
        <v>730</v>
      </c>
      <c r="AA6" s="30">
        <f t="shared" ref="AA6:AA49" si="9">IF(AND($L6&gt;0,$K6=""),0,1)</f>
        <v>1</v>
      </c>
      <c r="AB6" s="30">
        <f t="shared" ref="AB6:AB56" si="10">IF(AND($Z6=0,$AA6=0),"Erreur de saisie", $Z6)</f>
        <v>730</v>
      </c>
      <c r="AG6" s="16" t="str">
        <f>Listes!N6</f>
        <v>Broyeur</v>
      </c>
      <c r="AI6" s="16" t="str">
        <f>Listes!K6</f>
        <v>bureau</v>
      </c>
    </row>
    <row r="7" spans="2:56" ht="30" x14ac:dyDescent="0.25">
      <c r="B7" s="43" t="s">
        <v>42</v>
      </c>
      <c r="C7" s="43" t="s">
        <v>190</v>
      </c>
      <c r="D7" s="43"/>
      <c r="E7" s="44" t="str">
        <f>IF(Tableau1[[#This Row],[Equipement]]="","",VLOOKUP(Tableau1[[#This Row],[Equipement]],Listes!$E$5:$H$188,2,FALSE))</f>
        <v>Climatiseur</v>
      </c>
      <c r="F7" s="44" t="str">
        <f>IF(Tableau1[[#This Row],[Equipement]]="","",VLOOKUP(Tableau1[[#This Row],[Equipement]],Listes!$E$5:$H$188,3,FALSE))</f>
        <v>couvoir</v>
      </c>
      <c r="G7" s="44" t="str">
        <f>IF(Tableau1[[#This Row],[Equipement]]="","",VLOOKUP(Tableau1[[#This Row],[Equipement]],Listes!$E$5:$H$188,4,FALSE))</f>
        <v>usine</v>
      </c>
      <c r="H7" s="50">
        <f>INDEX(Tableau7[[Désignation]:[Date fin d''Intervention]],MATCH(Tableau1[[#This Row],[Equipement]],Tableau7[Désignation]),6)</f>
        <v>44517</v>
      </c>
      <c r="I7" s="49">
        <f>IF(Tableau1[[#This Row],[Anterieure]]="","",Tableau1[[#This Row],[Anterieure]]+Tableau1[[#This Row],[en jrs]])</f>
        <v>44577</v>
      </c>
      <c r="J7" s="44">
        <v>4</v>
      </c>
      <c r="K7" s="45">
        <v>2</v>
      </c>
      <c r="L7" s="46" t="s">
        <v>7</v>
      </c>
      <c r="M7" s="47">
        <f>AB7</f>
        <v>60</v>
      </c>
      <c r="R7" s="30">
        <f t="shared" si="0"/>
        <v>0</v>
      </c>
      <c r="S7" s="30">
        <f t="shared" si="1"/>
        <v>1</v>
      </c>
      <c r="T7" s="30">
        <f t="shared" si="2"/>
        <v>0</v>
      </c>
      <c r="U7" s="30">
        <f t="shared" si="3"/>
        <v>0</v>
      </c>
      <c r="V7" s="30">
        <f t="shared" si="4"/>
        <v>0</v>
      </c>
      <c r="W7" s="30">
        <f t="shared" si="5"/>
        <v>60</v>
      </c>
      <c r="X7" s="30">
        <f t="shared" si="6"/>
        <v>0</v>
      </c>
      <c r="Y7" s="30">
        <f t="shared" si="7"/>
        <v>0</v>
      </c>
      <c r="Z7" s="30">
        <f t="shared" si="8"/>
        <v>60</v>
      </c>
      <c r="AA7" s="30">
        <f t="shared" si="9"/>
        <v>1</v>
      </c>
      <c r="AB7" s="30">
        <f t="shared" si="10"/>
        <v>60</v>
      </c>
      <c r="AG7" s="16" t="str">
        <f>Listes!N7</f>
        <v>bruleur</v>
      </c>
      <c r="AI7" s="16" t="str">
        <f>Listes!K7</f>
        <v>assistant comercial</v>
      </c>
    </row>
    <row r="8" spans="2:56" s="4" customFormat="1" ht="30" x14ac:dyDescent="0.25">
      <c r="B8" s="43" t="s">
        <v>31</v>
      </c>
      <c r="C8" s="43" t="s">
        <v>190</v>
      </c>
      <c r="D8" s="43"/>
      <c r="E8" s="44" t="str">
        <f>IF(Tableau1[[#This Row],[Equipement]]="","",VLOOKUP(Tableau1[[#This Row],[Equipement]],Listes!$E$5:$H$188,2,FALSE))</f>
        <v>Climatiseur</v>
      </c>
      <c r="F8" s="44" t="str">
        <f>IF(Tableau1[[#This Row],[Equipement]]="","",VLOOKUP(Tableau1[[#This Row],[Equipement]],Listes!$E$5:$H$188,3,FALSE))</f>
        <v>couvoir</v>
      </c>
      <c r="G8" s="44" t="str">
        <f>IF(Tableau1[[#This Row],[Equipement]]="","",VLOOKUP(Tableau1[[#This Row],[Equipement]],Listes!$E$5:$H$188,4,FALSE))</f>
        <v>usine</v>
      </c>
      <c r="H8" s="50">
        <f>INDEX(Tableau7[[Désignation]:[Date fin d''Intervention]],MATCH(Tableau1[[#This Row],[Equipement]],Tableau7[Désignation]),6)</f>
        <v>44544</v>
      </c>
      <c r="I8" s="49">
        <f>IF(Tableau1[[#This Row],[Anterieure]]="","",Tableau1[[#This Row],[Anterieure]]+Tableau1[[#This Row],[en jrs]])</f>
        <v>44634</v>
      </c>
      <c r="J8" s="44">
        <v>3</v>
      </c>
      <c r="K8" s="45">
        <v>3</v>
      </c>
      <c r="L8" s="46" t="s">
        <v>7</v>
      </c>
      <c r="M8" s="47">
        <f>AB8</f>
        <v>90</v>
      </c>
      <c r="N8" s="31"/>
      <c r="O8" s="31"/>
      <c r="P8" s="31"/>
      <c r="Q8" s="32"/>
      <c r="R8" s="30">
        <f t="shared" si="0"/>
        <v>0</v>
      </c>
      <c r="S8" s="30">
        <f t="shared" si="1"/>
        <v>1</v>
      </c>
      <c r="T8" s="30">
        <f t="shared" si="2"/>
        <v>0</v>
      </c>
      <c r="U8" s="30">
        <f t="shared" si="3"/>
        <v>0</v>
      </c>
      <c r="V8" s="30">
        <f t="shared" si="4"/>
        <v>0</v>
      </c>
      <c r="W8" s="30">
        <f t="shared" si="5"/>
        <v>90</v>
      </c>
      <c r="X8" s="30">
        <f t="shared" si="6"/>
        <v>0</v>
      </c>
      <c r="Y8" s="30">
        <f t="shared" si="7"/>
        <v>0</v>
      </c>
      <c r="Z8" s="30">
        <f t="shared" si="8"/>
        <v>90</v>
      </c>
      <c r="AA8" s="30">
        <f t="shared" si="9"/>
        <v>1</v>
      </c>
      <c r="AB8" s="30">
        <f t="shared" si="10"/>
        <v>90</v>
      </c>
      <c r="AC8" s="31"/>
      <c r="AD8" s="31"/>
      <c r="AE8" s="31"/>
      <c r="AF8" s="31"/>
      <c r="AG8" s="16" t="str">
        <f>Listes!N8</f>
        <v>chariot elev</v>
      </c>
      <c r="AH8" s="31"/>
      <c r="AI8" s="16" t="str">
        <f>Listes!K8</f>
        <v>assistant informatique</v>
      </c>
      <c r="AJ8" s="31"/>
      <c r="AK8" s="31"/>
      <c r="AL8" s="31"/>
      <c r="AM8" s="31"/>
      <c r="AN8" s="31"/>
      <c r="AO8" s="31"/>
      <c r="AP8" s="31"/>
      <c r="AQ8" s="31"/>
      <c r="AR8" s="31"/>
      <c r="AS8" s="31"/>
      <c r="AT8" s="31"/>
      <c r="AU8" s="31"/>
      <c r="AV8" s="31"/>
      <c r="AW8" s="31"/>
      <c r="AX8" s="31"/>
      <c r="AY8" s="31"/>
      <c r="AZ8" s="31"/>
      <c r="BA8" s="31"/>
      <c r="BB8" s="31"/>
      <c r="BC8" s="31"/>
      <c r="BD8" s="31"/>
    </row>
    <row r="9" spans="2:56" ht="30" x14ac:dyDescent="0.25">
      <c r="B9" s="43" t="s">
        <v>33</v>
      </c>
      <c r="C9" s="43" t="s">
        <v>190</v>
      </c>
      <c r="D9" s="43"/>
      <c r="E9" s="44" t="str">
        <f>IF(Tableau1[[#This Row],[Equipement]]="","",VLOOKUP(Tableau1[[#This Row],[Equipement]],Listes!$E$5:$H$188,2,FALSE))</f>
        <v>Climatiseur</v>
      </c>
      <c r="F9" s="44" t="str">
        <f>IF(Tableau1[[#This Row],[Equipement]]="","",VLOOKUP(Tableau1[[#This Row],[Equipement]],Listes!$E$5:$H$188,3,FALSE))</f>
        <v>couvoir</v>
      </c>
      <c r="G9" s="44" t="str">
        <f>IF(Tableau1[[#This Row],[Equipement]]="","",VLOOKUP(Tableau1[[#This Row],[Equipement]],Listes!$E$5:$H$188,4,FALSE))</f>
        <v>usine</v>
      </c>
      <c r="H9" s="50">
        <f>INDEX(Tableau7[[Désignation]:[Date fin d''Intervention]],MATCH(Tableau1[[#This Row],[Equipement]],Tableau7[Désignation]),6)</f>
        <v>44544</v>
      </c>
      <c r="I9" s="49">
        <f>IF(Tableau1[[#This Row],[Anterieure]]="","",Tableau1[[#This Row],[Anterieure]]+Tableau1[[#This Row],[en jrs]])</f>
        <v>44634</v>
      </c>
      <c r="J9" s="44">
        <v>3</v>
      </c>
      <c r="K9" s="45">
        <v>3</v>
      </c>
      <c r="L9" s="46" t="s">
        <v>7</v>
      </c>
      <c r="M9" s="47">
        <f>AB9</f>
        <v>90</v>
      </c>
      <c r="R9" s="30">
        <f t="shared" si="0"/>
        <v>0</v>
      </c>
      <c r="S9" s="30">
        <f t="shared" si="1"/>
        <v>1</v>
      </c>
      <c r="T9" s="30">
        <f t="shared" si="2"/>
        <v>0</v>
      </c>
      <c r="U9" s="30">
        <f t="shared" si="3"/>
        <v>0</v>
      </c>
      <c r="V9" s="30">
        <f t="shared" si="4"/>
        <v>0</v>
      </c>
      <c r="W9" s="30">
        <f t="shared" si="5"/>
        <v>90</v>
      </c>
      <c r="X9" s="30">
        <f t="shared" si="6"/>
        <v>0</v>
      </c>
      <c r="Y9" s="30">
        <f t="shared" si="7"/>
        <v>0</v>
      </c>
      <c r="Z9" s="30">
        <f t="shared" si="8"/>
        <v>90</v>
      </c>
      <c r="AA9" s="30">
        <f t="shared" si="9"/>
        <v>1</v>
      </c>
      <c r="AB9" s="30">
        <f t="shared" si="10"/>
        <v>90</v>
      </c>
      <c r="AG9" s="16" t="str">
        <f>Listes!N9</f>
        <v>Climatiseur</v>
      </c>
      <c r="AI9" s="16" t="str">
        <f>Listes!K9</f>
        <v>responsable informatique</v>
      </c>
    </row>
    <row r="10" spans="2:56" ht="30" x14ac:dyDescent="0.25">
      <c r="B10" s="43" t="s">
        <v>37</v>
      </c>
      <c r="C10" s="43" t="s">
        <v>190</v>
      </c>
      <c r="D10" s="43"/>
      <c r="E10" s="44" t="str">
        <f>IF(Tableau1[[#This Row],[Equipement]]="","",VLOOKUP(Tableau1[[#This Row],[Equipement]],Listes!$E$5:$H$188,2,FALSE))</f>
        <v>Climatiseur</v>
      </c>
      <c r="F10" s="44" t="str">
        <f>IF(Tableau1[[#This Row],[Equipement]]="","",VLOOKUP(Tableau1[[#This Row],[Equipement]],Listes!$E$5:$H$188,3,FALSE))</f>
        <v>couvoir</v>
      </c>
      <c r="G10" s="44" t="str">
        <f>IF(Tableau1[[#This Row],[Equipement]]="","",VLOOKUP(Tableau1[[#This Row],[Equipement]],Listes!$E$5:$H$188,4,FALSE))</f>
        <v>usine</v>
      </c>
      <c r="H10" s="50">
        <f>INDEX(Tableau7[[Désignation]:[Date fin d''Intervention]],MATCH(Tableau1[[#This Row],[Equipement]],Tableau7[Désignation]),6)</f>
        <v>44549</v>
      </c>
      <c r="I10" s="49">
        <f>IF(Tableau1[[#This Row],[Anterieure]]="","",Tableau1[[#This Row],[Anterieure]]+Tableau1[[#This Row],[en jrs]])</f>
        <v>44639</v>
      </c>
      <c r="J10" s="44">
        <v>3</v>
      </c>
      <c r="K10" s="45">
        <v>3</v>
      </c>
      <c r="L10" s="46" t="s">
        <v>7</v>
      </c>
      <c r="M10" s="47">
        <f>AB10</f>
        <v>90</v>
      </c>
      <c r="R10" s="30">
        <f t="shared" si="0"/>
        <v>0</v>
      </c>
      <c r="S10" s="30">
        <f t="shared" si="1"/>
        <v>1</v>
      </c>
      <c r="T10" s="30">
        <f t="shared" si="2"/>
        <v>0</v>
      </c>
      <c r="U10" s="30">
        <f t="shared" si="3"/>
        <v>0</v>
      </c>
      <c r="V10" s="30">
        <f t="shared" si="4"/>
        <v>0</v>
      </c>
      <c r="W10" s="30">
        <f t="shared" si="5"/>
        <v>90</v>
      </c>
      <c r="X10" s="30">
        <f t="shared" si="6"/>
        <v>0</v>
      </c>
      <c r="Y10" s="30">
        <f t="shared" si="7"/>
        <v>0</v>
      </c>
      <c r="Z10" s="30">
        <f t="shared" si="8"/>
        <v>90</v>
      </c>
      <c r="AA10" s="30">
        <f t="shared" si="9"/>
        <v>1</v>
      </c>
      <c r="AB10" s="30">
        <f t="shared" si="10"/>
        <v>90</v>
      </c>
      <c r="AG10" s="16" t="str">
        <f>Listes!N10</f>
        <v>compresseur</v>
      </c>
      <c r="AI10" s="16" t="str">
        <f>Listes!K10</f>
        <v>Directeur général</v>
      </c>
    </row>
    <row r="11" spans="2:56" x14ac:dyDescent="0.25">
      <c r="B11" s="43" t="s">
        <v>29</v>
      </c>
      <c r="C11" s="43" t="s">
        <v>174</v>
      </c>
      <c r="D11" s="43"/>
      <c r="E11" s="44" t="str">
        <f>IF(Tableau1[[#This Row],[Equipement]]="","",VLOOKUP(Tableau1[[#This Row],[Equipement]],Listes!$E$5:$H$188,2,FALSE))</f>
        <v>Climatiseur</v>
      </c>
      <c r="F11" s="44" t="str">
        <f>IF(Tableau1[[#This Row],[Equipement]]="","",VLOOKUP(Tableau1[[#This Row],[Equipement]],Listes!$E$5:$H$188,3,FALSE))</f>
        <v>couvoir</v>
      </c>
      <c r="G11" s="44" t="str">
        <f>IF(Tableau1[[#This Row],[Equipement]]="","",VLOOKUP(Tableau1[[#This Row],[Equipement]],Listes!$E$5:$H$188,4,FALSE))</f>
        <v>usine</v>
      </c>
      <c r="H11" s="50">
        <f>INDEX(Tableau7[[Désignation]:[Date fin d''Intervention]],MATCH(Tableau1[[#This Row],[Equipement]],Tableau7[Désignation]),6)</f>
        <v>44518</v>
      </c>
      <c r="I11" s="49">
        <f>IF(Tableau1[[#This Row],[Anterieure]]="","",Tableau1[[#This Row],[Anterieure]]+Tableau1[[#This Row],[en jrs]])</f>
        <v>44608</v>
      </c>
      <c r="J11" s="44">
        <v>4</v>
      </c>
      <c r="K11" s="45">
        <v>3</v>
      </c>
      <c r="L11" s="46" t="s">
        <v>7</v>
      </c>
      <c r="M11" s="47">
        <f>AB11</f>
        <v>90</v>
      </c>
      <c r="R11" s="30">
        <f t="shared" si="0"/>
        <v>0</v>
      </c>
      <c r="S11" s="30">
        <f t="shared" si="1"/>
        <v>1</v>
      </c>
      <c r="T11" s="30">
        <f t="shared" si="2"/>
        <v>0</v>
      </c>
      <c r="U11" s="30">
        <f t="shared" si="3"/>
        <v>0</v>
      </c>
      <c r="V11" s="30">
        <f t="shared" si="4"/>
        <v>0</v>
      </c>
      <c r="W11" s="30">
        <f t="shared" si="5"/>
        <v>90</v>
      </c>
      <c r="X11" s="30">
        <f t="shared" si="6"/>
        <v>0</v>
      </c>
      <c r="Y11" s="30">
        <f t="shared" si="7"/>
        <v>0</v>
      </c>
      <c r="Z11" s="30">
        <f t="shared" si="8"/>
        <v>90</v>
      </c>
      <c r="AA11" s="30">
        <f t="shared" si="9"/>
        <v>1</v>
      </c>
      <c r="AB11" s="30">
        <f t="shared" si="10"/>
        <v>90</v>
      </c>
      <c r="AG11" s="16" t="str">
        <f>Listes!N11</f>
        <v>convoyeur à air</v>
      </c>
      <c r="AI11" s="16" t="str">
        <f>Listes!K11</f>
        <v>Production Alvéole</v>
      </c>
    </row>
    <row r="12" spans="2:56" x14ac:dyDescent="0.25">
      <c r="B12" s="43" t="s">
        <v>46</v>
      </c>
      <c r="C12" s="43" t="s">
        <v>174</v>
      </c>
      <c r="D12" s="43"/>
      <c r="E12" s="44" t="str">
        <f>IF(Tableau1[[#This Row],[Equipement]]="","",VLOOKUP(Tableau1[[#This Row],[Equipement]],Listes!$E$5:$H$188,2,FALSE))</f>
        <v>Climatiseur</v>
      </c>
      <c r="F12" s="44" t="str">
        <f>IF(Tableau1[[#This Row],[Equipement]]="","",VLOOKUP(Tableau1[[#This Row],[Equipement]],Listes!$E$5:$H$188,3,FALSE))</f>
        <v>couvoir</v>
      </c>
      <c r="G12" s="44" t="str">
        <f>IF(Tableau1[[#This Row],[Equipement]]="","",VLOOKUP(Tableau1[[#This Row],[Equipement]],Listes!$E$5:$H$188,4,FALSE))</f>
        <v>usine</v>
      </c>
      <c r="H12" s="50">
        <f>INDEX(Tableau7[[Désignation]:[Date fin d''Intervention]],MATCH(Tableau1[[#This Row],[Equipement]],Tableau7[Désignation]),6)</f>
        <v>44202</v>
      </c>
      <c r="I12" s="49">
        <f>IF(Tableau1[[#This Row],[Anterieure]]="","",Tableau1[[#This Row],[Anterieure]]+Tableau1[[#This Row],[en jrs]])</f>
        <v>44382</v>
      </c>
      <c r="J12" s="44">
        <v>3</v>
      </c>
      <c r="K12" s="45">
        <v>6</v>
      </c>
      <c r="L12" s="46" t="s">
        <v>7</v>
      </c>
      <c r="M12" s="47">
        <f>AB12</f>
        <v>180</v>
      </c>
      <c r="R12" s="30">
        <f t="shared" si="0"/>
        <v>0</v>
      </c>
      <c r="S12" s="30">
        <f t="shared" si="1"/>
        <v>1</v>
      </c>
      <c r="T12" s="30">
        <f t="shared" si="2"/>
        <v>0</v>
      </c>
      <c r="U12" s="30">
        <f t="shared" si="3"/>
        <v>0</v>
      </c>
      <c r="V12" s="30">
        <f t="shared" si="4"/>
        <v>0</v>
      </c>
      <c r="W12" s="30">
        <f t="shared" si="5"/>
        <v>180</v>
      </c>
      <c r="X12" s="30">
        <f t="shared" si="6"/>
        <v>0</v>
      </c>
      <c r="Y12" s="30">
        <f t="shared" si="7"/>
        <v>0</v>
      </c>
      <c r="Z12" s="30">
        <f t="shared" si="8"/>
        <v>180</v>
      </c>
      <c r="AA12" s="30">
        <f t="shared" si="9"/>
        <v>1</v>
      </c>
      <c r="AB12" s="30">
        <f t="shared" si="10"/>
        <v>180</v>
      </c>
      <c r="AG12" s="16" t="str">
        <f>Listes!N12</f>
        <v>demouleur</v>
      </c>
      <c r="AI12" s="16">
        <f>Listes!K12</f>
        <v>0</v>
      </c>
    </row>
    <row r="13" spans="2:56" x14ac:dyDescent="0.25">
      <c r="B13" s="43" t="s">
        <v>46</v>
      </c>
      <c r="C13" s="43" t="s">
        <v>174</v>
      </c>
      <c r="D13" s="43"/>
      <c r="E13" s="44" t="str">
        <f>IF(Tableau1[[#This Row],[Equipement]]="","",VLOOKUP(Tableau1[[#This Row],[Equipement]],Listes!$E$5:$H$188,2,FALSE))</f>
        <v>Climatiseur</v>
      </c>
      <c r="F13" s="44" t="str">
        <f>IF(Tableau1[[#This Row],[Equipement]]="","",VLOOKUP(Tableau1[[#This Row],[Equipement]],Listes!$E$5:$H$188,3,FALSE))</f>
        <v>couvoir</v>
      </c>
      <c r="G13" s="44" t="str">
        <f>IF(Tableau1[[#This Row],[Equipement]]="","",VLOOKUP(Tableau1[[#This Row],[Equipement]],Listes!$E$5:$H$188,4,FALSE))</f>
        <v>usine</v>
      </c>
      <c r="H13" s="50">
        <f>INDEX(Tableau7[[Désignation]:[Date fin d''Intervention]],MATCH(Tableau1[[#This Row],[Equipement]],Tableau7[Désignation]),6)</f>
        <v>44202</v>
      </c>
      <c r="I13" s="49">
        <f>IF(Tableau1[[#This Row],[Anterieure]]="","",Tableau1[[#This Row],[Anterieure]]+Tableau1[[#This Row],[en jrs]])</f>
        <v>44382</v>
      </c>
      <c r="J13" s="44">
        <v>3</v>
      </c>
      <c r="K13" s="45">
        <v>6</v>
      </c>
      <c r="L13" s="46" t="s">
        <v>7</v>
      </c>
      <c r="M13" s="47">
        <f>AB13</f>
        <v>180</v>
      </c>
      <c r="R13" s="30">
        <f t="shared" si="0"/>
        <v>0</v>
      </c>
      <c r="S13" s="30">
        <f t="shared" si="1"/>
        <v>1</v>
      </c>
      <c r="T13" s="30">
        <f t="shared" si="2"/>
        <v>0</v>
      </c>
      <c r="U13" s="30">
        <f t="shared" si="3"/>
        <v>0</v>
      </c>
      <c r="V13" s="30">
        <f t="shared" si="4"/>
        <v>0</v>
      </c>
      <c r="W13" s="30">
        <f t="shared" si="5"/>
        <v>180</v>
      </c>
      <c r="X13" s="30">
        <f t="shared" si="6"/>
        <v>0</v>
      </c>
      <c r="Y13" s="30">
        <f t="shared" si="7"/>
        <v>0</v>
      </c>
      <c r="Z13" s="30">
        <f t="shared" si="8"/>
        <v>180</v>
      </c>
      <c r="AA13" s="30">
        <f t="shared" si="9"/>
        <v>1</v>
      </c>
      <c r="AB13" s="30">
        <f t="shared" si="10"/>
        <v>180</v>
      </c>
      <c r="AG13" s="16" t="str">
        <f>Listes!N13</f>
        <v>Eclosoire</v>
      </c>
      <c r="AI13" s="16">
        <f>Listes!K13</f>
        <v>0</v>
      </c>
    </row>
    <row r="14" spans="2:56" ht="30" x14ac:dyDescent="0.25">
      <c r="B14" s="43" t="s">
        <v>43</v>
      </c>
      <c r="C14" s="43" t="s">
        <v>190</v>
      </c>
      <c r="D14" s="43"/>
      <c r="E14" s="44" t="str">
        <f>IF(Tableau1[[#This Row],[Equipement]]="","",VLOOKUP(Tableau1[[#This Row],[Equipement]],Listes!$E$5:$H$188,2,FALSE))</f>
        <v>Climatiseur</v>
      </c>
      <c r="F14" s="44" t="str">
        <f>IF(Tableau1[[#This Row],[Equipement]]="","",VLOOKUP(Tableau1[[#This Row],[Equipement]],Listes!$E$5:$H$188,3,FALSE))</f>
        <v>couvoir</v>
      </c>
      <c r="G14" s="44" t="str">
        <f>IF(Tableau1[[#This Row],[Equipement]]="","",VLOOKUP(Tableau1[[#This Row],[Equipement]],Listes!$E$5:$H$188,4,FALSE))</f>
        <v>usine</v>
      </c>
      <c r="H14" s="50">
        <f>INDEX(Tableau7[[Désignation]:[Date fin d''Intervention]],MATCH(Tableau1[[#This Row],[Equipement]],Tableau7[Désignation]),6)</f>
        <v>44522</v>
      </c>
      <c r="I14" s="49">
        <f>IF(Tableau1[[#This Row],[Anterieure]]="","",Tableau1[[#This Row],[Anterieure]]+Tableau1[[#This Row],[en jrs]])</f>
        <v>44582</v>
      </c>
      <c r="J14" s="44">
        <v>4</v>
      </c>
      <c r="K14" s="45">
        <v>2</v>
      </c>
      <c r="L14" s="46" t="s">
        <v>7</v>
      </c>
      <c r="M14" s="47">
        <f>AB14</f>
        <v>60</v>
      </c>
      <c r="R14" s="30">
        <f t="shared" si="0"/>
        <v>0</v>
      </c>
      <c r="S14" s="30">
        <f t="shared" si="1"/>
        <v>1</v>
      </c>
      <c r="T14" s="30">
        <f t="shared" si="2"/>
        <v>0</v>
      </c>
      <c r="U14" s="30">
        <f t="shared" si="3"/>
        <v>0</v>
      </c>
      <c r="V14" s="30">
        <f t="shared" si="4"/>
        <v>0</v>
      </c>
      <c r="W14" s="30">
        <f t="shared" si="5"/>
        <v>60</v>
      </c>
      <c r="X14" s="30">
        <f t="shared" si="6"/>
        <v>0</v>
      </c>
      <c r="Y14" s="30">
        <f t="shared" si="7"/>
        <v>0</v>
      </c>
      <c r="Z14" s="30">
        <f t="shared" si="8"/>
        <v>60</v>
      </c>
      <c r="AA14" s="30">
        <f t="shared" si="9"/>
        <v>1</v>
      </c>
      <c r="AB14" s="30">
        <f t="shared" si="10"/>
        <v>60</v>
      </c>
      <c r="AG14" s="16" t="str">
        <f>Listes!N14</f>
        <v>Groupe elect</v>
      </c>
      <c r="AI14" s="16">
        <f>Listes!K14</f>
        <v>0</v>
      </c>
    </row>
    <row r="15" spans="2:56" ht="30" x14ac:dyDescent="0.25">
      <c r="B15" s="43" t="s">
        <v>32</v>
      </c>
      <c r="C15" s="43" t="s">
        <v>190</v>
      </c>
      <c r="D15" s="43"/>
      <c r="E15" s="44" t="str">
        <f>IF(Tableau1[[#This Row],[Equipement]]="","",VLOOKUP(Tableau1[[#This Row],[Equipement]],Listes!$E$5:$H$188,2,FALSE))</f>
        <v>Climatiseur</v>
      </c>
      <c r="F15" s="44" t="str">
        <f>IF(Tableau1[[#This Row],[Equipement]]="","",VLOOKUP(Tableau1[[#This Row],[Equipement]],Listes!$E$5:$H$188,3,FALSE))</f>
        <v>couvoir</v>
      </c>
      <c r="G15" s="44" t="str">
        <f>IF(Tableau1[[#This Row],[Equipement]]="","",VLOOKUP(Tableau1[[#This Row],[Equipement]],Listes!$E$5:$H$188,4,FALSE))</f>
        <v>usine</v>
      </c>
      <c r="H15" s="50">
        <f>INDEX(Tableau7[[Désignation]:[Date fin d''Intervention]],MATCH(Tableau1[[#This Row],[Equipement]],Tableau7[Désignation]),6)</f>
        <v>44513</v>
      </c>
      <c r="I15" s="49">
        <f>IF(Tableau1[[#This Row],[Anterieure]]="","",Tableau1[[#This Row],[Anterieure]]+Tableau1[[#This Row],[en jrs]])</f>
        <v>44603</v>
      </c>
      <c r="J15" s="44">
        <v>2</v>
      </c>
      <c r="K15" s="45">
        <v>3</v>
      </c>
      <c r="L15" s="46" t="s">
        <v>7</v>
      </c>
      <c r="M15" s="47">
        <f>AB15</f>
        <v>90</v>
      </c>
      <c r="R15" s="30">
        <f t="shared" si="0"/>
        <v>0</v>
      </c>
      <c r="S15" s="30">
        <f t="shared" si="1"/>
        <v>1</v>
      </c>
      <c r="T15" s="30">
        <f t="shared" si="2"/>
        <v>0</v>
      </c>
      <c r="U15" s="30">
        <f t="shared" si="3"/>
        <v>0</v>
      </c>
      <c r="V15" s="30">
        <f t="shared" si="4"/>
        <v>0</v>
      </c>
      <c r="W15" s="30">
        <f t="shared" si="5"/>
        <v>90</v>
      </c>
      <c r="X15" s="30">
        <f t="shared" si="6"/>
        <v>0</v>
      </c>
      <c r="Y15" s="30">
        <f t="shared" si="7"/>
        <v>0</v>
      </c>
      <c r="Z15" s="30">
        <f t="shared" si="8"/>
        <v>90</v>
      </c>
      <c r="AA15" s="30">
        <f t="shared" si="9"/>
        <v>1</v>
      </c>
      <c r="AB15" s="30">
        <f t="shared" si="10"/>
        <v>90</v>
      </c>
      <c r="AG15" s="16" t="str">
        <f>Listes!N15</f>
        <v>Incubateur</v>
      </c>
    </row>
    <row r="16" spans="2:56" ht="30" x14ac:dyDescent="0.25">
      <c r="B16" s="43" t="s">
        <v>30</v>
      </c>
      <c r="C16" s="43" t="s">
        <v>190</v>
      </c>
      <c r="D16" s="43"/>
      <c r="E16" s="44" t="str">
        <f>IF(Tableau1[[#This Row],[Equipement]]="","",VLOOKUP(Tableau1[[#This Row],[Equipement]],Listes!$E$5:$H$188,2,FALSE))</f>
        <v>Climatiseur</v>
      </c>
      <c r="F16" s="44" t="str">
        <f>IF(Tableau1[[#This Row],[Equipement]]="","",VLOOKUP(Tableau1[[#This Row],[Equipement]],Listes!$E$5:$H$188,3,FALSE))</f>
        <v>couvoir</v>
      </c>
      <c r="G16" s="44" t="str">
        <f>IF(Tableau1[[#This Row],[Equipement]]="","",VLOOKUP(Tableau1[[#This Row],[Equipement]],Listes!$E$5:$H$188,4,FALSE))</f>
        <v>usine</v>
      </c>
      <c r="H16" s="50">
        <f>INDEX(Tableau7[[Désignation]:[Date fin d''Intervention]],MATCH(Tableau1[[#This Row],[Equipement]],Tableau7[Désignation]),6)</f>
        <v>44513</v>
      </c>
      <c r="I16" s="49">
        <f>IF(Tableau1[[#This Row],[Anterieure]]="","",Tableau1[[#This Row],[Anterieure]]+Tableau1[[#This Row],[en jrs]])</f>
        <v>44603</v>
      </c>
      <c r="J16" s="44">
        <v>3</v>
      </c>
      <c r="K16" s="45">
        <v>3</v>
      </c>
      <c r="L16" s="46" t="s">
        <v>7</v>
      </c>
      <c r="M16" s="47">
        <f>AB16</f>
        <v>90</v>
      </c>
      <c r="R16" s="30">
        <f t="shared" si="0"/>
        <v>0</v>
      </c>
      <c r="S16" s="30">
        <f t="shared" si="1"/>
        <v>1</v>
      </c>
      <c r="T16" s="30">
        <f t="shared" si="2"/>
        <v>0</v>
      </c>
      <c r="U16" s="30">
        <f t="shared" si="3"/>
        <v>0</v>
      </c>
      <c r="V16" s="30">
        <f t="shared" si="4"/>
        <v>0</v>
      </c>
      <c r="W16" s="30">
        <f t="shared" si="5"/>
        <v>90</v>
      </c>
      <c r="X16" s="30">
        <f t="shared" si="6"/>
        <v>0</v>
      </c>
      <c r="Y16" s="30">
        <f t="shared" si="7"/>
        <v>0</v>
      </c>
      <c r="Z16" s="30">
        <f t="shared" si="8"/>
        <v>90</v>
      </c>
      <c r="AA16" s="30">
        <f t="shared" si="9"/>
        <v>1</v>
      </c>
      <c r="AB16" s="30">
        <f t="shared" si="10"/>
        <v>90</v>
      </c>
      <c r="AG16" s="16" t="str">
        <f>Listes!N16</f>
        <v>machine</v>
      </c>
    </row>
    <row r="17" spans="2:33" ht="30" x14ac:dyDescent="0.25">
      <c r="B17" s="43" t="s">
        <v>35</v>
      </c>
      <c r="C17" s="43" t="s">
        <v>190</v>
      </c>
      <c r="D17" s="43"/>
      <c r="E17" s="44" t="str">
        <f>IF(Tableau1[[#This Row],[Equipement]]="","",VLOOKUP(Tableau1[[#This Row],[Equipement]],Listes!$E$5:$H$188,2,FALSE))</f>
        <v>Climatiseur</v>
      </c>
      <c r="F17" s="44" t="str">
        <f>IF(Tableau1[[#This Row],[Equipement]]="","",VLOOKUP(Tableau1[[#This Row],[Equipement]],Listes!$E$5:$H$188,3,FALSE))</f>
        <v>couvoir</v>
      </c>
      <c r="G17" s="44" t="str">
        <f>IF(Tableau1[[#This Row],[Equipement]]="","",VLOOKUP(Tableau1[[#This Row],[Equipement]],Listes!$E$5:$H$188,4,FALSE))</f>
        <v>usine</v>
      </c>
      <c r="H17" s="50">
        <f>INDEX(Tableau7[[Désignation]:[Date fin d''Intervention]],MATCH(Tableau1[[#This Row],[Equipement]],Tableau7[Désignation]),6)</f>
        <v>44488</v>
      </c>
      <c r="I17" s="49">
        <f>IF(Tableau1[[#This Row],[Anterieure]]="","",Tableau1[[#This Row],[Anterieure]]+Tableau1[[#This Row],[en jrs]])</f>
        <v>44548</v>
      </c>
      <c r="J17" s="44">
        <v>3</v>
      </c>
      <c r="K17" s="45">
        <v>2</v>
      </c>
      <c r="L17" s="46" t="s">
        <v>7</v>
      </c>
      <c r="M17" s="47">
        <f>AB17</f>
        <v>60</v>
      </c>
      <c r="R17" s="30">
        <f t="shared" si="0"/>
        <v>0</v>
      </c>
      <c r="S17" s="30">
        <f t="shared" si="1"/>
        <v>1</v>
      </c>
      <c r="T17" s="30">
        <f t="shared" si="2"/>
        <v>0</v>
      </c>
      <c r="U17" s="30">
        <f t="shared" si="3"/>
        <v>0</v>
      </c>
      <c r="V17" s="30">
        <f t="shared" si="4"/>
        <v>0</v>
      </c>
      <c r="W17" s="30">
        <f t="shared" si="5"/>
        <v>60</v>
      </c>
      <c r="X17" s="30">
        <f t="shared" si="6"/>
        <v>0</v>
      </c>
      <c r="Y17" s="30">
        <f t="shared" si="7"/>
        <v>0</v>
      </c>
      <c r="Z17" s="30">
        <f t="shared" si="8"/>
        <v>60</v>
      </c>
      <c r="AA17" s="30">
        <f t="shared" si="9"/>
        <v>1</v>
      </c>
      <c r="AB17" s="30">
        <f t="shared" si="10"/>
        <v>60</v>
      </c>
      <c r="AG17" s="16" t="str">
        <f>Listes!N17</f>
        <v>mouleur</v>
      </c>
    </row>
    <row r="18" spans="2:33" ht="30" x14ac:dyDescent="0.25">
      <c r="B18" s="43" t="s">
        <v>72</v>
      </c>
      <c r="C18" s="43" t="s">
        <v>174</v>
      </c>
      <c r="D18" s="43"/>
      <c r="E18" s="44" t="str">
        <f>IF(Tableau1[[#This Row],[Equipement]]="","",VLOOKUP(Tableau1[[#This Row],[Equipement]],Listes!$E$5:$H$188,2,FALSE))</f>
        <v>Climatiseur</v>
      </c>
      <c r="F18" s="44" t="str">
        <f>IF(Tableau1[[#This Row],[Equipement]]="","",VLOOKUP(Tableau1[[#This Row],[Equipement]],Listes!$E$5:$H$188,3,FALSE))</f>
        <v>Directeur général</v>
      </c>
      <c r="G18" s="44" t="str">
        <f>IF(Tableau1[[#This Row],[Equipement]]="","",VLOOKUP(Tableau1[[#This Row],[Equipement]],Listes!$E$5:$H$188,4,FALSE))</f>
        <v>usine</v>
      </c>
      <c r="H18" s="50">
        <f>INDEX(Tableau7[[Désignation]:[Date fin d''Intervention]],MATCH(Tableau1[[#This Row],[Equipement]],Tableau7[Désignation]),6)</f>
        <v>44439</v>
      </c>
      <c r="I18" s="49">
        <f>IF(Tableau1[[#This Row],[Anterieure]]="","",Tableau1[[#This Row],[Anterieure]]+Tableau1[[#This Row],[en jrs]])</f>
        <v>44619</v>
      </c>
      <c r="J18" s="44">
        <v>4</v>
      </c>
      <c r="K18" s="45">
        <v>6</v>
      </c>
      <c r="L18" s="46" t="s">
        <v>7</v>
      </c>
      <c r="M18" s="47">
        <f>AB18</f>
        <v>180</v>
      </c>
      <c r="R18" s="30">
        <f t="shared" si="0"/>
        <v>0</v>
      </c>
      <c r="S18" s="30">
        <f t="shared" si="1"/>
        <v>1</v>
      </c>
      <c r="T18" s="30">
        <f t="shared" si="2"/>
        <v>0</v>
      </c>
      <c r="U18" s="30">
        <f t="shared" si="3"/>
        <v>0</v>
      </c>
      <c r="V18" s="30">
        <f t="shared" si="4"/>
        <v>0</v>
      </c>
      <c r="W18" s="30">
        <f t="shared" si="5"/>
        <v>180</v>
      </c>
      <c r="X18" s="30">
        <f t="shared" si="6"/>
        <v>0</v>
      </c>
      <c r="Y18" s="30">
        <f t="shared" si="7"/>
        <v>0</v>
      </c>
      <c r="Z18" s="30">
        <f t="shared" si="8"/>
        <v>180</v>
      </c>
      <c r="AA18" s="30">
        <f t="shared" si="9"/>
        <v>1</v>
      </c>
      <c r="AB18" s="30">
        <f t="shared" si="10"/>
        <v>180</v>
      </c>
      <c r="AG18" s="16" t="str">
        <f>Listes!N18</f>
        <v>nettoyeur</v>
      </c>
    </row>
    <row r="19" spans="2:33" ht="30" x14ac:dyDescent="0.25">
      <c r="B19" s="43" t="s">
        <v>78</v>
      </c>
      <c r="C19" s="43" t="s">
        <v>174</v>
      </c>
      <c r="D19" s="43"/>
      <c r="E19" s="44" t="str">
        <f>IF(Tableau1[[#This Row],[Equipement]]="","",VLOOKUP(Tableau1[[#This Row],[Equipement]],Listes!$E$5:$H$188,2,FALSE))</f>
        <v>Climatiseur</v>
      </c>
      <c r="F19" s="44" t="str">
        <f>IF(Tableau1[[#This Row],[Equipement]]="","",VLOOKUP(Tableau1[[#This Row],[Equipement]],Listes!$E$5:$H$188,3,FALSE))</f>
        <v>Production Alvéole</v>
      </c>
      <c r="G19" s="44" t="str">
        <f>IF(Tableau1[[#This Row],[Equipement]]="","",VLOOKUP(Tableau1[[#This Row],[Equipement]],Listes!$E$5:$H$188,4,FALSE))</f>
        <v>usine</v>
      </c>
      <c r="H19" s="50">
        <f>INDEX(Tableau7[[Désignation]:[Date fin d''Intervention]],MATCH(Tableau1[[#This Row],[Equipement]],Tableau7[Désignation]),6)</f>
        <v>44538</v>
      </c>
      <c r="I19" s="49">
        <f>IF(Tableau1[[#This Row],[Anterieure]]="","",Tableau1[[#This Row],[Anterieure]]+Tableau1[[#This Row],[en jrs]])</f>
        <v>44718</v>
      </c>
      <c r="J19" s="44">
        <v>3</v>
      </c>
      <c r="K19" s="45">
        <v>6</v>
      </c>
      <c r="L19" s="46" t="s">
        <v>7</v>
      </c>
      <c r="M19" s="47">
        <f>AB19</f>
        <v>180</v>
      </c>
      <c r="R19" s="30">
        <f t="shared" si="0"/>
        <v>0</v>
      </c>
      <c r="S19" s="30">
        <f t="shared" si="1"/>
        <v>1</v>
      </c>
      <c r="T19" s="30">
        <f t="shared" si="2"/>
        <v>0</v>
      </c>
      <c r="U19" s="30">
        <f t="shared" si="3"/>
        <v>0</v>
      </c>
      <c r="V19" s="30">
        <f t="shared" si="4"/>
        <v>0</v>
      </c>
      <c r="W19" s="30">
        <f t="shared" si="5"/>
        <v>180</v>
      </c>
      <c r="X19" s="30">
        <f t="shared" si="6"/>
        <v>0</v>
      </c>
      <c r="Y19" s="30">
        <f t="shared" si="7"/>
        <v>0</v>
      </c>
      <c r="Z19" s="30">
        <f t="shared" si="8"/>
        <v>180</v>
      </c>
      <c r="AA19" s="30">
        <f t="shared" si="9"/>
        <v>1</v>
      </c>
      <c r="AB19" s="30">
        <f t="shared" si="10"/>
        <v>180</v>
      </c>
      <c r="AG19" s="16" t="str">
        <f>Listes!N19</f>
        <v>Nettoyeur haute pression</v>
      </c>
    </row>
    <row r="20" spans="2:33" ht="30" x14ac:dyDescent="0.25">
      <c r="B20" s="43" t="s">
        <v>61</v>
      </c>
      <c r="C20" s="43" t="s">
        <v>174</v>
      </c>
      <c r="D20" s="43"/>
      <c r="E20" s="44" t="str">
        <f>IF(Tableau1[[#This Row],[Equipement]]="","",VLOOKUP(Tableau1[[#This Row],[Equipement]],Listes!$E$5:$H$188,2,FALSE))</f>
        <v>Climatiseur</v>
      </c>
      <c r="F20" s="44" t="str">
        <f>IF(Tableau1[[#This Row],[Equipement]]="","",VLOOKUP(Tableau1[[#This Row],[Equipement]],Listes!$E$5:$H$188,3,FALSE))</f>
        <v>bureau</v>
      </c>
      <c r="G20" s="44" t="str">
        <f>IF(Tableau1[[#This Row],[Equipement]]="","",VLOOKUP(Tableau1[[#This Row],[Equipement]],Listes!$E$5:$H$188,4,FALSE))</f>
        <v>usine</v>
      </c>
      <c r="H20" s="50">
        <f>INDEX(Tableau7[[Désignation]:[Date fin d''Intervention]],MATCH(Tableau1[[#This Row],[Equipement]],Tableau7[Désignation]),6)</f>
        <v>44530</v>
      </c>
      <c r="I20" s="49">
        <f>IF(Tableau1[[#This Row],[Anterieure]]="","",Tableau1[[#This Row],[Anterieure]]+Tableau1[[#This Row],[en jrs]])</f>
        <v>44710</v>
      </c>
      <c r="J20" s="44">
        <v>3</v>
      </c>
      <c r="K20" s="45">
        <v>6</v>
      </c>
      <c r="L20" s="46" t="s">
        <v>7</v>
      </c>
      <c r="M20" s="47">
        <f>AB20</f>
        <v>180</v>
      </c>
      <c r="R20" s="30">
        <f t="shared" si="0"/>
        <v>0</v>
      </c>
      <c r="S20" s="30">
        <f t="shared" si="1"/>
        <v>1</v>
      </c>
      <c r="T20" s="30">
        <f t="shared" si="2"/>
        <v>0</v>
      </c>
      <c r="U20" s="30">
        <f t="shared" si="3"/>
        <v>0</v>
      </c>
      <c r="V20" s="30">
        <f t="shared" si="4"/>
        <v>0</v>
      </c>
      <c r="W20" s="30">
        <f t="shared" si="5"/>
        <v>180</v>
      </c>
      <c r="X20" s="30">
        <f t="shared" si="6"/>
        <v>0</v>
      </c>
      <c r="Y20" s="30">
        <f t="shared" si="7"/>
        <v>0</v>
      </c>
      <c r="Z20" s="30">
        <f t="shared" si="8"/>
        <v>180</v>
      </c>
      <c r="AA20" s="30">
        <f t="shared" si="9"/>
        <v>1</v>
      </c>
      <c r="AB20" s="30">
        <f t="shared" si="10"/>
        <v>180</v>
      </c>
      <c r="AG20" s="16" t="str">
        <f>Listes!N20</f>
        <v>pompe à vide</v>
      </c>
    </row>
    <row r="21" spans="2:33" ht="30" x14ac:dyDescent="0.25">
      <c r="B21" s="43" t="s">
        <v>28</v>
      </c>
      <c r="C21" s="43" t="s">
        <v>174</v>
      </c>
      <c r="D21" s="43"/>
      <c r="E21" s="44" t="str">
        <f>IF(Tableau1[[#This Row],[Equipement]]="","",VLOOKUP(Tableau1[[#This Row],[Equipement]],Listes!$E$5:$H$188,2,FALSE))</f>
        <v>Climatiseur</v>
      </c>
      <c r="F21" s="44" t="str">
        <f>IF(Tableau1[[#This Row],[Equipement]]="","",VLOOKUP(Tableau1[[#This Row],[Equipement]],Listes!$E$5:$H$188,3,FALSE))</f>
        <v>couvoir</v>
      </c>
      <c r="G21" s="44" t="str">
        <f>IF(Tableau1[[#This Row],[Equipement]]="","",VLOOKUP(Tableau1[[#This Row],[Equipement]],Listes!$E$5:$H$188,4,FALSE))</f>
        <v>usine</v>
      </c>
      <c r="H21" s="50">
        <f>INDEX(Tableau7[[Désignation]:[Date fin d''Intervention]],MATCH(Tableau1[[#This Row],[Equipement]],Tableau7[Désignation]),6)</f>
        <v>44428</v>
      </c>
      <c r="I21" s="49">
        <f>IF(Tableau1[[#This Row],[Anterieure]]="","",Tableau1[[#This Row],[Anterieure]]+Tableau1[[#This Row],[en jrs]])</f>
        <v>44608</v>
      </c>
      <c r="J21" s="44">
        <v>3</v>
      </c>
      <c r="K21" s="45">
        <v>6</v>
      </c>
      <c r="L21" s="46" t="s">
        <v>7</v>
      </c>
      <c r="M21" s="47">
        <f>AB21</f>
        <v>180</v>
      </c>
      <c r="R21" s="30">
        <f t="shared" si="0"/>
        <v>0</v>
      </c>
      <c r="S21" s="30">
        <f t="shared" si="1"/>
        <v>1</v>
      </c>
      <c r="T21" s="30">
        <f t="shared" si="2"/>
        <v>0</v>
      </c>
      <c r="U21" s="30">
        <f t="shared" si="3"/>
        <v>0</v>
      </c>
      <c r="V21" s="30">
        <f t="shared" si="4"/>
        <v>0</v>
      </c>
      <c r="W21" s="30">
        <f t="shared" si="5"/>
        <v>180</v>
      </c>
      <c r="X21" s="30">
        <f t="shared" si="6"/>
        <v>0</v>
      </c>
      <c r="Y21" s="30">
        <f t="shared" si="7"/>
        <v>0</v>
      </c>
      <c r="Z21" s="30">
        <f t="shared" si="8"/>
        <v>180</v>
      </c>
      <c r="AA21" s="30">
        <f t="shared" si="9"/>
        <v>1</v>
      </c>
      <c r="AB21" s="30">
        <f t="shared" si="10"/>
        <v>180</v>
      </c>
      <c r="AG21" s="16" t="str">
        <f>Listes!N21</f>
        <v>pompe pneumatique</v>
      </c>
    </row>
    <row r="22" spans="2:33" ht="30" x14ac:dyDescent="0.25">
      <c r="B22" s="43" t="s">
        <v>28</v>
      </c>
      <c r="C22" s="43" t="s">
        <v>174</v>
      </c>
      <c r="D22" s="43"/>
      <c r="E22" s="44" t="str">
        <f>IF(Tableau1[[#This Row],[Equipement]]="","",VLOOKUP(Tableau1[[#This Row],[Equipement]],Listes!$E$5:$H$188,2,FALSE))</f>
        <v>Climatiseur</v>
      </c>
      <c r="F22" s="44" t="str">
        <f>IF(Tableau1[[#This Row],[Equipement]]="","",VLOOKUP(Tableau1[[#This Row],[Equipement]],Listes!$E$5:$H$188,3,FALSE))</f>
        <v>couvoir</v>
      </c>
      <c r="G22" s="44" t="str">
        <f>IF(Tableau1[[#This Row],[Equipement]]="","",VLOOKUP(Tableau1[[#This Row],[Equipement]],Listes!$E$5:$H$188,4,FALSE))</f>
        <v>usine</v>
      </c>
      <c r="H22" s="50">
        <f>INDEX(Tableau7[[Désignation]:[Date fin d''Intervention]],MATCH(Tableau1[[#This Row],[Equipement]],Tableau7[Désignation]),6)</f>
        <v>44428</v>
      </c>
      <c r="I22" s="49">
        <f>IF(Tableau1[[#This Row],[Anterieure]]="","",Tableau1[[#This Row],[Anterieure]]+Tableau1[[#This Row],[en jrs]])</f>
        <v>44488</v>
      </c>
      <c r="J22" s="44">
        <v>3</v>
      </c>
      <c r="K22" s="45">
        <v>2</v>
      </c>
      <c r="L22" s="46" t="s">
        <v>7</v>
      </c>
      <c r="M22" s="47">
        <f>AB22</f>
        <v>60</v>
      </c>
      <c r="R22" s="30">
        <f t="shared" si="0"/>
        <v>0</v>
      </c>
      <c r="S22" s="30">
        <f t="shared" si="1"/>
        <v>1</v>
      </c>
      <c r="T22" s="30">
        <f t="shared" si="2"/>
        <v>0</v>
      </c>
      <c r="U22" s="30">
        <f t="shared" si="3"/>
        <v>0</v>
      </c>
      <c r="V22" s="30">
        <f t="shared" si="4"/>
        <v>0</v>
      </c>
      <c r="W22" s="30">
        <f t="shared" si="5"/>
        <v>60</v>
      </c>
      <c r="X22" s="30">
        <f t="shared" si="6"/>
        <v>0</v>
      </c>
      <c r="Y22" s="30">
        <f t="shared" si="7"/>
        <v>0</v>
      </c>
      <c r="Z22" s="30">
        <f t="shared" si="8"/>
        <v>60</v>
      </c>
      <c r="AA22" s="30">
        <f t="shared" si="9"/>
        <v>1</v>
      </c>
      <c r="AB22" s="30">
        <f t="shared" si="10"/>
        <v>60</v>
      </c>
      <c r="AG22" s="16" t="str">
        <f>Listes!N22</f>
        <v>Pont bascule</v>
      </c>
    </row>
    <row r="23" spans="2:33" x14ac:dyDescent="0.25">
      <c r="B23" s="43" t="s">
        <v>75</v>
      </c>
      <c r="C23" s="43" t="s">
        <v>174</v>
      </c>
      <c r="D23" s="43"/>
      <c r="E23" s="44" t="str">
        <f>IF(Tableau1[[#This Row],[Equipement]]="","",VLOOKUP(Tableau1[[#This Row],[Equipement]],Listes!$E$5:$H$188,2,FALSE))</f>
        <v>Climatiseur</v>
      </c>
      <c r="F23" s="44" t="str">
        <f>IF(Tableau1[[#This Row],[Equipement]]="","",VLOOKUP(Tableau1[[#This Row],[Equipement]],Listes!$E$5:$H$188,3,FALSE))</f>
        <v>bureau</v>
      </c>
      <c r="G23" s="44" t="str">
        <f>IF(Tableau1[[#This Row],[Equipement]]="","",VLOOKUP(Tableau1[[#This Row],[Equipement]],Listes!$E$5:$H$188,4,FALSE))</f>
        <v>usine</v>
      </c>
      <c r="H23" s="50">
        <f>INDEX(Tableau7[[Désignation]:[Date fin d''Intervention]],MATCH(Tableau1[[#This Row],[Equipement]],Tableau7[Désignation]),6)</f>
        <v>44350</v>
      </c>
      <c r="I23" s="49">
        <f>IF(Tableau1[[#This Row],[Anterieure]]="","",Tableau1[[#This Row],[Anterieure]]+Tableau1[[#This Row],[en jrs]])</f>
        <v>44440</v>
      </c>
      <c r="J23" s="44">
        <v>4</v>
      </c>
      <c r="K23" s="45">
        <v>3</v>
      </c>
      <c r="L23" s="46" t="s">
        <v>7</v>
      </c>
      <c r="M23" s="47">
        <f>AB23</f>
        <v>90</v>
      </c>
      <c r="R23" s="30">
        <f t="shared" si="0"/>
        <v>0</v>
      </c>
      <c r="S23" s="30">
        <f t="shared" si="1"/>
        <v>1</v>
      </c>
      <c r="T23" s="30">
        <f t="shared" si="2"/>
        <v>0</v>
      </c>
      <c r="U23" s="30">
        <f t="shared" si="3"/>
        <v>0</v>
      </c>
      <c r="V23" s="30">
        <f t="shared" si="4"/>
        <v>0</v>
      </c>
      <c r="W23" s="30">
        <f t="shared" si="5"/>
        <v>90</v>
      </c>
      <c r="X23" s="30">
        <f t="shared" si="6"/>
        <v>0</v>
      </c>
      <c r="Y23" s="30">
        <f t="shared" si="7"/>
        <v>0</v>
      </c>
      <c r="Z23" s="30">
        <f t="shared" si="8"/>
        <v>90</v>
      </c>
      <c r="AA23" s="30">
        <f t="shared" si="9"/>
        <v>1</v>
      </c>
      <c r="AB23" s="30">
        <f t="shared" si="10"/>
        <v>90</v>
      </c>
      <c r="AG23" s="16" t="str">
        <f>Listes!N23</f>
        <v>Presse hydrolyque</v>
      </c>
    </row>
    <row r="24" spans="2:33" ht="30" x14ac:dyDescent="0.25">
      <c r="B24" s="43" t="s">
        <v>63</v>
      </c>
      <c r="C24" s="43" t="s">
        <v>174</v>
      </c>
      <c r="D24" s="43"/>
      <c r="E24" s="44" t="str">
        <f>IF(Tableau1[[#This Row],[Equipement]]="","",VLOOKUP(Tableau1[[#This Row],[Equipement]],Listes!$E$5:$H$188,2,FALSE))</f>
        <v>Climatiseur</v>
      </c>
      <c r="F24" s="44" t="str">
        <f>IF(Tableau1[[#This Row],[Equipement]]="","",VLOOKUP(Tableau1[[#This Row],[Equipement]],Listes!$E$5:$H$188,3,FALSE))</f>
        <v>bureau</v>
      </c>
      <c r="G24" s="44" t="str">
        <f>IF(Tableau1[[#This Row],[Equipement]]="","",VLOOKUP(Tableau1[[#This Row],[Equipement]],Listes!$E$5:$H$188,4,FALSE))</f>
        <v>usine</v>
      </c>
      <c r="H24" s="50">
        <f>INDEX(Tableau7[[Désignation]:[Date fin d''Intervention]],MATCH(Tableau1[[#This Row],[Equipement]],Tableau7[Désignation]),6)</f>
        <v>44501</v>
      </c>
      <c r="I24" s="49">
        <f>IF(Tableau1[[#This Row],[Anterieure]]="","",Tableau1[[#This Row],[Anterieure]]+Tableau1[[#This Row],[en jrs]])</f>
        <v>44681</v>
      </c>
      <c r="J24" s="44">
        <v>3</v>
      </c>
      <c r="K24" s="45">
        <v>6</v>
      </c>
      <c r="L24" s="46" t="s">
        <v>7</v>
      </c>
      <c r="M24" s="47">
        <f>AB24</f>
        <v>180</v>
      </c>
      <c r="R24" s="30">
        <f t="shared" si="0"/>
        <v>0</v>
      </c>
      <c r="S24" s="30">
        <f t="shared" si="1"/>
        <v>1</v>
      </c>
      <c r="T24" s="30">
        <f t="shared" si="2"/>
        <v>0</v>
      </c>
      <c r="U24" s="30">
        <f t="shared" si="3"/>
        <v>0</v>
      </c>
      <c r="V24" s="30">
        <f t="shared" si="4"/>
        <v>0</v>
      </c>
      <c r="W24" s="30">
        <f t="shared" si="5"/>
        <v>180</v>
      </c>
      <c r="X24" s="30">
        <f t="shared" si="6"/>
        <v>0</v>
      </c>
      <c r="Y24" s="30">
        <f t="shared" si="7"/>
        <v>0</v>
      </c>
      <c r="Z24" s="30">
        <f t="shared" si="8"/>
        <v>180</v>
      </c>
      <c r="AA24" s="30">
        <f t="shared" si="9"/>
        <v>1</v>
      </c>
      <c r="AB24" s="30">
        <f t="shared" si="10"/>
        <v>180</v>
      </c>
      <c r="AG24" s="16" t="str">
        <f>Listes!N24</f>
        <v>sechoir à air</v>
      </c>
    </row>
    <row r="25" spans="2:33" ht="30" x14ac:dyDescent="0.25">
      <c r="B25" s="43" t="s">
        <v>41</v>
      </c>
      <c r="C25" s="43" t="s">
        <v>190</v>
      </c>
      <c r="D25" s="43"/>
      <c r="E25" s="44" t="str">
        <f>IF(Tableau1[[#This Row],[Equipement]]="","",VLOOKUP(Tableau1[[#This Row],[Equipement]],Listes!$E$5:$H$188,2,FALSE))</f>
        <v>Climatiseur</v>
      </c>
      <c r="F25" s="44" t="str">
        <f>IF(Tableau1[[#This Row],[Equipement]]="","",VLOOKUP(Tableau1[[#This Row],[Equipement]],Listes!$E$5:$H$188,3,FALSE))</f>
        <v>couvoir</v>
      </c>
      <c r="G25" s="44" t="str">
        <f>IF(Tableau1[[#This Row],[Equipement]]="","",VLOOKUP(Tableau1[[#This Row],[Equipement]],Listes!$E$5:$H$188,4,FALSE))</f>
        <v>usine</v>
      </c>
      <c r="H25" s="50">
        <f>INDEX(Tableau7[[Désignation]:[Date fin d''Intervention]],MATCH(Tableau1[[#This Row],[Equipement]],Tableau7[Désignation]),6)</f>
        <v>44509</v>
      </c>
      <c r="I25" s="49">
        <f>IF(Tableau1[[#This Row],[Anterieure]]="","",Tableau1[[#This Row],[Anterieure]]+Tableau1[[#This Row],[en jrs]])</f>
        <v>44569</v>
      </c>
      <c r="J25" s="44">
        <v>4</v>
      </c>
      <c r="K25" s="45">
        <v>2</v>
      </c>
      <c r="L25" s="46" t="s">
        <v>7</v>
      </c>
      <c r="M25" s="47">
        <f>AB25</f>
        <v>60</v>
      </c>
      <c r="R25" s="30">
        <f t="shared" si="0"/>
        <v>0</v>
      </c>
      <c r="S25" s="30">
        <f t="shared" si="1"/>
        <v>1</v>
      </c>
      <c r="T25" s="30">
        <f t="shared" si="2"/>
        <v>0</v>
      </c>
      <c r="U25" s="30">
        <f t="shared" si="3"/>
        <v>0</v>
      </c>
      <c r="V25" s="30">
        <f t="shared" si="4"/>
        <v>0</v>
      </c>
      <c r="W25" s="30">
        <f t="shared" si="5"/>
        <v>60</v>
      </c>
      <c r="X25" s="30">
        <f t="shared" si="6"/>
        <v>0</v>
      </c>
      <c r="Y25" s="30">
        <f t="shared" si="7"/>
        <v>0</v>
      </c>
      <c r="Z25" s="30">
        <f t="shared" si="8"/>
        <v>60</v>
      </c>
      <c r="AA25" s="30">
        <f t="shared" si="9"/>
        <v>1</v>
      </c>
      <c r="AB25" s="30">
        <f t="shared" si="10"/>
        <v>60</v>
      </c>
      <c r="AG25" s="16" t="str">
        <f>Listes!N25</f>
        <v>sechoire</v>
      </c>
    </row>
    <row r="26" spans="2:33" ht="30" x14ac:dyDescent="0.25">
      <c r="B26" s="43" t="s">
        <v>36</v>
      </c>
      <c r="C26" s="43" t="s">
        <v>190</v>
      </c>
      <c r="D26" s="43"/>
      <c r="E26" s="44" t="str">
        <f>IF(Tableau1[[#This Row],[Equipement]]="","",VLOOKUP(Tableau1[[#This Row],[Equipement]],Listes!$E$5:$H$188,2,FALSE))</f>
        <v>Climatiseur</v>
      </c>
      <c r="F26" s="44" t="str">
        <f>IF(Tableau1[[#This Row],[Equipement]]="","",VLOOKUP(Tableau1[[#This Row],[Equipement]],Listes!$E$5:$H$188,3,FALSE))</f>
        <v>couvoir</v>
      </c>
      <c r="G26" s="44" t="str">
        <f>IF(Tableau1[[#This Row],[Equipement]]="","",VLOOKUP(Tableau1[[#This Row],[Equipement]],Listes!$E$5:$H$188,4,FALSE))</f>
        <v>usine</v>
      </c>
      <c r="H26" s="50">
        <f>INDEX(Tableau7[[Désignation]:[Date fin d''Intervention]],MATCH(Tableau1[[#This Row],[Equipement]],Tableau7[Désignation]),6)</f>
        <v>44544</v>
      </c>
      <c r="I26" s="49">
        <f>IF(Tableau1[[#This Row],[Anterieure]]="","",Tableau1[[#This Row],[Anterieure]]+Tableau1[[#This Row],[en jrs]])</f>
        <v>44634</v>
      </c>
      <c r="J26" s="44">
        <v>3</v>
      </c>
      <c r="K26" s="45">
        <v>3</v>
      </c>
      <c r="L26" s="46" t="s">
        <v>7</v>
      </c>
      <c r="M26" s="47">
        <f>AB26</f>
        <v>90</v>
      </c>
      <c r="R26" s="30">
        <f t="shared" si="0"/>
        <v>0</v>
      </c>
      <c r="S26" s="30">
        <f t="shared" si="1"/>
        <v>1</v>
      </c>
      <c r="T26" s="30">
        <f t="shared" si="2"/>
        <v>0</v>
      </c>
      <c r="U26" s="30">
        <f t="shared" si="3"/>
        <v>0</v>
      </c>
      <c r="V26" s="30">
        <f t="shared" si="4"/>
        <v>0</v>
      </c>
      <c r="W26" s="30">
        <f t="shared" si="5"/>
        <v>90</v>
      </c>
      <c r="X26" s="30">
        <f t="shared" si="6"/>
        <v>0</v>
      </c>
      <c r="Y26" s="30">
        <f t="shared" si="7"/>
        <v>0</v>
      </c>
      <c r="Z26" s="30">
        <f t="shared" si="8"/>
        <v>90</v>
      </c>
      <c r="AA26" s="30">
        <f t="shared" si="9"/>
        <v>1</v>
      </c>
      <c r="AB26" s="30">
        <f t="shared" si="10"/>
        <v>90</v>
      </c>
      <c r="AG26" s="16" t="str">
        <f>Listes!N26</f>
        <v>souffleur</v>
      </c>
    </row>
    <row r="27" spans="2:33" x14ac:dyDescent="0.25">
      <c r="B27" s="43" t="s">
        <v>48</v>
      </c>
      <c r="C27" s="43" t="s">
        <v>174</v>
      </c>
      <c r="D27" s="43"/>
      <c r="E27" s="44" t="str">
        <f>IF(Tableau1[[#This Row],[Equipement]]="","",VLOOKUP(Tableau1[[#This Row],[Equipement]],Listes!$E$5:$H$188,2,FALSE))</f>
        <v>Climatiseur</v>
      </c>
      <c r="F27" s="44" t="str">
        <f>IF(Tableau1[[#This Row],[Equipement]]="","",VLOOKUP(Tableau1[[#This Row],[Equipement]],Listes!$E$5:$H$188,3,FALSE))</f>
        <v>couvoir</v>
      </c>
      <c r="G27" s="44" t="str">
        <f>IF(Tableau1[[#This Row],[Equipement]]="","",VLOOKUP(Tableau1[[#This Row],[Equipement]],Listes!$E$5:$H$188,4,FALSE))</f>
        <v>usine</v>
      </c>
      <c r="H27" s="50">
        <f>INDEX(Tableau7[[Désignation]:[Date fin d''Intervention]],MATCH(Tableau1[[#This Row],[Equipement]],Tableau7[Désignation]),6)</f>
        <v>44479</v>
      </c>
      <c r="I27" s="49">
        <f>IF(Tableau1[[#This Row],[Anterieure]]="","",Tableau1[[#This Row],[Anterieure]]+Tableau1[[#This Row],[en jrs]])</f>
        <v>44659</v>
      </c>
      <c r="J27" s="44">
        <v>4</v>
      </c>
      <c r="K27" s="45">
        <v>6</v>
      </c>
      <c r="L27" s="46" t="s">
        <v>7</v>
      </c>
      <c r="M27" s="47">
        <f>AB27</f>
        <v>180</v>
      </c>
      <c r="R27" s="30">
        <f t="shared" si="0"/>
        <v>0</v>
      </c>
      <c r="S27" s="30">
        <f t="shared" si="1"/>
        <v>1</v>
      </c>
      <c r="T27" s="30">
        <f t="shared" si="2"/>
        <v>0</v>
      </c>
      <c r="U27" s="30">
        <f t="shared" si="3"/>
        <v>0</v>
      </c>
      <c r="V27" s="30">
        <f t="shared" si="4"/>
        <v>0</v>
      </c>
      <c r="W27" s="30">
        <f t="shared" si="5"/>
        <v>180</v>
      </c>
      <c r="X27" s="30">
        <f t="shared" si="6"/>
        <v>0</v>
      </c>
      <c r="Y27" s="30">
        <f t="shared" si="7"/>
        <v>0</v>
      </c>
      <c r="Z27" s="30">
        <f t="shared" si="8"/>
        <v>180</v>
      </c>
      <c r="AA27" s="30">
        <f t="shared" si="9"/>
        <v>1</v>
      </c>
      <c r="AB27" s="30">
        <f t="shared" si="10"/>
        <v>180</v>
      </c>
      <c r="AG27" s="16" t="str">
        <f>Listes!N27</f>
        <v>Suppresseur</v>
      </c>
    </row>
    <row r="28" spans="2:33" x14ac:dyDescent="0.25">
      <c r="B28" s="43" t="s">
        <v>49</v>
      </c>
      <c r="C28" s="43" t="s">
        <v>174</v>
      </c>
      <c r="D28" s="43"/>
      <c r="E28" s="44" t="str">
        <f>IF(Tableau1[[#This Row],[Equipement]]="","",VLOOKUP(Tableau1[[#This Row],[Equipement]],Listes!$E$5:$H$188,2,FALSE))</f>
        <v>Climatiseur</v>
      </c>
      <c r="F28" s="44" t="str">
        <f>IF(Tableau1[[#This Row],[Equipement]]="","",VLOOKUP(Tableau1[[#This Row],[Equipement]],Listes!$E$5:$H$188,3,FALSE))</f>
        <v>couvoir</v>
      </c>
      <c r="G28" s="44" t="str">
        <f>IF(Tableau1[[#This Row],[Equipement]]="","",VLOOKUP(Tableau1[[#This Row],[Equipement]],Listes!$E$5:$H$188,4,FALSE))</f>
        <v>usine</v>
      </c>
      <c r="H28" s="50">
        <f>INDEX(Tableau7[[Désignation]:[Date fin d''Intervention]],MATCH(Tableau1[[#This Row],[Equipement]],Tableau7[Désignation]),6)</f>
        <v>44362</v>
      </c>
      <c r="I28" s="49">
        <f>IF(Tableau1[[#This Row],[Anterieure]]="","",Tableau1[[#This Row],[Anterieure]]+Tableau1[[#This Row],[en jrs]])</f>
        <v>44542</v>
      </c>
      <c r="J28" s="44">
        <v>4</v>
      </c>
      <c r="K28" s="45">
        <v>6</v>
      </c>
      <c r="L28" s="46" t="s">
        <v>7</v>
      </c>
      <c r="M28" s="47">
        <f>AB28</f>
        <v>180</v>
      </c>
      <c r="R28" s="30">
        <f t="shared" si="0"/>
        <v>0</v>
      </c>
      <c r="S28" s="30">
        <f t="shared" si="1"/>
        <v>1</v>
      </c>
      <c r="T28" s="30">
        <f t="shared" si="2"/>
        <v>0</v>
      </c>
      <c r="U28" s="30">
        <f t="shared" si="3"/>
        <v>0</v>
      </c>
      <c r="V28" s="30">
        <f t="shared" si="4"/>
        <v>0</v>
      </c>
      <c r="W28" s="30">
        <f t="shared" si="5"/>
        <v>180</v>
      </c>
      <c r="X28" s="30">
        <f t="shared" si="6"/>
        <v>0</v>
      </c>
      <c r="Y28" s="30">
        <f t="shared" si="7"/>
        <v>0</v>
      </c>
      <c r="Z28" s="30">
        <f t="shared" si="8"/>
        <v>180</v>
      </c>
      <c r="AA28" s="30">
        <f t="shared" si="9"/>
        <v>1</v>
      </c>
      <c r="AB28" s="30">
        <f t="shared" si="10"/>
        <v>180</v>
      </c>
      <c r="AG28" s="16" t="str">
        <f>Listes!N28</f>
        <v>Tamis vibrant</v>
      </c>
    </row>
    <row r="29" spans="2:33" x14ac:dyDescent="0.25">
      <c r="B29" s="43" t="s">
        <v>50</v>
      </c>
      <c r="C29" s="43" t="s">
        <v>174</v>
      </c>
      <c r="D29" s="43"/>
      <c r="E29" s="44" t="str">
        <f>IF(Tableau1[[#This Row],[Equipement]]="","",VLOOKUP(Tableau1[[#This Row],[Equipement]],Listes!$E$5:$H$188,2,FALSE))</f>
        <v>Climatiseur</v>
      </c>
      <c r="F29" s="44" t="str">
        <f>IF(Tableau1[[#This Row],[Equipement]]="","",VLOOKUP(Tableau1[[#This Row],[Equipement]],Listes!$E$5:$H$188,3,FALSE))</f>
        <v>couvoir</v>
      </c>
      <c r="G29" s="44" t="str">
        <f>IF(Tableau1[[#This Row],[Equipement]]="","",VLOOKUP(Tableau1[[#This Row],[Equipement]],Listes!$E$5:$H$188,4,FALSE))</f>
        <v>usine</v>
      </c>
      <c r="H29" s="50">
        <f>INDEX(Tableau7[[Désignation]:[Date fin d''Intervention]],MATCH(Tableau1[[#This Row],[Equipement]],Tableau7[Désignation]),6)</f>
        <v>44362</v>
      </c>
      <c r="I29" s="49">
        <f>IF(Tableau1[[#This Row],[Anterieure]]="","",Tableau1[[#This Row],[Anterieure]]+Tableau1[[#This Row],[en jrs]])</f>
        <v>44452</v>
      </c>
      <c r="J29" s="44">
        <v>2</v>
      </c>
      <c r="K29" s="45">
        <v>3</v>
      </c>
      <c r="L29" s="46" t="s">
        <v>7</v>
      </c>
      <c r="M29" s="47">
        <f>AB29</f>
        <v>90</v>
      </c>
      <c r="R29" s="30">
        <f t="shared" si="0"/>
        <v>0</v>
      </c>
      <c r="S29" s="30">
        <f t="shared" si="1"/>
        <v>1</v>
      </c>
      <c r="T29" s="30">
        <f t="shared" si="2"/>
        <v>0</v>
      </c>
      <c r="U29" s="30">
        <f t="shared" si="3"/>
        <v>0</v>
      </c>
      <c r="V29" s="30">
        <f t="shared" si="4"/>
        <v>0</v>
      </c>
      <c r="W29" s="30">
        <f t="shared" si="5"/>
        <v>90</v>
      </c>
      <c r="X29" s="30">
        <f t="shared" si="6"/>
        <v>0</v>
      </c>
      <c r="Y29" s="30">
        <f t="shared" si="7"/>
        <v>0</v>
      </c>
      <c r="Z29" s="30">
        <f t="shared" si="8"/>
        <v>90</v>
      </c>
      <c r="AA29" s="30">
        <f t="shared" si="9"/>
        <v>1</v>
      </c>
      <c r="AB29" s="30">
        <f t="shared" si="10"/>
        <v>90</v>
      </c>
      <c r="AG29" s="16" t="str">
        <f>Listes!N29</f>
        <v>tapi Convoyeur</v>
      </c>
    </row>
    <row r="30" spans="2:33" x14ac:dyDescent="0.25">
      <c r="B30" s="43" t="s">
        <v>85</v>
      </c>
      <c r="C30" s="43" t="s">
        <v>174</v>
      </c>
      <c r="D30" s="43"/>
      <c r="E30" s="44" t="str">
        <f>IF(Tableau1[[#This Row],[Equipement]]="","",VLOOKUP(Tableau1[[#This Row],[Equipement]],Listes!$E$5:$H$188,2,FALSE))</f>
        <v>compresseur</v>
      </c>
      <c r="F30" s="44" t="str">
        <f>IF(Tableau1[[#This Row],[Equipement]]="","",VLOOKUP(Tableau1[[#This Row],[Equipement]],Listes!$E$5:$H$188,3,FALSE))</f>
        <v>couvoir</v>
      </c>
      <c r="G30" s="44" t="str">
        <f>IF(Tableau1[[#This Row],[Equipement]]="","",VLOOKUP(Tableau1[[#This Row],[Equipement]],Listes!$E$5:$H$188,4,FALSE))</f>
        <v>usine</v>
      </c>
      <c r="H30" s="50">
        <f>INDEX(Tableau7[[Désignation]:[Date fin d''Intervention]],MATCH(Tableau1[[#This Row],[Equipement]],Tableau7[Désignation]),6)</f>
        <v>44544</v>
      </c>
      <c r="I30" s="49">
        <f>IF(Tableau1[[#This Row],[Anterieure]]="","",Tableau1[[#This Row],[Anterieure]]+Tableau1[[#This Row],[en jrs]])</f>
        <v>44664</v>
      </c>
      <c r="J30" s="44">
        <v>2</v>
      </c>
      <c r="K30" s="45">
        <v>4</v>
      </c>
      <c r="L30" s="46" t="s">
        <v>7</v>
      </c>
      <c r="M30" s="47">
        <f>AB30</f>
        <v>120</v>
      </c>
      <c r="R30" s="30">
        <f t="shared" si="0"/>
        <v>0</v>
      </c>
      <c r="S30" s="30">
        <f t="shared" si="1"/>
        <v>1</v>
      </c>
      <c r="T30" s="30">
        <f t="shared" si="2"/>
        <v>0</v>
      </c>
      <c r="U30" s="30">
        <f t="shared" si="3"/>
        <v>0</v>
      </c>
      <c r="V30" s="30">
        <f t="shared" si="4"/>
        <v>0</v>
      </c>
      <c r="W30" s="30">
        <f t="shared" si="5"/>
        <v>120</v>
      </c>
      <c r="X30" s="30">
        <f t="shared" si="6"/>
        <v>0</v>
      </c>
      <c r="Y30" s="30">
        <f t="shared" si="7"/>
        <v>0</v>
      </c>
      <c r="Z30" s="30">
        <f t="shared" si="8"/>
        <v>120</v>
      </c>
      <c r="AA30" s="30">
        <f t="shared" si="9"/>
        <v>1</v>
      </c>
      <c r="AB30" s="30">
        <f t="shared" si="10"/>
        <v>120</v>
      </c>
      <c r="AG30" s="16" t="str">
        <f>Listes!N30</f>
        <v>Thermomètre</v>
      </c>
    </row>
    <row r="31" spans="2:33" ht="30" x14ac:dyDescent="0.25">
      <c r="B31" s="43" t="s">
        <v>95</v>
      </c>
      <c r="C31" s="43"/>
      <c r="D31" s="43"/>
      <c r="E31" s="44" t="str">
        <f>IF(Tableau1[[#This Row],[Equipement]]="","",VLOOKUP(Tableau1[[#This Row],[Equipement]],Listes!$E$5:$H$188,2,FALSE))</f>
        <v>Convoyeur</v>
      </c>
      <c r="F31" s="44" t="str">
        <f>IF(Tableau1[[#This Row],[Equipement]]="","",VLOOKUP(Tableau1[[#This Row],[Equipement]],Listes!$E$5:$H$188,3,FALSE))</f>
        <v>Production Alvéole</v>
      </c>
      <c r="G31" s="44" t="str">
        <f>IF(Tableau1[[#This Row],[Equipement]]="","",VLOOKUP(Tableau1[[#This Row],[Equipement]],Listes!$E$5:$H$188,4,FALSE))</f>
        <v>usine</v>
      </c>
      <c r="H31" s="50"/>
      <c r="I31" s="49" t="str">
        <f>IF(Tableau1[[#This Row],[Anterieure]]="","",Tableau1[[#This Row],[Anterieure]]+Tableau1[[#This Row],[en jrs]])</f>
        <v/>
      </c>
      <c r="J31" s="44"/>
      <c r="K31" s="45"/>
      <c r="L31" s="46"/>
      <c r="M31" s="47">
        <f>AB31</f>
        <v>0</v>
      </c>
      <c r="R31" s="30">
        <f t="shared" si="0"/>
        <v>0</v>
      </c>
      <c r="S31" s="30">
        <f t="shared" si="1"/>
        <v>0</v>
      </c>
      <c r="T31" s="30">
        <f t="shared" si="2"/>
        <v>0</v>
      </c>
      <c r="U31" s="30">
        <f t="shared" si="3"/>
        <v>0</v>
      </c>
      <c r="V31" s="30">
        <f t="shared" si="4"/>
        <v>0</v>
      </c>
      <c r="W31" s="30">
        <f t="shared" si="5"/>
        <v>0</v>
      </c>
      <c r="X31" s="30">
        <f t="shared" si="6"/>
        <v>0</v>
      </c>
      <c r="Y31" s="30">
        <f t="shared" si="7"/>
        <v>0</v>
      </c>
      <c r="Z31" s="30">
        <f t="shared" si="8"/>
        <v>0</v>
      </c>
      <c r="AA31" s="30">
        <f t="shared" si="9"/>
        <v>1</v>
      </c>
      <c r="AB31" s="30">
        <f t="shared" si="10"/>
        <v>0</v>
      </c>
      <c r="AG31" s="16" t="str">
        <f>Listes!N31</f>
        <v>transpalette</v>
      </c>
    </row>
    <row r="32" spans="2:33" x14ac:dyDescent="0.25">
      <c r="B32" s="43" t="s">
        <v>1758</v>
      </c>
      <c r="C32" s="43" t="s">
        <v>188</v>
      </c>
      <c r="D32" s="43" t="s">
        <v>183</v>
      </c>
      <c r="E32" s="44" t="str">
        <f>IF(Tableau1[[#This Row],[Equipement]]="","",VLOOKUP(Tableau1[[#This Row],[Equipement]],Listes!$E$5:$H$188,2,FALSE))</f>
        <v>Eclosoire</v>
      </c>
      <c r="F32" s="44" t="str">
        <f>IF(Tableau1[[#This Row],[Equipement]]="","",VLOOKUP(Tableau1[[#This Row],[Equipement]],Listes!$E$5:$H$188,3,FALSE))</f>
        <v>couvoir</v>
      </c>
      <c r="G32" s="44" t="str">
        <f>IF(Tableau1[[#This Row],[Equipement]]="","",VLOOKUP(Tableau1[[#This Row],[Equipement]],Listes!$E$5:$H$188,4,FALSE))</f>
        <v>usine</v>
      </c>
      <c r="H32" s="50">
        <v>44483</v>
      </c>
      <c r="I32" s="49">
        <f>IF(Tableau1[[#This Row],[Anterieure]]="","",Tableau1[[#This Row],[Anterieure]]+Tableau1[[#This Row],[en jrs]])</f>
        <v>44573</v>
      </c>
      <c r="J32" s="44">
        <v>2</v>
      </c>
      <c r="K32" s="45">
        <v>6</v>
      </c>
      <c r="L32" s="46" t="s">
        <v>7</v>
      </c>
      <c r="M32" s="47">
        <f>AB35</f>
        <v>90</v>
      </c>
      <c r="R32" s="30">
        <f t="shared" si="0"/>
        <v>0</v>
      </c>
      <c r="S32" s="30">
        <f t="shared" si="1"/>
        <v>1</v>
      </c>
      <c r="T32" s="30">
        <f t="shared" si="2"/>
        <v>0</v>
      </c>
      <c r="U32" s="30">
        <f t="shared" si="3"/>
        <v>0</v>
      </c>
      <c r="V32" s="30">
        <f t="shared" si="4"/>
        <v>0</v>
      </c>
      <c r="W32" s="30">
        <f t="shared" si="5"/>
        <v>180</v>
      </c>
      <c r="X32" s="30">
        <f t="shared" si="6"/>
        <v>0</v>
      </c>
      <c r="Y32" s="30">
        <f t="shared" si="7"/>
        <v>0</v>
      </c>
      <c r="Z32" s="30">
        <f t="shared" si="8"/>
        <v>180</v>
      </c>
      <c r="AA32" s="30">
        <f t="shared" si="9"/>
        <v>1</v>
      </c>
      <c r="AB32" s="30">
        <f t="shared" si="10"/>
        <v>180</v>
      </c>
      <c r="AG32" s="16" t="str">
        <f>Listes!N32</f>
        <v>tratopèle</v>
      </c>
    </row>
    <row r="33" spans="2:33" x14ac:dyDescent="0.25">
      <c r="B33" s="43" t="s">
        <v>1759</v>
      </c>
      <c r="C33" s="43" t="s">
        <v>188</v>
      </c>
      <c r="D33" s="43" t="s">
        <v>183</v>
      </c>
      <c r="E33" s="44" t="str">
        <f>IF(Tableau1[[#This Row],[Equipement]]="","",VLOOKUP(Tableau1[[#This Row],[Equipement]],Listes!$E$5:$H$188,2,FALSE))</f>
        <v>Eclosoire</v>
      </c>
      <c r="F33" s="44" t="str">
        <f>IF(Tableau1[[#This Row],[Equipement]]="","",VLOOKUP(Tableau1[[#This Row],[Equipement]],Listes!$E$5:$H$188,3,FALSE))</f>
        <v>couvoir</v>
      </c>
      <c r="G33" s="44" t="str">
        <f>IF(Tableau1[[#This Row],[Equipement]]="","",VLOOKUP(Tableau1[[#This Row],[Equipement]],Listes!$E$5:$H$188,4,FALSE))</f>
        <v>usine</v>
      </c>
      <c r="H33" s="50">
        <v>44359</v>
      </c>
      <c r="I33" s="49">
        <f>IF(Tableau1[[#This Row],[Anterieure]]="","",Tableau1[[#This Row],[Anterieure]]+Tableau1[[#This Row],[en jrs]])</f>
        <v>44479</v>
      </c>
      <c r="J33" s="44">
        <v>2</v>
      </c>
      <c r="K33" s="45">
        <v>6</v>
      </c>
      <c r="L33" s="46" t="s">
        <v>7</v>
      </c>
      <c r="M33" s="47">
        <f>AB36</f>
        <v>120</v>
      </c>
      <c r="R33" s="30">
        <f t="shared" si="0"/>
        <v>0</v>
      </c>
      <c r="S33" s="30">
        <f t="shared" si="1"/>
        <v>1</v>
      </c>
      <c r="T33" s="30">
        <f t="shared" si="2"/>
        <v>0</v>
      </c>
      <c r="U33" s="30">
        <f t="shared" si="3"/>
        <v>0</v>
      </c>
      <c r="V33" s="30">
        <f t="shared" si="4"/>
        <v>0</v>
      </c>
      <c r="W33" s="30">
        <f t="shared" si="5"/>
        <v>180</v>
      </c>
      <c r="X33" s="30">
        <f t="shared" si="6"/>
        <v>0</v>
      </c>
      <c r="Y33" s="30">
        <f t="shared" si="7"/>
        <v>0</v>
      </c>
      <c r="Z33" s="30">
        <f t="shared" si="8"/>
        <v>180</v>
      </c>
      <c r="AA33" s="30">
        <f t="shared" si="9"/>
        <v>1</v>
      </c>
      <c r="AB33" s="30">
        <f t="shared" si="10"/>
        <v>180</v>
      </c>
      <c r="AG33" s="16">
        <f>Listes!N33</f>
        <v>0</v>
      </c>
    </row>
    <row r="34" spans="2:33" ht="30" x14ac:dyDescent="0.25">
      <c r="B34" s="43" t="s">
        <v>106</v>
      </c>
      <c r="C34" s="43" t="s">
        <v>194</v>
      </c>
      <c r="D34" s="43" t="s">
        <v>186</v>
      </c>
      <c r="E34" s="44" t="str">
        <f>IF(Tableau1[[#This Row],[Equipement]]="","",VLOOKUP(Tableau1[[#This Row],[Equipement]],Listes!$E$5:$H$188,2,FALSE))</f>
        <v>mouleur</v>
      </c>
      <c r="F34" s="44" t="str">
        <f>IF(Tableau1[[#This Row],[Equipement]]="","",VLOOKUP(Tableau1[[#This Row],[Equipement]],Listes!$E$5:$H$188,3,FALSE))</f>
        <v>Production Alvéole</v>
      </c>
      <c r="G34" s="44" t="str">
        <f>IF(Tableau1[[#This Row],[Equipement]]="","",VLOOKUP(Tableau1[[#This Row],[Equipement]],Listes!$E$5:$H$188,4,FALSE))</f>
        <v>usine</v>
      </c>
      <c r="H34" s="50">
        <v>44440</v>
      </c>
      <c r="I34" s="49">
        <f>IF(Tableau1[[#This Row],[Anterieure]]="","",Tableau1[[#This Row],[Anterieure]]+Tableau1[[#This Row],[en jrs]])</f>
        <v>44590</v>
      </c>
      <c r="J34" s="44">
        <v>4</v>
      </c>
      <c r="K34" s="45">
        <v>5</v>
      </c>
      <c r="L34" s="46" t="s">
        <v>7</v>
      </c>
      <c r="M34" s="47">
        <f>AB34</f>
        <v>150</v>
      </c>
      <c r="R34" s="30">
        <f t="shared" si="0"/>
        <v>0</v>
      </c>
      <c r="S34" s="30">
        <f t="shared" si="1"/>
        <v>1</v>
      </c>
      <c r="T34" s="30">
        <f t="shared" si="2"/>
        <v>0</v>
      </c>
      <c r="U34" s="30">
        <f t="shared" si="3"/>
        <v>0</v>
      </c>
      <c r="V34" s="30">
        <f t="shared" si="4"/>
        <v>0</v>
      </c>
      <c r="W34" s="30">
        <f t="shared" si="5"/>
        <v>150</v>
      </c>
      <c r="X34" s="30">
        <f t="shared" si="6"/>
        <v>0</v>
      </c>
      <c r="Y34" s="30">
        <f t="shared" si="7"/>
        <v>0</v>
      </c>
      <c r="Z34" s="30">
        <f t="shared" si="8"/>
        <v>150</v>
      </c>
      <c r="AA34" s="30">
        <f t="shared" si="9"/>
        <v>1</v>
      </c>
      <c r="AB34" s="30">
        <f t="shared" si="10"/>
        <v>150</v>
      </c>
      <c r="AG34" s="16">
        <f>Listes!N34</f>
        <v>0</v>
      </c>
    </row>
    <row r="35" spans="2:33" ht="30" x14ac:dyDescent="0.25">
      <c r="B35" s="43" t="s">
        <v>140</v>
      </c>
      <c r="C35" s="43" t="s">
        <v>187</v>
      </c>
      <c r="D35" s="43" t="s">
        <v>185</v>
      </c>
      <c r="E35" s="44" t="str">
        <f>IF(Tableau1[[#This Row],[Equipement]]="","",VLOOKUP(Tableau1[[#This Row],[Equipement]],Listes!$E$5:$H$188,2,FALSE))</f>
        <v>nettoyeur</v>
      </c>
      <c r="F35" s="44" t="str">
        <f>IF(Tableau1[[#This Row],[Equipement]]="","",VLOOKUP(Tableau1[[#This Row],[Equipement]],Listes!$E$5:$H$188,3,FALSE))</f>
        <v>couvoir</v>
      </c>
      <c r="G35" s="44" t="str">
        <f>IF(Tableau1[[#This Row],[Equipement]]="","",VLOOKUP(Tableau1[[#This Row],[Equipement]],Listes!$E$5:$H$188,4,FALSE))</f>
        <v>usine</v>
      </c>
      <c r="H35" s="50">
        <v>44363</v>
      </c>
      <c r="I35" s="49">
        <f>IF(Tableau1[[#This Row],[Anterieure]]="","",Tableau1[[#This Row],[Anterieure]]+Tableau1[[#This Row],[en jrs]])</f>
        <v>44453</v>
      </c>
      <c r="J35" s="44">
        <v>4</v>
      </c>
      <c r="K35" s="45">
        <v>3</v>
      </c>
      <c r="L35" s="46" t="s">
        <v>7</v>
      </c>
      <c r="M35" s="47">
        <f>AB35</f>
        <v>90</v>
      </c>
      <c r="R35" s="30">
        <f t="shared" si="0"/>
        <v>0</v>
      </c>
      <c r="S35" s="30">
        <f t="shared" si="1"/>
        <v>1</v>
      </c>
      <c r="T35" s="30">
        <f t="shared" si="2"/>
        <v>0</v>
      </c>
      <c r="U35" s="30">
        <f t="shared" si="3"/>
        <v>0</v>
      </c>
      <c r="V35" s="30">
        <f t="shared" si="4"/>
        <v>0</v>
      </c>
      <c r="W35" s="30">
        <f t="shared" si="5"/>
        <v>90</v>
      </c>
      <c r="X35" s="30">
        <f t="shared" si="6"/>
        <v>0</v>
      </c>
      <c r="Y35" s="30">
        <f t="shared" si="7"/>
        <v>0</v>
      </c>
      <c r="Z35" s="30">
        <f t="shared" si="8"/>
        <v>90</v>
      </c>
      <c r="AA35" s="30">
        <f t="shared" si="9"/>
        <v>1</v>
      </c>
      <c r="AB35" s="30">
        <f t="shared" si="10"/>
        <v>90</v>
      </c>
      <c r="AG35" s="16">
        <f>Listes!N35</f>
        <v>0</v>
      </c>
    </row>
    <row r="36" spans="2:33" ht="30" x14ac:dyDescent="0.25">
      <c r="B36" s="43" t="s">
        <v>128</v>
      </c>
      <c r="C36" s="43" t="s">
        <v>189</v>
      </c>
      <c r="D36" s="43" t="s">
        <v>184</v>
      </c>
      <c r="E36" s="44" t="str">
        <f>IF(Tableau1[[#This Row],[Equipement]]="","",VLOOKUP(Tableau1[[#This Row],[Equipement]],Listes!$E$5:$H$188,2,FALSE))</f>
        <v>Pont bascule</v>
      </c>
      <c r="F36" s="44" t="str">
        <f>IF(Tableau1[[#This Row],[Equipement]]="","",VLOOKUP(Tableau1[[#This Row],[Equipement]],Listes!$E$5:$H$188,3,FALSE))</f>
        <v>Production Alvéole</v>
      </c>
      <c r="G36" s="44" t="str">
        <f>IF(Tableau1[[#This Row],[Equipement]]="","",VLOOKUP(Tableau1[[#This Row],[Equipement]],Listes!$E$5:$H$188,4,FALSE))</f>
        <v>usine</v>
      </c>
      <c r="H36" s="50">
        <v>44322</v>
      </c>
      <c r="I36" s="49">
        <f>IF(Tableau1[[#This Row],[Anterieure]]="","",Tableau1[[#This Row],[Anterieure]]+Tableau1[[#This Row],[en jrs]])</f>
        <v>44442</v>
      </c>
      <c r="J36" s="44">
        <v>4</v>
      </c>
      <c r="K36" s="45">
        <v>4</v>
      </c>
      <c r="L36" s="46" t="s">
        <v>7</v>
      </c>
      <c r="M36" s="47">
        <f>AB36</f>
        <v>120</v>
      </c>
      <c r="R36" s="30">
        <f t="shared" si="0"/>
        <v>0</v>
      </c>
      <c r="S36" s="30">
        <f t="shared" si="1"/>
        <v>1</v>
      </c>
      <c r="T36" s="30">
        <f t="shared" si="2"/>
        <v>0</v>
      </c>
      <c r="U36" s="30">
        <f t="shared" si="3"/>
        <v>0</v>
      </c>
      <c r="V36" s="30">
        <f t="shared" si="4"/>
        <v>0</v>
      </c>
      <c r="W36" s="30">
        <f t="shared" si="5"/>
        <v>120</v>
      </c>
      <c r="X36" s="30">
        <f t="shared" si="6"/>
        <v>0</v>
      </c>
      <c r="Y36" s="30">
        <f t="shared" si="7"/>
        <v>0</v>
      </c>
      <c r="Z36" s="30">
        <f t="shared" si="8"/>
        <v>120</v>
      </c>
      <c r="AA36" s="30">
        <f t="shared" si="9"/>
        <v>1</v>
      </c>
      <c r="AB36" s="30">
        <f t="shared" si="10"/>
        <v>120</v>
      </c>
      <c r="AG36" s="16">
        <f>Listes!N36</f>
        <v>0</v>
      </c>
    </row>
    <row r="37" spans="2:33" ht="30" x14ac:dyDescent="0.25">
      <c r="B37" s="43" t="s">
        <v>1794</v>
      </c>
      <c r="C37" s="43" t="s">
        <v>188</v>
      </c>
      <c r="D37" s="43" t="s">
        <v>185</v>
      </c>
      <c r="E37" s="44" t="str">
        <f>IF(Tableau1[[#This Row],[Equipement]]="","",VLOOKUP(Tableau1[[#This Row],[Equipement]],Listes!$E$5:$H$188,2,FALSE))</f>
        <v>Presse hydrolyque</v>
      </c>
      <c r="F37" s="44" t="str">
        <f>IF(Tableau1[[#This Row],[Equipement]]="","",VLOOKUP(Tableau1[[#This Row],[Equipement]],Listes!$E$5:$H$188,3,FALSE))</f>
        <v>Production Alvéole</v>
      </c>
      <c r="G37" s="44" t="str">
        <f>IF(Tableau1[[#This Row],[Equipement]]="","",VLOOKUP(Tableau1[[#This Row],[Equipement]],Listes!$E$5:$H$188,4,FALSE))</f>
        <v>usine</v>
      </c>
      <c r="H37" s="50">
        <v>44203</v>
      </c>
      <c r="I37" s="49">
        <f>IF(Tableau1[[#This Row],[Anterieure]]="","",Tableau1[[#This Row],[Anterieure]]+Tableau1[[#This Row],[en jrs]])</f>
        <v>44203</v>
      </c>
      <c r="J37" s="44">
        <v>3</v>
      </c>
      <c r="K37" s="45">
        <v>5</v>
      </c>
      <c r="L37" s="46" t="s">
        <v>7</v>
      </c>
      <c r="M37" s="47">
        <f>AB40</f>
        <v>0</v>
      </c>
      <c r="R37" s="30">
        <f t="shared" si="0"/>
        <v>0</v>
      </c>
      <c r="S37" s="30">
        <f t="shared" si="1"/>
        <v>1</v>
      </c>
      <c r="T37" s="30">
        <f t="shared" si="2"/>
        <v>0</v>
      </c>
      <c r="U37" s="30">
        <f t="shared" si="3"/>
        <v>0</v>
      </c>
      <c r="V37" s="30">
        <f t="shared" si="4"/>
        <v>0</v>
      </c>
      <c r="W37" s="30">
        <f t="shared" si="5"/>
        <v>150</v>
      </c>
      <c r="X37" s="30">
        <f t="shared" si="6"/>
        <v>0</v>
      </c>
      <c r="Y37" s="30">
        <f t="shared" si="7"/>
        <v>0</v>
      </c>
      <c r="Z37" s="30">
        <f t="shared" si="8"/>
        <v>150</v>
      </c>
      <c r="AA37" s="30">
        <f t="shared" si="9"/>
        <v>1</v>
      </c>
      <c r="AB37" s="30">
        <f t="shared" si="10"/>
        <v>150</v>
      </c>
      <c r="AG37" s="16">
        <f>Listes!N37</f>
        <v>0</v>
      </c>
    </row>
    <row r="38" spans="2:33" ht="30" x14ac:dyDescent="0.25">
      <c r="B38" s="43" t="s">
        <v>1795</v>
      </c>
      <c r="C38" s="43" t="s">
        <v>174</v>
      </c>
      <c r="D38" s="43" t="s">
        <v>185</v>
      </c>
      <c r="E38" s="44" t="str">
        <f>IF(Tableau1[[#This Row],[Equipement]]="","",VLOOKUP(Tableau1[[#This Row],[Equipement]],Listes!$E$5:$H$188,2,FALSE))</f>
        <v>Presse hydrolyque</v>
      </c>
      <c r="F38" s="44" t="str">
        <f>IF(Tableau1[[#This Row],[Equipement]]="","",VLOOKUP(Tableau1[[#This Row],[Equipement]],Listes!$E$5:$H$188,3,FALSE))</f>
        <v>Production Alvéole</v>
      </c>
      <c r="G38" s="44" t="str">
        <f>IF(Tableau1[[#This Row],[Equipement]]="","",VLOOKUP(Tableau1[[#This Row],[Equipement]],Listes!$E$5:$H$188,4,FALSE))</f>
        <v>usine</v>
      </c>
      <c r="H38" s="50">
        <v>44362</v>
      </c>
      <c r="I38" s="49">
        <f>IF(Tableau1[[#This Row],[Anterieure]]="","",Tableau1[[#This Row],[Anterieure]]+Tableau1[[#This Row],[en jrs]])</f>
        <v>44362</v>
      </c>
      <c r="J38" s="44">
        <v>3</v>
      </c>
      <c r="K38" s="45">
        <v>5</v>
      </c>
      <c r="L38" s="46" t="s">
        <v>7</v>
      </c>
      <c r="M38" s="47">
        <f>AB41</f>
        <v>0</v>
      </c>
      <c r="R38" s="30">
        <f t="shared" si="0"/>
        <v>0</v>
      </c>
      <c r="S38" s="30">
        <f t="shared" si="1"/>
        <v>1</v>
      </c>
      <c r="T38" s="30">
        <f t="shared" si="2"/>
        <v>0</v>
      </c>
      <c r="U38" s="30">
        <f t="shared" si="3"/>
        <v>0</v>
      </c>
      <c r="V38" s="30">
        <f t="shared" si="4"/>
        <v>0</v>
      </c>
      <c r="W38" s="30">
        <f t="shared" si="5"/>
        <v>150</v>
      </c>
      <c r="X38" s="30">
        <f t="shared" si="6"/>
        <v>0</v>
      </c>
      <c r="Y38" s="30">
        <f t="shared" si="7"/>
        <v>0</v>
      </c>
      <c r="Z38" s="30">
        <f t="shared" si="8"/>
        <v>150</v>
      </c>
      <c r="AA38" s="30">
        <f t="shared" si="9"/>
        <v>1</v>
      </c>
      <c r="AB38" s="30">
        <f t="shared" si="10"/>
        <v>150</v>
      </c>
      <c r="AG38" s="16">
        <f>Listes!N38</f>
        <v>0</v>
      </c>
    </row>
    <row r="39" spans="2:33" ht="30" x14ac:dyDescent="0.25">
      <c r="B39" s="43" t="s">
        <v>110</v>
      </c>
      <c r="C39" s="43" t="s">
        <v>198</v>
      </c>
      <c r="D39" s="43" t="s">
        <v>186</v>
      </c>
      <c r="E39" s="44" t="str">
        <f>IF(Tableau1[[#This Row],[Equipement]]="","",VLOOKUP(Tableau1[[#This Row],[Equipement]],Listes!$E$5:$H$188,2,FALSE))</f>
        <v>souffleur</v>
      </c>
      <c r="F39" s="44" t="str">
        <f>IF(Tableau1[[#This Row],[Equipement]]="","",VLOOKUP(Tableau1[[#This Row],[Equipement]],Listes!$E$5:$H$188,3,FALSE))</f>
        <v>Production Alvéole</v>
      </c>
      <c r="G39" s="44" t="str">
        <f>IF(Tableau1[[#This Row],[Equipement]]="","",VLOOKUP(Tableau1[[#This Row],[Equipement]],Listes!$E$5:$H$188,4,FALSE))</f>
        <v>usine</v>
      </c>
      <c r="H39" s="50">
        <v>44480</v>
      </c>
      <c r="I39" s="49">
        <f>IF(Tableau1[[#This Row],[Anterieure]]="","",Tableau1[[#This Row],[Anterieure]]+Tableau1[[#This Row],[en jrs]])</f>
        <v>44690</v>
      </c>
      <c r="J39" s="44">
        <v>1</v>
      </c>
      <c r="K39" s="45">
        <v>7</v>
      </c>
      <c r="L39" s="46" t="s">
        <v>7</v>
      </c>
      <c r="M39" s="47">
        <f>AB39</f>
        <v>210</v>
      </c>
      <c r="R39" s="30">
        <f t="shared" si="0"/>
        <v>0</v>
      </c>
      <c r="S39" s="30">
        <f t="shared" si="1"/>
        <v>1</v>
      </c>
      <c r="T39" s="30">
        <f t="shared" si="2"/>
        <v>0</v>
      </c>
      <c r="U39" s="30">
        <f t="shared" si="3"/>
        <v>0</v>
      </c>
      <c r="V39" s="30">
        <f t="shared" si="4"/>
        <v>0</v>
      </c>
      <c r="W39" s="30">
        <f t="shared" si="5"/>
        <v>210</v>
      </c>
      <c r="X39" s="30">
        <f t="shared" si="6"/>
        <v>0</v>
      </c>
      <c r="Y39" s="30">
        <f t="shared" si="7"/>
        <v>0</v>
      </c>
      <c r="Z39" s="30">
        <f t="shared" si="8"/>
        <v>210</v>
      </c>
      <c r="AA39" s="30">
        <f t="shared" si="9"/>
        <v>1</v>
      </c>
      <c r="AB39" s="30">
        <f t="shared" si="10"/>
        <v>210</v>
      </c>
      <c r="AG39" s="16">
        <f>Listes!N39</f>
        <v>0</v>
      </c>
    </row>
    <row r="40" spans="2:33" ht="30" x14ac:dyDescent="0.25">
      <c r="B40" s="43" t="s">
        <v>112</v>
      </c>
      <c r="C40" s="48" t="s">
        <v>199</v>
      </c>
      <c r="D40" s="43" t="s">
        <v>186</v>
      </c>
      <c r="E40" s="44" t="str">
        <f>IF(Tableau1[[#This Row],[Equipement]]="","",VLOOKUP(Tableau1[[#This Row],[Equipement]],Listes!$E$5:$H$188,2,FALSE))</f>
        <v>souffleur</v>
      </c>
      <c r="F40" s="44" t="str">
        <f>IF(Tableau1[[#This Row],[Equipement]]="","",VLOOKUP(Tableau1[[#This Row],[Equipement]],Listes!$E$5:$H$188,3,FALSE))</f>
        <v>Production Alvéole</v>
      </c>
      <c r="G40" s="44" t="str">
        <f>IF(Tableau1[[#This Row],[Equipement]]="","",VLOOKUP(Tableau1[[#This Row],[Equipement]],Listes!$E$5:$H$188,4,FALSE))</f>
        <v>usine</v>
      </c>
      <c r="H40" s="50"/>
      <c r="I40" s="49" t="str">
        <f>IF(Tableau1[[#This Row],[Anterieure]]="","",Tableau1[[#This Row],[Anterieure]]+Tableau1[[#This Row],[en jrs]])</f>
        <v/>
      </c>
      <c r="J40" s="44"/>
      <c r="K40" s="45"/>
      <c r="L40" s="46"/>
      <c r="M40" s="47">
        <f>AB40</f>
        <v>0</v>
      </c>
      <c r="R40" s="30">
        <f t="shared" si="0"/>
        <v>0</v>
      </c>
      <c r="S40" s="30">
        <f t="shared" si="1"/>
        <v>0</v>
      </c>
      <c r="T40" s="30">
        <f t="shared" si="2"/>
        <v>0</v>
      </c>
      <c r="U40" s="30">
        <f t="shared" si="3"/>
        <v>0</v>
      </c>
      <c r="V40" s="30">
        <f t="shared" si="4"/>
        <v>0</v>
      </c>
      <c r="W40" s="30">
        <f t="shared" si="5"/>
        <v>0</v>
      </c>
      <c r="X40" s="30">
        <f t="shared" si="6"/>
        <v>0</v>
      </c>
      <c r="Y40" s="30">
        <f t="shared" si="7"/>
        <v>0</v>
      </c>
      <c r="Z40" s="30">
        <f t="shared" si="8"/>
        <v>0</v>
      </c>
      <c r="AA40" s="30">
        <f t="shared" si="9"/>
        <v>1</v>
      </c>
      <c r="AB40" s="30">
        <f t="shared" si="10"/>
        <v>0</v>
      </c>
      <c r="AG40" s="16">
        <f>Listes!N40</f>
        <v>0</v>
      </c>
    </row>
    <row r="41" spans="2:33" ht="30" x14ac:dyDescent="0.25">
      <c r="B41" s="43" t="s">
        <v>112</v>
      </c>
      <c r="C41" s="48" t="s">
        <v>200</v>
      </c>
      <c r="D41" s="43" t="s">
        <v>186</v>
      </c>
      <c r="E41" s="44" t="str">
        <f>IF(Tableau1[[#This Row],[Equipement]]="","",VLOOKUP(Tableau1[[#This Row],[Equipement]],Listes!$E$5:$H$188,2,FALSE))</f>
        <v>souffleur</v>
      </c>
      <c r="F41" s="44" t="str">
        <f>IF(Tableau1[[#This Row],[Equipement]]="","",VLOOKUP(Tableau1[[#This Row],[Equipement]],Listes!$E$5:$H$188,3,FALSE))</f>
        <v>Production Alvéole</v>
      </c>
      <c r="G41" s="44" t="str">
        <f>IF(Tableau1[[#This Row],[Equipement]]="","",VLOOKUP(Tableau1[[#This Row],[Equipement]],Listes!$E$5:$H$188,4,FALSE))</f>
        <v>usine</v>
      </c>
      <c r="H41" s="50"/>
      <c r="I41" s="49" t="str">
        <f>IF(Tableau1[[#This Row],[Anterieure]]="","",Tableau1[[#This Row],[Anterieure]]+Tableau1[[#This Row],[en jrs]])</f>
        <v/>
      </c>
      <c r="J41" s="44"/>
      <c r="K41" s="45"/>
      <c r="L41" s="46"/>
      <c r="M41" s="47">
        <f>AB41</f>
        <v>0</v>
      </c>
      <c r="R41" s="30">
        <f t="shared" si="0"/>
        <v>0</v>
      </c>
      <c r="S41" s="30">
        <f t="shared" si="1"/>
        <v>0</v>
      </c>
      <c r="T41" s="30">
        <f t="shared" si="2"/>
        <v>0</v>
      </c>
      <c r="U41" s="30">
        <f t="shared" si="3"/>
        <v>0</v>
      </c>
      <c r="V41" s="30">
        <f t="shared" si="4"/>
        <v>0</v>
      </c>
      <c r="W41" s="30">
        <f t="shared" si="5"/>
        <v>0</v>
      </c>
      <c r="X41" s="30">
        <f t="shared" si="6"/>
        <v>0</v>
      </c>
      <c r="Y41" s="30">
        <f t="shared" si="7"/>
        <v>0</v>
      </c>
      <c r="Z41" s="30">
        <f t="shared" si="8"/>
        <v>0</v>
      </c>
      <c r="AA41" s="30">
        <f t="shared" si="9"/>
        <v>1</v>
      </c>
      <c r="AB41" s="30">
        <f t="shared" si="10"/>
        <v>0</v>
      </c>
      <c r="AG41" s="16">
        <f>Listes!N41</f>
        <v>0</v>
      </c>
    </row>
    <row r="42" spans="2:33" ht="30" x14ac:dyDescent="0.25">
      <c r="B42" s="43" t="s">
        <v>112</v>
      </c>
      <c r="C42" s="43" t="s">
        <v>174</v>
      </c>
      <c r="D42" s="43" t="s">
        <v>186</v>
      </c>
      <c r="E42" s="44" t="str">
        <f>IF(Tableau1[[#This Row],[Equipement]]="","",VLOOKUP(Tableau1[[#This Row],[Equipement]],Listes!$E$5:$H$188,2,FALSE))</f>
        <v>souffleur</v>
      </c>
      <c r="F42" s="44" t="str">
        <f>IF(Tableau1[[#This Row],[Equipement]]="","",VLOOKUP(Tableau1[[#This Row],[Equipement]],Listes!$E$5:$H$188,3,FALSE))</f>
        <v>Production Alvéole</v>
      </c>
      <c r="G42" s="44" t="str">
        <f>IF(Tableau1[[#This Row],[Equipement]]="","",VLOOKUP(Tableau1[[#This Row],[Equipement]],Listes!$E$5:$H$188,4,FALSE))</f>
        <v>usine</v>
      </c>
      <c r="H42" s="50">
        <v>44324</v>
      </c>
      <c r="I42" s="49">
        <f>IF(Tableau1[[#This Row],[Anterieure]]="","",Tableau1[[#This Row],[Anterieure]]+Tableau1[[#This Row],[en jrs]])</f>
        <v>44504</v>
      </c>
      <c r="J42" s="44">
        <v>4</v>
      </c>
      <c r="K42" s="45">
        <v>6</v>
      </c>
      <c r="L42" s="46" t="s">
        <v>7</v>
      </c>
      <c r="M42" s="47">
        <f>AB42</f>
        <v>180</v>
      </c>
      <c r="R42" s="30">
        <f t="shared" si="0"/>
        <v>0</v>
      </c>
      <c r="S42" s="30">
        <f t="shared" si="1"/>
        <v>1</v>
      </c>
      <c r="T42" s="30">
        <f t="shared" si="2"/>
        <v>0</v>
      </c>
      <c r="U42" s="30">
        <f t="shared" si="3"/>
        <v>0</v>
      </c>
      <c r="V42" s="30">
        <f t="shared" si="4"/>
        <v>0</v>
      </c>
      <c r="W42" s="30">
        <f t="shared" si="5"/>
        <v>180</v>
      </c>
      <c r="X42" s="30">
        <f t="shared" si="6"/>
        <v>0</v>
      </c>
      <c r="Y42" s="30">
        <f t="shared" si="7"/>
        <v>0</v>
      </c>
      <c r="Z42" s="30">
        <f t="shared" si="8"/>
        <v>180</v>
      </c>
      <c r="AA42" s="30">
        <f t="shared" si="9"/>
        <v>1</v>
      </c>
      <c r="AB42" s="30">
        <f t="shared" si="10"/>
        <v>180</v>
      </c>
      <c r="AG42" s="16">
        <f>Listes!N42</f>
        <v>0</v>
      </c>
    </row>
    <row r="43" spans="2:33" ht="30" x14ac:dyDescent="0.25">
      <c r="B43" s="43" t="s">
        <v>112</v>
      </c>
      <c r="C43" s="48" t="s">
        <v>201</v>
      </c>
      <c r="D43" s="43" t="s">
        <v>186</v>
      </c>
      <c r="E43" s="44" t="str">
        <f>IF(Tableau1[[#This Row],[Equipement]]="","",VLOOKUP(Tableau1[[#This Row],[Equipement]],Listes!$E$5:$H$188,2,FALSE))</f>
        <v>souffleur</v>
      </c>
      <c r="F43" s="44" t="str">
        <f>IF(Tableau1[[#This Row],[Equipement]]="","",VLOOKUP(Tableau1[[#This Row],[Equipement]],Listes!$E$5:$H$188,3,FALSE))</f>
        <v>Production Alvéole</v>
      </c>
      <c r="G43" s="44" t="str">
        <f>IF(Tableau1[[#This Row],[Equipement]]="","",VLOOKUP(Tableau1[[#This Row],[Equipement]],Listes!$E$5:$H$188,4,FALSE))</f>
        <v>usine</v>
      </c>
      <c r="H43" s="50"/>
      <c r="I43" s="49" t="str">
        <f>IF(Tableau1[[#This Row],[Anterieure]]="","",Tableau1[[#This Row],[Anterieure]]+Tableau1[[#This Row],[en jrs]])</f>
        <v/>
      </c>
      <c r="J43" s="44"/>
      <c r="K43" s="45"/>
      <c r="L43" s="46"/>
      <c r="M43" s="47">
        <f>AB43</f>
        <v>0</v>
      </c>
      <c r="R43" s="30">
        <f t="shared" si="0"/>
        <v>0</v>
      </c>
      <c r="S43" s="30">
        <f t="shared" si="1"/>
        <v>0</v>
      </c>
      <c r="T43" s="30">
        <f t="shared" si="2"/>
        <v>0</v>
      </c>
      <c r="U43" s="30">
        <f t="shared" si="3"/>
        <v>0</v>
      </c>
      <c r="V43" s="30">
        <f t="shared" si="4"/>
        <v>0</v>
      </c>
      <c r="W43" s="30">
        <f t="shared" si="5"/>
        <v>0</v>
      </c>
      <c r="X43" s="30">
        <f t="shared" si="6"/>
        <v>0</v>
      </c>
      <c r="Y43" s="30">
        <f t="shared" si="7"/>
        <v>0</v>
      </c>
      <c r="Z43" s="30">
        <f t="shared" si="8"/>
        <v>0</v>
      </c>
      <c r="AA43" s="30">
        <f t="shared" si="9"/>
        <v>1</v>
      </c>
      <c r="AB43" s="30">
        <f t="shared" si="10"/>
        <v>0</v>
      </c>
      <c r="AG43" s="16">
        <f>Listes!N43</f>
        <v>0</v>
      </c>
    </row>
    <row r="44" spans="2:33" ht="30" x14ac:dyDescent="0.25">
      <c r="B44" s="43" t="s">
        <v>112</v>
      </c>
      <c r="C44" s="48" t="s">
        <v>202</v>
      </c>
      <c r="D44" s="43" t="s">
        <v>186</v>
      </c>
      <c r="E44" s="44" t="str">
        <f>IF(Tableau1[[#This Row],[Equipement]]="","",VLOOKUP(Tableau1[[#This Row],[Equipement]],Listes!$E$5:$H$188,2,FALSE))</f>
        <v>souffleur</v>
      </c>
      <c r="F44" s="44" t="str">
        <f>IF(Tableau1[[#This Row],[Equipement]]="","",VLOOKUP(Tableau1[[#This Row],[Equipement]],Listes!$E$5:$H$188,3,FALSE))</f>
        <v>Production Alvéole</v>
      </c>
      <c r="G44" s="44" t="str">
        <f>IF(Tableau1[[#This Row],[Equipement]]="","",VLOOKUP(Tableau1[[#This Row],[Equipement]],Listes!$E$5:$H$188,4,FALSE))</f>
        <v>usine</v>
      </c>
      <c r="H44" s="50"/>
      <c r="I44" s="49" t="str">
        <f>IF(Tableau1[[#This Row],[Anterieure]]="","",Tableau1[[#This Row],[Anterieure]]+Tableau1[[#This Row],[en jrs]])</f>
        <v/>
      </c>
      <c r="J44" s="44"/>
      <c r="K44" s="45"/>
      <c r="L44" s="46"/>
      <c r="M44" s="47">
        <f>AB44</f>
        <v>0</v>
      </c>
      <c r="R44" s="30">
        <f t="shared" si="0"/>
        <v>0</v>
      </c>
      <c r="S44" s="30">
        <f t="shared" si="1"/>
        <v>0</v>
      </c>
      <c r="T44" s="30">
        <f t="shared" si="2"/>
        <v>0</v>
      </c>
      <c r="U44" s="30">
        <f t="shared" si="3"/>
        <v>0</v>
      </c>
      <c r="V44" s="30">
        <f t="shared" si="4"/>
        <v>0</v>
      </c>
      <c r="W44" s="30">
        <f t="shared" si="5"/>
        <v>0</v>
      </c>
      <c r="X44" s="30">
        <f t="shared" si="6"/>
        <v>0</v>
      </c>
      <c r="Y44" s="30">
        <f t="shared" si="7"/>
        <v>0</v>
      </c>
      <c r="Z44" s="30">
        <f t="shared" si="8"/>
        <v>0</v>
      </c>
      <c r="AA44" s="30">
        <f t="shared" si="9"/>
        <v>1</v>
      </c>
      <c r="AB44" s="30">
        <f t="shared" si="10"/>
        <v>0</v>
      </c>
      <c r="AG44" s="16">
        <f>Listes!N44</f>
        <v>0</v>
      </c>
    </row>
    <row r="45" spans="2:33" x14ac:dyDescent="0.25">
      <c r="B45" s="43" t="s">
        <v>51</v>
      </c>
      <c r="C45" s="43" t="s">
        <v>188</v>
      </c>
      <c r="D45" s="43" t="s">
        <v>182</v>
      </c>
      <c r="E45" s="44" t="str">
        <f>IF(Tableau1[[#This Row],[Equipement]]="","",VLOOKUP(Tableau1[[#This Row],[Equipement]],Listes!$E$5:$H$188,2,FALSE))</f>
        <v>Suppresseur</v>
      </c>
      <c r="F45" s="44" t="str">
        <f>IF(Tableau1[[#This Row],[Equipement]]="","",VLOOKUP(Tableau1[[#This Row],[Equipement]],Listes!$E$5:$H$188,3,FALSE))</f>
        <v>couvoir</v>
      </c>
      <c r="G45" s="44" t="str">
        <f>IF(Tableau1[[#This Row],[Equipement]]="","",VLOOKUP(Tableau1[[#This Row],[Equipement]],Listes!$E$5:$H$188,4,FALSE))</f>
        <v>usine</v>
      </c>
      <c r="H45" s="50">
        <v>44252</v>
      </c>
      <c r="I45" s="49">
        <f>IF(Tableau1[[#This Row],[Anterieure]]="","",Tableau1[[#This Row],[Anterieure]]+Tableau1[[#This Row],[en jrs]])</f>
        <v>44432</v>
      </c>
      <c r="J45" s="44">
        <v>2</v>
      </c>
      <c r="K45" s="45">
        <v>6</v>
      </c>
      <c r="L45" s="46" t="s">
        <v>7</v>
      </c>
      <c r="M45" s="47">
        <f>AB45</f>
        <v>180</v>
      </c>
      <c r="R45" s="30">
        <f t="shared" si="0"/>
        <v>0</v>
      </c>
      <c r="S45" s="30">
        <f t="shared" si="1"/>
        <v>1</v>
      </c>
      <c r="T45" s="30">
        <f t="shared" si="2"/>
        <v>0</v>
      </c>
      <c r="U45" s="30">
        <f t="shared" si="3"/>
        <v>0</v>
      </c>
      <c r="V45" s="30">
        <f t="shared" si="4"/>
        <v>0</v>
      </c>
      <c r="W45" s="30">
        <f t="shared" si="5"/>
        <v>180</v>
      </c>
      <c r="X45" s="30">
        <f t="shared" si="6"/>
        <v>0</v>
      </c>
      <c r="Y45" s="30">
        <f t="shared" si="7"/>
        <v>0</v>
      </c>
      <c r="Z45" s="30">
        <f t="shared" si="8"/>
        <v>180</v>
      </c>
      <c r="AA45" s="30">
        <f t="shared" si="9"/>
        <v>1</v>
      </c>
      <c r="AB45" s="30">
        <f t="shared" si="10"/>
        <v>180</v>
      </c>
      <c r="AG45" s="16">
        <f>Listes!N45</f>
        <v>0</v>
      </c>
    </row>
    <row r="46" spans="2:33" ht="30" x14ac:dyDescent="0.25">
      <c r="B46" s="43" t="s">
        <v>97</v>
      </c>
      <c r="C46" s="36" t="s">
        <v>204</v>
      </c>
      <c r="D46" s="43"/>
      <c r="E46" s="44" t="str">
        <f>IF(Tableau1[[#This Row],[Equipement]]="","",VLOOKUP(Tableau1[[#This Row],[Equipement]],Listes!$E$5:$H$188,2,FALSE))</f>
        <v>Tamis vibrant</v>
      </c>
      <c r="F46" s="44" t="str">
        <f>IF(Tableau1[[#This Row],[Equipement]]="","",VLOOKUP(Tableau1[[#This Row],[Equipement]],Listes!$E$5:$H$188,3,FALSE))</f>
        <v>Production Alvéole</v>
      </c>
      <c r="G46" s="44" t="str">
        <f>IF(Tableau1[[#This Row],[Equipement]]="","",VLOOKUP(Tableau1[[#This Row],[Equipement]],Listes!$E$5:$H$188,4,FALSE))</f>
        <v>usine</v>
      </c>
      <c r="H46" s="50"/>
      <c r="I46" s="49" t="str">
        <f>IF(Tableau1[[#This Row],[Anterieure]]="","",Tableau1[[#This Row],[Anterieure]]+Tableau1[[#This Row],[en jrs]])</f>
        <v/>
      </c>
      <c r="J46" s="44"/>
      <c r="K46" s="45"/>
      <c r="L46" s="46"/>
      <c r="M46" s="47">
        <f>AB46</f>
        <v>0</v>
      </c>
      <c r="R46" s="30">
        <f t="shared" si="0"/>
        <v>0</v>
      </c>
      <c r="S46" s="30">
        <f t="shared" si="1"/>
        <v>0</v>
      </c>
      <c r="T46" s="30">
        <f t="shared" si="2"/>
        <v>0</v>
      </c>
      <c r="U46" s="30">
        <f t="shared" si="3"/>
        <v>0</v>
      </c>
      <c r="V46" s="30">
        <f t="shared" si="4"/>
        <v>0</v>
      </c>
      <c r="W46" s="30">
        <f t="shared" si="5"/>
        <v>0</v>
      </c>
      <c r="X46" s="30">
        <f t="shared" si="6"/>
        <v>0</v>
      </c>
      <c r="Y46" s="30">
        <f t="shared" si="7"/>
        <v>0</v>
      </c>
      <c r="Z46" s="30">
        <f t="shared" si="8"/>
        <v>0</v>
      </c>
      <c r="AA46" s="30">
        <f t="shared" si="9"/>
        <v>1</v>
      </c>
      <c r="AB46" s="30">
        <f t="shared" si="10"/>
        <v>0</v>
      </c>
      <c r="AG46" s="16">
        <f>Listes!N46</f>
        <v>0</v>
      </c>
    </row>
    <row r="47" spans="2:33" ht="30" x14ac:dyDescent="0.25">
      <c r="B47" s="43" t="s">
        <v>97</v>
      </c>
      <c r="C47" s="36" t="s">
        <v>205</v>
      </c>
      <c r="D47" s="43"/>
      <c r="E47" s="44" t="str">
        <f>IF(Tableau1[[#This Row],[Equipement]]="","",VLOOKUP(Tableau1[[#This Row],[Equipement]],Listes!$E$5:$H$188,2,FALSE))</f>
        <v>Tamis vibrant</v>
      </c>
      <c r="F47" s="44" t="str">
        <f>IF(Tableau1[[#This Row],[Equipement]]="","",VLOOKUP(Tableau1[[#This Row],[Equipement]],Listes!$E$5:$H$188,3,FALSE))</f>
        <v>Production Alvéole</v>
      </c>
      <c r="G47" s="44" t="str">
        <f>IF(Tableau1[[#This Row],[Equipement]]="","",VLOOKUP(Tableau1[[#This Row],[Equipement]],Listes!$E$5:$H$188,4,FALSE))</f>
        <v>usine</v>
      </c>
      <c r="H47" s="50"/>
      <c r="I47" s="49" t="str">
        <f>IF(Tableau1[[#This Row],[Anterieure]]="","",Tableau1[[#This Row],[Anterieure]]+Tableau1[[#This Row],[en jrs]])</f>
        <v/>
      </c>
      <c r="J47" s="44"/>
      <c r="K47" s="45"/>
      <c r="L47" s="46"/>
      <c r="M47" s="47">
        <f>AB47</f>
        <v>0</v>
      </c>
      <c r="R47" s="30">
        <f t="shared" si="0"/>
        <v>0</v>
      </c>
      <c r="S47" s="30">
        <f t="shared" si="1"/>
        <v>0</v>
      </c>
      <c r="T47" s="30">
        <f t="shared" si="2"/>
        <v>0</v>
      </c>
      <c r="U47" s="30">
        <f t="shared" si="3"/>
        <v>0</v>
      </c>
      <c r="V47" s="30">
        <f t="shared" si="4"/>
        <v>0</v>
      </c>
      <c r="W47" s="30">
        <f t="shared" si="5"/>
        <v>0</v>
      </c>
      <c r="X47" s="30">
        <f t="shared" si="6"/>
        <v>0</v>
      </c>
      <c r="Y47" s="30">
        <f t="shared" si="7"/>
        <v>0</v>
      </c>
      <c r="Z47" s="30">
        <f t="shared" si="8"/>
        <v>0</v>
      </c>
      <c r="AA47" s="30">
        <f t="shared" si="9"/>
        <v>1</v>
      </c>
      <c r="AB47" s="30">
        <f t="shared" si="10"/>
        <v>0</v>
      </c>
      <c r="AG47" s="16">
        <f>Listes!N47</f>
        <v>0</v>
      </c>
    </row>
    <row r="48" spans="2:33" ht="30" x14ac:dyDescent="0.25">
      <c r="B48" s="43" t="s">
        <v>97</v>
      </c>
      <c r="C48" s="36" t="s">
        <v>206</v>
      </c>
      <c r="D48" s="43"/>
      <c r="E48" s="44" t="str">
        <f>IF(Tableau1[[#This Row],[Equipement]]="","",VLOOKUP(Tableau1[[#This Row],[Equipement]],Listes!$E$5:$H$188,2,FALSE))</f>
        <v>Tamis vibrant</v>
      </c>
      <c r="F48" s="44" t="str">
        <f>IF(Tableau1[[#This Row],[Equipement]]="","",VLOOKUP(Tableau1[[#This Row],[Equipement]],Listes!$E$5:$H$188,3,FALSE))</f>
        <v>Production Alvéole</v>
      </c>
      <c r="G48" s="44" t="str">
        <f>IF(Tableau1[[#This Row],[Equipement]]="","",VLOOKUP(Tableau1[[#This Row],[Equipement]],Listes!$E$5:$H$188,4,FALSE))</f>
        <v>usine</v>
      </c>
      <c r="H48" s="50"/>
      <c r="I48" s="49" t="str">
        <f>IF(Tableau1[[#This Row],[Anterieure]]="","",Tableau1[[#This Row],[Anterieure]]+Tableau1[[#This Row],[en jrs]])</f>
        <v/>
      </c>
      <c r="J48" s="44"/>
      <c r="K48" s="45"/>
      <c r="L48" s="46"/>
      <c r="M48" s="47">
        <f>AB48</f>
        <v>0</v>
      </c>
      <c r="R48" s="30">
        <f t="shared" si="0"/>
        <v>0</v>
      </c>
      <c r="S48" s="30">
        <f t="shared" si="1"/>
        <v>0</v>
      </c>
      <c r="T48" s="30">
        <f t="shared" si="2"/>
        <v>0</v>
      </c>
      <c r="U48" s="30">
        <f t="shared" si="3"/>
        <v>0</v>
      </c>
      <c r="V48" s="30">
        <f t="shared" si="4"/>
        <v>0</v>
      </c>
      <c r="W48" s="30">
        <f t="shared" si="5"/>
        <v>0</v>
      </c>
      <c r="X48" s="30">
        <f t="shared" si="6"/>
        <v>0</v>
      </c>
      <c r="Y48" s="30">
        <f t="shared" si="7"/>
        <v>0</v>
      </c>
      <c r="Z48" s="30">
        <f t="shared" si="8"/>
        <v>0</v>
      </c>
      <c r="AA48" s="30">
        <f t="shared" si="9"/>
        <v>1</v>
      </c>
      <c r="AB48" s="30">
        <f t="shared" si="10"/>
        <v>0</v>
      </c>
      <c r="AG48" s="16">
        <f>Listes!N48</f>
        <v>0</v>
      </c>
    </row>
    <row r="49" spans="2:33" ht="30" x14ac:dyDescent="0.25">
      <c r="B49" s="43" t="s">
        <v>97</v>
      </c>
      <c r="C49" s="36" t="s">
        <v>207</v>
      </c>
      <c r="D49" s="43"/>
      <c r="E49" s="44" t="str">
        <f>IF(Tableau1[[#This Row],[Equipement]]="","",VLOOKUP(Tableau1[[#This Row],[Equipement]],Listes!$E$5:$H$188,2,FALSE))</f>
        <v>Tamis vibrant</v>
      </c>
      <c r="F49" s="44" t="str">
        <f>IF(Tableau1[[#This Row],[Equipement]]="","",VLOOKUP(Tableau1[[#This Row],[Equipement]],Listes!$E$5:$H$188,3,FALSE))</f>
        <v>Production Alvéole</v>
      </c>
      <c r="G49" s="44" t="str">
        <f>IF(Tableau1[[#This Row],[Equipement]]="","",VLOOKUP(Tableau1[[#This Row],[Equipement]],Listes!$E$5:$H$188,4,FALSE))</f>
        <v>usine</v>
      </c>
      <c r="H49" s="50"/>
      <c r="I49" s="49" t="str">
        <f>IF(Tableau1[[#This Row],[Anterieure]]="","",Tableau1[[#This Row],[Anterieure]]+Tableau1[[#This Row],[en jrs]])</f>
        <v/>
      </c>
      <c r="J49" s="44"/>
      <c r="K49" s="45"/>
      <c r="L49" s="46"/>
      <c r="M49" s="47">
        <f>AB49</f>
        <v>0</v>
      </c>
      <c r="R49" s="30">
        <f t="shared" si="0"/>
        <v>0</v>
      </c>
      <c r="S49" s="30">
        <f t="shared" si="1"/>
        <v>0</v>
      </c>
      <c r="T49" s="30">
        <f t="shared" si="2"/>
        <v>0</v>
      </c>
      <c r="U49" s="30">
        <f t="shared" si="3"/>
        <v>0</v>
      </c>
      <c r="V49" s="30">
        <f t="shared" si="4"/>
        <v>0</v>
      </c>
      <c r="W49" s="30">
        <f t="shared" si="5"/>
        <v>0</v>
      </c>
      <c r="X49" s="30">
        <f t="shared" si="6"/>
        <v>0</v>
      </c>
      <c r="Y49" s="30">
        <f t="shared" si="7"/>
        <v>0</v>
      </c>
      <c r="Z49" s="30">
        <f t="shared" si="8"/>
        <v>0</v>
      </c>
      <c r="AA49" s="30">
        <f t="shared" si="9"/>
        <v>1</v>
      </c>
      <c r="AB49" s="30">
        <f t="shared" si="10"/>
        <v>0</v>
      </c>
      <c r="AG49" s="16">
        <f>Listes!N49</f>
        <v>0</v>
      </c>
    </row>
    <row r="50" spans="2:33" ht="38.25" x14ac:dyDescent="0.25">
      <c r="B50" s="43" t="s">
        <v>1741</v>
      </c>
      <c r="C50" s="48" t="s">
        <v>196</v>
      </c>
      <c r="D50" s="43" t="s">
        <v>186</v>
      </c>
      <c r="E50" s="44" t="e">
        <f>IF(Tableau1[[#This Row],[Equipement]]="","",VLOOKUP(Tableau1[[#This Row],[Equipement]],Listes!$E$5:$H$188,2,FALSE))</f>
        <v>#N/A</v>
      </c>
      <c r="F50" s="44" t="e">
        <f>IF(Tableau1[[#This Row],[Equipement]]="","",VLOOKUP(Tableau1[[#This Row],[Equipement]],Listes!$E$5:$H$188,3,FALSE))</f>
        <v>#N/A</v>
      </c>
      <c r="G50" s="44" t="e">
        <f>IF(Tableau1[[#This Row],[Equipement]]="","",VLOOKUP(Tableau1[[#This Row],[Equipement]],Listes!$E$5:$H$188,4,FALSE))</f>
        <v>#N/A</v>
      </c>
      <c r="H50" s="50"/>
      <c r="I50" s="49" t="str">
        <f>IF(Tableau1[[#This Row],[Anterieure]]="","",Tableau1[[#This Row],[Anterieure]]+Tableau1[[#This Row],[en jrs]])</f>
        <v/>
      </c>
      <c r="J50" s="44"/>
      <c r="K50" s="45"/>
      <c r="L50" s="46"/>
      <c r="M50" s="47" t="e">
        <f>AB50</f>
        <v>#REF!</v>
      </c>
      <c r="R50" s="30" t="e">
        <f>IF(#REF!="Jours",1,0)</f>
        <v>#REF!</v>
      </c>
      <c r="S50" s="30" t="e">
        <f>IF(#REF!="Mois",1,0)</f>
        <v>#REF!</v>
      </c>
      <c r="T50" s="30" t="e">
        <f>IF(#REF!="Année",1,0)</f>
        <v>#REF!</v>
      </c>
      <c r="U50" s="30" t="e">
        <f>IF(#REF!="Années",1,0)</f>
        <v>#REF!</v>
      </c>
      <c r="V50" s="30" t="e">
        <f>IF($R50=1,#REF!*1,0)</f>
        <v>#REF!</v>
      </c>
      <c r="W50" s="30" t="e">
        <f>IF($S50=1,#REF!*30,0)</f>
        <v>#REF!</v>
      </c>
      <c r="X50" s="30" t="e">
        <f>IF($T50=1,#REF!*365,0)</f>
        <v>#REF!</v>
      </c>
      <c r="Y50" s="30" t="e">
        <f>IF($U50=1,#REF!*365,0)</f>
        <v>#REF!</v>
      </c>
      <c r="Z50" s="30" t="e">
        <f>IF(AND(#REF!&gt;1,#REF!="Année"),"Erreur de saisie",ROUND(SUM($V50:$Y50),0))</f>
        <v>#REF!</v>
      </c>
      <c r="AA50" s="30" t="e">
        <f>IF(AND(#REF!&gt;0,#REF!=""),0,1)</f>
        <v>#REF!</v>
      </c>
      <c r="AB50" s="30" t="e">
        <f t="shared" si="10"/>
        <v>#REF!</v>
      </c>
      <c r="AG50" s="16">
        <f>Listes!N53</f>
        <v>0</v>
      </c>
    </row>
    <row r="51" spans="2:33" x14ac:dyDescent="0.25">
      <c r="B51" s="43" t="s">
        <v>89</v>
      </c>
      <c r="C51" s="43" t="s">
        <v>188</v>
      </c>
      <c r="D51" s="43" t="s">
        <v>191</v>
      </c>
      <c r="E51" s="44" t="e">
        <f>IF(Tableau1[[#This Row],[Equipement]]="","",VLOOKUP(Tableau1[[#This Row],[Equipement]],Listes!$E$5:$H$188,2,FALSE))</f>
        <v>#N/A</v>
      </c>
      <c r="F51" s="44" t="e">
        <f>IF(Tableau1[[#This Row],[Equipement]]="","",VLOOKUP(Tableau1[[#This Row],[Equipement]],Listes!$E$5:$H$188,3,FALSE))</f>
        <v>#N/A</v>
      </c>
      <c r="G51" s="44" t="e">
        <f>IF(Tableau1[[#This Row],[Equipement]]="","",VLOOKUP(Tableau1[[#This Row],[Equipement]],Listes!$E$5:$H$188,4,FALSE))</f>
        <v>#N/A</v>
      </c>
      <c r="H51" s="50">
        <v>44253</v>
      </c>
      <c r="I51" s="49">
        <f>IF(Tableau1[[#This Row],[Anterieure]]="","",Tableau1[[#This Row],[Anterieure]]+Tableau1[[#This Row],[en jrs]])</f>
        <v>44433</v>
      </c>
      <c r="J51" s="44">
        <v>4</v>
      </c>
      <c r="K51" s="45">
        <v>6</v>
      </c>
      <c r="L51" s="46" t="s">
        <v>7</v>
      </c>
      <c r="M51" s="47">
        <f>AB54</f>
        <v>180</v>
      </c>
      <c r="R51" s="30" t="e">
        <f>IF(#REF!="Jours",1,0)</f>
        <v>#REF!</v>
      </c>
      <c r="S51" s="30" t="e">
        <f>IF(#REF!="Mois",1,0)</f>
        <v>#REF!</v>
      </c>
      <c r="T51" s="30" t="e">
        <f>IF(#REF!="Année",1,0)</f>
        <v>#REF!</v>
      </c>
      <c r="U51" s="30" t="e">
        <f>IF(#REF!="Années",1,0)</f>
        <v>#REF!</v>
      </c>
      <c r="V51" s="30" t="e">
        <f>IF($R51=1,#REF!*1,0)</f>
        <v>#REF!</v>
      </c>
      <c r="W51" s="30" t="e">
        <f>IF($S51=1,#REF!*30,0)</f>
        <v>#REF!</v>
      </c>
      <c r="X51" s="30" t="e">
        <f>IF($T51=1,#REF!*365,0)</f>
        <v>#REF!</v>
      </c>
      <c r="Y51" s="30" t="e">
        <f>IF($U51=1,#REF!*365,0)</f>
        <v>#REF!</v>
      </c>
      <c r="Z51" s="30" t="e">
        <f>IF(AND(#REF!&gt;1,#REF!="Année"),"Erreur de saisie",ROUND(SUM($V51:$Y51),0))</f>
        <v>#REF!</v>
      </c>
      <c r="AA51" s="30" t="e">
        <f>IF(AND(#REF!&gt;0,#REF!=""),0,1)</f>
        <v>#REF!</v>
      </c>
      <c r="AB51" s="30" t="e">
        <f t="shared" si="10"/>
        <v>#REF!</v>
      </c>
      <c r="AG51" s="16">
        <f>Listes!N54</f>
        <v>0</v>
      </c>
    </row>
    <row r="52" spans="2:33" ht="30" x14ac:dyDescent="0.25">
      <c r="B52" s="43" t="s">
        <v>137</v>
      </c>
      <c r="C52" s="43" t="s">
        <v>187</v>
      </c>
      <c r="D52" s="43" t="s">
        <v>185</v>
      </c>
      <c r="E52" s="44" t="e">
        <f>IF(Tableau1[[#This Row],[Equipement]]="","",VLOOKUP(Tableau1[[#This Row],[Equipement]],Listes!$E$5:$H$188,2,FALSE))</f>
        <v>#N/A</v>
      </c>
      <c r="F52" s="44" t="e">
        <f>IF(Tableau1[[#This Row],[Equipement]]="","",VLOOKUP(Tableau1[[#This Row],[Equipement]],Listes!$E$5:$H$188,3,FALSE))</f>
        <v>#N/A</v>
      </c>
      <c r="G52" s="44" t="e">
        <f>IF(Tableau1[[#This Row],[Equipement]]="","",VLOOKUP(Tableau1[[#This Row],[Equipement]],Listes!$E$5:$H$188,4,FALSE))</f>
        <v>#N/A</v>
      </c>
      <c r="H52" s="50">
        <v>44368</v>
      </c>
      <c r="I52" s="49">
        <f>IF(Tableau1[[#This Row],[Anterieure]]="","",Tableau1[[#This Row],[Anterieure]]+Tableau1[[#This Row],[en jrs]])</f>
        <v>44428</v>
      </c>
      <c r="J52" s="44">
        <v>3</v>
      </c>
      <c r="K52" s="45">
        <v>2</v>
      </c>
      <c r="L52" s="46" t="s">
        <v>7</v>
      </c>
      <c r="M52" s="47">
        <f>AB55</f>
        <v>60</v>
      </c>
      <c r="R52" s="30" t="e">
        <f>IF(#REF!="Jours",1,0)</f>
        <v>#REF!</v>
      </c>
      <c r="S52" s="30" t="e">
        <f>IF(#REF!="Mois",1,0)</f>
        <v>#REF!</v>
      </c>
      <c r="T52" s="30" t="e">
        <f>IF(#REF!="Année",1,0)</f>
        <v>#REF!</v>
      </c>
      <c r="U52" s="30" t="e">
        <f>IF(#REF!="Années",1,0)</f>
        <v>#REF!</v>
      </c>
      <c r="V52" s="30" t="e">
        <f>IF($R52=1,#REF!*1,0)</f>
        <v>#REF!</v>
      </c>
      <c r="W52" s="30" t="e">
        <f>IF($S52=1,#REF!*30,0)</f>
        <v>#REF!</v>
      </c>
      <c r="X52" s="30" t="e">
        <f>IF($T52=1,#REF!*365,0)</f>
        <v>#REF!</v>
      </c>
      <c r="Y52" s="30" t="e">
        <f>IF($U52=1,#REF!*365,0)</f>
        <v>#REF!</v>
      </c>
      <c r="Z52" s="30" t="e">
        <f>IF(AND(#REF!&gt;1,#REF!="Année"),"Erreur de saisie",ROUND(SUM($V52:$Y52),0))</f>
        <v>#REF!</v>
      </c>
      <c r="AA52" s="30" t="e">
        <f>IF(AND(#REF!&gt;0,#REF!=""),0,1)</f>
        <v>#REF!</v>
      </c>
      <c r="AB52" s="30" t="e">
        <f t="shared" si="10"/>
        <v>#REF!</v>
      </c>
      <c r="AG52" s="16">
        <f>Listes!N55</f>
        <v>0</v>
      </c>
    </row>
    <row r="53" spans="2:33" x14ac:dyDescent="0.25">
      <c r="R53" s="30">
        <f t="shared" ref="R53:R55" si="11">IF($L50="Jours",1,0)</f>
        <v>0</v>
      </c>
      <c r="S53" s="30">
        <f t="shared" ref="S53:S55" si="12">IF($L50="Mois",1,0)</f>
        <v>0</v>
      </c>
      <c r="T53" s="30">
        <f t="shared" ref="T53:T55" si="13">IF($L50="Année",1,0)</f>
        <v>0</v>
      </c>
      <c r="U53" s="30">
        <f t="shared" ref="U53:U55" si="14">IF($L50="Années",1,0)</f>
        <v>0</v>
      </c>
      <c r="V53" s="30">
        <f t="shared" ref="V53:V55" si="15">IF($R53=1,$K50*1,0)</f>
        <v>0</v>
      </c>
      <c r="W53" s="30">
        <f t="shared" ref="W53:W55" si="16">IF($S53=1,$K50*30,0)</f>
        <v>0</v>
      </c>
      <c r="X53" s="30">
        <f t="shared" ref="X53:X55" si="17">IF($T53=1,$K50*365,0)</f>
        <v>0</v>
      </c>
      <c r="Y53" s="30">
        <f t="shared" ref="Y53:Y55" si="18">IF($U53=1,$K50*365,0)</f>
        <v>0</v>
      </c>
      <c r="Z53" s="30">
        <f t="shared" ref="Z53:Z55" si="19">IF(AND($K50&gt;1,$L50="Année"),"Erreur de saisie",ROUND(SUM($V53:$Y53),0))</f>
        <v>0</v>
      </c>
      <c r="AA53" s="30">
        <f t="shared" ref="AA53:AA55" si="20">IF(AND($L50&gt;0,$K50=""),0,1)</f>
        <v>1</v>
      </c>
      <c r="AB53" s="30">
        <f t="shared" si="10"/>
        <v>0</v>
      </c>
      <c r="AG53" s="16">
        <f>Listes!N56</f>
        <v>0</v>
      </c>
    </row>
    <row r="54" spans="2:33" x14ac:dyDescent="0.25">
      <c r="R54" s="30">
        <f t="shared" si="11"/>
        <v>0</v>
      </c>
      <c r="S54" s="30">
        <f t="shared" si="12"/>
        <v>1</v>
      </c>
      <c r="T54" s="30">
        <f t="shared" si="13"/>
        <v>0</v>
      </c>
      <c r="U54" s="30">
        <f t="shared" si="14"/>
        <v>0</v>
      </c>
      <c r="V54" s="30">
        <f t="shared" si="15"/>
        <v>0</v>
      </c>
      <c r="W54" s="30">
        <f t="shared" si="16"/>
        <v>180</v>
      </c>
      <c r="X54" s="30">
        <f t="shared" si="17"/>
        <v>0</v>
      </c>
      <c r="Y54" s="30">
        <f t="shared" si="18"/>
        <v>0</v>
      </c>
      <c r="Z54" s="30">
        <f t="shared" si="19"/>
        <v>180</v>
      </c>
      <c r="AA54" s="30">
        <f t="shared" si="20"/>
        <v>1</v>
      </c>
      <c r="AB54" s="30">
        <f t="shared" si="10"/>
        <v>180</v>
      </c>
      <c r="AG54" s="16">
        <f>Listes!N57</f>
        <v>0</v>
      </c>
    </row>
    <row r="55" spans="2:33" x14ac:dyDescent="0.25">
      <c r="R55" s="30">
        <f t="shared" si="11"/>
        <v>0</v>
      </c>
      <c r="S55" s="30">
        <f t="shared" si="12"/>
        <v>1</v>
      </c>
      <c r="T55" s="30">
        <f t="shared" si="13"/>
        <v>0</v>
      </c>
      <c r="U55" s="30">
        <f t="shared" si="14"/>
        <v>0</v>
      </c>
      <c r="V55" s="30">
        <f t="shared" si="15"/>
        <v>0</v>
      </c>
      <c r="W55" s="30">
        <f t="shared" si="16"/>
        <v>60</v>
      </c>
      <c r="X55" s="30">
        <f t="shared" si="17"/>
        <v>0</v>
      </c>
      <c r="Y55" s="30">
        <f t="shared" si="18"/>
        <v>0</v>
      </c>
      <c r="Z55" s="30">
        <f t="shared" si="19"/>
        <v>60</v>
      </c>
      <c r="AA55" s="30">
        <f t="shared" si="20"/>
        <v>1</v>
      </c>
      <c r="AB55" s="30">
        <f t="shared" si="10"/>
        <v>60</v>
      </c>
      <c r="AG55" s="16">
        <f>Listes!N58</f>
        <v>0</v>
      </c>
    </row>
    <row r="56" spans="2:33" x14ac:dyDescent="0.25">
      <c r="R56" s="30" t="e">
        <f>IF(#REF!="Jours",1,0)</f>
        <v>#REF!</v>
      </c>
      <c r="S56" s="30" t="e">
        <f>IF(#REF!="Mois",1,0)</f>
        <v>#REF!</v>
      </c>
      <c r="T56" s="30" t="e">
        <f>IF(#REF!="Année",1,0)</f>
        <v>#REF!</v>
      </c>
      <c r="U56" s="30" t="e">
        <f>IF(#REF!="Années",1,0)</f>
        <v>#REF!</v>
      </c>
      <c r="V56" s="30" t="e">
        <f>IF($R56=1,#REF!*1,0)</f>
        <v>#REF!</v>
      </c>
      <c r="W56" s="30" t="e">
        <f>IF($S56=1,#REF!*30,0)</f>
        <v>#REF!</v>
      </c>
      <c r="X56" s="30" t="e">
        <f>IF($T56=1,#REF!*365,0)</f>
        <v>#REF!</v>
      </c>
      <c r="Y56" s="30" t="e">
        <f>IF($U56=1,#REF!*365,0)</f>
        <v>#REF!</v>
      </c>
      <c r="Z56" s="30" t="e">
        <f>IF(AND(#REF!&gt;1,#REF!="Année"),"Erreur de saisie",ROUND(SUM($V56:$Y56),0))</f>
        <v>#REF!</v>
      </c>
      <c r="AA56" s="30" t="e">
        <f>IF(AND(#REF!&gt;0,#REF!=""),0,1)</f>
        <v>#REF!</v>
      </c>
      <c r="AB56" s="30" t="e">
        <f t="shared" si="10"/>
        <v>#REF!</v>
      </c>
      <c r="AG56" s="16">
        <f>Listes!N59</f>
        <v>0</v>
      </c>
    </row>
    <row r="57" spans="2:33" x14ac:dyDescent="0.25">
      <c r="AG57" s="16">
        <f>Listes!N388</f>
        <v>0</v>
      </c>
    </row>
    <row r="58" spans="2:33" x14ac:dyDescent="0.25">
      <c r="AG58" s="16">
        <f>Listes!N389</f>
        <v>0</v>
      </c>
    </row>
    <row r="59" spans="2:33" x14ac:dyDescent="0.25">
      <c r="AG59" s="16">
        <f>Listes!N390</f>
        <v>0</v>
      </c>
    </row>
    <row r="60" spans="2:33" x14ac:dyDescent="0.25">
      <c r="AG60" s="16">
        <f>Listes!N391</f>
        <v>0</v>
      </c>
    </row>
    <row r="61" spans="2:33" x14ac:dyDescent="0.25">
      <c r="AG61" s="16">
        <f>Listes!N392</f>
        <v>0</v>
      </c>
    </row>
    <row r="62" spans="2:33" x14ac:dyDescent="0.25">
      <c r="AG62" s="16">
        <f>Listes!N393</f>
        <v>0</v>
      </c>
    </row>
    <row r="63" spans="2:33" x14ac:dyDescent="0.25">
      <c r="AG63" s="16">
        <f>Listes!N394</f>
        <v>0</v>
      </c>
    </row>
    <row r="64" spans="2:33" x14ac:dyDescent="0.25">
      <c r="AG64" s="16">
        <f>Listes!N395</f>
        <v>0</v>
      </c>
    </row>
    <row r="65" spans="33:33" x14ac:dyDescent="0.25">
      <c r="AG65" s="16">
        <f>Listes!N396</f>
        <v>0</v>
      </c>
    </row>
    <row r="66" spans="33:33" x14ac:dyDescent="0.25">
      <c r="AG66" s="16">
        <f>Listes!N397</f>
        <v>0</v>
      </c>
    </row>
    <row r="67" spans="33:33" x14ac:dyDescent="0.25">
      <c r="AG67" s="16">
        <f>Listes!N398</f>
        <v>0</v>
      </c>
    </row>
    <row r="68" spans="33:33" x14ac:dyDescent="0.25">
      <c r="AG68" s="16">
        <f>Listes!N399</f>
        <v>0</v>
      </c>
    </row>
    <row r="69" spans="33:33" x14ac:dyDescent="0.25">
      <c r="AG69" s="16">
        <f>Listes!N400</f>
        <v>0</v>
      </c>
    </row>
    <row r="70" spans="33:33" x14ac:dyDescent="0.25">
      <c r="AG70" s="16">
        <f>Listes!N401</f>
        <v>0</v>
      </c>
    </row>
    <row r="71" spans="33:33" x14ac:dyDescent="0.25">
      <c r="AG71" s="16">
        <f>Listes!N402</f>
        <v>0</v>
      </c>
    </row>
    <row r="72" spans="33:33" x14ac:dyDescent="0.25">
      <c r="AG72" s="16">
        <f>Listes!N403</f>
        <v>0</v>
      </c>
    </row>
    <row r="73" spans="33:33" x14ac:dyDescent="0.25">
      <c r="AG73" s="16">
        <f>Listes!N404</f>
        <v>0</v>
      </c>
    </row>
    <row r="74" spans="33:33" x14ac:dyDescent="0.25">
      <c r="AG74" s="16">
        <f>Listes!N405</f>
        <v>0</v>
      </c>
    </row>
    <row r="75" spans="33:33" x14ac:dyDescent="0.25">
      <c r="AG75" s="16">
        <f>Listes!N406</f>
        <v>0</v>
      </c>
    </row>
    <row r="76" spans="33:33" x14ac:dyDescent="0.25">
      <c r="AG76" s="16">
        <f>Listes!N407</f>
        <v>0</v>
      </c>
    </row>
    <row r="77" spans="33:33" x14ac:dyDescent="0.25">
      <c r="AG77" s="16">
        <f>Listes!N408</f>
        <v>0</v>
      </c>
    </row>
    <row r="78" spans="33:33" x14ac:dyDescent="0.25">
      <c r="AG78" s="16">
        <f>Listes!N409</f>
        <v>0</v>
      </c>
    </row>
    <row r="79" spans="33:33" x14ac:dyDescent="0.25">
      <c r="AG79" s="16">
        <f>Listes!N410</f>
        <v>0</v>
      </c>
    </row>
    <row r="80" spans="33:33" x14ac:dyDescent="0.25">
      <c r="AG80" s="16">
        <f>Listes!N411</f>
        <v>0</v>
      </c>
    </row>
    <row r="81" spans="33:33" x14ac:dyDescent="0.25">
      <c r="AG81" s="16">
        <f>Listes!N412</f>
        <v>0</v>
      </c>
    </row>
    <row r="82" spans="33:33" x14ac:dyDescent="0.25">
      <c r="AG82" s="16">
        <f>Listes!N413</f>
        <v>0</v>
      </c>
    </row>
    <row r="83" spans="33:33" x14ac:dyDescent="0.25">
      <c r="AG83" s="16">
        <f>Listes!N414</f>
        <v>0</v>
      </c>
    </row>
    <row r="84" spans="33:33" x14ac:dyDescent="0.25">
      <c r="AG84" s="16">
        <f>Listes!N415</f>
        <v>0</v>
      </c>
    </row>
    <row r="85" spans="33:33" x14ac:dyDescent="0.25">
      <c r="AG85" s="16">
        <f>Listes!N416</f>
        <v>0</v>
      </c>
    </row>
    <row r="86" spans="33:33" x14ac:dyDescent="0.25">
      <c r="AG86" s="16">
        <f>Listes!N417</f>
        <v>0</v>
      </c>
    </row>
    <row r="87" spans="33:33" x14ac:dyDescent="0.25">
      <c r="AG87" s="16">
        <f>Listes!N418</f>
        <v>0</v>
      </c>
    </row>
    <row r="88" spans="33:33" x14ac:dyDescent="0.25">
      <c r="AG88" s="16">
        <f>Listes!N419</f>
        <v>0</v>
      </c>
    </row>
    <row r="89" spans="33:33" x14ac:dyDescent="0.25">
      <c r="AG89" s="16">
        <f>Listes!N420</f>
        <v>0</v>
      </c>
    </row>
    <row r="90" spans="33:33" x14ac:dyDescent="0.25">
      <c r="AG90" s="16">
        <f>Listes!N421</f>
        <v>0</v>
      </c>
    </row>
    <row r="91" spans="33:33" x14ac:dyDescent="0.25">
      <c r="AG91" s="16">
        <f>Listes!N422</f>
        <v>0</v>
      </c>
    </row>
    <row r="92" spans="33:33" x14ac:dyDescent="0.25">
      <c r="AG92" s="16">
        <f>Listes!N423</f>
        <v>0</v>
      </c>
    </row>
    <row r="93" spans="33:33" x14ac:dyDescent="0.25">
      <c r="AG93" s="16">
        <f>Listes!N424</f>
        <v>0</v>
      </c>
    </row>
    <row r="94" spans="33:33" x14ac:dyDescent="0.25">
      <c r="AG94" s="16">
        <f>Listes!N425</f>
        <v>0</v>
      </c>
    </row>
    <row r="95" spans="33:33" x14ac:dyDescent="0.25">
      <c r="AG95" s="16">
        <f>Listes!N426</f>
        <v>0</v>
      </c>
    </row>
    <row r="96" spans="33:33" x14ac:dyDescent="0.25">
      <c r="AG96" s="16">
        <f>Listes!N427</f>
        <v>0</v>
      </c>
    </row>
    <row r="97" spans="33:33" x14ac:dyDescent="0.25">
      <c r="AG97" s="16">
        <f>Listes!N428</f>
        <v>0</v>
      </c>
    </row>
    <row r="98" spans="33:33" x14ac:dyDescent="0.25">
      <c r="AG98" s="16">
        <f>Listes!N429</f>
        <v>0</v>
      </c>
    </row>
    <row r="99" spans="33:33" x14ac:dyDescent="0.25">
      <c r="AG99" s="16">
        <f>Listes!N430</f>
        <v>0</v>
      </c>
    </row>
    <row r="100" spans="33:33" x14ac:dyDescent="0.25">
      <c r="AG100" s="16">
        <f>Listes!N431</f>
        <v>0</v>
      </c>
    </row>
    <row r="101" spans="33:33" x14ac:dyDescent="0.25">
      <c r="AG101" s="16">
        <f>Listes!N432</f>
        <v>0</v>
      </c>
    </row>
    <row r="102" spans="33:33" x14ac:dyDescent="0.25">
      <c r="AG102" s="16">
        <f>Listes!N433</f>
        <v>0</v>
      </c>
    </row>
    <row r="103" spans="33:33" x14ac:dyDescent="0.25">
      <c r="AG103" s="16">
        <f>Listes!N434</f>
        <v>0</v>
      </c>
    </row>
    <row r="104" spans="33:33" x14ac:dyDescent="0.25">
      <c r="AG104" s="16">
        <f>Listes!N435</f>
        <v>0</v>
      </c>
    </row>
    <row r="105" spans="33:33" x14ac:dyDescent="0.25">
      <c r="AG105" s="16">
        <f>Listes!N436</f>
        <v>0</v>
      </c>
    </row>
    <row r="106" spans="33:33" x14ac:dyDescent="0.25">
      <c r="AG106" s="16">
        <f>Listes!N437</f>
        <v>0</v>
      </c>
    </row>
    <row r="107" spans="33:33" x14ac:dyDescent="0.25">
      <c r="AG107" s="16">
        <f>Listes!N438</f>
        <v>0</v>
      </c>
    </row>
    <row r="108" spans="33:33" x14ac:dyDescent="0.25">
      <c r="AG108" s="16">
        <f>Listes!N439</f>
        <v>0</v>
      </c>
    </row>
    <row r="109" spans="33:33" x14ac:dyDescent="0.25">
      <c r="AG109" s="16">
        <f>Listes!N440</f>
        <v>0</v>
      </c>
    </row>
    <row r="110" spans="33:33" x14ac:dyDescent="0.25">
      <c r="AG110" s="16">
        <f>Listes!N441</f>
        <v>0</v>
      </c>
    </row>
    <row r="111" spans="33:33" x14ac:dyDescent="0.25">
      <c r="AG111" s="16">
        <f>Listes!N442</f>
        <v>0</v>
      </c>
    </row>
    <row r="112" spans="33:33" x14ac:dyDescent="0.25">
      <c r="AG112" s="16">
        <f>Listes!N443</f>
        <v>0</v>
      </c>
    </row>
    <row r="113" spans="33:33" x14ac:dyDescent="0.25">
      <c r="AG113" s="16">
        <f>Listes!N444</f>
        <v>0</v>
      </c>
    </row>
    <row r="114" spans="33:33" x14ac:dyDescent="0.25">
      <c r="AG114" s="16">
        <f>Listes!N445</f>
        <v>0</v>
      </c>
    </row>
    <row r="115" spans="33:33" x14ac:dyDescent="0.25">
      <c r="AG115" s="16">
        <f>Listes!N446</f>
        <v>0</v>
      </c>
    </row>
    <row r="116" spans="33:33" x14ac:dyDescent="0.25">
      <c r="AG116" s="16">
        <f>Listes!N447</f>
        <v>0</v>
      </c>
    </row>
    <row r="117" spans="33:33" x14ac:dyDescent="0.25">
      <c r="AG117" s="16">
        <f>Listes!N448</f>
        <v>0</v>
      </c>
    </row>
    <row r="118" spans="33:33" x14ac:dyDescent="0.25">
      <c r="AG118" s="16">
        <f>Listes!N449</f>
        <v>0</v>
      </c>
    </row>
    <row r="119" spans="33:33" x14ac:dyDescent="0.25">
      <c r="AG119" s="16">
        <f>Listes!N450</f>
        <v>0</v>
      </c>
    </row>
    <row r="120" spans="33:33" x14ac:dyDescent="0.25">
      <c r="AG120" s="16">
        <f>Listes!N451</f>
        <v>0</v>
      </c>
    </row>
    <row r="121" spans="33:33" x14ac:dyDescent="0.25">
      <c r="AG121" s="16">
        <f>Listes!N452</f>
        <v>0</v>
      </c>
    </row>
    <row r="122" spans="33:33" x14ac:dyDescent="0.25">
      <c r="AG122" s="16">
        <f>Listes!N453</f>
        <v>0</v>
      </c>
    </row>
    <row r="123" spans="33:33" x14ac:dyDescent="0.25">
      <c r="AG123" s="16">
        <f>Listes!N454</f>
        <v>0</v>
      </c>
    </row>
    <row r="124" spans="33:33" x14ac:dyDescent="0.25">
      <c r="AG124" s="16">
        <f>Listes!N455</f>
        <v>0</v>
      </c>
    </row>
    <row r="125" spans="33:33" x14ac:dyDescent="0.25">
      <c r="AG125" s="16">
        <f>Listes!N456</f>
        <v>0</v>
      </c>
    </row>
    <row r="126" spans="33:33" x14ac:dyDescent="0.25">
      <c r="AG126" s="16">
        <f>Listes!N457</f>
        <v>0</v>
      </c>
    </row>
    <row r="127" spans="33:33" x14ac:dyDescent="0.25">
      <c r="AG127" s="16">
        <f>Listes!N458</f>
        <v>0</v>
      </c>
    </row>
    <row r="128" spans="33:33" x14ac:dyDescent="0.25">
      <c r="AG128" s="16">
        <f>Listes!N459</f>
        <v>0</v>
      </c>
    </row>
    <row r="129" spans="33:33" x14ac:dyDescent="0.25">
      <c r="AG129" s="16">
        <f>Listes!N460</f>
        <v>0</v>
      </c>
    </row>
    <row r="130" spans="33:33" x14ac:dyDescent="0.25">
      <c r="AG130" s="16">
        <f>Listes!N461</f>
        <v>0</v>
      </c>
    </row>
    <row r="131" spans="33:33" x14ac:dyDescent="0.25">
      <c r="AG131" s="16">
        <f>Listes!N462</f>
        <v>0</v>
      </c>
    </row>
    <row r="132" spans="33:33" x14ac:dyDescent="0.25">
      <c r="AG132" s="16">
        <f>Listes!N463</f>
        <v>0</v>
      </c>
    </row>
    <row r="133" spans="33:33" x14ac:dyDescent="0.25">
      <c r="AG133" s="16">
        <f>Listes!N464</f>
        <v>0</v>
      </c>
    </row>
    <row r="134" spans="33:33" x14ac:dyDescent="0.25">
      <c r="AG134" s="16">
        <f>Listes!N465</f>
        <v>0</v>
      </c>
    </row>
    <row r="135" spans="33:33" x14ac:dyDescent="0.25">
      <c r="AG135" s="16">
        <f>Listes!N466</f>
        <v>0</v>
      </c>
    </row>
    <row r="136" spans="33:33" x14ac:dyDescent="0.25">
      <c r="AG136" s="16">
        <f>Listes!N467</f>
        <v>0</v>
      </c>
    </row>
    <row r="137" spans="33:33" x14ac:dyDescent="0.25">
      <c r="AG137" s="16">
        <f>Listes!N468</f>
        <v>0</v>
      </c>
    </row>
    <row r="138" spans="33:33" x14ac:dyDescent="0.25">
      <c r="AG138" s="16">
        <f>Listes!N469</f>
        <v>0</v>
      </c>
    </row>
    <row r="139" spans="33:33" x14ac:dyDescent="0.25">
      <c r="AG139" s="16">
        <f>Listes!N470</f>
        <v>0</v>
      </c>
    </row>
    <row r="140" spans="33:33" x14ac:dyDescent="0.25">
      <c r="AG140" s="16">
        <f>Listes!N471</f>
        <v>0</v>
      </c>
    </row>
    <row r="141" spans="33:33" x14ac:dyDescent="0.25">
      <c r="AG141" s="16">
        <f>Listes!N472</f>
        <v>0</v>
      </c>
    </row>
    <row r="142" spans="33:33" x14ac:dyDescent="0.25">
      <c r="AG142" s="16">
        <f>Listes!N473</f>
        <v>0</v>
      </c>
    </row>
    <row r="143" spans="33:33" x14ac:dyDescent="0.25">
      <c r="AG143" s="16">
        <f>Listes!N474</f>
        <v>0</v>
      </c>
    </row>
    <row r="144" spans="33:33" x14ac:dyDescent="0.25">
      <c r="AG144" s="16">
        <f>Listes!N475</f>
        <v>0</v>
      </c>
    </row>
    <row r="145" spans="33:33" x14ac:dyDescent="0.25">
      <c r="AG145" s="16">
        <f>Listes!N476</f>
        <v>0</v>
      </c>
    </row>
    <row r="146" spans="33:33" x14ac:dyDescent="0.25">
      <c r="AG146" s="16">
        <f>Listes!N477</f>
        <v>0</v>
      </c>
    </row>
    <row r="147" spans="33:33" x14ac:dyDescent="0.25">
      <c r="AG147" s="16">
        <f>Listes!N478</f>
        <v>0</v>
      </c>
    </row>
    <row r="148" spans="33:33" x14ac:dyDescent="0.25">
      <c r="AG148" s="16">
        <f>Listes!N479</f>
        <v>0</v>
      </c>
    </row>
    <row r="149" spans="33:33" x14ac:dyDescent="0.25">
      <c r="AG149" s="16">
        <f>Listes!N480</f>
        <v>0</v>
      </c>
    </row>
    <row r="150" spans="33:33" x14ac:dyDescent="0.25">
      <c r="AG150" s="16">
        <f>Listes!N481</f>
        <v>0</v>
      </c>
    </row>
    <row r="151" spans="33:33" x14ac:dyDescent="0.25">
      <c r="AG151" s="16">
        <f>Listes!N482</f>
        <v>0</v>
      </c>
    </row>
    <row r="152" spans="33:33" x14ac:dyDescent="0.25">
      <c r="AG152" s="16">
        <f>Listes!N483</f>
        <v>0</v>
      </c>
    </row>
    <row r="153" spans="33:33" x14ac:dyDescent="0.25">
      <c r="AG153" s="16">
        <f>Listes!N484</f>
        <v>0</v>
      </c>
    </row>
    <row r="154" spans="33:33" x14ac:dyDescent="0.25">
      <c r="AG154" s="16">
        <f>Listes!N485</f>
        <v>0</v>
      </c>
    </row>
    <row r="155" spans="33:33" x14ac:dyDescent="0.25">
      <c r="AG155" s="16">
        <f>Listes!N486</f>
        <v>0</v>
      </c>
    </row>
    <row r="156" spans="33:33" x14ac:dyDescent="0.25">
      <c r="AG156" s="16">
        <f>Listes!N487</f>
        <v>0</v>
      </c>
    </row>
    <row r="157" spans="33:33" x14ac:dyDescent="0.25">
      <c r="AG157" s="16">
        <f>Listes!N488</f>
        <v>0</v>
      </c>
    </row>
    <row r="158" spans="33:33" x14ac:dyDescent="0.25">
      <c r="AG158" s="16">
        <f>Listes!N489</f>
        <v>0</v>
      </c>
    </row>
    <row r="159" spans="33:33" x14ac:dyDescent="0.25">
      <c r="AG159" s="16">
        <f>Listes!N490</f>
        <v>0</v>
      </c>
    </row>
    <row r="160" spans="33:33" x14ac:dyDescent="0.25">
      <c r="AG160" s="16">
        <f>Listes!N491</f>
        <v>0</v>
      </c>
    </row>
    <row r="161" spans="33:33" x14ac:dyDescent="0.25">
      <c r="AG161" s="16">
        <f>Listes!N492</f>
        <v>0</v>
      </c>
    </row>
    <row r="162" spans="33:33" x14ac:dyDescent="0.25">
      <c r="AG162" s="16">
        <f>Listes!N493</f>
        <v>0</v>
      </c>
    </row>
    <row r="163" spans="33:33" x14ac:dyDescent="0.25">
      <c r="AG163" s="16">
        <f>Listes!N494</f>
        <v>0</v>
      </c>
    </row>
    <row r="164" spans="33:33" x14ac:dyDescent="0.25">
      <c r="AG164" s="16">
        <f>Listes!N495</f>
        <v>0</v>
      </c>
    </row>
    <row r="165" spans="33:33" x14ac:dyDescent="0.25">
      <c r="AG165" s="16">
        <f>Listes!N496</f>
        <v>0</v>
      </c>
    </row>
    <row r="166" spans="33:33" x14ac:dyDescent="0.25">
      <c r="AG166" s="16">
        <f>Listes!N497</f>
        <v>0</v>
      </c>
    </row>
    <row r="167" spans="33:33" x14ac:dyDescent="0.25">
      <c r="AG167" s="16">
        <f>Listes!N498</f>
        <v>0</v>
      </c>
    </row>
    <row r="168" spans="33:33" x14ac:dyDescent="0.25">
      <c r="AG168" s="16">
        <f>Listes!N499</f>
        <v>0</v>
      </c>
    </row>
    <row r="169" spans="33:33" x14ac:dyDescent="0.25">
      <c r="AG169" s="16">
        <f>Listes!N500</f>
        <v>0</v>
      </c>
    </row>
  </sheetData>
  <mergeCells count="4">
    <mergeCell ref="H3:I3"/>
    <mergeCell ref="K3:M3"/>
    <mergeCell ref="R3:U3"/>
    <mergeCell ref="V3:Y3"/>
  </mergeCells>
  <conditionalFormatting sqref="M5:M8 M27:M52">
    <cfRule type="containsText" dxfId="4" priority="4" operator="containsText" text="Erreur de saisie">
      <formula>NOT(ISERROR(SEARCH("Erreur de saisie",M5)))</formula>
    </cfRule>
  </conditionalFormatting>
  <conditionalFormatting sqref="M9:M26">
    <cfRule type="containsText" dxfId="3" priority="2" operator="containsText" text="Erreur de saisie">
      <formula>NOT(ISERROR(SEARCH("Erreur de saisie",M9)))</formula>
    </cfRule>
  </conditionalFormatting>
  <dataValidations count="2">
    <dataValidation type="list" errorStyle="warning" allowBlank="1" showInputMessage="1" showErrorMessage="1" errorTitle="Inserrer une unité de tps svp" promptTitle="veillez choisir une unité" sqref="L5:L52" xr:uid="{00000000-0002-0000-0200-000000000000}">
      <formula1>les_unités_de_tps</formula1>
    </dataValidation>
    <dataValidation type="list" allowBlank="1" showInputMessage="1" showErrorMessage="1" sqref="B5:B492" xr:uid="{00000000-0002-0000-0200-000001000000}">
      <formula1>INDIRECT("Liste_Equip[Désignation]")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6185" r:id="rId4" name="CommandButton4">
          <controlPr defaultSize="0" autoLine="0" r:id="rId5">
            <anchor moveWithCells="1">
              <from>
                <xdr:col>2</xdr:col>
                <xdr:colOff>1095375</xdr:colOff>
                <xdr:row>1</xdr:row>
                <xdr:rowOff>238125</xdr:rowOff>
              </from>
              <to>
                <xdr:col>2</xdr:col>
                <xdr:colOff>1924050</xdr:colOff>
                <xdr:row>2</xdr:row>
                <xdr:rowOff>238125</xdr:rowOff>
              </to>
            </anchor>
          </controlPr>
        </control>
      </mc:Choice>
      <mc:Fallback>
        <control shapeId="6185" r:id="rId4" name="CommandButton4"/>
      </mc:Fallback>
    </mc:AlternateContent>
    <mc:AlternateContent xmlns:mc="http://schemas.openxmlformats.org/markup-compatibility/2006">
      <mc:Choice Requires="x14">
        <control shapeId="6184" r:id="rId6" name="CB_Utilisateur2">
          <controlPr defaultSize="0" autoLine="0" autoPict="0" linkedCell="F2" listFillRange="AI5:AI14" r:id="rId7">
            <anchor moveWithCells="1">
              <from>
                <xdr:col>1</xdr:col>
                <xdr:colOff>1609725</xdr:colOff>
                <xdr:row>2</xdr:row>
                <xdr:rowOff>28575</xdr:rowOff>
              </from>
              <to>
                <xdr:col>2</xdr:col>
                <xdr:colOff>942975</xdr:colOff>
                <xdr:row>2</xdr:row>
                <xdr:rowOff>238125</xdr:rowOff>
              </to>
            </anchor>
          </controlPr>
        </control>
      </mc:Choice>
      <mc:Fallback>
        <control shapeId="6184" r:id="rId6" name="CB_Utilisateur2"/>
      </mc:Fallback>
    </mc:AlternateContent>
    <mc:AlternateContent xmlns:mc="http://schemas.openxmlformats.org/markup-compatibility/2006">
      <mc:Choice Requires="x14">
        <control shapeId="6183" r:id="rId8" name="CB_Equipement2">
          <controlPr defaultSize="0" autoLine="0" autoPict="0" linkedCell="E2" listFillRange="AG5:AG169" r:id="rId9">
            <anchor moveWithCells="1">
              <from>
                <xdr:col>1</xdr:col>
                <xdr:colOff>152400</xdr:colOff>
                <xdr:row>2</xdr:row>
                <xdr:rowOff>38100</xdr:rowOff>
              </from>
              <to>
                <xdr:col>1</xdr:col>
                <xdr:colOff>1514475</xdr:colOff>
                <xdr:row>2</xdr:row>
                <xdr:rowOff>247650</xdr:rowOff>
              </to>
            </anchor>
          </controlPr>
        </control>
      </mc:Choice>
      <mc:Fallback>
        <control shapeId="6183" r:id="rId8" name="CB_Equipement2"/>
      </mc:Fallback>
    </mc:AlternateContent>
    <mc:AlternateContent xmlns:mc="http://schemas.openxmlformats.org/markup-compatibility/2006">
      <mc:Choice Requires="x14">
        <control shapeId="6177" r:id="rId10" name="CommandButton3">
          <controlPr defaultSize="0" autoLine="0" r:id="rId11">
            <anchor moveWithCells="1">
              <from>
                <xdr:col>3</xdr:col>
                <xdr:colOff>1371600</xdr:colOff>
                <xdr:row>0</xdr:row>
                <xdr:rowOff>47625</xdr:rowOff>
              </from>
              <to>
                <xdr:col>4</xdr:col>
                <xdr:colOff>619125</xdr:colOff>
                <xdr:row>1</xdr:row>
                <xdr:rowOff>76200</xdr:rowOff>
              </to>
            </anchor>
          </controlPr>
        </control>
      </mc:Choice>
      <mc:Fallback>
        <control shapeId="6177" r:id="rId10" name="CommandButton3"/>
      </mc:Fallback>
    </mc:AlternateContent>
    <mc:AlternateContent xmlns:mc="http://schemas.openxmlformats.org/markup-compatibility/2006">
      <mc:Choice Requires="x14">
        <control shapeId="6176" r:id="rId12" name="CommandButton2">
          <controlPr defaultSize="0" autoLine="0" r:id="rId13">
            <anchor moveWithCells="1">
              <from>
                <xdr:col>3</xdr:col>
                <xdr:colOff>47625</xdr:colOff>
                <xdr:row>0</xdr:row>
                <xdr:rowOff>57150</xdr:rowOff>
              </from>
              <to>
                <xdr:col>3</xdr:col>
                <xdr:colOff>1276350</xdr:colOff>
                <xdr:row>1</xdr:row>
                <xdr:rowOff>85725</xdr:rowOff>
              </to>
            </anchor>
          </controlPr>
        </control>
      </mc:Choice>
      <mc:Fallback>
        <control shapeId="6176" r:id="rId12" name="CommandButton2"/>
      </mc:Fallback>
    </mc:AlternateContent>
    <mc:AlternateContent xmlns:mc="http://schemas.openxmlformats.org/markup-compatibility/2006">
      <mc:Choice Requires="x14">
        <control shapeId="6175" r:id="rId14" name="CommandButton1">
          <controlPr defaultSize="0" autoLine="0" r:id="rId15">
            <anchor moveWithCells="1">
              <from>
                <xdr:col>2</xdr:col>
                <xdr:colOff>1190625</xdr:colOff>
                <xdr:row>0</xdr:row>
                <xdr:rowOff>47625</xdr:rowOff>
              </from>
              <to>
                <xdr:col>2</xdr:col>
                <xdr:colOff>1943100</xdr:colOff>
                <xdr:row>1</xdr:row>
                <xdr:rowOff>76200</xdr:rowOff>
              </to>
            </anchor>
          </controlPr>
        </control>
      </mc:Choice>
      <mc:Fallback>
        <control shapeId="6175" r:id="rId14" name="CommandButton1"/>
      </mc:Fallback>
    </mc:AlternateContent>
  </controls>
  <tableParts count="1">
    <tablePart r:id="rId1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rgb="FF00B050"/>
  </sheetPr>
  <dimension ref="B1:P21"/>
  <sheetViews>
    <sheetView showGridLines="0" tabSelected="1" topLeftCell="A2" workbookViewId="0">
      <selection activeCell="B3" sqref="B3:J3"/>
    </sheetView>
  </sheetViews>
  <sheetFormatPr baseColWidth="10" defaultRowHeight="15" x14ac:dyDescent="0.25"/>
  <cols>
    <col min="1" max="1" width="4.85546875" customWidth="1"/>
    <col min="2" max="2" width="19.7109375" customWidth="1"/>
    <col min="3" max="3" width="16" customWidth="1"/>
    <col min="4" max="4" width="12.7109375" customWidth="1"/>
    <col min="6" max="6" width="13" customWidth="1"/>
    <col min="8" max="8" width="12.140625" customWidth="1"/>
    <col min="9" max="10" width="16.28515625" customWidth="1"/>
  </cols>
  <sheetData>
    <row r="1" spans="2:16" s="65" customFormat="1" hidden="1" x14ac:dyDescent="0.25">
      <c r="B1" s="75" t="str">
        <f ca="1">OFFSET('Base de Données'!A3,COUNTA('Base de Données'!A4:A100046),0)</f>
        <v>OPE00063</v>
      </c>
      <c r="C1" s="66">
        <f ca="1">I10</f>
        <v>44547.702371064814</v>
      </c>
      <c r="D1" s="67">
        <f>I14</f>
        <v>0</v>
      </c>
      <c r="E1" s="65">
        <f>C7</f>
        <v>0</v>
      </c>
      <c r="F1" s="65" t="str">
        <f>C9</f>
        <v/>
      </c>
      <c r="G1" s="65" t="str">
        <f>C11</f>
        <v/>
      </c>
      <c r="H1" s="65">
        <f>C13</f>
        <v>0</v>
      </c>
      <c r="I1" s="68" t="str">
        <f>C15</f>
        <v/>
      </c>
      <c r="J1" s="68">
        <f t="shared" ref="J1:O1" si="0">B21</f>
        <v>0</v>
      </c>
      <c r="K1" s="68">
        <f t="shared" si="0"/>
        <v>0</v>
      </c>
      <c r="L1" s="69">
        <f t="shared" si="0"/>
        <v>0</v>
      </c>
      <c r="M1" s="69">
        <f t="shared" si="0"/>
        <v>0</v>
      </c>
      <c r="N1" s="70">
        <f t="shared" si="0"/>
        <v>0</v>
      </c>
      <c r="O1" s="70">
        <f t="shared" si="0"/>
        <v>0</v>
      </c>
      <c r="P1" s="70">
        <f>I21</f>
        <v>0</v>
      </c>
    </row>
    <row r="2" spans="2:16" ht="15.75" thickBot="1" x14ac:dyDescent="0.3"/>
    <row r="3" spans="2:16" ht="24" thickBot="1" x14ac:dyDescent="0.4">
      <c r="B3" s="83" t="s">
        <v>212</v>
      </c>
      <c r="C3" s="84"/>
      <c r="D3" s="84"/>
      <c r="E3" s="84"/>
      <c r="F3" s="84"/>
      <c r="G3" s="84"/>
      <c r="H3" s="84"/>
      <c r="I3" s="84"/>
      <c r="J3" s="85"/>
    </row>
    <row r="4" spans="2:16" ht="15.75" thickBot="1" x14ac:dyDescent="0.3">
      <c r="E4" s="65"/>
      <c r="F4" s="65"/>
      <c r="G4" s="65"/>
      <c r="H4" s="65"/>
    </row>
    <row r="5" spans="2:16" ht="24" customHeight="1" x14ac:dyDescent="0.3">
      <c r="B5" s="86" t="s">
        <v>20</v>
      </c>
      <c r="C5" s="87"/>
      <c r="D5" s="88"/>
      <c r="E5" s="65"/>
      <c r="F5" s="65"/>
      <c r="G5" s="65"/>
      <c r="H5" s="65"/>
      <c r="I5" s="81" t="s">
        <v>213</v>
      </c>
      <c r="J5" s="82"/>
    </row>
    <row r="6" spans="2:16" x14ac:dyDescent="0.25">
      <c r="B6" s="53"/>
      <c r="C6" s="3"/>
      <c r="D6" s="54"/>
      <c r="E6" s="65"/>
      <c r="F6" s="65"/>
      <c r="G6" s="65"/>
      <c r="H6" s="65"/>
      <c r="I6" s="89" t="str">
        <f ca="1">OFFSET(Listes!X4,MATCH(B1,Listes!X5:X1504)+1,0)</f>
        <v>OPE00064</v>
      </c>
      <c r="J6" s="90"/>
    </row>
    <row r="7" spans="2:16" x14ac:dyDescent="0.25">
      <c r="B7" s="55" t="s">
        <v>0</v>
      </c>
      <c r="C7" s="91"/>
      <c r="D7" s="92"/>
      <c r="E7" s="65"/>
      <c r="F7" s="65"/>
      <c r="G7" s="65"/>
      <c r="H7" s="65"/>
    </row>
    <row r="8" spans="2:16" ht="17.25" customHeight="1" x14ac:dyDescent="0.25">
      <c r="B8" s="53"/>
      <c r="C8" s="3"/>
      <c r="D8" s="54"/>
      <c r="E8" s="65"/>
      <c r="F8" s="65"/>
      <c r="G8" s="65"/>
      <c r="H8" s="65"/>
    </row>
    <row r="9" spans="2:16" ht="17.25" customHeight="1" x14ac:dyDescent="0.25">
      <c r="B9" s="55" t="s">
        <v>214</v>
      </c>
      <c r="C9" s="79" t="str">
        <f>IFERROR(VLOOKUP(C7,Liste_Equip[],2,0),"")</f>
        <v/>
      </c>
      <c r="D9" s="80"/>
      <c r="E9" s="65"/>
      <c r="F9" s="65"/>
      <c r="G9" s="65"/>
      <c r="H9" s="65"/>
      <c r="I9" s="81" t="s">
        <v>215</v>
      </c>
      <c r="J9" s="82"/>
    </row>
    <row r="10" spans="2:16" ht="17.25" customHeight="1" x14ac:dyDescent="0.25">
      <c r="B10" s="53"/>
      <c r="C10" s="3"/>
      <c r="D10" s="54"/>
      <c r="E10" s="65"/>
      <c r="F10" s="65"/>
      <c r="G10" s="65"/>
      <c r="H10" s="65"/>
      <c r="I10" s="93">
        <f ca="1">NOW()</f>
        <v>44547.702371064814</v>
      </c>
      <c r="J10" s="94"/>
    </row>
    <row r="11" spans="2:16" ht="17.25" customHeight="1" x14ac:dyDescent="0.25">
      <c r="B11" s="55" t="s">
        <v>22</v>
      </c>
      <c r="C11" s="79" t="str">
        <f>IFERROR(VLOOKUP(C7,Liste_Equip[],3,0),"")</f>
        <v/>
      </c>
      <c r="D11" s="80"/>
    </row>
    <row r="12" spans="2:16" ht="17.25" customHeight="1" x14ac:dyDescent="0.25">
      <c r="B12" s="53"/>
      <c r="C12" s="3"/>
      <c r="D12" s="54"/>
    </row>
    <row r="13" spans="2:16" ht="17.25" customHeight="1" x14ac:dyDescent="0.25">
      <c r="B13" s="55" t="s">
        <v>216</v>
      </c>
      <c r="C13" s="91"/>
      <c r="D13" s="92"/>
      <c r="I13" s="81" t="s">
        <v>217</v>
      </c>
      <c r="J13" s="82"/>
    </row>
    <row r="14" spans="2:16" ht="17.25" customHeight="1" x14ac:dyDescent="0.25">
      <c r="B14" s="53"/>
      <c r="C14" s="3"/>
      <c r="D14" s="54"/>
      <c r="I14" s="95"/>
      <c r="J14" s="96"/>
    </row>
    <row r="15" spans="2:16" ht="15.75" thickBot="1" x14ac:dyDescent="0.3">
      <c r="B15" s="56" t="str">
        <f>IF(C13="Préventive","Date prévue","")</f>
        <v/>
      </c>
      <c r="C15" s="101" t="str">
        <f>IFERROR(IF(C13="Préventive",VLOOKUP(C7,Tableau1[],8,0),""),"")</f>
        <v/>
      </c>
      <c r="D15" s="102"/>
    </row>
    <row r="17" spans="2:11" ht="15.75" thickBot="1" x14ac:dyDescent="0.3"/>
    <row r="18" spans="2:11" ht="18.75" x14ac:dyDescent="0.3">
      <c r="B18" s="86" t="s">
        <v>218</v>
      </c>
      <c r="C18" s="87"/>
      <c r="D18" s="87"/>
      <c r="E18" s="87"/>
      <c r="F18" s="87"/>
      <c r="G18" s="87"/>
      <c r="H18" s="87"/>
      <c r="I18" s="87"/>
      <c r="J18" s="88"/>
    </row>
    <row r="19" spans="2:11" x14ac:dyDescent="0.25">
      <c r="B19" s="53"/>
      <c r="C19" s="3"/>
      <c r="D19" s="3"/>
      <c r="E19" s="3"/>
      <c r="F19" s="3"/>
      <c r="G19" s="3"/>
      <c r="H19" s="3"/>
      <c r="I19" s="3"/>
      <c r="J19" s="54"/>
    </row>
    <row r="20" spans="2:11" ht="30" x14ac:dyDescent="0.25">
      <c r="B20" s="57" t="s">
        <v>219</v>
      </c>
      <c r="C20" s="58" t="s">
        <v>220</v>
      </c>
      <c r="D20" s="58" t="s">
        <v>221</v>
      </c>
      <c r="E20" s="58" t="s">
        <v>222</v>
      </c>
      <c r="F20" s="58" t="s">
        <v>223</v>
      </c>
      <c r="G20" s="97" t="s">
        <v>224</v>
      </c>
      <c r="H20" s="97"/>
      <c r="I20" s="97" t="s">
        <v>225</v>
      </c>
      <c r="J20" s="98"/>
    </row>
    <row r="21" spans="2:11" ht="58.5" customHeight="1" thickBot="1" x14ac:dyDescent="0.3">
      <c r="B21" s="60"/>
      <c r="C21" s="61"/>
      <c r="D21" s="62"/>
      <c r="E21" s="62"/>
      <c r="F21" s="63"/>
      <c r="G21" s="99"/>
      <c r="H21" s="99"/>
      <c r="I21" s="99"/>
      <c r="J21" s="100"/>
      <c r="K21" s="59"/>
    </row>
  </sheetData>
  <mergeCells count="18">
    <mergeCell ref="G20:H20"/>
    <mergeCell ref="I20:J20"/>
    <mergeCell ref="G21:H21"/>
    <mergeCell ref="I21:J21"/>
    <mergeCell ref="C15:D15"/>
    <mergeCell ref="B18:J18"/>
    <mergeCell ref="I10:J10"/>
    <mergeCell ref="C11:D11"/>
    <mergeCell ref="C13:D13"/>
    <mergeCell ref="I13:J13"/>
    <mergeCell ref="I14:J14"/>
    <mergeCell ref="C9:D9"/>
    <mergeCell ref="I9:J9"/>
    <mergeCell ref="B3:J3"/>
    <mergeCell ref="B5:D5"/>
    <mergeCell ref="I5:J5"/>
    <mergeCell ref="I6:J6"/>
    <mergeCell ref="C7:D7"/>
  </mergeCells>
  <conditionalFormatting sqref="E21">
    <cfRule type="expression" dxfId="2" priority="2">
      <formula>AND($B$21=$C$21,$E$21&lt;$D$21)</formula>
    </cfRule>
  </conditionalFormatting>
  <conditionalFormatting sqref="B15">
    <cfRule type="cellIs" dxfId="1" priority="1" operator="equal">
      <formula>"Date prévue"</formula>
    </cfRule>
  </conditionalFormatting>
  <dataValidations count="4">
    <dataValidation type="list" allowBlank="1" showInputMessage="1" showErrorMessage="1" sqref="C7:D7" xr:uid="{00000000-0002-0000-0300-000000000000}">
      <formula1>INDIRECT("Liste_Equip[Désignation]")</formula1>
    </dataValidation>
    <dataValidation type="list" allowBlank="1" showInputMessage="1" showErrorMessage="1" sqref="C13:D13" xr:uid="{00000000-0002-0000-0300-000001000000}">
      <formula1>"Préventive,Corrective"</formula1>
    </dataValidation>
    <dataValidation type="date" allowBlank="1" showInputMessage="1" showErrorMessage="1" sqref="B21:C21" xr:uid="{00000000-0002-0000-0300-000002000000}">
      <formula1>44197</formula1>
      <formula2>45291</formula2>
    </dataValidation>
    <dataValidation type="list" allowBlank="1" showInputMessage="1" showErrorMessage="1" sqref="I14:J14" xr:uid="{00000000-0002-0000-0300-000003000000}">
      <formula1>INDIRECT("L_Techniciens[TECHNICIENS]")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4000000}">
          <x14:formula1>
            <xm:f>Listes!$U$5:$U$31</xm:f>
          </x14:formula1>
          <xm:sqref>D21:E21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FF0000"/>
  </sheetPr>
  <dimension ref="A3:O4569"/>
  <sheetViews>
    <sheetView showGridLines="0" workbookViewId="0">
      <pane ySplit="3" topLeftCell="A4" activePane="bottomLeft" state="frozen"/>
      <selection pane="bottomLeft" activeCell="H3" sqref="H3"/>
    </sheetView>
  </sheetViews>
  <sheetFormatPr baseColWidth="10" defaultRowHeight="15" x14ac:dyDescent="0.25"/>
  <cols>
    <col min="1" max="1" width="18.85546875" bestFit="1" customWidth="1"/>
    <col min="2" max="2" width="15.7109375" customWidth="1"/>
    <col min="3" max="3" width="14.28515625" bestFit="1" customWidth="1"/>
    <col min="4" max="4" width="28.5703125" bestFit="1" customWidth="1"/>
    <col min="5" max="5" width="20.42578125" customWidth="1"/>
    <col min="6" max="6" width="18.140625" bestFit="1" customWidth="1"/>
    <col min="7" max="7" width="22.140625" customWidth="1"/>
    <col min="8" max="8" width="14" customWidth="1"/>
    <col min="9" max="9" width="26.140625" customWidth="1"/>
    <col min="10" max="10" width="23.28515625" customWidth="1"/>
    <col min="11" max="11" width="17.42578125" customWidth="1"/>
    <col min="12" max="12" width="14.140625" customWidth="1"/>
    <col min="13" max="13" width="18.85546875" customWidth="1"/>
    <col min="14" max="14" width="63" bestFit="1" customWidth="1"/>
    <col min="15" max="15" width="27.7109375" customWidth="1"/>
  </cols>
  <sheetData>
    <row r="3" spans="1:15" x14ac:dyDescent="0.25">
      <c r="A3" t="s">
        <v>213</v>
      </c>
      <c r="B3" t="s">
        <v>215</v>
      </c>
      <c r="C3" t="s">
        <v>217</v>
      </c>
      <c r="D3" t="s">
        <v>0</v>
      </c>
      <c r="E3" t="s">
        <v>214</v>
      </c>
      <c r="F3" t="s">
        <v>22</v>
      </c>
      <c r="G3" t="s">
        <v>216</v>
      </c>
      <c r="H3" t="s">
        <v>228</v>
      </c>
      <c r="I3" t="s">
        <v>219</v>
      </c>
      <c r="J3" t="s">
        <v>220</v>
      </c>
      <c r="K3" t="s">
        <v>221</v>
      </c>
      <c r="L3" t="s">
        <v>222</v>
      </c>
      <c r="M3" t="s">
        <v>223</v>
      </c>
      <c r="N3" t="s">
        <v>224</v>
      </c>
      <c r="O3" t="s">
        <v>225</v>
      </c>
    </row>
    <row r="4" spans="1:15" x14ac:dyDescent="0.25">
      <c r="A4" t="str">
        <f>IF(Tableau7[[#This Row],[Date d''édition]]="","",Listes!X5)</f>
        <v>OPE00001</v>
      </c>
      <c r="B4" s="1">
        <v>44517.669319328706</v>
      </c>
      <c r="C4" t="s">
        <v>232</v>
      </c>
      <c r="D4" t="s">
        <v>1740</v>
      </c>
      <c r="E4" t="s">
        <v>25</v>
      </c>
      <c r="F4" t="s">
        <v>26</v>
      </c>
      <c r="G4" t="s">
        <v>226</v>
      </c>
      <c r="H4" s="1">
        <v>44544</v>
      </c>
      <c r="I4" s="1">
        <v>44454</v>
      </c>
      <c r="J4" s="1">
        <v>44454</v>
      </c>
      <c r="K4" s="64">
        <v>0.39583333333333398</v>
      </c>
      <c r="L4" s="64">
        <v>0.4375</v>
      </c>
      <c r="M4">
        <v>0</v>
      </c>
      <c r="N4" t="s">
        <v>190</v>
      </c>
      <c r="O4" t="s">
        <v>236</v>
      </c>
    </row>
    <row r="5" spans="1:15" x14ac:dyDescent="0.25">
      <c r="A5" t="str">
        <f>IF(Tableau7[[#This Row],[Date d''édition]]="","",Listes!X6)</f>
        <v>OPE00002</v>
      </c>
      <c r="B5" s="1">
        <v>44517.67657152778</v>
      </c>
      <c r="C5" t="s">
        <v>232</v>
      </c>
      <c r="D5" t="s">
        <v>121</v>
      </c>
      <c r="E5" t="s">
        <v>25</v>
      </c>
      <c r="F5" t="s">
        <v>26</v>
      </c>
      <c r="G5" t="s">
        <v>226</v>
      </c>
      <c r="H5" s="1">
        <v>44521</v>
      </c>
      <c r="I5" s="1">
        <v>44461</v>
      </c>
      <c r="J5" s="1">
        <v>44461</v>
      </c>
      <c r="K5" s="64">
        <v>0.4375</v>
      </c>
      <c r="L5" s="64">
        <v>0.47916666666666702</v>
      </c>
      <c r="M5">
        <v>0</v>
      </c>
      <c r="N5" t="s">
        <v>190</v>
      </c>
      <c r="O5" t="s">
        <v>236</v>
      </c>
    </row>
    <row r="6" spans="1:15" x14ac:dyDescent="0.25">
      <c r="A6" t="str">
        <f>IF(Tableau7[[#This Row],[Date d''édition]]="","",Listes!X7)</f>
        <v>OPE00003</v>
      </c>
      <c r="B6" s="1">
        <v>44517.694709606483</v>
      </c>
      <c r="C6" t="s">
        <v>235</v>
      </c>
      <c r="D6" t="s">
        <v>42</v>
      </c>
      <c r="E6" t="s">
        <v>25</v>
      </c>
      <c r="F6" t="s">
        <v>179</v>
      </c>
      <c r="G6" t="s">
        <v>229</v>
      </c>
      <c r="H6" s="1">
        <v>44521</v>
      </c>
      <c r="I6" s="1">
        <v>44517</v>
      </c>
      <c r="J6" s="1">
        <v>44517</v>
      </c>
      <c r="K6" s="64">
        <v>0.41666666666666702</v>
      </c>
      <c r="L6" s="64">
        <v>0.4375</v>
      </c>
      <c r="M6">
        <v>253364</v>
      </c>
      <c r="N6" t="s">
        <v>1738</v>
      </c>
      <c r="O6" t="s">
        <v>1739</v>
      </c>
    </row>
    <row r="7" spans="1:15" x14ac:dyDescent="0.25">
      <c r="A7" t="str">
        <f>IF(Tableau7[[#This Row],[Date d''édition]]="","",Listes!X8)</f>
        <v>OPE00004</v>
      </c>
      <c r="B7" s="1">
        <v>44518.370186689812</v>
      </c>
      <c r="C7" t="s">
        <v>231</v>
      </c>
      <c r="D7" t="s">
        <v>31</v>
      </c>
      <c r="E7" t="s">
        <v>94</v>
      </c>
      <c r="F7" t="s">
        <v>179</v>
      </c>
      <c r="G7" t="s">
        <v>226</v>
      </c>
      <c r="H7" s="1">
        <v>44365</v>
      </c>
      <c r="I7" s="1">
        <v>44365</v>
      </c>
      <c r="J7" s="1">
        <v>44365</v>
      </c>
      <c r="K7" s="64">
        <v>0.35416666666666702</v>
      </c>
      <c r="L7" s="64">
        <v>0.4375</v>
      </c>
      <c r="M7">
        <v>0</v>
      </c>
      <c r="N7" t="s">
        <v>195</v>
      </c>
      <c r="O7" t="s">
        <v>236</v>
      </c>
    </row>
    <row r="8" spans="1:15" x14ac:dyDescent="0.25">
      <c r="A8" t="str">
        <f>IF(Tableau7[[#This Row],[Date d''édition]]="","",Listes!X9)</f>
        <v>OPE00005</v>
      </c>
      <c r="B8" s="1">
        <v>44518.371779166664</v>
      </c>
      <c r="C8" t="s">
        <v>231</v>
      </c>
      <c r="D8" t="s">
        <v>33</v>
      </c>
      <c r="E8" t="s">
        <v>120</v>
      </c>
      <c r="F8" t="s">
        <v>179</v>
      </c>
      <c r="G8" t="s">
        <v>226</v>
      </c>
      <c r="H8" s="1">
        <v>44201</v>
      </c>
      <c r="I8" s="1">
        <v>44201</v>
      </c>
      <c r="J8" s="1">
        <v>44201</v>
      </c>
      <c r="K8" s="64">
        <v>0.39583333333333398</v>
      </c>
      <c r="L8" s="64">
        <v>0.4375</v>
      </c>
      <c r="M8">
        <v>0</v>
      </c>
      <c r="N8" t="s">
        <v>197</v>
      </c>
      <c r="O8" t="s">
        <v>236</v>
      </c>
    </row>
    <row r="9" spans="1:15" x14ac:dyDescent="0.25">
      <c r="A9" t="str">
        <f>IF(Tableau7[[#This Row],[Date d''édition]]="","",Listes!X10)</f>
        <v>OPE00006</v>
      </c>
      <c r="B9" s="1">
        <v>44518.373382754631</v>
      </c>
      <c r="C9" t="s">
        <v>232</v>
      </c>
      <c r="D9" t="s">
        <v>37</v>
      </c>
      <c r="E9" t="s">
        <v>25</v>
      </c>
      <c r="F9" t="s">
        <v>26</v>
      </c>
      <c r="G9" t="s">
        <v>226</v>
      </c>
      <c r="H9" s="1">
        <v>44521</v>
      </c>
      <c r="I9" s="1">
        <v>44461</v>
      </c>
      <c r="J9" s="1">
        <v>44461</v>
      </c>
      <c r="K9" s="64">
        <v>0.375</v>
      </c>
      <c r="L9" s="64">
        <v>0.4375</v>
      </c>
      <c r="M9">
        <v>0</v>
      </c>
      <c r="N9" t="s">
        <v>190</v>
      </c>
      <c r="O9" t="s">
        <v>236</v>
      </c>
    </row>
    <row r="10" spans="1:15" x14ac:dyDescent="0.25">
      <c r="A10" t="str">
        <f>IF(Tableau7[[#This Row],[Date d''édition]]="","",Listes!X11)</f>
        <v>OPE00007</v>
      </c>
      <c r="B10" s="1">
        <v>44518.375759374998</v>
      </c>
      <c r="C10" t="s">
        <v>232</v>
      </c>
      <c r="D10" t="s">
        <v>29</v>
      </c>
      <c r="E10" t="s">
        <v>25</v>
      </c>
      <c r="F10" t="s">
        <v>26</v>
      </c>
      <c r="G10" t="s">
        <v>226</v>
      </c>
      <c r="H10" s="1">
        <v>44544</v>
      </c>
      <c r="I10" s="1">
        <v>44454</v>
      </c>
      <c r="J10" s="1">
        <v>44454</v>
      </c>
      <c r="K10" s="64">
        <v>0.375</v>
      </c>
      <c r="L10" s="64">
        <v>0.4375</v>
      </c>
      <c r="M10">
        <v>0</v>
      </c>
      <c r="N10" t="s">
        <v>190</v>
      </c>
      <c r="O10" t="s">
        <v>236</v>
      </c>
    </row>
    <row r="11" spans="1:15" x14ac:dyDescent="0.25">
      <c r="A11" t="str">
        <f>IF(Tableau7[[#This Row],[Date d''édition]]="","",Listes!X12)</f>
        <v>OPE00008</v>
      </c>
      <c r="B11" s="1">
        <v>44518.45321446759</v>
      </c>
      <c r="C11" t="s">
        <v>232</v>
      </c>
      <c r="D11" t="s">
        <v>46</v>
      </c>
      <c r="E11" t="s">
        <v>25</v>
      </c>
      <c r="F11" t="s">
        <v>26</v>
      </c>
      <c r="G11" t="s">
        <v>226</v>
      </c>
      <c r="H11" s="1">
        <v>44517</v>
      </c>
      <c r="I11" s="1">
        <v>44517</v>
      </c>
      <c r="J11" s="1">
        <v>44517</v>
      </c>
      <c r="K11" s="64">
        <v>0.375</v>
      </c>
      <c r="L11" s="64">
        <v>0.39583333333333398</v>
      </c>
      <c r="M11">
        <v>0</v>
      </c>
      <c r="N11" t="s">
        <v>190</v>
      </c>
      <c r="O11">
        <v>0</v>
      </c>
    </row>
    <row r="12" spans="1:15" x14ac:dyDescent="0.25">
      <c r="A12" t="str">
        <f>IF(Tableau7[[#This Row],[Date d''édition]]="","",Listes!X13)</f>
        <v>OPE00009</v>
      </c>
      <c r="B12" s="1">
        <v>44518.514262384262</v>
      </c>
      <c r="C12" t="s">
        <v>232</v>
      </c>
      <c r="D12" t="s">
        <v>46</v>
      </c>
      <c r="E12" t="s">
        <v>25</v>
      </c>
      <c r="F12" t="s">
        <v>26</v>
      </c>
      <c r="G12" t="s">
        <v>226</v>
      </c>
      <c r="H12" s="1">
        <v>44549</v>
      </c>
      <c r="I12" s="1">
        <v>44459</v>
      </c>
      <c r="J12" s="1">
        <v>44459</v>
      </c>
      <c r="K12" s="64">
        <v>0.35416666666666702</v>
      </c>
      <c r="L12" s="64">
        <v>0.41666666666666702</v>
      </c>
      <c r="M12">
        <v>0</v>
      </c>
      <c r="N12" t="s">
        <v>190</v>
      </c>
      <c r="O12" t="s">
        <v>236</v>
      </c>
    </row>
    <row r="13" spans="1:15" x14ac:dyDescent="0.25">
      <c r="A13" t="str">
        <f>IF(Tableau7[[#This Row],[Date d''édition]]="","",Listes!X14)</f>
        <v>OPE00010</v>
      </c>
      <c r="B13" s="1">
        <v>44518.514970601849</v>
      </c>
      <c r="C13" t="s">
        <v>232</v>
      </c>
      <c r="D13" t="s">
        <v>43</v>
      </c>
      <c r="E13" t="s">
        <v>25</v>
      </c>
      <c r="F13" t="s">
        <v>26</v>
      </c>
      <c r="G13" t="s">
        <v>226</v>
      </c>
      <c r="H13" s="1">
        <v>44518</v>
      </c>
      <c r="I13" s="1">
        <v>44518</v>
      </c>
      <c r="J13" s="1">
        <v>44518</v>
      </c>
      <c r="K13" s="64">
        <v>0.39583333333333398</v>
      </c>
      <c r="L13" s="64">
        <v>0.4375</v>
      </c>
      <c r="M13">
        <v>0</v>
      </c>
      <c r="N13" t="s">
        <v>174</v>
      </c>
      <c r="O13" t="s">
        <v>236</v>
      </c>
    </row>
    <row r="14" spans="1:15" x14ac:dyDescent="0.25">
      <c r="A14" t="str">
        <f>IF(Tableau7[[#This Row],[Date d''édition]]="","",Listes!X15)</f>
        <v>OPE00011</v>
      </c>
      <c r="B14" s="1">
        <v>44518.515886689813</v>
      </c>
      <c r="C14" t="s">
        <v>232</v>
      </c>
      <c r="D14" t="s">
        <v>32</v>
      </c>
      <c r="E14" t="s">
        <v>25</v>
      </c>
      <c r="F14" t="s">
        <v>26</v>
      </c>
      <c r="G14" t="s">
        <v>226</v>
      </c>
      <c r="H14" s="1">
        <v>44558</v>
      </c>
      <c r="I14" s="1">
        <v>44378</v>
      </c>
      <c r="J14" s="1">
        <v>44378</v>
      </c>
      <c r="K14" s="64">
        <v>0.35416666666666702</v>
      </c>
      <c r="L14" s="64">
        <v>0.4375</v>
      </c>
      <c r="M14">
        <v>0</v>
      </c>
      <c r="N14" t="s">
        <v>174</v>
      </c>
      <c r="O14" t="s">
        <v>236</v>
      </c>
    </row>
    <row r="15" spans="1:15" x14ac:dyDescent="0.25">
      <c r="A15" t="str">
        <f>IF(Tableau7[[#This Row],[Date d''édition]]="","",Listes!X16)</f>
        <v>OPE00012</v>
      </c>
      <c r="B15" s="1">
        <v>44518.517130092594</v>
      </c>
      <c r="C15" t="s">
        <v>232</v>
      </c>
      <c r="D15" t="s">
        <v>30</v>
      </c>
      <c r="E15" t="s">
        <v>25</v>
      </c>
      <c r="F15" t="s">
        <v>26</v>
      </c>
      <c r="G15" t="s">
        <v>226</v>
      </c>
      <c r="H15" s="1">
        <v>44558</v>
      </c>
      <c r="I15" s="1">
        <v>44387</v>
      </c>
      <c r="J15" s="1">
        <v>44387</v>
      </c>
      <c r="K15" s="64">
        <v>0.39583333333333398</v>
      </c>
      <c r="L15" s="64">
        <v>0.4375</v>
      </c>
      <c r="M15">
        <v>0</v>
      </c>
      <c r="N15" t="s">
        <v>174</v>
      </c>
      <c r="O15">
        <v>0</v>
      </c>
    </row>
    <row r="16" spans="1:15" x14ac:dyDescent="0.25">
      <c r="A16" t="str">
        <f>IF(Tableau7[[#This Row],[Date d''édition]]="","",Listes!X17)</f>
        <v>OPE00013</v>
      </c>
      <c r="B16" s="1">
        <v>44540.395831944443</v>
      </c>
      <c r="C16" t="s">
        <v>186</v>
      </c>
      <c r="D16" t="s">
        <v>1740</v>
      </c>
      <c r="E16" t="s">
        <v>94</v>
      </c>
      <c r="F16" t="s">
        <v>179</v>
      </c>
      <c r="G16" t="s">
        <v>226</v>
      </c>
      <c r="H16" s="1">
        <v>44461</v>
      </c>
      <c r="I16" s="1">
        <v>44461</v>
      </c>
      <c r="J16" s="1">
        <v>44461</v>
      </c>
      <c r="K16" s="64">
        <v>0.35416666666666702</v>
      </c>
      <c r="L16" s="64">
        <v>0.375</v>
      </c>
      <c r="M16">
        <v>0</v>
      </c>
      <c r="N16" t="s">
        <v>195</v>
      </c>
      <c r="O16" t="s">
        <v>236</v>
      </c>
    </row>
    <row r="17" spans="1:15" x14ac:dyDescent="0.25">
      <c r="A17" t="str">
        <f>IF(Tableau7[[#This Row],[Date d''édition]]="","",Listes!X18)</f>
        <v>OPE00014</v>
      </c>
      <c r="B17" s="1">
        <v>44540.395831944443</v>
      </c>
      <c r="C17" t="s">
        <v>186</v>
      </c>
      <c r="D17" t="s">
        <v>121</v>
      </c>
      <c r="E17" t="s">
        <v>120</v>
      </c>
      <c r="F17" t="s">
        <v>179</v>
      </c>
      <c r="G17" t="s">
        <v>226</v>
      </c>
      <c r="H17" s="1">
        <v>44201</v>
      </c>
      <c r="I17" s="1">
        <v>44201</v>
      </c>
      <c r="J17" s="1">
        <v>44201</v>
      </c>
      <c r="K17" s="64">
        <v>0.39583333333333398</v>
      </c>
      <c r="L17" s="64">
        <v>0.41666666666666702</v>
      </c>
      <c r="M17">
        <v>0</v>
      </c>
      <c r="N17" t="s">
        <v>197</v>
      </c>
      <c r="O17" t="s">
        <v>236</v>
      </c>
    </row>
    <row r="18" spans="1:15" x14ac:dyDescent="0.25">
      <c r="A18" t="str">
        <f>IF(Tableau7[[#This Row],[Date d''édition]]="","",Listes!X19)</f>
        <v>OPE00015</v>
      </c>
      <c r="B18" s="1">
        <v>44540.395831944443</v>
      </c>
      <c r="C18" t="s">
        <v>180</v>
      </c>
      <c r="D18" t="s">
        <v>42</v>
      </c>
      <c r="E18" t="s">
        <v>25</v>
      </c>
      <c r="F18" t="s">
        <v>26</v>
      </c>
      <c r="G18" t="s">
        <v>226</v>
      </c>
      <c r="H18" s="1">
        <v>44521</v>
      </c>
      <c r="I18" s="1">
        <v>44521</v>
      </c>
      <c r="J18" s="1">
        <v>44521</v>
      </c>
      <c r="K18" s="64">
        <v>0.4375</v>
      </c>
      <c r="L18" s="64">
        <v>0.45833333333333298</v>
      </c>
      <c r="M18">
        <v>0</v>
      </c>
      <c r="N18" t="s">
        <v>190</v>
      </c>
      <c r="O18" t="s">
        <v>236</v>
      </c>
    </row>
    <row r="19" spans="1:15" x14ac:dyDescent="0.25">
      <c r="A19" t="str">
        <f>IF(Tableau7[[#This Row],[Date d''édition]]="","",Listes!X20)</f>
        <v>OPE00016</v>
      </c>
      <c r="B19" s="1">
        <v>44540.395831944443</v>
      </c>
      <c r="C19" t="s">
        <v>180</v>
      </c>
      <c r="D19" t="s">
        <v>31</v>
      </c>
      <c r="E19" t="s">
        <v>25</v>
      </c>
      <c r="F19" t="s">
        <v>26</v>
      </c>
      <c r="G19" t="s">
        <v>226</v>
      </c>
      <c r="H19" s="1">
        <v>44544</v>
      </c>
      <c r="I19" s="1">
        <v>44544</v>
      </c>
      <c r="J19" s="1">
        <v>44544</v>
      </c>
      <c r="K19" s="64">
        <v>0.47916666666666702</v>
      </c>
      <c r="L19" s="64">
        <v>0.5</v>
      </c>
      <c r="M19">
        <v>0</v>
      </c>
      <c r="N19" t="s">
        <v>190</v>
      </c>
      <c r="O19" t="s">
        <v>236</v>
      </c>
    </row>
    <row r="20" spans="1:15" x14ac:dyDescent="0.25">
      <c r="A20" t="str">
        <f>IF(Tableau7[[#This Row],[Date d''édition]]="","",Listes!X21)</f>
        <v>OPE00017</v>
      </c>
      <c r="B20" s="1">
        <v>44540.395831944443</v>
      </c>
      <c r="C20" t="s">
        <v>180</v>
      </c>
      <c r="D20" t="s">
        <v>33</v>
      </c>
      <c r="E20" t="s">
        <v>25</v>
      </c>
      <c r="F20" t="s">
        <v>26</v>
      </c>
      <c r="G20" t="s">
        <v>226</v>
      </c>
      <c r="H20" s="1">
        <v>44544</v>
      </c>
      <c r="I20" s="1">
        <v>44544</v>
      </c>
      <c r="J20" s="1">
        <v>44544</v>
      </c>
      <c r="K20" s="64">
        <v>0.52083333333333404</v>
      </c>
      <c r="L20" s="64">
        <v>0.54166666666666696</v>
      </c>
      <c r="M20">
        <v>0</v>
      </c>
      <c r="N20" t="s">
        <v>190</v>
      </c>
      <c r="O20" t="s">
        <v>236</v>
      </c>
    </row>
    <row r="21" spans="1:15" x14ac:dyDescent="0.25">
      <c r="A21" t="str">
        <f>IF(Tableau7[[#This Row],[Date d''édition]]="","",Listes!X22)</f>
        <v>OPE00018</v>
      </c>
      <c r="B21" s="1">
        <v>44540.395831944443</v>
      </c>
      <c r="C21" t="s">
        <v>180</v>
      </c>
      <c r="D21" t="s">
        <v>37</v>
      </c>
      <c r="E21" t="s">
        <v>25</v>
      </c>
      <c r="F21" t="s">
        <v>26</v>
      </c>
      <c r="G21" t="s">
        <v>226</v>
      </c>
      <c r="H21" s="1">
        <v>44549</v>
      </c>
      <c r="I21" s="1">
        <v>44549</v>
      </c>
      <c r="J21" s="1">
        <v>44549</v>
      </c>
      <c r="K21" s="64">
        <v>0.5625</v>
      </c>
      <c r="L21" s="64">
        <v>0.58333333333333304</v>
      </c>
      <c r="M21">
        <v>0</v>
      </c>
      <c r="N21" t="s">
        <v>190</v>
      </c>
      <c r="O21" t="s">
        <v>236</v>
      </c>
    </row>
    <row r="22" spans="1:15" x14ac:dyDescent="0.25">
      <c r="A22" t="str">
        <f>IF(Tableau7[[#This Row],[Date d''édition]]="","",Listes!X23)</f>
        <v>OPE00019</v>
      </c>
      <c r="B22" s="1">
        <v>44540.395831944443</v>
      </c>
      <c r="C22" t="s">
        <v>181</v>
      </c>
      <c r="D22" t="s">
        <v>29</v>
      </c>
      <c r="E22" t="s">
        <v>25</v>
      </c>
      <c r="F22" t="s">
        <v>26</v>
      </c>
      <c r="G22" t="s">
        <v>226</v>
      </c>
      <c r="H22" s="1">
        <v>44518</v>
      </c>
      <c r="I22" s="1">
        <v>44518</v>
      </c>
      <c r="J22" s="1">
        <v>44518</v>
      </c>
      <c r="K22" s="64">
        <v>0.60416666666666696</v>
      </c>
      <c r="L22" s="64">
        <v>0.625</v>
      </c>
      <c r="M22">
        <v>0</v>
      </c>
      <c r="N22" t="s">
        <v>174</v>
      </c>
      <c r="O22" t="s">
        <v>236</v>
      </c>
    </row>
    <row r="23" spans="1:15" x14ac:dyDescent="0.25">
      <c r="A23" t="str">
        <f>IF(Tableau7[[#This Row],[Date d''édition]]="","",Listes!X24)</f>
        <v>OPE00020</v>
      </c>
      <c r="B23" s="1">
        <v>44540.395831944443</v>
      </c>
      <c r="C23" t="s">
        <v>181</v>
      </c>
      <c r="D23" t="s">
        <v>46</v>
      </c>
      <c r="E23" t="s">
        <v>25</v>
      </c>
      <c r="F23" t="s">
        <v>26</v>
      </c>
      <c r="G23" t="s">
        <v>226</v>
      </c>
      <c r="H23" s="1">
        <v>44558</v>
      </c>
      <c r="I23" s="1">
        <v>44558</v>
      </c>
      <c r="J23" s="1">
        <v>44558</v>
      </c>
      <c r="K23" s="64">
        <v>0.64583333333333404</v>
      </c>
      <c r="L23" s="64">
        <v>0.66666666666666696</v>
      </c>
      <c r="M23">
        <v>0</v>
      </c>
      <c r="N23" t="s">
        <v>174</v>
      </c>
      <c r="O23" t="s">
        <v>236</v>
      </c>
    </row>
    <row r="24" spans="1:15" x14ac:dyDescent="0.25">
      <c r="A24" t="str">
        <f>IF(Tableau7[[#This Row],[Date d''édition]]="","",Listes!X25)</f>
        <v>OPE00021</v>
      </c>
      <c r="B24" s="1">
        <v>44540.395831944443</v>
      </c>
      <c r="C24" t="s">
        <v>181</v>
      </c>
      <c r="D24" t="s">
        <v>46</v>
      </c>
      <c r="E24" t="s">
        <v>25</v>
      </c>
      <c r="F24" t="s">
        <v>26</v>
      </c>
      <c r="G24" t="s">
        <v>226</v>
      </c>
      <c r="H24" s="1">
        <v>44202</v>
      </c>
      <c r="I24" s="1">
        <v>44202</v>
      </c>
      <c r="J24" s="1">
        <v>44202</v>
      </c>
      <c r="K24" s="64">
        <v>0.6875</v>
      </c>
      <c r="L24" s="64">
        <v>0.70833333333333304</v>
      </c>
      <c r="M24">
        <v>0</v>
      </c>
      <c r="N24" t="s">
        <v>174</v>
      </c>
      <c r="O24" t="s">
        <v>236</v>
      </c>
    </row>
    <row r="25" spans="1:15" x14ac:dyDescent="0.25">
      <c r="A25" t="str">
        <f>IF(Tableau7[[#This Row],[Date d''édition]]="","",Listes!X26)</f>
        <v>OPE00022</v>
      </c>
      <c r="B25" s="1">
        <v>44540.395831944443</v>
      </c>
      <c r="C25" t="s">
        <v>180</v>
      </c>
      <c r="D25" t="s">
        <v>43</v>
      </c>
      <c r="E25" t="s">
        <v>25</v>
      </c>
      <c r="F25" t="s">
        <v>26</v>
      </c>
      <c r="G25" t="s">
        <v>226</v>
      </c>
      <c r="H25" s="1">
        <v>44522</v>
      </c>
      <c r="I25" s="1">
        <v>44522</v>
      </c>
      <c r="J25" s="1">
        <v>44522</v>
      </c>
      <c r="K25" s="64">
        <v>0.72916666666666696</v>
      </c>
      <c r="L25" s="64">
        <v>0.75</v>
      </c>
      <c r="M25">
        <v>0</v>
      </c>
      <c r="N25" t="s">
        <v>190</v>
      </c>
      <c r="O25" t="s">
        <v>236</v>
      </c>
    </row>
    <row r="26" spans="1:15" x14ac:dyDescent="0.25">
      <c r="A26" t="str">
        <f>IF(Tableau7[[#This Row],[Date d''édition]]="","",Listes!X27)</f>
        <v>OPE00023</v>
      </c>
      <c r="B26" s="1">
        <v>44540.395831944443</v>
      </c>
      <c r="C26" t="s">
        <v>180</v>
      </c>
      <c r="D26" t="s">
        <v>32</v>
      </c>
      <c r="E26" t="s">
        <v>25</v>
      </c>
      <c r="F26" t="s">
        <v>26</v>
      </c>
      <c r="G26" t="s">
        <v>226</v>
      </c>
      <c r="H26" s="1">
        <v>44513</v>
      </c>
      <c r="I26" s="1">
        <v>44513</v>
      </c>
      <c r="J26" s="1">
        <v>44513</v>
      </c>
      <c r="K26" s="64">
        <v>0.77083333333333404</v>
      </c>
      <c r="L26" s="64">
        <v>0.79166666666666696</v>
      </c>
      <c r="M26">
        <v>0</v>
      </c>
      <c r="N26" t="s">
        <v>190</v>
      </c>
      <c r="O26" t="s">
        <v>236</v>
      </c>
    </row>
    <row r="27" spans="1:15" x14ac:dyDescent="0.25">
      <c r="A27" t="str">
        <f>IF(Tableau7[[#This Row],[Date d''édition]]="","",Listes!X28)</f>
        <v>OPE00024</v>
      </c>
      <c r="B27" s="1">
        <v>44540.395831944443</v>
      </c>
      <c r="C27" t="s">
        <v>180</v>
      </c>
      <c r="D27" t="s">
        <v>30</v>
      </c>
      <c r="E27" t="s">
        <v>25</v>
      </c>
      <c r="F27" t="s">
        <v>26</v>
      </c>
      <c r="G27" t="s">
        <v>226</v>
      </c>
      <c r="H27" s="1">
        <v>44513</v>
      </c>
      <c r="I27" s="1">
        <v>44513</v>
      </c>
      <c r="J27" s="1">
        <v>44513</v>
      </c>
      <c r="K27" s="64">
        <v>0.8125</v>
      </c>
      <c r="L27" s="64">
        <v>0.83333333333333304</v>
      </c>
      <c r="M27">
        <v>0</v>
      </c>
      <c r="N27" t="s">
        <v>190</v>
      </c>
      <c r="O27" t="s">
        <v>236</v>
      </c>
    </row>
    <row r="28" spans="1:15" x14ac:dyDescent="0.25">
      <c r="A28" t="str">
        <f>IF(Tableau7[[#This Row],[Date d''édition]]="","",Listes!X29)</f>
        <v>OPE00025</v>
      </c>
      <c r="B28" s="1">
        <v>44540.395831944443</v>
      </c>
      <c r="C28" t="s">
        <v>180</v>
      </c>
      <c r="D28" t="s">
        <v>35</v>
      </c>
      <c r="E28" t="s">
        <v>25</v>
      </c>
      <c r="F28" t="s">
        <v>26</v>
      </c>
      <c r="G28" t="s">
        <v>226</v>
      </c>
      <c r="H28" s="1">
        <v>44488</v>
      </c>
      <c r="I28" s="1">
        <v>44488</v>
      </c>
      <c r="J28" s="1">
        <v>44488</v>
      </c>
      <c r="K28" s="64">
        <v>0.85416666666666696</v>
      </c>
      <c r="L28" s="64">
        <v>0.875</v>
      </c>
      <c r="M28">
        <v>0</v>
      </c>
      <c r="N28" t="s">
        <v>190</v>
      </c>
      <c r="O28" t="s">
        <v>236</v>
      </c>
    </row>
    <row r="29" spans="1:15" x14ac:dyDescent="0.25">
      <c r="A29" t="str">
        <f>IF(Tableau7[[#This Row],[Date d''édition]]="","",Listes!X30)</f>
        <v>OPE00026</v>
      </c>
      <c r="B29" s="1">
        <v>44540.395831944443</v>
      </c>
      <c r="C29" t="s">
        <v>181</v>
      </c>
      <c r="D29" t="s">
        <v>72</v>
      </c>
      <c r="E29" t="s">
        <v>25</v>
      </c>
      <c r="F29" t="s">
        <v>73</v>
      </c>
      <c r="G29" t="s">
        <v>226</v>
      </c>
      <c r="H29" s="1">
        <v>44439</v>
      </c>
      <c r="I29" s="1">
        <v>44439</v>
      </c>
      <c r="J29" s="1">
        <v>44439</v>
      </c>
      <c r="K29" s="64">
        <v>0.89583333333333404</v>
      </c>
      <c r="L29" s="64">
        <v>0.91666666666666696</v>
      </c>
      <c r="M29">
        <v>0</v>
      </c>
      <c r="N29" t="s">
        <v>174</v>
      </c>
      <c r="O29" t="s">
        <v>236</v>
      </c>
    </row>
    <row r="30" spans="1:15" x14ac:dyDescent="0.25">
      <c r="A30" t="str">
        <f>IF(Tableau7[[#This Row],[Date d''édition]]="","",Listes!X31)</f>
        <v>OPE00027</v>
      </c>
      <c r="B30" s="1">
        <v>44540.395831944443</v>
      </c>
      <c r="C30" t="s">
        <v>181</v>
      </c>
      <c r="D30" t="s">
        <v>78</v>
      </c>
      <c r="E30" t="s">
        <v>25</v>
      </c>
      <c r="F30" t="s">
        <v>179</v>
      </c>
      <c r="G30" t="s">
        <v>226</v>
      </c>
      <c r="H30" s="1">
        <v>44538</v>
      </c>
      <c r="I30" s="1">
        <v>44538</v>
      </c>
      <c r="J30" s="1">
        <v>44538</v>
      </c>
      <c r="K30" s="64">
        <v>0.9375</v>
      </c>
      <c r="L30" s="64">
        <v>0.95833333333333304</v>
      </c>
      <c r="M30">
        <v>0</v>
      </c>
      <c r="N30" t="s">
        <v>174</v>
      </c>
      <c r="O30" t="s">
        <v>236</v>
      </c>
    </row>
    <row r="31" spans="1:15" x14ac:dyDescent="0.25">
      <c r="A31" t="str">
        <f>IF(Tableau7[[#This Row],[Date d''édition]]="","",Listes!X32)</f>
        <v>OPE00028</v>
      </c>
      <c r="B31" s="1">
        <v>44540.395831944443</v>
      </c>
      <c r="C31" t="s">
        <v>181</v>
      </c>
      <c r="D31" t="s">
        <v>61</v>
      </c>
      <c r="E31" t="s">
        <v>25</v>
      </c>
      <c r="F31" t="s">
        <v>56</v>
      </c>
      <c r="G31" t="s">
        <v>226</v>
      </c>
      <c r="H31" s="1">
        <v>44530</v>
      </c>
      <c r="I31" s="1">
        <v>44530</v>
      </c>
      <c r="J31" s="1">
        <v>44530</v>
      </c>
      <c r="K31" s="64">
        <v>0.97916666666666696</v>
      </c>
      <c r="L31" s="64">
        <v>1</v>
      </c>
      <c r="M31">
        <v>0</v>
      </c>
      <c r="N31" t="s">
        <v>174</v>
      </c>
      <c r="O31" t="s">
        <v>236</v>
      </c>
    </row>
    <row r="32" spans="1:15" x14ac:dyDescent="0.25">
      <c r="A32" t="str">
        <f>IF(Tableau7[[#This Row],[Date d''édition]]="","",Listes!X33)</f>
        <v>OPE00029</v>
      </c>
      <c r="B32" s="1">
        <v>44540.395831944443</v>
      </c>
      <c r="C32" t="s">
        <v>181</v>
      </c>
      <c r="D32" t="s">
        <v>28</v>
      </c>
      <c r="E32" t="s">
        <v>25</v>
      </c>
      <c r="F32" t="s">
        <v>26</v>
      </c>
      <c r="G32" t="s">
        <v>226</v>
      </c>
      <c r="H32" s="1">
        <v>44520</v>
      </c>
      <c r="I32" s="1">
        <v>44520</v>
      </c>
      <c r="J32" s="1">
        <v>44520</v>
      </c>
      <c r="K32" s="64">
        <v>1.0208333333333299</v>
      </c>
      <c r="L32" s="64">
        <v>1.0416666666666701</v>
      </c>
      <c r="M32">
        <v>0</v>
      </c>
      <c r="N32" t="s">
        <v>174</v>
      </c>
      <c r="O32" t="s">
        <v>236</v>
      </c>
    </row>
    <row r="33" spans="1:15" x14ac:dyDescent="0.25">
      <c r="A33" t="str">
        <f>IF(Tableau7[[#This Row],[Date d''édition]]="","",Listes!X34)</f>
        <v>OPE00030</v>
      </c>
      <c r="B33" s="1">
        <v>44540.395831944443</v>
      </c>
      <c r="C33" t="s">
        <v>181</v>
      </c>
      <c r="D33" t="s">
        <v>28</v>
      </c>
      <c r="E33" t="s">
        <v>25</v>
      </c>
      <c r="F33" t="s">
        <v>26</v>
      </c>
      <c r="G33" t="s">
        <v>226</v>
      </c>
      <c r="H33" s="1">
        <v>44428</v>
      </c>
      <c r="I33" s="1">
        <v>44428</v>
      </c>
      <c r="J33" s="1">
        <v>44428</v>
      </c>
      <c r="K33" s="64">
        <v>1.0625</v>
      </c>
      <c r="L33" s="64">
        <v>1.0833333333333299</v>
      </c>
      <c r="M33">
        <v>0</v>
      </c>
      <c r="N33" t="s">
        <v>174</v>
      </c>
      <c r="O33" t="s">
        <v>236</v>
      </c>
    </row>
    <row r="34" spans="1:15" x14ac:dyDescent="0.25">
      <c r="A34" t="str">
        <f>IF(Tableau7[[#This Row],[Date d''édition]]="","",Listes!X35)</f>
        <v>OPE00031</v>
      </c>
      <c r="B34" s="1">
        <v>44540.395831944443</v>
      </c>
      <c r="C34" t="s">
        <v>181</v>
      </c>
      <c r="D34" t="s">
        <v>75</v>
      </c>
      <c r="E34" t="s">
        <v>25</v>
      </c>
      <c r="F34" t="s">
        <v>56</v>
      </c>
      <c r="G34" t="s">
        <v>226</v>
      </c>
      <c r="H34" s="1">
        <v>44350</v>
      </c>
      <c r="I34" s="1">
        <v>44350</v>
      </c>
      <c r="J34" s="1">
        <v>44350</v>
      </c>
      <c r="K34" s="64">
        <v>1.1041666666666701</v>
      </c>
      <c r="L34" s="64">
        <v>1.125</v>
      </c>
      <c r="M34">
        <v>0</v>
      </c>
      <c r="N34" t="s">
        <v>174</v>
      </c>
      <c r="O34" t="s">
        <v>236</v>
      </c>
    </row>
    <row r="35" spans="1:15" x14ac:dyDescent="0.25">
      <c r="A35" t="str">
        <f>IF(Tableau7[[#This Row],[Date d''édition]]="","",Listes!X36)</f>
        <v>OPE00032</v>
      </c>
      <c r="B35" s="1">
        <v>44540.395831944443</v>
      </c>
      <c r="C35" t="s">
        <v>181</v>
      </c>
      <c r="D35" t="s">
        <v>63</v>
      </c>
      <c r="E35" t="s">
        <v>25</v>
      </c>
      <c r="F35" t="s">
        <v>56</v>
      </c>
      <c r="G35" t="s">
        <v>226</v>
      </c>
      <c r="H35" s="1">
        <v>44501</v>
      </c>
      <c r="I35" s="1">
        <v>44501</v>
      </c>
      <c r="J35" s="1">
        <v>44501</v>
      </c>
      <c r="K35" s="64">
        <v>1.1458333333333299</v>
      </c>
      <c r="L35" s="64">
        <v>1.1666666666666701</v>
      </c>
      <c r="M35">
        <v>0</v>
      </c>
      <c r="N35" t="s">
        <v>174</v>
      </c>
      <c r="O35" t="s">
        <v>236</v>
      </c>
    </row>
    <row r="36" spans="1:15" x14ac:dyDescent="0.25">
      <c r="A36" t="str">
        <f>IF(Tableau7[[#This Row],[Date d''édition]]="","",Listes!X37)</f>
        <v>OPE00033</v>
      </c>
      <c r="B36" s="1">
        <v>44540.395831944443</v>
      </c>
      <c r="C36" t="s">
        <v>180</v>
      </c>
      <c r="D36" t="s">
        <v>41</v>
      </c>
      <c r="E36" t="s">
        <v>25</v>
      </c>
      <c r="F36" t="s">
        <v>26</v>
      </c>
      <c r="G36" t="s">
        <v>226</v>
      </c>
      <c r="H36" s="1">
        <v>44509</v>
      </c>
      <c r="I36" s="1">
        <v>44509</v>
      </c>
      <c r="J36" s="1">
        <v>44509</v>
      </c>
      <c r="K36" s="64">
        <v>1.1875</v>
      </c>
      <c r="L36" s="64">
        <v>1.2083333333333299</v>
      </c>
      <c r="M36">
        <v>0</v>
      </c>
      <c r="N36" t="s">
        <v>190</v>
      </c>
      <c r="O36" t="s">
        <v>236</v>
      </c>
    </row>
    <row r="37" spans="1:15" x14ac:dyDescent="0.25">
      <c r="A37" t="str">
        <f>IF(Tableau7[[#This Row],[Date d''édition]]="","",Listes!X38)</f>
        <v>OPE00034</v>
      </c>
      <c r="B37" s="1">
        <v>44540.395831944443</v>
      </c>
      <c r="C37" t="s">
        <v>180</v>
      </c>
      <c r="D37" t="s">
        <v>36</v>
      </c>
      <c r="E37" t="s">
        <v>25</v>
      </c>
      <c r="F37" t="s">
        <v>26</v>
      </c>
      <c r="G37" t="s">
        <v>226</v>
      </c>
      <c r="H37" s="1">
        <v>44544</v>
      </c>
      <c r="I37" s="1">
        <v>44544</v>
      </c>
      <c r="J37" s="1">
        <v>44544</v>
      </c>
      <c r="K37" s="64">
        <v>1.2291666666666701</v>
      </c>
      <c r="L37" s="64">
        <v>1.25</v>
      </c>
      <c r="M37">
        <v>0</v>
      </c>
      <c r="N37" t="s">
        <v>190</v>
      </c>
      <c r="O37" t="s">
        <v>236</v>
      </c>
    </row>
    <row r="38" spans="1:15" x14ac:dyDescent="0.25">
      <c r="A38" t="str">
        <f>IF(Tableau7[[#This Row],[Date d''édition]]="","",Listes!X39)</f>
        <v>OPE00035</v>
      </c>
      <c r="B38" s="1">
        <v>44540.395831944443</v>
      </c>
      <c r="C38" t="s">
        <v>181</v>
      </c>
      <c r="D38" t="s">
        <v>48</v>
      </c>
      <c r="E38" t="s">
        <v>25</v>
      </c>
      <c r="F38" t="s">
        <v>26</v>
      </c>
      <c r="G38" t="s">
        <v>226</v>
      </c>
      <c r="H38" s="1">
        <v>44523</v>
      </c>
      <c r="I38" s="1">
        <v>44523</v>
      </c>
      <c r="J38" s="1">
        <v>44523</v>
      </c>
      <c r="K38" s="64">
        <v>1.2708333333333299</v>
      </c>
      <c r="L38" s="64">
        <v>1.2916666666666701</v>
      </c>
      <c r="M38">
        <v>0</v>
      </c>
      <c r="N38" t="s">
        <v>174</v>
      </c>
      <c r="O38" t="s">
        <v>236</v>
      </c>
    </row>
    <row r="39" spans="1:15" x14ac:dyDescent="0.25">
      <c r="A39" t="str">
        <f>IF(Tableau7[[#This Row],[Date d''édition]]="","",Listes!X40)</f>
        <v>OPE00036</v>
      </c>
      <c r="B39" s="1">
        <v>44540.395831944443</v>
      </c>
      <c r="C39" t="s">
        <v>181</v>
      </c>
      <c r="D39" t="s">
        <v>49</v>
      </c>
      <c r="E39" t="s">
        <v>25</v>
      </c>
      <c r="F39" t="s">
        <v>26</v>
      </c>
      <c r="G39" t="s">
        <v>226</v>
      </c>
      <c r="H39" s="1">
        <v>44435</v>
      </c>
      <c r="I39" s="1">
        <v>44435</v>
      </c>
      <c r="J39" s="1">
        <v>44435</v>
      </c>
      <c r="K39" s="64">
        <v>1.3125</v>
      </c>
      <c r="L39" s="64">
        <v>1.3333333333333299</v>
      </c>
      <c r="M39">
        <v>0</v>
      </c>
      <c r="N39" t="s">
        <v>174</v>
      </c>
      <c r="O39" t="s">
        <v>236</v>
      </c>
    </row>
    <row r="40" spans="1:15" x14ac:dyDescent="0.25">
      <c r="A40" t="str">
        <f>IF(Tableau7[[#This Row],[Date d''édition]]="","",Listes!X41)</f>
        <v>OPE00037</v>
      </c>
      <c r="B40" s="1">
        <v>44540.395831944443</v>
      </c>
      <c r="C40" t="s">
        <v>181</v>
      </c>
      <c r="D40" t="s">
        <v>50</v>
      </c>
      <c r="E40" t="s">
        <v>25</v>
      </c>
      <c r="F40" t="s">
        <v>26</v>
      </c>
      <c r="G40" t="s">
        <v>226</v>
      </c>
      <c r="H40" s="1">
        <v>44351</v>
      </c>
      <c r="I40" s="1">
        <v>44351</v>
      </c>
      <c r="J40" s="1">
        <v>44351</v>
      </c>
      <c r="K40" s="64">
        <v>1.3541666666666701</v>
      </c>
      <c r="L40" s="64">
        <v>1.375</v>
      </c>
      <c r="M40">
        <v>0</v>
      </c>
      <c r="N40" t="s">
        <v>174</v>
      </c>
      <c r="O40" t="s">
        <v>236</v>
      </c>
    </row>
    <row r="41" spans="1:15" x14ac:dyDescent="0.25">
      <c r="A41" t="str">
        <f>IF(Tableau7[[#This Row],[Date d''édition]]="","",Listes!X42)</f>
        <v>OPE00038</v>
      </c>
      <c r="B41" s="1">
        <v>44540.395831944443</v>
      </c>
      <c r="C41" t="s">
        <v>185</v>
      </c>
      <c r="D41" t="s">
        <v>85</v>
      </c>
      <c r="E41" t="s">
        <v>86</v>
      </c>
      <c r="F41" t="s">
        <v>26</v>
      </c>
      <c r="G41" t="s">
        <v>226</v>
      </c>
      <c r="H41" s="1">
        <v>44480</v>
      </c>
      <c r="I41" s="1">
        <v>44480</v>
      </c>
      <c r="J41" s="1">
        <v>44480</v>
      </c>
      <c r="K41" s="64">
        <v>1.3958333333333299</v>
      </c>
      <c r="L41" s="64">
        <v>1.4166666666666701</v>
      </c>
      <c r="M41">
        <v>0</v>
      </c>
      <c r="N41" t="s">
        <v>174</v>
      </c>
      <c r="O41" t="s">
        <v>236</v>
      </c>
    </row>
    <row r="42" spans="1:15" x14ac:dyDescent="0.25">
      <c r="A42" t="str">
        <f>IF(Tableau7[[#This Row],[Date d''édition]]="","",Listes!X43)</f>
        <v>OPE00039</v>
      </c>
      <c r="B42" s="1">
        <v>44540.395831944443</v>
      </c>
      <c r="D42" t="s">
        <v>95</v>
      </c>
      <c r="E42" t="s">
        <v>96</v>
      </c>
      <c r="F42" t="s">
        <v>179</v>
      </c>
      <c r="G42" t="s">
        <v>226</v>
      </c>
      <c r="H42" s="1">
        <v>44481</v>
      </c>
      <c r="I42" s="1">
        <v>44481</v>
      </c>
      <c r="J42" s="1">
        <v>44481</v>
      </c>
      <c r="K42" s="64">
        <v>1.4375</v>
      </c>
      <c r="L42" s="64">
        <v>1.4583333333333299</v>
      </c>
      <c r="M42">
        <v>0</v>
      </c>
      <c r="O42" t="s">
        <v>236</v>
      </c>
    </row>
    <row r="43" spans="1:15" x14ac:dyDescent="0.25">
      <c r="A43" t="str">
        <f>IF(Tableau7[[#This Row],[Date d''édition]]="","",Listes!X44)</f>
        <v>OPE00040</v>
      </c>
      <c r="B43" s="1">
        <v>44540.395831944443</v>
      </c>
      <c r="D43" t="s">
        <v>1758</v>
      </c>
      <c r="E43" t="s">
        <v>91</v>
      </c>
      <c r="F43" t="s">
        <v>26</v>
      </c>
      <c r="G43" t="s">
        <v>226</v>
      </c>
      <c r="H43" s="1">
        <v>44208</v>
      </c>
      <c r="I43" s="1">
        <v>44208</v>
      </c>
      <c r="J43" s="1">
        <v>44208</v>
      </c>
      <c r="K43" s="64">
        <v>1.4791666666666701</v>
      </c>
      <c r="L43" s="64">
        <v>1.5</v>
      </c>
      <c r="M43">
        <v>0</v>
      </c>
      <c r="N43" t="s">
        <v>188</v>
      </c>
      <c r="O43" t="s">
        <v>236</v>
      </c>
    </row>
    <row r="44" spans="1:15" x14ac:dyDescent="0.25">
      <c r="A44" t="str">
        <f>IF(Tableau7[[#This Row],[Date d''édition]]="","",Listes!X45)</f>
        <v>OPE00041</v>
      </c>
      <c r="B44" s="1">
        <v>44540.395831944443</v>
      </c>
      <c r="D44" t="s">
        <v>1759</v>
      </c>
      <c r="E44" t="s">
        <v>91</v>
      </c>
      <c r="F44" t="s">
        <v>26</v>
      </c>
      <c r="G44" t="s">
        <v>226</v>
      </c>
      <c r="H44" s="1">
        <v>44479</v>
      </c>
      <c r="I44" s="1">
        <v>44479</v>
      </c>
      <c r="J44" s="1">
        <v>44479</v>
      </c>
      <c r="K44" s="64">
        <v>1.5208333333333299</v>
      </c>
      <c r="L44" s="64">
        <v>1.5416666666666701</v>
      </c>
      <c r="M44">
        <v>0</v>
      </c>
      <c r="N44" t="s">
        <v>188</v>
      </c>
      <c r="O44" t="s">
        <v>236</v>
      </c>
    </row>
    <row r="45" spans="1:15" x14ac:dyDescent="0.25">
      <c r="A45" t="str">
        <f>IF(Tableau7[[#This Row],[Date d''édition]]="","",Listes!X46)</f>
        <v>OPE00042</v>
      </c>
      <c r="B45" s="1">
        <v>44540.395831944443</v>
      </c>
      <c r="D45" t="s">
        <v>106</v>
      </c>
      <c r="E45" t="s">
        <v>105</v>
      </c>
      <c r="F45" t="s">
        <v>179</v>
      </c>
      <c r="G45" t="s">
        <v>226</v>
      </c>
      <c r="H45" s="1">
        <v>44225</v>
      </c>
      <c r="I45" s="1">
        <v>44225</v>
      </c>
      <c r="J45" s="1">
        <v>44225</v>
      </c>
      <c r="K45" s="64">
        <v>1.5625</v>
      </c>
      <c r="L45" s="64">
        <v>1.5833333333333299</v>
      </c>
      <c r="M45">
        <v>0</v>
      </c>
      <c r="N45" t="s">
        <v>194</v>
      </c>
      <c r="O45" t="s">
        <v>236</v>
      </c>
    </row>
    <row r="46" spans="1:15" x14ac:dyDescent="0.25">
      <c r="A46" t="str">
        <f>IF(Tableau7[[#This Row],[Date d''édition]]="","",Listes!X47)</f>
        <v>OPE00043</v>
      </c>
      <c r="B46" s="1">
        <v>44540.395831944443</v>
      </c>
      <c r="D46" t="s">
        <v>140</v>
      </c>
      <c r="E46" t="s">
        <v>139</v>
      </c>
      <c r="F46" t="s">
        <v>26</v>
      </c>
      <c r="G46" t="s">
        <v>226</v>
      </c>
      <c r="H46" s="1">
        <v>44453</v>
      </c>
      <c r="I46" s="1">
        <v>44453</v>
      </c>
      <c r="J46" s="1">
        <v>44453</v>
      </c>
      <c r="K46" s="64">
        <v>1.6041666666666701</v>
      </c>
      <c r="L46" s="64">
        <v>1.625</v>
      </c>
      <c r="M46">
        <v>0</v>
      </c>
      <c r="N46" t="s">
        <v>187</v>
      </c>
      <c r="O46" t="s">
        <v>236</v>
      </c>
    </row>
    <row r="47" spans="1:15" x14ac:dyDescent="0.25">
      <c r="A47" t="str">
        <f>IF(Tableau7[[#This Row],[Date d''édition]]="","",Listes!X48)</f>
        <v>OPE00044</v>
      </c>
      <c r="B47" s="1">
        <v>44540.395831944443</v>
      </c>
      <c r="D47" t="s">
        <v>128</v>
      </c>
      <c r="E47" t="s">
        <v>129</v>
      </c>
      <c r="F47" t="s">
        <v>179</v>
      </c>
      <c r="G47" t="s">
        <v>226</v>
      </c>
      <c r="H47" s="1">
        <v>44442</v>
      </c>
      <c r="I47" s="1">
        <v>44442</v>
      </c>
      <c r="J47" s="1">
        <v>44442</v>
      </c>
      <c r="K47" s="64">
        <v>1.6458333333333299</v>
      </c>
      <c r="L47" s="64">
        <v>1.6666666666666701</v>
      </c>
      <c r="M47">
        <v>0</v>
      </c>
      <c r="N47" t="s">
        <v>189</v>
      </c>
      <c r="O47" t="s">
        <v>236</v>
      </c>
    </row>
    <row r="48" spans="1:15" x14ac:dyDescent="0.25">
      <c r="A48" t="str">
        <f>IF(Tableau7[[#This Row],[Date d''édition]]="","",Listes!X49)</f>
        <v>OPE00045</v>
      </c>
      <c r="B48" s="1">
        <v>44540.395831944443</v>
      </c>
      <c r="D48" t="s">
        <v>1794</v>
      </c>
      <c r="E48" t="s">
        <v>93</v>
      </c>
      <c r="F48" t="s">
        <v>179</v>
      </c>
      <c r="G48" t="s">
        <v>226</v>
      </c>
      <c r="H48" s="1">
        <v>44203</v>
      </c>
      <c r="I48" s="1">
        <v>44203</v>
      </c>
      <c r="J48" s="1">
        <v>44203</v>
      </c>
      <c r="K48" s="64">
        <v>1.6875</v>
      </c>
      <c r="L48" s="64">
        <v>1.7083333333333299</v>
      </c>
      <c r="M48">
        <v>0</v>
      </c>
      <c r="N48" t="s">
        <v>188</v>
      </c>
      <c r="O48" t="s">
        <v>236</v>
      </c>
    </row>
    <row r="49" spans="1:15" x14ac:dyDescent="0.25">
      <c r="A49" t="str">
        <f>IF(Tableau7[[#This Row],[Date d''édition]]="","",Listes!X50)</f>
        <v>OPE00046</v>
      </c>
      <c r="B49" s="1">
        <v>44540.395831944443</v>
      </c>
      <c r="D49" t="s">
        <v>1795</v>
      </c>
      <c r="E49" t="s">
        <v>93</v>
      </c>
      <c r="F49" t="s">
        <v>179</v>
      </c>
      <c r="G49" t="s">
        <v>226</v>
      </c>
      <c r="H49" s="1">
        <v>44362</v>
      </c>
      <c r="I49" s="1">
        <v>44362</v>
      </c>
      <c r="J49" s="1">
        <v>44362</v>
      </c>
      <c r="K49" s="64">
        <v>1.7291666666666701</v>
      </c>
      <c r="L49" s="64">
        <v>1.75</v>
      </c>
      <c r="M49">
        <v>0</v>
      </c>
      <c r="N49" t="s">
        <v>174</v>
      </c>
      <c r="O49" t="s">
        <v>236</v>
      </c>
    </row>
    <row r="50" spans="1:15" x14ac:dyDescent="0.25">
      <c r="A50" t="str">
        <f>IF(Tableau7[[#This Row],[Date d''édition]]="","",Listes!X51)</f>
        <v>OPE00047</v>
      </c>
      <c r="B50" s="1">
        <v>44540.395831944443</v>
      </c>
      <c r="D50" t="s">
        <v>110</v>
      </c>
      <c r="E50" t="s">
        <v>111</v>
      </c>
      <c r="F50" t="s">
        <v>179</v>
      </c>
      <c r="G50" t="s">
        <v>226</v>
      </c>
      <c r="H50" s="1">
        <v>44363</v>
      </c>
      <c r="I50" s="1">
        <v>44363</v>
      </c>
      <c r="J50" s="1">
        <v>44363</v>
      </c>
      <c r="K50" s="64">
        <v>1.7708333333333299</v>
      </c>
      <c r="L50" s="64">
        <v>1.7916666666666701</v>
      </c>
      <c r="M50">
        <v>0</v>
      </c>
      <c r="N50" t="s">
        <v>198</v>
      </c>
      <c r="O50" t="s">
        <v>236</v>
      </c>
    </row>
    <row r="51" spans="1:15" x14ac:dyDescent="0.25">
      <c r="A51" t="str">
        <f>IF(Tableau7[[#This Row],[Date d''édition]]="","",Listes!X52)</f>
        <v>OPE00048</v>
      </c>
      <c r="B51" s="1">
        <v>44540.395831944443</v>
      </c>
      <c r="D51" t="s">
        <v>112</v>
      </c>
      <c r="E51" t="s">
        <v>111</v>
      </c>
      <c r="F51" t="s">
        <v>179</v>
      </c>
      <c r="G51" t="s">
        <v>226</v>
      </c>
      <c r="H51" s="1">
        <v>44364</v>
      </c>
      <c r="I51" s="1">
        <v>44364</v>
      </c>
      <c r="J51" s="1">
        <v>44364</v>
      </c>
      <c r="K51" s="64">
        <v>1.8125</v>
      </c>
      <c r="L51" s="64">
        <v>1.8333333333333299</v>
      </c>
      <c r="M51">
        <v>0</v>
      </c>
      <c r="N51" t="s">
        <v>199</v>
      </c>
      <c r="O51" t="s">
        <v>236</v>
      </c>
    </row>
    <row r="52" spans="1:15" x14ac:dyDescent="0.25">
      <c r="A52" t="str">
        <f>IF(Tableau7[[#This Row],[Date d''édition]]="","",Listes!X53)</f>
        <v>OPE00049</v>
      </c>
      <c r="B52" s="1">
        <v>44540.395831944443</v>
      </c>
      <c r="D52" t="s">
        <v>112</v>
      </c>
      <c r="E52" t="s">
        <v>111</v>
      </c>
      <c r="F52" t="s">
        <v>179</v>
      </c>
      <c r="G52" t="s">
        <v>226</v>
      </c>
      <c r="H52" s="1">
        <v>44365</v>
      </c>
      <c r="I52" s="1">
        <v>44365</v>
      </c>
      <c r="J52" s="1">
        <v>44365</v>
      </c>
      <c r="K52" s="64">
        <v>1.8541666666666701</v>
      </c>
      <c r="L52" s="64">
        <v>1.875</v>
      </c>
      <c r="M52">
        <v>0</v>
      </c>
      <c r="N52" t="s">
        <v>200</v>
      </c>
      <c r="O52" t="s">
        <v>236</v>
      </c>
    </row>
    <row r="53" spans="1:15" x14ac:dyDescent="0.25">
      <c r="A53" t="str">
        <f>IF(Tableau7[[#This Row],[Date d''édition]]="","",Listes!X54)</f>
        <v>OPE00050</v>
      </c>
      <c r="B53" s="1">
        <v>44540.395831944443</v>
      </c>
      <c r="D53" t="s">
        <v>112</v>
      </c>
      <c r="E53" t="s">
        <v>111</v>
      </c>
      <c r="F53" t="s">
        <v>179</v>
      </c>
      <c r="G53" t="s">
        <v>226</v>
      </c>
      <c r="H53" s="1">
        <v>44366</v>
      </c>
      <c r="I53" s="1">
        <v>44366</v>
      </c>
      <c r="J53" s="1">
        <v>44366</v>
      </c>
      <c r="K53" s="64">
        <v>1.8958333333333299</v>
      </c>
      <c r="L53" s="64">
        <v>1.9166666666666701</v>
      </c>
      <c r="M53">
        <v>0</v>
      </c>
      <c r="N53" t="s">
        <v>174</v>
      </c>
      <c r="O53" t="s">
        <v>236</v>
      </c>
    </row>
    <row r="54" spans="1:15" x14ac:dyDescent="0.25">
      <c r="A54" t="str">
        <f>IF(Tableau7[[#This Row],[Date d''édition]]="","",Listes!X55)</f>
        <v>OPE00051</v>
      </c>
      <c r="B54" s="1">
        <v>44540.395831944443</v>
      </c>
      <c r="D54" t="s">
        <v>112</v>
      </c>
      <c r="E54" t="s">
        <v>111</v>
      </c>
      <c r="F54" t="s">
        <v>179</v>
      </c>
      <c r="G54" t="s">
        <v>226</v>
      </c>
      <c r="H54" s="1">
        <v>44367</v>
      </c>
      <c r="I54" s="1">
        <v>44367</v>
      </c>
      <c r="J54" s="1">
        <v>44367</v>
      </c>
      <c r="K54" s="64">
        <v>1.9375</v>
      </c>
      <c r="L54" s="64">
        <v>1.9583333333333299</v>
      </c>
      <c r="M54">
        <v>0</v>
      </c>
      <c r="N54" t="s">
        <v>201</v>
      </c>
      <c r="O54" t="s">
        <v>236</v>
      </c>
    </row>
    <row r="55" spans="1:15" x14ac:dyDescent="0.25">
      <c r="A55" t="str">
        <f>IF(Tableau7[[#This Row],[Date d''édition]]="","",Listes!X56)</f>
        <v>OPE00052</v>
      </c>
      <c r="B55" s="1">
        <v>44540.395831944443</v>
      </c>
      <c r="D55" t="s">
        <v>112</v>
      </c>
      <c r="E55" t="s">
        <v>111</v>
      </c>
      <c r="F55" t="s">
        <v>179</v>
      </c>
      <c r="G55" t="s">
        <v>226</v>
      </c>
      <c r="H55" s="1">
        <v>44368</v>
      </c>
      <c r="I55" s="1">
        <v>44368</v>
      </c>
      <c r="J55" s="1">
        <v>44368</v>
      </c>
      <c r="K55" s="64">
        <v>1.9791666666666701</v>
      </c>
      <c r="L55" s="64">
        <v>2</v>
      </c>
      <c r="M55">
        <v>0</v>
      </c>
      <c r="N55" t="s">
        <v>202</v>
      </c>
      <c r="O55" t="s">
        <v>236</v>
      </c>
    </row>
    <row r="56" spans="1:15" x14ac:dyDescent="0.25">
      <c r="A56" t="str">
        <f>IF(Tableau7[[#This Row],[Date d''édition]]="","",Listes!X57)</f>
        <v>OPE00053</v>
      </c>
      <c r="B56" s="1">
        <v>44540.395831944443</v>
      </c>
      <c r="D56" t="s">
        <v>51</v>
      </c>
      <c r="E56" t="s">
        <v>52</v>
      </c>
      <c r="F56" t="s">
        <v>26</v>
      </c>
      <c r="G56" t="s">
        <v>226</v>
      </c>
      <c r="H56" s="1">
        <v>44369</v>
      </c>
      <c r="I56" s="1">
        <v>44369</v>
      </c>
      <c r="J56" s="1">
        <v>44369</v>
      </c>
      <c r="K56" s="64">
        <v>2.0208333333333299</v>
      </c>
      <c r="L56" s="64">
        <v>2.0416666666666701</v>
      </c>
      <c r="M56">
        <v>0</v>
      </c>
      <c r="N56" t="s">
        <v>188</v>
      </c>
      <c r="O56" t="s">
        <v>236</v>
      </c>
    </row>
    <row r="57" spans="1:15" x14ac:dyDescent="0.25">
      <c r="A57" t="str">
        <f>IF(Tableau7[[#This Row],[Date d''édition]]="","",Listes!X58)</f>
        <v>OPE00054</v>
      </c>
      <c r="B57" s="1">
        <v>44540.395831944443</v>
      </c>
      <c r="D57" t="s">
        <v>97</v>
      </c>
      <c r="E57" t="s">
        <v>98</v>
      </c>
      <c r="F57" t="s">
        <v>179</v>
      </c>
      <c r="G57" t="s">
        <v>226</v>
      </c>
      <c r="H57" s="1">
        <v>44370</v>
      </c>
      <c r="I57" s="1">
        <v>44370</v>
      </c>
      <c r="J57" s="1">
        <v>44370</v>
      </c>
      <c r="K57" s="64">
        <v>2.0625</v>
      </c>
      <c r="L57" s="64">
        <v>2.0833333333333299</v>
      </c>
      <c r="M57">
        <v>0</v>
      </c>
      <c r="N57" t="s">
        <v>204</v>
      </c>
      <c r="O57" t="s">
        <v>236</v>
      </c>
    </row>
    <row r="58" spans="1:15" x14ac:dyDescent="0.25">
      <c r="A58" t="str">
        <f>IF(Tableau7[[#This Row],[Date d''édition]]="","",Listes!X59)</f>
        <v>OPE00055</v>
      </c>
      <c r="B58" s="1">
        <v>44540.395831944443</v>
      </c>
      <c r="D58" t="s">
        <v>97</v>
      </c>
      <c r="E58" t="s">
        <v>98</v>
      </c>
      <c r="F58" t="s">
        <v>179</v>
      </c>
      <c r="G58" t="s">
        <v>226</v>
      </c>
      <c r="H58" s="1">
        <v>44371</v>
      </c>
      <c r="I58" s="1">
        <v>44371</v>
      </c>
      <c r="J58" s="1">
        <v>44371</v>
      </c>
      <c r="K58" s="64">
        <v>2.1041666666666701</v>
      </c>
      <c r="L58" s="64">
        <v>2.125</v>
      </c>
      <c r="M58">
        <v>0</v>
      </c>
      <c r="N58" t="s">
        <v>205</v>
      </c>
      <c r="O58" t="s">
        <v>236</v>
      </c>
    </row>
    <row r="59" spans="1:15" x14ac:dyDescent="0.25">
      <c r="A59" t="str">
        <f>IF(Tableau7[[#This Row],[Date d''édition]]="","",Listes!X60)</f>
        <v>OPE00056</v>
      </c>
      <c r="B59" s="1">
        <v>44540.395831944443</v>
      </c>
      <c r="D59" t="s">
        <v>97</v>
      </c>
      <c r="E59" t="s">
        <v>98</v>
      </c>
      <c r="F59" t="s">
        <v>179</v>
      </c>
      <c r="G59" t="s">
        <v>226</v>
      </c>
      <c r="H59" s="1">
        <v>44372</v>
      </c>
      <c r="I59" s="1">
        <v>44372</v>
      </c>
      <c r="J59" s="1">
        <v>44372</v>
      </c>
      <c r="K59" s="64">
        <v>2.1458333333333299</v>
      </c>
      <c r="L59" s="64">
        <v>2.1666666666666701</v>
      </c>
      <c r="M59">
        <v>0</v>
      </c>
      <c r="N59" t="s">
        <v>206</v>
      </c>
      <c r="O59" t="s">
        <v>236</v>
      </c>
    </row>
    <row r="60" spans="1:15" x14ac:dyDescent="0.25">
      <c r="A60" t="str">
        <f>IF(Tableau7[[#This Row],[Date d''édition]]="","",Listes!X61)</f>
        <v>OPE00057</v>
      </c>
      <c r="B60" s="1">
        <v>44540.395831944443</v>
      </c>
      <c r="D60" t="s">
        <v>97</v>
      </c>
      <c r="E60" t="s">
        <v>98</v>
      </c>
      <c r="F60" t="s">
        <v>179</v>
      </c>
      <c r="G60" t="s">
        <v>226</v>
      </c>
      <c r="H60" s="1">
        <v>44373</v>
      </c>
      <c r="I60" s="1">
        <v>44373</v>
      </c>
      <c r="J60" s="1">
        <v>44373</v>
      </c>
      <c r="K60" s="64">
        <v>2.1875</v>
      </c>
      <c r="L60" s="64">
        <v>2.2083333333333299</v>
      </c>
      <c r="M60">
        <v>0</v>
      </c>
      <c r="N60" t="s">
        <v>207</v>
      </c>
      <c r="O60" t="s">
        <v>236</v>
      </c>
    </row>
    <row r="61" spans="1:15" x14ac:dyDescent="0.25">
      <c r="A61" t="str">
        <f>IF(Tableau7[[#This Row],[Date d''édition]]="","",Listes!X62)</f>
        <v>OPE00058</v>
      </c>
      <c r="B61" s="1">
        <v>44540.395831944443</v>
      </c>
      <c r="D61" t="s">
        <v>165</v>
      </c>
      <c r="E61" t="s">
        <v>154</v>
      </c>
      <c r="F61" t="s">
        <v>26</v>
      </c>
      <c r="G61" t="s">
        <v>226</v>
      </c>
      <c r="H61" s="1">
        <v>44374</v>
      </c>
      <c r="I61" s="1">
        <v>44374</v>
      </c>
      <c r="J61" s="1">
        <v>44374</v>
      </c>
      <c r="K61" s="64">
        <v>2.2291666666666701</v>
      </c>
      <c r="L61" s="64">
        <v>2.25</v>
      </c>
      <c r="M61">
        <v>0</v>
      </c>
      <c r="N61" t="s">
        <v>174</v>
      </c>
      <c r="O61" t="s">
        <v>236</v>
      </c>
    </row>
    <row r="62" spans="1:15" x14ac:dyDescent="0.25">
      <c r="A62" t="str">
        <f>IF(Tableau7[[#This Row],[Date d''édition]]="","",Listes!X63)</f>
        <v>OPE00059</v>
      </c>
      <c r="B62" s="1">
        <v>44540.395831944443</v>
      </c>
      <c r="D62" t="s">
        <v>172</v>
      </c>
      <c r="E62" t="s">
        <v>154</v>
      </c>
      <c r="F62" t="s">
        <v>26</v>
      </c>
      <c r="G62" t="s">
        <v>226</v>
      </c>
      <c r="H62" s="1">
        <v>44375</v>
      </c>
      <c r="I62" s="1">
        <v>44375</v>
      </c>
      <c r="J62" s="1">
        <v>44375</v>
      </c>
      <c r="K62" s="64">
        <v>2.2708333333333299</v>
      </c>
      <c r="L62" s="64">
        <v>2.2916666666666701</v>
      </c>
      <c r="M62">
        <v>0</v>
      </c>
      <c r="N62" t="s">
        <v>174</v>
      </c>
      <c r="O62" t="s">
        <v>236</v>
      </c>
    </row>
    <row r="63" spans="1:15" x14ac:dyDescent="0.25">
      <c r="A63" t="str">
        <f>IF(Tableau7[[#This Row],[Date d''édition]]="","",Listes!X64)</f>
        <v>OPE00060</v>
      </c>
      <c r="B63" s="1">
        <v>44540.395831944443</v>
      </c>
      <c r="D63" t="s">
        <v>124</v>
      </c>
      <c r="E63" t="s">
        <v>125</v>
      </c>
      <c r="F63" t="s">
        <v>179</v>
      </c>
      <c r="G63" t="s">
        <v>226</v>
      </c>
      <c r="H63" s="1">
        <v>44376</v>
      </c>
      <c r="I63" s="1">
        <v>44376</v>
      </c>
      <c r="J63" s="1">
        <v>44376</v>
      </c>
      <c r="K63" s="64">
        <v>2.3125</v>
      </c>
      <c r="L63" s="64">
        <v>2.3333333333333299</v>
      </c>
      <c r="M63">
        <v>0</v>
      </c>
      <c r="N63" t="s">
        <v>174</v>
      </c>
      <c r="O63" t="s">
        <v>236</v>
      </c>
    </row>
    <row r="64" spans="1:15" x14ac:dyDescent="0.25">
      <c r="A64" t="str">
        <f>IF(Tableau7[[#This Row],[Date d''édition]]="","",Listes!X65)</f>
        <v>OPE00061</v>
      </c>
      <c r="B64" s="1">
        <v>44540.395831944443</v>
      </c>
      <c r="D64" t="s">
        <v>1741</v>
      </c>
      <c r="E64" t="e">
        <v>#N/A</v>
      </c>
      <c r="F64" t="e">
        <v>#N/A</v>
      </c>
      <c r="G64" t="s">
        <v>226</v>
      </c>
      <c r="H64" s="1">
        <v>44377</v>
      </c>
      <c r="I64" s="1">
        <v>44377</v>
      </c>
      <c r="J64" s="1">
        <v>44377</v>
      </c>
      <c r="K64" s="64">
        <v>2.3541666666666701</v>
      </c>
      <c r="L64" s="64">
        <v>2.375</v>
      </c>
      <c r="M64">
        <v>0</v>
      </c>
      <c r="N64" t="s">
        <v>196</v>
      </c>
      <c r="O64" t="s">
        <v>236</v>
      </c>
    </row>
    <row r="65" spans="1:15" x14ac:dyDescent="0.25">
      <c r="A65" t="str">
        <f>IF(Tableau7[[#This Row],[Date d''édition]]="","",Listes!X66)</f>
        <v>OPE00062</v>
      </c>
      <c r="B65" s="1">
        <v>44540.395831944443</v>
      </c>
      <c r="D65" t="s">
        <v>89</v>
      </c>
      <c r="E65" t="e">
        <v>#N/A</v>
      </c>
      <c r="F65" t="e">
        <v>#N/A</v>
      </c>
      <c r="G65" t="s">
        <v>226</v>
      </c>
      <c r="H65" s="1">
        <v>44378</v>
      </c>
      <c r="I65" s="1">
        <v>44378</v>
      </c>
      <c r="J65" s="1">
        <v>44378</v>
      </c>
      <c r="K65" s="64">
        <v>2.3958333333333299</v>
      </c>
      <c r="L65" s="64">
        <v>2.4166666666666701</v>
      </c>
      <c r="M65">
        <v>0</v>
      </c>
      <c r="N65" t="s">
        <v>188</v>
      </c>
      <c r="O65" t="s">
        <v>236</v>
      </c>
    </row>
    <row r="66" spans="1:15" x14ac:dyDescent="0.25">
      <c r="A66" t="str">
        <f>IF(Tableau7[[#This Row],[Date d''édition]]="","",Listes!X67)</f>
        <v>OPE00063</v>
      </c>
      <c r="B66" s="1">
        <v>44542.850073958332</v>
      </c>
      <c r="C66" t="s">
        <v>234</v>
      </c>
      <c r="D66" t="s">
        <v>1740</v>
      </c>
      <c r="E66" t="s">
        <v>94</v>
      </c>
      <c r="F66" t="s">
        <v>179</v>
      </c>
      <c r="G66" t="s">
        <v>226</v>
      </c>
      <c r="H66" s="1">
        <v>44461</v>
      </c>
      <c r="I66" s="1">
        <v>44542</v>
      </c>
      <c r="J66" s="1">
        <v>44542</v>
      </c>
      <c r="K66" s="64">
        <v>0.41666666666666702</v>
      </c>
      <c r="L66" s="64">
        <v>0.64583333333333304</v>
      </c>
      <c r="M66">
        <v>0</v>
      </c>
      <c r="N66" t="s">
        <v>195</v>
      </c>
      <c r="O66" t="s">
        <v>236</v>
      </c>
    </row>
    <row r="67" spans="1:15" x14ac:dyDescent="0.25">
      <c r="B67" s="1"/>
      <c r="H67" s="1"/>
      <c r="I67" s="1"/>
      <c r="J67" s="1"/>
      <c r="K67" s="64"/>
      <c r="L67" s="64"/>
    </row>
    <row r="68" spans="1:15" x14ac:dyDescent="0.25">
      <c r="B68" s="1"/>
      <c r="H68" s="1"/>
      <c r="I68" s="1"/>
      <c r="J68" s="1"/>
      <c r="K68" s="64"/>
      <c r="L68" s="64"/>
    </row>
    <row r="69" spans="1:15" x14ac:dyDescent="0.25">
      <c r="B69" s="1"/>
      <c r="E69" t="s">
        <v>1807</v>
      </c>
      <c r="H69" s="1"/>
      <c r="I69" s="1"/>
      <c r="J69" s="1"/>
      <c r="K69" s="64"/>
      <c r="L69" s="64"/>
    </row>
    <row r="70" spans="1:15" x14ac:dyDescent="0.25">
      <c r="B70" s="1"/>
      <c r="H70" s="1"/>
      <c r="I70" s="1"/>
      <c r="J70" s="1"/>
      <c r="K70" s="64"/>
      <c r="L70" s="64"/>
    </row>
    <row r="71" spans="1:15" x14ac:dyDescent="0.25">
      <c r="B71" s="1"/>
      <c r="H71" s="1"/>
      <c r="I71" s="1"/>
      <c r="J71" s="1"/>
      <c r="K71" s="64"/>
      <c r="L71" s="64"/>
    </row>
    <row r="72" spans="1:15" x14ac:dyDescent="0.25">
      <c r="B72" s="1"/>
      <c r="H72" s="1"/>
      <c r="I72" s="1"/>
      <c r="J72" s="1"/>
      <c r="K72" s="64"/>
      <c r="L72" s="64"/>
    </row>
    <row r="73" spans="1:15" x14ac:dyDescent="0.25">
      <c r="B73" s="1"/>
      <c r="H73" s="1"/>
      <c r="I73" s="1"/>
      <c r="J73" s="1"/>
      <c r="K73" s="64"/>
      <c r="L73" s="64"/>
    </row>
    <row r="74" spans="1:15" x14ac:dyDescent="0.25">
      <c r="B74" s="1"/>
      <c r="H74" s="1"/>
      <c r="I74" s="1"/>
      <c r="J74" s="1"/>
      <c r="K74" s="64"/>
      <c r="L74" s="64"/>
    </row>
    <row r="75" spans="1:15" x14ac:dyDescent="0.25">
      <c r="B75" s="1"/>
      <c r="H75" s="1"/>
      <c r="I75" s="1"/>
      <c r="J75" s="1"/>
      <c r="K75" s="64"/>
      <c r="L75" s="64"/>
    </row>
    <row r="76" spans="1:15" x14ac:dyDescent="0.25">
      <c r="B76" s="1"/>
      <c r="H76" s="1"/>
      <c r="I76" s="1"/>
      <c r="J76" s="1"/>
      <c r="K76" s="64"/>
      <c r="L76" s="64"/>
    </row>
    <row r="77" spans="1:15" x14ac:dyDescent="0.25">
      <c r="B77" s="1"/>
      <c r="H77" s="1"/>
      <c r="I77" s="1"/>
      <c r="J77" s="1"/>
      <c r="K77" s="64"/>
      <c r="L77" s="64"/>
    </row>
    <row r="78" spans="1:15" x14ac:dyDescent="0.25">
      <c r="B78" s="1"/>
      <c r="H78" s="1"/>
      <c r="I78" s="1"/>
      <c r="J78" s="1"/>
      <c r="K78" s="64"/>
      <c r="L78" s="64"/>
    </row>
    <row r="79" spans="1:15" x14ac:dyDescent="0.25">
      <c r="B79" s="1"/>
      <c r="H79" s="1"/>
      <c r="I79" s="1"/>
      <c r="J79" s="1"/>
      <c r="K79" s="64"/>
      <c r="L79" s="64"/>
    </row>
    <row r="80" spans="1:15" x14ac:dyDescent="0.25">
      <c r="B80" s="1"/>
      <c r="H80" s="1"/>
      <c r="I80" s="1"/>
      <c r="J80" s="1"/>
      <c r="K80" s="64"/>
      <c r="L80" s="64"/>
    </row>
    <row r="81" spans="2:12" x14ac:dyDescent="0.25">
      <c r="B81" s="1"/>
      <c r="H81" s="1"/>
      <c r="I81" s="1"/>
      <c r="J81" s="1"/>
      <c r="K81" s="64"/>
      <c r="L81" s="64"/>
    </row>
    <row r="82" spans="2:12" x14ac:dyDescent="0.25">
      <c r="B82" s="1"/>
      <c r="H82" s="1"/>
      <c r="I82" s="1"/>
      <c r="J82" s="1"/>
      <c r="K82" s="64"/>
      <c r="L82" s="64"/>
    </row>
    <row r="83" spans="2:12" x14ac:dyDescent="0.25">
      <c r="B83" s="1"/>
      <c r="H83" s="1"/>
      <c r="I83" s="1"/>
      <c r="J83" s="1"/>
      <c r="K83" s="64"/>
      <c r="L83" s="64"/>
    </row>
    <row r="84" spans="2:12" x14ac:dyDescent="0.25">
      <c r="B84" s="1"/>
      <c r="H84" s="1"/>
      <c r="I84" s="1"/>
      <c r="J84" s="1"/>
      <c r="K84" s="64"/>
      <c r="L84" s="64"/>
    </row>
    <row r="85" spans="2:12" x14ac:dyDescent="0.25">
      <c r="B85" s="1"/>
      <c r="H85" s="1"/>
      <c r="I85" s="1"/>
      <c r="J85" s="1"/>
      <c r="K85" s="64"/>
      <c r="L85" s="64"/>
    </row>
    <row r="86" spans="2:12" x14ac:dyDescent="0.25">
      <c r="B86" s="1"/>
      <c r="H86" s="1"/>
      <c r="I86" s="1"/>
      <c r="J86" s="1"/>
      <c r="K86" s="64"/>
      <c r="L86" s="64"/>
    </row>
    <row r="87" spans="2:12" x14ac:dyDescent="0.25">
      <c r="B87" s="1"/>
      <c r="H87" s="1"/>
      <c r="I87" s="1"/>
      <c r="J87" s="1"/>
      <c r="K87" s="64"/>
      <c r="L87" s="64"/>
    </row>
    <row r="88" spans="2:12" x14ac:dyDescent="0.25">
      <c r="B88" s="1"/>
      <c r="H88" s="1"/>
      <c r="I88" s="1"/>
      <c r="J88" s="1"/>
      <c r="K88" s="64"/>
      <c r="L88" s="64"/>
    </row>
    <row r="89" spans="2:12" x14ac:dyDescent="0.25">
      <c r="B89" s="1"/>
      <c r="H89" s="1"/>
      <c r="I89" s="1"/>
      <c r="J89" s="1"/>
      <c r="K89" s="64"/>
      <c r="L89" s="64"/>
    </row>
    <row r="90" spans="2:12" x14ac:dyDescent="0.25">
      <c r="B90" s="1"/>
      <c r="H90" s="1"/>
      <c r="I90" s="1"/>
      <c r="J90" s="1"/>
      <c r="K90" s="64"/>
      <c r="L90" s="64"/>
    </row>
    <row r="91" spans="2:12" x14ac:dyDescent="0.25">
      <c r="B91" s="1"/>
      <c r="H91" s="1"/>
      <c r="I91" s="1"/>
      <c r="J91" s="1"/>
      <c r="K91" s="64"/>
      <c r="L91" s="64"/>
    </row>
    <row r="92" spans="2:12" x14ac:dyDescent="0.25">
      <c r="B92" s="1"/>
      <c r="H92" s="1"/>
      <c r="I92" s="1"/>
      <c r="J92" s="1"/>
      <c r="K92" s="64"/>
      <c r="L92" s="64"/>
    </row>
    <row r="93" spans="2:12" x14ac:dyDescent="0.25">
      <c r="B93" s="1"/>
      <c r="H93" s="1"/>
      <c r="I93" s="1"/>
      <c r="J93" s="1"/>
      <c r="K93" s="64"/>
      <c r="L93" s="64"/>
    </row>
    <row r="94" spans="2:12" x14ac:dyDescent="0.25">
      <c r="B94" s="1"/>
      <c r="H94" s="1"/>
      <c r="I94" s="1"/>
      <c r="J94" s="1"/>
      <c r="K94" s="64"/>
      <c r="L94" s="64"/>
    </row>
    <row r="95" spans="2:12" x14ac:dyDescent="0.25">
      <c r="B95" s="1"/>
      <c r="H95" s="1"/>
      <c r="I95" s="1"/>
      <c r="J95" s="1"/>
      <c r="K95" s="64"/>
      <c r="L95" s="64"/>
    </row>
    <row r="96" spans="2:12" x14ac:dyDescent="0.25">
      <c r="B96" s="1"/>
      <c r="H96" s="1"/>
      <c r="I96" s="1"/>
      <c r="J96" s="1"/>
      <c r="K96" s="64"/>
      <c r="L96" s="64"/>
    </row>
    <row r="97" spans="2:12" x14ac:dyDescent="0.25">
      <c r="B97" s="1"/>
      <c r="H97" s="1"/>
      <c r="I97" s="1"/>
      <c r="J97" s="1"/>
      <c r="K97" s="64"/>
      <c r="L97" s="64"/>
    </row>
    <row r="98" spans="2:12" x14ac:dyDescent="0.25">
      <c r="B98" s="1"/>
      <c r="H98" s="1"/>
      <c r="I98" s="1"/>
      <c r="J98" s="1"/>
      <c r="K98" s="64"/>
      <c r="L98" s="64"/>
    </row>
    <row r="99" spans="2:12" x14ac:dyDescent="0.25">
      <c r="B99" s="1"/>
      <c r="H99" s="1"/>
      <c r="I99" s="1"/>
      <c r="J99" s="1"/>
      <c r="K99" s="64"/>
      <c r="L99" s="64"/>
    </row>
    <row r="100" spans="2:12" x14ac:dyDescent="0.25">
      <c r="B100" s="1"/>
      <c r="H100" s="1"/>
      <c r="I100" s="1"/>
      <c r="J100" s="1"/>
      <c r="K100" s="64"/>
      <c r="L100" s="64"/>
    </row>
    <row r="101" spans="2:12" x14ac:dyDescent="0.25">
      <c r="B101" s="1"/>
      <c r="H101" s="1"/>
      <c r="I101" s="1"/>
      <c r="J101" s="1"/>
      <c r="K101" s="64"/>
      <c r="L101" s="64"/>
    </row>
    <row r="102" spans="2:12" x14ac:dyDescent="0.25">
      <c r="B102" s="1"/>
      <c r="H102" s="1"/>
      <c r="I102" s="1"/>
      <c r="J102" s="1"/>
      <c r="K102" s="64"/>
      <c r="L102" s="64"/>
    </row>
    <row r="103" spans="2:12" x14ac:dyDescent="0.25">
      <c r="B103" s="1"/>
      <c r="H103" s="1"/>
      <c r="I103" s="1"/>
      <c r="J103" s="1"/>
      <c r="K103" s="64"/>
      <c r="L103" s="64"/>
    </row>
    <row r="104" spans="2:12" x14ac:dyDescent="0.25">
      <c r="B104" s="1"/>
      <c r="H104" s="1"/>
      <c r="I104" s="1"/>
      <c r="J104" s="1"/>
      <c r="K104" s="64"/>
      <c r="L104" s="64"/>
    </row>
    <row r="105" spans="2:12" x14ac:dyDescent="0.25">
      <c r="B105" s="1"/>
      <c r="H105" s="1"/>
      <c r="I105" s="1"/>
      <c r="J105" s="1"/>
      <c r="K105" s="64"/>
      <c r="L105" s="64"/>
    </row>
    <row r="106" spans="2:12" x14ac:dyDescent="0.25">
      <c r="B106" s="1"/>
      <c r="H106" s="1"/>
      <c r="I106" s="1"/>
      <c r="J106" s="1"/>
      <c r="K106" s="64"/>
      <c r="L106" s="64"/>
    </row>
    <row r="107" spans="2:12" x14ac:dyDescent="0.25">
      <c r="B107" s="1"/>
      <c r="H107" s="1"/>
      <c r="I107" s="1"/>
      <c r="J107" s="1"/>
      <c r="K107" s="64"/>
      <c r="L107" s="64"/>
    </row>
    <row r="108" spans="2:12" x14ac:dyDescent="0.25">
      <c r="B108" s="1"/>
      <c r="H108" s="1"/>
      <c r="I108" s="1"/>
      <c r="J108" s="1"/>
      <c r="K108" s="64"/>
      <c r="L108" s="64"/>
    </row>
    <row r="109" spans="2:12" x14ac:dyDescent="0.25">
      <c r="B109" s="1"/>
      <c r="H109" s="1"/>
      <c r="I109" s="1"/>
      <c r="J109" s="1"/>
      <c r="K109" s="64"/>
      <c r="L109" s="64"/>
    </row>
    <row r="110" spans="2:12" x14ac:dyDescent="0.25">
      <c r="B110" s="1"/>
      <c r="H110" s="1"/>
      <c r="I110" s="1"/>
      <c r="J110" s="1"/>
      <c r="K110" s="64"/>
      <c r="L110" s="64"/>
    </row>
    <row r="111" spans="2:12" x14ac:dyDescent="0.25">
      <c r="B111" s="1"/>
      <c r="H111" s="1"/>
      <c r="I111" s="1"/>
      <c r="J111" s="1"/>
      <c r="K111" s="64"/>
      <c r="L111" s="64"/>
    </row>
    <row r="112" spans="2:12" x14ac:dyDescent="0.25">
      <c r="B112" s="1"/>
      <c r="H112" s="1"/>
      <c r="I112" s="1"/>
      <c r="J112" s="1"/>
      <c r="K112" s="64"/>
      <c r="L112" s="64"/>
    </row>
    <row r="113" spans="2:12" x14ac:dyDescent="0.25">
      <c r="B113" s="1"/>
      <c r="H113" s="1"/>
      <c r="I113" s="1"/>
      <c r="J113" s="1"/>
      <c r="K113" s="64"/>
      <c r="L113" s="64"/>
    </row>
    <row r="114" spans="2:12" x14ac:dyDescent="0.25">
      <c r="B114" s="1"/>
      <c r="H114" s="1"/>
      <c r="I114" s="1"/>
      <c r="J114" s="1"/>
      <c r="K114" s="64"/>
      <c r="L114" s="64"/>
    </row>
    <row r="115" spans="2:12" x14ac:dyDescent="0.25">
      <c r="B115" s="1"/>
      <c r="H115" s="1"/>
      <c r="I115" s="1"/>
      <c r="J115" s="1"/>
      <c r="K115" s="64"/>
      <c r="L115" s="64"/>
    </row>
    <row r="116" spans="2:12" x14ac:dyDescent="0.25">
      <c r="B116" s="1"/>
      <c r="H116" s="1"/>
      <c r="I116" s="1"/>
      <c r="J116" s="1"/>
      <c r="K116" s="64"/>
      <c r="L116" s="64"/>
    </row>
    <row r="117" spans="2:12" x14ac:dyDescent="0.25">
      <c r="B117" s="1"/>
      <c r="H117" s="1"/>
      <c r="I117" s="1"/>
      <c r="J117" s="1"/>
      <c r="K117" s="64"/>
      <c r="L117" s="64"/>
    </row>
    <row r="118" spans="2:12" x14ac:dyDescent="0.25">
      <c r="B118" s="1"/>
      <c r="H118" s="1"/>
      <c r="I118" s="1"/>
      <c r="J118" s="1"/>
      <c r="K118" s="64"/>
      <c r="L118" s="64"/>
    </row>
    <row r="119" spans="2:12" x14ac:dyDescent="0.25">
      <c r="B119" s="1"/>
      <c r="H119" s="1"/>
      <c r="I119" s="1"/>
      <c r="J119" s="1"/>
      <c r="K119" s="64"/>
      <c r="L119" s="64"/>
    </row>
    <row r="120" spans="2:12" x14ac:dyDescent="0.25">
      <c r="B120" s="1"/>
      <c r="H120" s="1"/>
      <c r="I120" s="1"/>
      <c r="J120" s="1"/>
      <c r="K120" s="64"/>
      <c r="L120" s="64"/>
    </row>
    <row r="121" spans="2:12" x14ac:dyDescent="0.25">
      <c r="B121" s="1"/>
      <c r="H121" s="1"/>
      <c r="I121" s="1"/>
      <c r="J121" s="1"/>
      <c r="K121" s="64"/>
      <c r="L121" s="64"/>
    </row>
    <row r="122" spans="2:12" x14ac:dyDescent="0.25">
      <c r="B122" s="1"/>
      <c r="H122" s="1"/>
      <c r="I122" s="1"/>
      <c r="J122" s="1"/>
      <c r="K122" s="64"/>
      <c r="L122" s="64"/>
    </row>
    <row r="123" spans="2:12" x14ac:dyDescent="0.25">
      <c r="B123" s="1"/>
      <c r="H123" s="1"/>
      <c r="I123" s="1"/>
      <c r="J123" s="1"/>
      <c r="K123" s="64"/>
      <c r="L123" s="64"/>
    </row>
    <row r="124" spans="2:12" x14ac:dyDescent="0.25">
      <c r="B124" s="1"/>
      <c r="H124" s="1"/>
      <c r="I124" s="1"/>
      <c r="J124" s="1"/>
      <c r="K124" s="64"/>
      <c r="L124" s="64"/>
    </row>
    <row r="125" spans="2:12" x14ac:dyDescent="0.25">
      <c r="B125" s="1"/>
      <c r="H125" s="1"/>
      <c r="I125" s="1"/>
      <c r="J125" s="1"/>
      <c r="K125" s="64"/>
      <c r="L125" s="64"/>
    </row>
    <row r="126" spans="2:12" x14ac:dyDescent="0.25">
      <c r="B126" s="1"/>
      <c r="H126" s="1"/>
      <c r="I126" s="1"/>
      <c r="J126" s="1"/>
      <c r="K126" s="64"/>
      <c r="L126" s="64"/>
    </row>
    <row r="127" spans="2:12" x14ac:dyDescent="0.25">
      <c r="B127" s="1"/>
      <c r="H127" s="1"/>
      <c r="I127" s="1"/>
      <c r="J127" s="1"/>
      <c r="K127" s="64"/>
      <c r="L127" s="64"/>
    </row>
    <row r="128" spans="2:12" x14ac:dyDescent="0.25">
      <c r="B128" s="1"/>
      <c r="H128" s="1"/>
      <c r="I128" s="1"/>
      <c r="J128" s="1"/>
      <c r="K128" s="64"/>
      <c r="L128" s="64"/>
    </row>
    <row r="129" spans="2:12" x14ac:dyDescent="0.25">
      <c r="B129" s="1"/>
      <c r="H129" s="1"/>
      <c r="I129" s="1"/>
      <c r="J129" s="1"/>
      <c r="K129" s="64"/>
      <c r="L129" s="64"/>
    </row>
    <row r="130" spans="2:12" x14ac:dyDescent="0.25">
      <c r="B130" s="1"/>
      <c r="H130" s="1"/>
      <c r="I130" s="1"/>
      <c r="J130" s="1"/>
      <c r="K130" s="64"/>
      <c r="L130" s="64"/>
    </row>
    <row r="131" spans="2:12" x14ac:dyDescent="0.25">
      <c r="B131" s="1"/>
      <c r="H131" s="1"/>
      <c r="I131" s="1"/>
      <c r="J131" s="1"/>
      <c r="K131" s="64"/>
      <c r="L131" s="64"/>
    </row>
    <row r="132" spans="2:12" x14ac:dyDescent="0.25">
      <c r="B132" s="1"/>
      <c r="H132" s="1"/>
      <c r="I132" s="1"/>
      <c r="J132" s="1"/>
      <c r="K132" s="64"/>
      <c r="L132" s="64"/>
    </row>
    <row r="133" spans="2:12" x14ac:dyDescent="0.25">
      <c r="B133" s="1"/>
      <c r="H133" s="1"/>
      <c r="I133" s="1"/>
      <c r="J133" s="1"/>
      <c r="K133" s="64"/>
      <c r="L133" s="64"/>
    </row>
    <row r="134" spans="2:12" x14ac:dyDescent="0.25">
      <c r="B134" s="1"/>
      <c r="H134" s="1"/>
      <c r="I134" s="1"/>
      <c r="J134" s="1"/>
      <c r="K134" s="64"/>
      <c r="L134" s="64"/>
    </row>
    <row r="135" spans="2:12" x14ac:dyDescent="0.25">
      <c r="B135" s="1"/>
      <c r="H135" s="1"/>
      <c r="I135" s="1"/>
      <c r="J135" s="1"/>
      <c r="K135" s="64"/>
      <c r="L135" s="64"/>
    </row>
    <row r="136" spans="2:12" x14ac:dyDescent="0.25">
      <c r="B136" s="1"/>
      <c r="H136" s="1"/>
      <c r="I136" s="1"/>
      <c r="J136" s="1"/>
      <c r="K136" s="64"/>
      <c r="L136" s="64"/>
    </row>
    <row r="137" spans="2:12" x14ac:dyDescent="0.25">
      <c r="B137" s="1"/>
      <c r="H137" s="1"/>
      <c r="I137" s="1"/>
      <c r="J137" s="1"/>
      <c r="K137" s="64"/>
      <c r="L137" s="64"/>
    </row>
    <row r="138" spans="2:12" x14ac:dyDescent="0.25">
      <c r="B138" s="1"/>
      <c r="H138" s="1"/>
      <c r="I138" s="1"/>
      <c r="J138" s="1"/>
      <c r="K138" s="64"/>
      <c r="L138" s="64"/>
    </row>
    <row r="139" spans="2:12" x14ac:dyDescent="0.25">
      <c r="B139" s="1"/>
      <c r="H139" s="1"/>
      <c r="I139" s="1"/>
      <c r="J139" s="1"/>
      <c r="K139" s="64"/>
      <c r="L139" s="64"/>
    </row>
    <row r="140" spans="2:12" x14ac:dyDescent="0.25">
      <c r="B140" s="1"/>
      <c r="H140" s="1"/>
      <c r="I140" s="1"/>
      <c r="J140" s="1"/>
      <c r="K140" s="64"/>
      <c r="L140" s="64"/>
    </row>
    <row r="141" spans="2:12" x14ac:dyDescent="0.25">
      <c r="B141" s="1"/>
      <c r="H141" s="1"/>
      <c r="I141" s="1"/>
      <c r="J141" s="1"/>
      <c r="K141" s="64"/>
      <c r="L141" s="64"/>
    </row>
    <row r="142" spans="2:12" x14ac:dyDescent="0.25">
      <c r="B142" s="1"/>
      <c r="H142" s="1"/>
      <c r="I142" s="1"/>
      <c r="J142" s="1"/>
      <c r="K142" s="64"/>
      <c r="L142" s="64"/>
    </row>
    <row r="143" spans="2:12" x14ac:dyDescent="0.25">
      <c r="B143" s="1"/>
      <c r="H143" s="1"/>
      <c r="I143" s="1"/>
      <c r="J143" s="1"/>
      <c r="K143" s="64"/>
      <c r="L143" s="64"/>
    </row>
    <row r="144" spans="2:12" x14ac:dyDescent="0.25">
      <c r="B144" s="1"/>
      <c r="H144" s="1"/>
      <c r="I144" s="1"/>
      <c r="J144" s="1"/>
      <c r="K144" s="64"/>
      <c r="L144" s="64"/>
    </row>
    <row r="145" spans="2:12" x14ac:dyDescent="0.25">
      <c r="B145" s="1"/>
      <c r="H145" s="1"/>
      <c r="I145" s="1"/>
      <c r="J145" s="1"/>
      <c r="K145" s="64"/>
      <c r="L145" s="64"/>
    </row>
    <row r="146" spans="2:12" x14ac:dyDescent="0.25">
      <c r="B146" s="1"/>
      <c r="H146" s="1"/>
      <c r="I146" s="1"/>
      <c r="J146" s="1"/>
      <c r="K146" s="64"/>
      <c r="L146" s="64"/>
    </row>
    <row r="147" spans="2:12" x14ac:dyDescent="0.25">
      <c r="B147" s="1"/>
      <c r="H147" s="1"/>
      <c r="I147" s="1"/>
      <c r="J147" s="1"/>
      <c r="K147" s="64"/>
      <c r="L147" s="64"/>
    </row>
    <row r="148" spans="2:12" x14ac:dyDescent="0.25">
      <c r="B148" s="1"/>
      <c r="H148" s="1"/>
      <c r="I148" s="1"/>
      <c r="J148" s="1"/>
      <c r="K148" s="64"/>
      <c r="L148" s="64"/>
    </row>
    <row r="149" spans="2:12" x14ac:dyDescent="0.25">
      <c r="B149" s="1"/>
      <c r="H149" s="1"/>
      <c r="I149" s="1"/>
      <c r="J149" s="1"/>
      <c r="K149" s="64"/>
      <c r="L149" s="64"/>
    </row>
    <row r="150" spans="2:12" x14ac:dyDescent="0.25">
      <c r="B150" s="1"/>
      <c r="H150" s="1"/>
      <c r="I150" s="1"/>
      <c r="J150" s="1"/>
      <c r="K150" s="64"/>
      <c r="L150" s="64"/>
    </row>
    <row r="151" spans="2:12" x14ac:dyDescent="0.25">
      <c r="B151" s="1"/>
      <c r="H151" s="1"/>
      <c r="I151" s="1"/>
      <c r="J151" s="1"/>
      <c r="K151" s="64"/>
      <c r="L151" s="64"/>
    </row>
    <row r="152" spans="2:12" x14ac:dyDescent="0.25">
      <c r="B152" s="1"/>
      <c r="H152" s="1"/>
      <c r="I152" s="1"/>
      <c r="J152" s="1"/>
      <c r="K152" s="64"/>
      <c r="L152" s="64"/>
    </row>
    <row r="153" spans="2:12" x14ac:dyDescent="0.25">
      <c r="B153" s="1"/>
      <c r="H153" s="1"/>
      <c r="I153" s="1"/>
      <c r="J153" s="1"/>
      <c r="K153" s="64"/>
      <c r="L153" s="64"/>
    </row>
    <row r="154" spans="2:12" x14ac:dyDescent="0.25">
      <c r="B154" s="1"/>
      <c r="H154" s="1"/>
      <c r="I154" s="1"/>
      <c r="J154" s="1"/>
      <c r="K154" s="64"/>
      <c r="L154" s="64"/>
    </row>
    <row r="155" spans="2:12" x14ac:dyDescent="0.25">
      <c r="B155" s="1"/>
      <c r="H155" s="1"/>
      <c r="I155" s="1"/>
      <c r="J155" s="1"/>
      <c r="K155" s="64"/>
      <c r="L155" s="64"/>
    </row>
    <row r="156" spans="2:12" x14ac:dyDescent="0.25">
      <c r="B156" s="1"/>
      <c r="H156" s="1"/>
      <c r="I156" s="1"/>
      <c r="J156" s="1"/>
      <c r="K156" s="64"/>
      <c r="L156" s="64"/>
    </row>
    <row r="157" spans="2:12" x14ac:dyDescent="0.25">
      <c r="B157" s="1"/>
      <c r="H157" s="1"/>
      <c r="I157" s="1"/>
      <c r="J157" s="1"/>
      <c r="K157" s="64"/>
      <c r="L157" s="64"/>
    </row>
    <row r="158" spans="2:12" x14ac:dyDescent="0.25">
      <c r="B158" s="1"/>
      <c r="H158" s="1"/>
      <c r="I158" s="1"/>
      <c r="J158" s="1"/>
      <c r="K158" s="64"/>
      <c r="L158" s="64"/>
    </row>
    <row r="159" spans="2:12" x14ac:dyDescent="0.25">
      <c r="B159" s="1"/>
      <c r="H159" s="1"/>
      <c r="I159" s="1"/>
      <c r="J159" s="1"/>
      <c r="K159" s="64"/>
      <c r="L159" s="64"/>
    </row>
    <row r="160" spans="2:12" x14ac:dyDescent="0.25">
      <c r="B160" s="1"/>
      <c r="H160" s="1"/>
      <c r="I160" s="1"/>
      <c r="J160" s="1"/>
      <c r="K160" s="64"/>
      <c r="L160" s="64"/>
    </row>
    <row r="161" spans="2:12" x14ac:dyDescent="0.25">
      <c r="B161" s="1"/>
      <c r="H161" s="1"/>
      <c r="I161" s="1"/>
      <c r="J161" s="1"/>
      <c r="K161" s="64"/>
      <c r="L161" s="64"/>
    </row>
    <row r="162" spans="2:12" x14ac:dyDescent="0.25">
      <c r="B162" s="1"/>
      <c r="H162" s="1"/>
      <c r="I162" s="1"/>
      <c r="J162" s="1"/>
      <c r="K162" s="64"/>
      <c r="L162" s="64"/>
    </row>
    <row r="163" spans="2:12" x14ac:dyDescent="0.25">
      <c r="B163" s="1"/>
      <c r="H163" s="1"/>
      <c r="I163" s="1"/>
      <c r="J163" s="1"/>
      <c r="K163" s="64"/>
      <c r="L163" s="64"/>
    </row>
    <row r="164" spans="2:12" x14ac:dyDescent="0.25">
      <c r="B164" s="1"/>
      <c r="H164" s="1"/>
      <c r="I164" s="1"/>
      <c r="J164" s="1"/>
      <c r="K164" s="64"/>
      <c r="L164" s="64"/>
    </row>
    <row r="165" spans="2:12" x14ac:dyDescent="0.25">
      <c r="B165" s="1"/>
      <c r="H165" s="1"/>
      <c r="I165" s="1"/>
      <c r="J165" s="1"/>
      <c r="K165" s="64"/>
      <c r="L165" s="64"/>
    </row>
    <row r="166" spans="2:12" x14ac:dyDescent="0.25">
      <c r="B166" s="1"/>
      <c r="H166" s="1"/>
      <c r="I166" s="1"/>
      <c r="J166" s="1"/>
      <c r="K166" s="64"/>
      <c r="L166" s="64"/>
    </row>
    <row r="167" spans="2:12" x14ac:dyDescent="0.25">
      <c r="B167" s="1"/>
      <c r="H167" s="1"/>
      <c r="I167" s="1"/>
      <c r="J167" s="1"/>
      <c r="K167" s="64"/>
      <c r="L167" s="64"/>
    </row>
    <row r="168" spans="2:12" x14ac:dyDescent="0.25">
      <c r="B168" s="1"/>
      <c r="H168" s="1"/>
      <c r="I168" s="1"/>
      <c r="J168" s="1"/>
      <c r="K168" s="64"/>
      <c r="L168" s="64"/>
    </row>
    <row r="169" spans="2:12" x14ac:dyDescent="0.25">
      <c r="B169" s="1"/>
      <c r="H169" s="1"/>
      <c r="I169" s="1"/>
      <c r="J169" s="1"/>
      <c r="K169" s="64"/>
      <c r="L169" s="64"/>
    </row>
    <row r="170" spans="2:12" x14ac:dyDescent="0.25">
      <c r="B170" s="1"/>
      <c r="H170" s="1"/>
      <c r="I170" s="1"/>
      <c r="J170" s="1"/>
      <c r="K170" s="64"/>
      <c r="L170" s="64"/>
    </row>
    <row r="171" spans="2:12" x14ac:dyDescent="0.25">
      <c r="B171" s="1"/>
      <c r="H171" s="1"/>
      <c r="I171" s="1"/>
      <c r="J171" s="1"/>
      <c r="K171" s="64"/>
      <c r="L171" s="64"/>
    </row>
    <row r="172" spans="2:12" x14ac:dyDescent="0.25">
      <c r="B172" s="1"/>
      <c r="H172" s="1"/>
      <c r="I172" s="1"/>
      <c r="J172" s="1"/>
      <c r="K172" s="64"/>
      <c r="L172" s="64"/>
    </row>
    <row r="173" spans="2:12" x14ac:dyDescent="0.25">
      <c r="B173" s="1"/>
      <c r="H173" s="1"/>
      <c r="I173" s="1"/>
      <c r="J173" s="1"/>
      <c r="K173" s="64"/>
      <c r="L173" s="64"/>
    </row>
    <row r="174" spans="2:12" x14ac:dyDescent="0.25">
      <c r="B174" s="1"/>
      <c r="H174" s="1"/>
      <c r="I174" s="1"/>
      <c r="J174" s="1"/>
      <c r="K174" s="64"/>
      <c r="L174" s="64"/>
    </row>
    <row r="175" spans="2:12" x14ac:dyDescent="0.25">
      <c r="B175" s="1"/>
      <c r="H175" s="1"/>
      <c r="I175" s="1"/>
      <c r="J175" s="1"/>
      <c r="K175" s="64"/>
      <c r="L175" s="64"/>
    </row>
    <row r="176" spans="2:12" x14ac:dyDescent="0.25">
      <c r="B176" s="1"/>
      <c r="H176" s="1"/>
      <c r="I176" s="1"/>
      <c r="J176" s="1"/>
      <c r="K176" s="64"/>
      <c r="L176" s="64"/>
    </row>
    <row r="177" spans="2:12" x14ac:dyDescent="0.25">
      <c r="B177" s="1"/>
      <c r="H177" s="1"/>
      <c r="I177" s="1"/>
      <c r="J177" s="1"/>
      <c r="K177" s="64"/>
      <c r="L177" s="64"/>
    </row>
    <row r="178" spans="2:12" x14ac:dyDescent="0.25">
      <c r="B178" s="1"/>
      <c r="H178" s="1"/>
      <c r="I178" s="1"/>
      <c r="J178" s="1"/>
      <c r="K178" s="64"/>
      <c r="L178" s="64"/>
    </row>
    <row r="179" spans="2:12" x14ac:dyDescent="0.25">
      <c r="B179" s="1"/>
      <c r="H179" s="1"/>
      <c r="I179" s="1"/>
      <c r="J179" s="1"/>
      <c r="K179" s="64"/>
      <c r="L179" s="64"/>
    </row>
    <row r="180" spans="2:12" x14ac:dyDescent="0.25">
      <c r="B180" s="1"/>
      <c r="H180" s="1"/>
      <c r="I180" s="1"/>
      <c r="J180" s="1"/>
      <c r="K180" s="64"/>
      <c r="L180" s="64"/>
    </row>
    <row r="181" spans="2:12" x14ac:dyDescent="0.25">
      <c r="B181" s="1"/>
      <c r="H181" s="1"/>
      <c r="I181" s="1"/>
      <c r="J181" s="1"/>
      <c r="K181" s="64"/>
      <c r="L181" s="64"/>
    </row>
    <row r="182" spans="2:12" x14ac:dyDescent="0.25">
      <c r="B182" s="1"/>
      <c r="H182" s="1"/>
      <c r="I182" s="1"/>
      <c r="J182" s="1"/>
      <c r="K182" s="64"/>
      <c r="L182" s="64"/>
    </row>
    <row r="183" spans="2:12" x14ac:dyDescent="0.25">
      <c r="B183" s="1"/>
      <c r="H183" s="1"/>
      <c r="I183" s="1"/>
      <c r="J183" s="1"/>
      <c r="K183" s="64"/>
      <c r="L183" s="64"/>
    </row>
    <row r="184" spans="2:12" x14ac:dyDescent="0.25">
      <c r="B184" s="1"/>
      <c r="H184" s="1"/>
      <c r="I184" s="1"/>
      <c r="J184" s="1"/>
      <c r="K184" s="64"/>
      <c r="L184" s="64"/>
    </row>
    <row r="185" spans="2:12" x14ac:dyDescent="0.25">
      <c r="B185" s="1"/>
      <c r="H185" s="1"/>
      <c r="I185" s="1"/>
      <c r="J185" s="1"/>
      <c r="K185" s="64"/>
      <c r="L185" s="64"/>
    </row>
    <row r="186" spans="2:12" x14ac:dyDescent="0.25">
      <c r="B186" s="1"/>
      <c r="H186" s="1"/>
      <c r="I186" s="1"/>
      <c r="J186" s="1"/>
      <c r="K186" s="64"/>
      <c r="L186" s="64"/>
    </row>
    <row r="187" spans="2:12" x14ac:dyDescent="0.25">
      <c r="B187" s="1"/>
      <c r="H187" s="1"/>
      <c r="I187" s="1"/>
      <c r="J187" s="1"/>
      <c r="K187" s="64"/>
      <c r="L187" s="64"/>
    </row>
    <row r="188" spans="2:12" x14ac:dyDescent="0.25">
      <c r="B188" s="1"/>
      <c r="H188" s="1"/>
      <c r="I188" s="1"/>
      <c r="J188" s="1"/>
      <c r="K188" s="64"/>
      <c r="L188" s="64"/>
    </row>
    <row r="189" spans="2:12" x14ac:dyDescent="0.25">
      <c r="B189" s="1"/>
      <c r="H189" s="1"/>
      <c r="I189" s="1"/>
      <c r="J189" s="1"/>
      <c r="K189" s="64"/>
      <c r="L189" s="64"/>
    </row>
    <row r="190" spans="2:12" x14ac:dyDescent="0.25">
      <c r="B190" s="1"/>
      <c r="H190" s="1"/>
      <c r="I190" s="1"/>
      <c r="J190" s="1"/>
      <c r="K190" s="64"/>
      <c r="L190" s="64"/>
    </row>
    <row r="191" spans="2:12" x14ac:dyDescent="0.25">
      <c r="B191" s="1"/>
      <c r="H191" s="1"/>
      <c r="I191" s="1"/>
      <c r="J191" s="1"/>
      <c r="K191" s="64"/>
      <c r="L191" s="64"/>
    </row>
    <row r="192" spans="2:12" x14ac:dyDescent="0.25">
      <c r="B192" s="1"/>
      <c r="H192" s="1"/>
      <c r="I192" s="1"/>
      <c r="J192" s="1"/>
      <c r="K192" s="64"/>
      <c r="L192" s="64"/>
    </row>
    <row r="193" spans="2:12" x14ac:dyDescent="0.25">
      <c r="B193" s="1"/>
      <c r="H193" s="1"/>
      <c r="I193" s="1"/>
      <c r="J193" s="1"/>
      <c r="K193" s="64"/>
      <c r="L193" s="64"/>
    </row>
    <row r="194" spans="2:12" x14ac:dyDescent="0.25">
      <c r="B194" s="1"/>
      <c r="H194" s="1"/>
      <c r="I194" s="1"/>
      <c r="J194" s="1"/>
      <c r="K194" s="64"/>
      <c r="L194" s="64"/>
    </row>
    <row r="195" spans="2:12" x14ac:dyDescent="0.25">
      <c r="B195" s="1"/>
      <c r="H195" s="1"/>
      <c r="I195" s="1"/>
      <c r="J195" s="1"/>
      <c r="K195" s="64"/>
      <c r="L195" s="64"/>
    </row>
    <row r="196" spans="2:12" x14ac:dyDescent="0.25">
      <c r="B196" s="1"/>
      <c r="H196" s="1"/>
      <c r="I196" s="1"/>
      <c r="J196" s="1"/>
      <c r="K196" s="64"/>
      <c r="L196" s="64"/>
    </row>
    <row r="197" spans="2:12" x14ac:dyDescent="0.25">
      <c r="B197" s="1"/>
      <c r="H197" s="1"/>
      <c r="I197" s="1"/>
      <c r="J197" s="1"/>
      <c r="K197" s="64"/>
      <c r="L197" s="64"/>
    </row>
    <row r="198" spans="2:12" x14ac:dyDescent="0.25">
      <c r="B198" s="1"/>
      <c r="H198" s="1"/>
      <c r="I198" s="1"/>
      <c r="J198" s="1"/>
      <c r="K198" s="64"/>
      <c r="L198" s="64"/>
    </row>
    <row r="199" spans="2:12" x14ac:dyDescent="0.25">
      <c r="B199" s="1"/>
      <c r="H199" s="1"/>
      <c r="I199" s="1"/>
      <c r="J199" s="1"/>
      <c r="K199" s="64"/>
      <c r="L199" s="64"/>
    </row>
    <row r="200" spans="2:12" x14ac:dyDescent="0.25">
      <c r="B200" s="1"/>
      <c r="H200" s="1"/>
      <c r="I200" s="1"/>
      <c r="J200" s="1"/>
      <c r="K200" s="64"/>
      <c r="L200" s="64"/>
    </row>
    <row r="201" spans="2:12" x14ac:dyDescent="0.25">
      <c r="B201" s="1"/>
      <c r="H201" s="1"/>
      <c r="I201" s="1"/>
      <c r="J201" s="1"/>
      <c r="K201" s="64"/>
      <c r="L201" s="64"/>
    </row>
    <row r="202" spans="2:12" x14ac:dyDescent="0.25">
      <c r="B202" s="1"/>
      <c r="H202" s="1"/>
      <c r="I202" s="1"/>
      <c r="J202" s="1"/>
      <c r="K202" s="64"/>
      <c r="L202" s="64"/>
    </row>
    <row r="203" spans="2:12" x14ac:dyDescent="0.25">
      <c r="B203" s="1"/>
      <c r="H203" s="1"/>
      <c r="I203" s="1"/>
      <c r="J203" s="1"/>
      <c r="K203" s="64"/>
      <c r="L203" s="64"/>
    </row>
    <row r="204" spans="2:12" x14ac:dyDescent="0.25">
      <c r="B204" s="1"/>
      <c r="H204" s="1"/>
      <c r="I204" s="1"/>
      <c r="J204" s="1"/>
      <c r="K204" s="64"/>
      <c r="L204" s="64"/>
    </row>
    <row r="205" spans="2:12" x14ac:dyDescent="0.25">
      <c r="B205" s="1"/>
      <c r="H205" s="1"/>
      <c r="I205" s="1"/>
      <c r="J205" s="1"/>
      <c r="K205" s="64"/>
      <c r="L205" s="64"/>
    </row>
    <row r="206" spans="2:12" x14ac:dyDescent="0.25">
      <c r="B206" s="1"/>
      <c r="H206" s="1"/>
      <c r="I206" s="1"/>
      <c r="J206" s="1"/>
      <c r="K206" s="64"/>
      <c r="L206" s="64"/>
    </row>
    <row r="207" spans="2:12" x14ac:dyDescent="0.25">
      <c r="B207" s="1"/>
      <c r="H207" s="1"/>
      <c r="I207" s="1"/>
      <c r="J207" s="1"/>
      <c r="K207" s="64"/>
      <c r="L207" s="64"/>
    </row>
    <row r="208" spans="2:12" x14ac:dyDescent="0.25">
      <c r="B208" s="1"/>
      <c r="H208" s="1"/>
      <c r="I208" s="1"/>
      <c r="J208" s="1"/>
      <c r="K208" s="64"/>
      <c r="L208" s="64"/>
    </row>
    <row r="209" spans="2:12" x14ac:dyDescent="0.25">
      <c r="B209" s="1"/>
      <c r="H209" s="1"/>
      <c r="I209" s="1"/>
      <c r="J209" s="1"/>
      <c r="K209" s="64"/>
      <c r="L209" s="64"/>
    </row>
    <row r="210" spans="2:12" x14ac:dyDescent="0.25">
      <c r="B210" s="1"/>
      <c r="H210" s="1"/>
      <c r="I210" s="1"/>
      <c r="J210" s="1"/>
      <c r="K210" s="64"/>
      <c r="L210" s="64"/>
    </row>
    <row r="211" spans="2:12" x14ac:dyDescent="0.25">
      <c r="B211" s="1"/>
      <c r="H211" s="1"/>
      <c r="I211" s="1"/>
      <c r="J211" s="1"/>
      <c r="K211" s="64"/>
      <c r="L211" s="64"/>
    </row>
    <row r="212" spans="2:12" x14ac:dyDescent="0.25">
      <c r="B212" s="1"/>
      <c r="H212" s="1"/>
      <c r="I212" s="1"/>
      <c r="J212" s="1"/>
      <c r="K212" s="64"/>
      <c r="L212" s="64"/>
    </row>
    <row r="213" spans="2:12" x14ac:dyDescent="0.25">
      <c r="B213" s="1"/>
      <c r="H213" s="1"/>
      <c r="I213" s="1"/>
      <c r="J213" s="1"/>
      <c r="K213" s="64"/>
      <c r="L213" s="64"/>
    </row>
    <row r="214" spans="2:12" x14ac:dyDescent="0.25">
      <c r="B214" s="1"/>
      <c r="H214" s="1"/>
      <c r="I214" s="1"/>
      <c r="J214" s="1"/>
      <c r="K214" s="64"/>
      <c r="L214" s="64"/>
    </row>
    <row r="215" spans="2:12" x14ac:dyDescent="0.25">
      <c r="B215" s="1"/>
      <c r="H215" s="1"/>
      <c r="I215" s="1"/>
      <c r="J215" s="1"/>
      <c r="K215" s="64"/>
      <c r="L215" s="64"/>
    </row>
    <row r="216" spans="2:12" x14ac:dyDescent="0.25">
      <c r="B216" s="1"/>
      <c r="H216" s="1"/>
      <c r="I216" s="1"/>
      <c r="J216" s="1"/>
      <c r="K216" s="64"/>
      <c r="L216" s="64"/>
    </row>
    <row r="217" spans="2:12" x14ac:dyDescent="0.25">
      <c r="B217" s="1"/>
      <c r="H217" s="1"/>
      <c r="I217" s="1"/>
      <c r="J217" s="1"/>
      <c r="K217" s="64"/>
      <c r="L217" s="64"/>
    </row>
    <row r="218" spans="2:12" x14ac:dyDescent="0.25">
      <c r="B218" s="1"/>
      <c r="H218" s="1"/>
      <c r="I218" s="1"/>
      <c r="J218" s="1"/>
      <c r="K218" s="64"/>
      <c r="L218" s="64"/>
    </row>
    <row r="219" spans="2:12" x14ac:dyDescent="0.25">
      <c r="B219" s="1"/>
      <c r="H219" s="1"/>
      <c r="I219" s="1"/>
      <c r="J219" s="1"/>
      <c r="K219" s="64"/>
      <c r="L219" s="64"/>
    </row>
    <row r="220" spans="2:12" x14ac:dyDescent="0.25">
      <c r="B220" s="1"/>
      <c r="H220" s="1"/>
      <c r="I220" s="1"/>
      <c r="J220" s="1"/>
      <c r="K220" s="64"/>
      <c r="L220" s="64"/>
    </row>
    <row r="221" spans="2:12" x14ac:dyDescent="0.25">
      <c r="B221" s="1"/>
      <c r="H221" s="1"/>
      <c r="I221" s="1"/>
      <c r="J221" s="1"/>
      <c r="K221" s="64"/>
      <c r="L221" s="64"/>
    </row>
    <row r="222" spans="2:12" x14ac:dyDescent="0.25">
      <c r="B222" s="1"/>
      <c r="H222" s="1"/>
      <c r="I222" s="1"/>
      <c r="J222" s="1"/>
      <c r="K222" s="64"/>
      <c r="L222" s="64"/>
    </row>
    <row r="223" spans="2:12" x14ac:dyDescent="0.25">
      <c r="B223" s="1"/>
      <c r="H223" s="1"/>
      <c r="I223" s="1"/>
      <c r="J223" s="1"/>
      <c r="K223" s="64"/>
      <c r="L223" s="64"/>
    </row>
    <row r="224" spans="2:12" x14ac:dyDescent="0.25">
      <c r="B224" s="1"/>
      <c r="H224" s="1"/>
      <c r="I224" s="1"/>
      <c r="J224" s="1"/>
      <c r="K224" s="64"/>
      <c r="L224" s="64"/>
    </row>
    <row r="225" spans="2:12" x14ac:dyDescent="0.25">
      <c r="B225" s="1"/>
      <c r="H225" s="1"/>
      <c r="I225" s="1"/>
      <c r="J225" s="1"/>
      <c r="K225" s="64"/>
      <c r="L225" s="64"/>
    </row>
    <row r="226" spans="2:12" x14ac:dyDescent="0.25">
      <c r="B226" s="1"/>
      <c r="H226" s="1"/>
      <c r="I226" s="1"/>
      <c r="J226" s="1"/>
      <c r="K226" s="64"/>
      <c r="L226" s="64"/>
    </row>
    <row r="227" spans="2:12" x14ac:dyDescent="0.25">
      <c r="B227" s="1"/>
      <c r="H227" s="1"/>
      <c r="I227" s="1"/>
      <c r="J227" s="1"/>
      <c r="K227" s="64"/>
      <c r="L227" s="64"/>
    </row>
    <row r="228" spans="2:12" x14ac:dyDescent="0.25">
      <c r="B228" s="1"/>
      <c r="H228" s="1"/>
      <c r="I228" s="1"/>
      <c r="J228" s="1"/>
      <c r="K228" s="64"/>
      <c r="L228" s="64"/>
    </row>
    <row r="229" spans="2:12" x14ac:dyDescent="0.25">
      <c r="B229" s="1"/>
      <c r="H229" s="1"/>
      <c r="I229" s="1"/>
      <c r="J229" s="1"/>
      <c r="K229" s="64"/>
      <c r="L229" s="64"/>
    </row>
    <row r="230" spans="2:12" x14ac:dyDescent="0.25">
      <c r="B230" s="1"/>
      <c r="H230" s="1"/>
      <c r="I230" s="1"/>
      <c r="J230" s="1"/>
      <c r="K230" s="64"/>
      <c r="L230" s="64"/>
    </row>
    <row r="231" spans="2:12" x14ac:dyDescent="0.25">
      <c r="B231" s="1"/>
      <c r="H231" s="1"/>
      <c r="I231" s="1"/>
      <c r="J231" s="1"/>
      <c r="K231" s="64"/>
      <c r="L231" s="64"/>
    </row>
    <row r="232" spans="2:12" x14ac:dyDescent="0.25">
      <c r="B232" s="1"/>
      <c r="H232" s="1"/>
      <c r="I232" s="1"/>
      <c r="J232" s="1"/>
      <c r="K232" s="64"/>
      <c r="L232" s="64"/>
    </row>
    <row r="233" spans="2:12" x14ac:dyDescent="0.25">
      <c r="B233" s="1"/>
      <c r="H233" s="1"/>
      <c r="I233" s="1"/>
      <c r="J233" s="1"/>
      <c r="K233" s="64"/>
      <c r="L233" s="64"/>
    </row>
    <row r="234" spans="2:12" x14ac:dyDescent="0.25">
      <c r="B234" s="1"/>
      <c r="H234" s="1"/>
      <c r="I234" s="1"/>
      <c r="J234" s="1"/>
      <c r="K234" s="64"/>
      <c r="L234" s="64"/>
    </row>
    <row r="235" spans="2:12" x14ac:dyDescent="0.25">
      <c r="B235" s="1"/>
      <c r="H235" s="1"/>
      <c r="I235" s="1"/>
      <c r="J235" s="1"/>
      <c r="K235" s="64"/>
      <c r="L235" s="64"/>
    </row>
    <row r="236" spans="2:12" x14ac:dyDescent="0.25">
      <c r="B236" s="1"/>
      <c r="H236" s="1"/>
      <c r="I236" s="1"/>
      <c r="J236" s="1"/>
      <c r="K236" s="64"/>
      <c r="L236" s="64"/>
    </row>
    <row r="237" spans="2:12" x14ac:dyDescent="0.25">
      <c r="B237" s="1"/>
      <c r="H237" s="1"/>
      <c r="I237" s="1"/>
      <c r="J237" s="1"/>
      <c r="K237" s="64"/>
      <c r="L237" s="64"/>
    </row>
    <row r="238" spans="2:12" x14ac:dyDescent="0.25">
      <c r="B238" s="1"/>
      <c r="H238" s="1"/>
      <c r="I238" s="1"/>
      <c r="J238" s="1"/>
      <c r="K238" s="64"/>
      <c r="L238" s="64"/>
    </row>
    <row r="239" spans="2:12" x14ac:dyDescent="0.25">
      <c r="B239" s="1"/>
      <c r="H239" s="1"/>
      <c r="I239" s="1"/>
      <c r="J239" s="1"/>
      <c r="K239" s="64"/>
      <c r="L239" s="64"/>
    </row>
    <row r="240" spans="2:12" x14ac:dyDescent="0.25">
      <c r="B240" s="1"/>
      <c r="H240" s="1"/>
      <c r="I240" s="1"/>
      <c r="J240" s="1"/>
      <c r="K240" s="64"/>
      <c r="L240" s="64"/>
    </row>
    <row r="241" spans="2:12" x14ac:dyDescent="0.25">
      <c r="B241" s="1"/>
      <c r="H241" s="1"/>
      <c r="I241" s="1"/>
      <c r="J241" s="1"/>
      <c r="K241" s="64"/>
      <c r="L241" s="64"/>
    </row>
    <row r="242" spans="2:12" x14ac:dyDescent="0.25">
      <c r="B242" s="1"/>
      <c r="H242" s="1"/>
      <c r="I242" s="1"/>
      <c r="J242" s="1"/>
      <c r="K242" s="64"/>
      <c r="L242" s="64"/>
    </row>
    <row r="243" spans="2:12" x14ac:dyDescent="0.25">
      <c r="B243" s="1"/>
      <c r="H243" s="1"/>
      <c r="I243" s="1"/>
      <c r="J243" s="1"/>
      <c r="K243" s="64"/>
      <c r="L243" s="64"/>
    </row>
    <row r="244" spans="2:12" x14ac:dyDescent="0.25">
      <c r="B244" s="1"/>
      <c r="H244" s="1"/>
      <c r="I244" s="1"/>
      <c r="J244" s="1"/>
      <c r="K244" s="64"/>
      <c r="L244" s="64"/>
    </row>
    <row r="245" spans="2:12" x14ac:dyDescent="0.25">
      <c r="B245" s="1"/>
      <c r="H245" s="1"/>
      <c r="I245" s="1"/>
      <c r="J245" s="1"/>
      <c r="K245" s="64"/>
      <c r="L245" s="64"/>
    </row>
    <row r="246" spans="2:12" x14ac:dyDescent="0.25">
      <c r="B246" s="1"/>
      <c r="H246" s="1"/>
      <c r="I246" s="1"/>
      <c r="J246" s="1"/>
      <c r="K246" s="64"/>
      <c r="L246" s="64"/>
    </row>
    <row r="247" spans="2:12" x14ac:dyDescent="0.25">
      <c r="B247" s="1"/>
      <c r="H247" s="1"/>
      <c r="I247" s="1"/>
      <c r="J247" s="1"/>
      <c r="K247" s="64"/>
      <c r="L247" s="64"/>
    </row>
    <row r="248" spans="2:12" x14ac:dyDescent="0.25">
      <c r="B248" s="1"/>
      <c r="H248" s="1"/>
      <c r="I248" s="1"/>
      <c r="J248" s="1"/>
      <c r="K248" s="64"/>
      <c r="L248" s="64"/>
    </row>
    <row r="249" spans="2:12" x14ac:dyDescent="0.25">
      <c r="B249" s="1"/>
      <c r="H249" s="1"/>
      <c r="I249" s="1"/>
      <c r="J249" s="1"/>
      <c r="K249" s="64"/>
      <c r="L249" s="64"/>
    </row>
    <row r="250" spans="2:12" x14ac:dyDescent="0.25">
      <c r="B250" s="1"/>
      <c r="H250" s="1"/>
      <c r="I250" s="1"/>
      <c r="J250" s="1"/>
      <c r="K250" s="64"/>
      <c r="L250" s="64"/>
    </row>
    <row r="251" spans="2:12" x14ac:dyDescent="0.25">
      <c r="B251" s="1"/>
      <c r="H251" s="1"/>
      <c r="I251" s="1"/>
      <c r="J251" s="1"/>
      <c r="K251" s="64"/>
      <c r="L251" s="64"/>
    </row>
    <row r="252" spans="2:12" x14ac:dyDescent="0.25">
      <c r="B252" s="1"/>
      <c r="H252" s="1"/>
      <c r="I252" s="1"/>
      <c r="J252" s="1"/>
      <c r="K252" s="64"/>
      <c r="L252" s="64"/>
    </row>
    <row r="253" spans="2:12" x14ac:dyDescent="0.25">
      <c r="B253" s="1"/>
      <c r="H253" s="1"/>
      <c r="I253" s="1"/>
      <c r="J253" s="1"/>
      <c r="K253" s="64"/>
      <c r="L253" s="64"/>
    </row>
    <row r="254" spans="2:12" x14ac:dyDescent="0.25">
      <c r="B254" s="1"/>
      <c r="H254" s="1"/>
      <c r="I254" s="1"/>
      <c r="J254" s="1"/>
      <c r="K254" s="64"/>
      <c r="L254" s="64"/>
    </row>
    <row r="255" spans="2:12" x14ac:dyDescent="0.25">
      <c r="B255" s="1"/>
      <c r="H255" s="1"/>
      <c r="I255" s="1"/>
      <c r="J255" s="1"/>
      <c r="K255" s="64"/>
      <c r="L255" s="64"/>
    </row>
    <row r="256" spans="2:12" x14ac:dyDescent="0.25">
      <c r="B256" s="1"/>
      <c r="H256" s="1"/>
      <c r="I256" s="1"/>
      <c r="J256" s="1"/>
      <c r="K256" s="64"/>
      <c r="L256" s="64"/>
    </row>
    <row r="257" spans="2:12" x14ac:dyDescent="0.25">
      <c r="B257" s="1"/>
      <c r="H257" s="1"/>
      <c r="I257" s="1"/>
      <c r="J257" s="1"/>
      <c r="K257" s="64"/>
      <c r="L257" s="64"/>
    </row>
    <row r="258" spans="2:12" x14ac:dyDescent="0.25">
      <c r="B258" s="1"/>
      <c r="H258" s="1"/>
      <c r="I258" s="1"/>
      <c r="J258" s="1"/>
      <c r="K258" s="64"/>
      <c r="L258" s="64"/>
    </row>
    <row r="259" spans="2:12" x14ac:dyDescent="0.25">
      <c r="B259" s="1"/>
      <c r="H259" s="1"/>
      <c r="I259" s="1"/>
      <c r="J259" s="1"/>
      <c r="K259" s="64"/>
      <c r="L259" s="64"/>
    </row>
    <row r="260" spans="2:12" x14ac:dyDescent="0.25">
      <c r="B260" s="1"/>
      <c r="H260" s="1"/>
      <c r="I260" s="1"/>
      <c r="J260" s="1"/>
      <c r="K260" s="64"/>
      <c r="L260" s="64"/>
    </row>
    <row r="261" spans="2:12" x14ac:dyDescent="0.25">
      <c r="B261" s="1"/>
      <c r="H261" s="1"/>
      <c r="I261" s="1"/>
      <c r="J261" s="1"/>
      <c r="K261" s="64"/>
      <c r="L261" s="64"/>
    </row>
    <row r="262" spans="2:12" x14ac:dyDescent="0.25">
      <c r="B262" s="1"/>
      <c r="H262" s="1"/>
      <c r="I262" s="1"/>
      <c r="J262" s="1"/>
      <c r="K262" s="64"/>
      <c r="L262" s="64"/>
    </row>
    <row r="263" spans="2:12" x14ac:dyDescent="0.25">
      <c r="B263" s="1"/>
      <c r="H263" s="1"/>
      <c r="I263" s="1"/>
      <c r="J263" s="1"/>
      <c r="K263" s="64"/>
      <c r="L263" s="64"/>
    </row>
    <row r="264" spans="2:12" x14ac:dyDescent="0.25">
      <c r="B264" s="1"/>
      <c r="H264" s="1"/>
      <c r="I264" s="1"/>
      <c r="J264" s="1"/>
      <c r="K264" s="64"/>
      <c r="L264" s="64"/>
    </row>
    <row r="265" spans="2:12" x14ac:dyDescent="0.25">
      <c r="B265" s="1"/>
      <c r="H265" s="1"/>
      <c r="I265" s="1"/>
      <c r="J265" s="1"/>
      <c r="K265" s="64"/>
      <c r="L265" s="64"/>
    </row>
    <row r="266" spans="2:12" x14ac:dyDescent="0.25">
      <c r="B266" s="1"/>
      <c r="H266" s="1"/>
      <c r="I266" s="1"/>
      <c r="J266" s="1"/>
      <c r="K266" s="64"/>
      <c r="L266" s="64"/>
    </row>
    <row r="267" spans="2:12" x14ac:dyDescent="0.25">
      <c r="B267" s="1"/>
      <c r="H267" s="1"/>
      <c r="I267" s="1"/>
      <c r="J267" s="1"/>
      <c r="K267" s="64"/>
      <c r="L267" s="64"/>
    </row>
    <row r="268" spans="2:12" x14ac:dyDescent="0.25">
      <c r="B268" s="1"/>
      <c r="H268" s="1"/>
      <c r="I268" s="1"/>
      <c r="J268" s="1"/>
      <c r="K268" s="64"/>
      <c r="L268" s="64"/>
    </row>
    <row r="269" spans="2:12" x14ac:dyDescent="0.25">
      <c r="B269" s="1"/>
      <c r="H269" s="1"/>
      <c r="I269" s="1"/>
      <c r="J269" s="1"/>
      <c r="K269" s="64"/>
      <c r="L269" s="64"/>
    </row>
    <row r="270" spans="2:12" x14ac:dyDescent="0.25">
      <c r="B270" s="1"/>
      <c r="H270" s="1"/>
      <c r="I270" s="1"/>
      <c r="J270" s="1"/>
      <c r="K270" s="64"/>
      <c r="L270" s="64"/>
    </row>
    <row r="271" spans="2:12" x14ac:dyDescent="0.25">
      <c r="B271" s="1"/>
      <c r="H271" s="1"/>
      <c r="I271" s="1"/>
      <c r="J271" s="1"/>
      <c r="K271" s="64"/>
      <c r="L271" s="64"/>
    </row>
    <row r="272" spans="2:12" x14ac:dyDescent="0.25">
      <c r="B272" s="1"/>
      <c r="H272" s="1"/>
      <c r="I272" s="1"/>
      <c r="J272" s="1"/>
      <c r="K272" s="64"/>
      <c r="L272" s="64"/>
    </row>
    <row r="273" spans="2:12" x14ac:dyDescent="0.25">
      <c r="B273" s="1"/>
      <c r="H273" s="1"/>
      <c r="I273" s="1"/>
      <c r="J273" s="1"/>
      <c r="K273" s="64"/>
      <c r="L273" s="64"/>
    </row>
    <row r="274" spans="2:12" x14ac:dyDescent="0.25">
      <c r="B274" s="1"/>
      <c r="H274" s="1"/>
      <c r="I274" s="1"/>
      <c r="J274" s="1"/>
      <c r="K274" s="64"/>
      <c r="L274" s="64"/>
    </row>
    <row r="275" spans="2:12" x14ac:dyDescent="0.25">
      <c r="B275" s="1"/>
      <c r="H275" s="1"/>
      <c r="I275" s="1"/>
      <c r="J275" s="1"/>
      <c r="K275" s="64"/>
      <c r="L275" s="64"/>
    </row>
    <row r="276" spans="2:12" x14ac:dyDescent="0.25">
      <c r="B276" s="1"/>
      <c r="H276" s="1"/>
      <c r="I276" s="1"/>
      <c r="J276" s="1"/>
      <c r="K276" s="64"/>
      <c r="L276" s="64"/>
    </row>
    <row r="277" spans="2:12" x14ac:dyDescent="0.25">
      <c r="B277" s="1"/>
      <c r="H277" s="1"/>
      <c r="I277" s="1"/>
      <c r="J277" s="1"/>
      <c r="K277" s="64"/>
      <c r="L277" s="64"/>
    </row>
    <row r="278" spans="2:12" x14ac:dyDescent="0.25">
      <c r="B278" s="1"/>
      <c r="H278" s="1"/>
      <c r="I278" s="1"/>
      <c r="J278" s="1"/>
      <c r="K278" s="64"/>
      <c r="L278" s="64"/>
    </row>
    <row r="279" spans="2:12" x14ac:dyDescent="0.25">
      <c r="B279" s="1"/>
      <c r="H279" s="1"/>
      <c r="I279" s="1"/>
      <c r="J279" s="1"/>
      <c r="K279" s="64"/>
      <c r="L279" s="64"/>
    </row>
    <row r="280" spans="2:12" x14ac:dyDescent="0.25">
      <c r="B280" s="1"/>
      <c r="H280" s="1"/>
      <c r="I280" s="1"/>
      <c r="J280" s="1"/>
      <c r="K280" s="64"/>
      <c r="L280" s="64"/>
    </row>
    <row r="281" spans="2:12" x14ac:dyDescent="0.25">
      <c r="B281" s="1"/>
      <c r="H281" s="1"/>
      <c r="I281" s="1"/>
      <c r="J281" s="1"/>
      <c r="K281" s="64"/>
      <c r="L281" s="64"/>
    </row>
    <row r="282" spans="2:12" x14ac:dyDescent="0.25">
      <c r="B282" s="1"/>
      <c r="H282" s="1"/>
      <c r="I282" s="1"/>
      <c r="J282" s="1"/>
      <c r="K282" s="64"/>
      <c r="L282" s="64"/>
    </row>
    <row r="283" spans="2:12" x14ac:dyDescent="0.25">
      <c r="B283" s="1"/>
      <c r="H283" s="1"/>
      <c r="I283" s="1"/>
      <c r="J283" s="1"/>
      <c r="K283" s="64"/>
      <c r="L283" s="64"/>
    </row>
    <row r="284" spans="2:12" x14ac:dyDescent="0.25">
      <c r="B284" s="1"/>
      <c r="H284" s="1"/>
      <c r="I284" s="1"/>
      <c r="J284" s="1"/>
      <c r="K284" s="64"/>
      <c r="L284" s="64"/>
    </row>
    <row r="285" spans="2:12" x14ac:dyDescent="0.25">
      <c r="B285" s="1"/>
      <c r="H285" s="1"/>
      <c r="I285" s="1"/>
      <c r="J285" s="1"/>
      <c r="K285" s="64"/>
      <c r="L285" s="64"/>
    </row>
    <row r="286" spans="2:12" x14ac:dyDescent="0.25">
      <c r="B286" s="1"/>
      <c r="H286" s="1"/>
      <c r="I286" s="1"/>
      <c r="J286" s="1"/>
      <c r="K286" s="64"/>
      <c r="L286" s="64"/>
    </row>
    <row r="287" spans="2:12" x14ac:dyDescent="0.25">
      <c r="B287" s="1"/>
      <c r="H287" s="1"/>
      <c r="I287" s="1"/>
      <c r="J287" s="1"/>
      <c r="K287" s="64"/>
      <c r="L287" s="64"/>
    </row>
    <row r="288" spans="2:12" x14ac:dyDescent="0.25">
      <c r="B288" s="1"/>
      <c r="H288" s="1"/>
      <c r="I288" s="1"/>
      <c r="J288" s="1"/>
      <c r="K288" s="64"/>
      <c r="L288" s="64"/>
    </row>
    <row r="289" spans="2:12" x14ac:dyDescent="0.25">
      <c r="B289" s="1"/>
      <c r="H289" s="1"/>
      <c r="I289" s="1"/>
      <c r="J289" s="1"/>
      <c r="K289" s="64"/>
      <c r="L289" s="64"/>
    </row>
    <row r="290" spans="2:12" x14ac:dyDescent="0.25">
      <c r="B290" s="1"/>
      <c r="H290" s="1"/>
      <c r="I290" s="1"/>
      <c r="J290" s="1"/>
      <c r="K290" s="64"/>
      <c r="L290" s="64"/>
    </row>
    <row r="291" spans="2:12" x14ac:dyDescent="0.25">
      <c r="B291" s="1"/>
      <c r="H291" s="1"/>
      <c r="I291" s="1"/>
      <c r="J291" s="1"/>
      <c r="K291" s="64"/>
      <c r="L291" s="64"/>
    </row>
    <row r="292" spans="2:12" x14ac:dyDescent="0.25">
      <c r="B292" s="1"/>
      <c r="H292" s="1"/>
      <c r="I292" s="1"/>
      <c r="J292" s="1"/>
      <c r="K292" s="64"/>
      <c r="L292" s="64"/>
    </row>
    <row r="293" spans="2:12" x14ac:dyDescent="0.25">
      <c r="B293" s="1"/>
      <c r="H293" s="1"/>
      <c r="I293" s="1"/>
      <c r="J293" s="1"/>
      <c r="K293" s="64"/>
      <c r="L293" s="64"/>
    </row>
    <row r="294" spans="2:12" x14ac:dyDescent="0.25">
      <c r="B294" s="1"/>
      <c r="H294" s="1"/>
      <c r="I294" s="1"/>
      <c r="J294" s="1"/>
      <c r="K294" s="64"/>
      <c r="L294" s="64"/>
    </row>
    <row r="295" spans="2:12" x14ac:dyDescent="0.25">
      <c r="B295" s="1"/>
      <c r="H295" s="1"/>
      <c r="I295" s="1"/>
      <c r="J295" s="1"/>
      <c r="K295" s="64"/>
      <c r="L295" s="64"/>
    </row>
    <row r="296" spans="2:12" x14ac:dyDescent="0.25">
      <c r="B296" s="1"/>
      <c r="H296" s="1"/>
      <c r="I296" s="1"/>
      <c r="J296" s="1"/>
      <c r="K296" s="64"/>
      <c r="L296" s="64"/>
    </row>
    <row r="297" spans="2:12" x14ac:dyDescent="0.25">
      <c r="B297" s="1"/>
      <c r="H297" s="1"/>
      <c r="I297" s="1"/>
      <c r="J297" s="1"/>
      <c r="K297" s="64"/>
      <c r="L297" s="64"/>
    </row>
    <row r="298" spans="2:12" x14ac:dyDescent="0.25">
      <c r="B298" s="1"/>
      <c r="H298" s="1"/>
      <c r="I298" s="1"/>
      <c r="J298" s="1"/>
      <c r="K298" s="64"/>
      <c r="L298" s="64"/>
    </row>
    <row r="299" spans="2:12" x14ac:dyDescent="0.25">
      <c r="B299" s="1"/>
      <c r="H299" s="1"/>
      <c r="I299" s="1"/>
      <c r="J299" s="1"/>
      <c r="K299" s="64"/>
      <c r="L299" s="64"/>
    </row>
    <row r="300" spans="2:12" x14ac:dyDescent="0.25">
      <c r="B300" s="1"/>
      <c r="H300" s="1"/>
      <c r="I300" s="1"/>
      <c r="J300" s="1"/>
      <c r="K300" s="64"/>
      <c r="L300" s="64"/>
    </row>
    <row r="301" spans="2:12" x14ac:dyDescent="0.25">
      <c r="B301" s="1"/>
      <c r="H301" s="1"/>
      <c r="I301" s="1"/>
      <c r="J301" s="1"/>
      <c r="K301" s="64"/>
      <c r="L301" s="64"/>
    </row>
    <row r="302" spans="2:12" x14ac:dyDescent="0.25">
      <c r="B302" s="1"/>
      <c r="H302" s="1"/>
      <c r="I302" s="1"/>
      <c r="J302" s="1"/>
      <c r="K302" s="64"/>
      <c r="L302" s="64"/>
    </row>
    <row r="303" spans="2:12" x14ac:dyDescent="0.25">
      <c r="B303" s="1"/>
      <c r="H303" s="1"/>
      <c r="I303" s="1"/>
      <c r="J303" s="1"/>
      <c r="K303" s="64"/>
      <c r="L303" s="64"/>
    </row>
    <row r="304" spans="2:12" x14ac:dyDescent="0.25">
      <c r="B304" s="1"/>
      <c r="H304" s="1"/>
      <c r="I304" s="1"/>
      <c r="J304" s="1"/>
      <c r="K304" s="64"/>
      <c r="L304" s="64"/>
    </row>
    <row r="305" spans="2:12" x14ac:dyDescent="0.25">
      <c r="B305" s="1"/>
      <c r="H305" s="1"/>
      <c r="I305" s="1"/>
      <c r="J305" s="1"/>
      <c r="K305" s="64"/>
      <c r="L305" s="64"/>
    </row>
    <row r="306" spans="2:12" x14ac:dyDescent="0.25">
      <c r="B306" s="1"/>
      <c r="H306" s="1"/>
      <c r="I306" s="1"/>
      <c r="J306" s="1"/>
      <c r="K306" s="64"/>
      <c r="L306" s="64"/>
    </row>
    <row r="307" spans="2:12" x14ac:dyDescent="0.25">
      <c r="B307" s="1"/>
      <c r="H307" s="1"/>
      <c r="I307" s="1"/>
      <c r="J307" s="1"/>
      <c r="K307" s="64"/>
      <c r="L307" s="64"/>
    </row>
    <row r="308" spans="2:12" x14ac:dyDescent="0.25">
      <c r="B308" s="1"/>
      <c r="H308" s="1"/>
      <c r="I308" s="1"/>
      <c r="J308" s="1"/>
      <c r="K308" s="64"/>
      <c r="L308" s="64"/>
    </row>
    <row r="309" spans="2:12" x14ac:dyDescent="0.25">
      <c r="B309" s="1"/>
      <c r="H309" s="1"/>
      <c r="I309" s="1"/>
      <c r="J309" s="1"/>
      <c r="K309" s="64"/>
      <c r="L309" s="64"/>
    </row>
    <row r="310" spans="2:12" x14ac:dyDescent="0.25">
      <c r="B310" s="1"/>
      <c r="H310" s="1"/>
      <c r="I310" s="1"/>
      <c r="J310" s="1"/>
      <c r="K310" s="64"/>
      <c r="L310" s="64"/>
    </row>
    <row r="311" spans="2:12" x14ac:dyDescent="0.25">
      <c r="B311" s="1"/>
      <c r="H311" s="1"/>
      <c r="I311" s="1"/>
      <c r="J311" s="1"/>
      <c r="K311" s="64"/>
      <c r="L311" s="64"/>
    </row>
    <row r="312" spans="2:12" x14ac:dyDescent="0.25">
      <c r="B312" s="1"/>
      <c r="H312" s="1"/>
      <c r="I312" s="1"/>
      <c r="J312" s="1"/>
      <c r="K312" s="64"/>
      <c r="L312" s="64"/>
    </row>
    <row r="313" spans="2:12" x14ac:dyDescent="0.25">
      <c r="B313" s="1"/>
      <c r="H313" s="1"/>
      <c r="I313" s="1"/>
      <c r="J313" s="1"/>
      <c r="K313" s="64"/>
      <c r="L313" s="64"/>
    </row>
    <row r="314" spans="2:12" x14ac:dyDescent="0.25">
      <c r="B314" s="1"/>
      <c r="H314" s="1"/>
      <c r="I314" s="1"/>
      <c r="J314" s="1"/>
      <c r="K314" s="64"/>
      <c r="L314" s="64"/>
    </row>
    <row r="315" spans="2:12" x14ac:dyDescent="0.25">
      <c r="B315" s="1"/>
      <c r="H315" s="1"/>
      <c r="I315" s="1"/>
      <c r="J315" s="1"/>
      <c r="K315" s="64"/>
      <c r="L315" s="64"/>
    </row>
    <row r="316" spans="2:12" x14ac:dyDescent="0.25">
      <c r="B316" s="1"/>
      <c r="H316" s="1"/>
      <c r="I316" s="1"/>
      <c r="J316" s="1"/>
      <c r="K316" s="64"/>
      <c r="L316" s="64"/>
    </row>
    <row r="317" spans="2:12" x14ac:dyDescent="0.25">
      <c r="B317" s="1"/>
      <c r="H317" s="1"/>
      <c r="I317" s="1"/>
      <c r="J317" s="1"/>
      <c r="K317" s="64"/>
      <c r="L317" s="64"/>
    </row>
    <row r="318" spans="2:12" x14ac:dyDescent="0.25">
      <c r="B318" s="1"/>
      <c r="H318" s="1"/>
      <c r="I318" s="1"/>
      <c r="J318" s="1"/>
      <c r="K318" s="64"/>
      <c r="L318" s="64"/>
    </row>
    <row r="319" spans="2:12" x14ac:dyDescent="0.25">
      <c r="B319" s="1"/>
      <c r="H319" s="1"/>
      <c r="I319" s="1"/>
      <c r="J319" s="1"/>
      <c r="K319" s="64"/>
      <c r="L319" s="64"/>
    </row>
    <row r="320" spans="2:12" x14ac:dyDescent="0.25">
      <c r="B320" s="1"/>
      <c r="H320" s="1"/>
      <c r="I320" s="1"/>
      <c r="J320" s="1"/>
      <c r="K320" s="64"/>
      <c r="L320" s="64"/>
    </row>
    <row r="321" spans="2:12" x14ac:dyDescent="0.25">
      <c r="B321" s="1"/>
      <c r="H321" s="1"/>
      <c r="I321" s="1"/>
      <c r="J321" s="1"/>
      <c r="K321" s="64"/>
      <c r="L321" s="64"/>
    </row>
    <row r="322" spans="2:12" x14ac:dyDescent="0.25">
      <c r="B322" s="1"/>
      <c r="H322" s="1"/>
      <c r="I322" s="1"/>
      <c r="J322" s="1"/>
      <c r="K322" s="64"/>
      <c r="L322" s="64"/>
    </row>
    <row r="323" spans="2:12" x14ac:dyDescent="0.25">
      <c r="B323" s="1"/>
      <c r="H323" s="1"/>
      <c r="I323" s="1"/>
      <c r="J323" s="1"/>
      <c r="K323" s="64"/>
      <c r="L323" s="64"/>
    </row>
    <row r="324" spans="2:12" x14ac:dyDescent="0.25">
      <c r="B324" s="1"/>
      <c r="H324" s="1"/>
      <c r="I324" s="1"/>
      <c r="J324" s="1"/>
      <c r="K324" s="64"/>
      <c r="L324" s="64"/>
    </row>
    <row r="325" spans="2:12" x14ac:dyDescent="0.25">
      <c r="B325" s="1"/>
      <c r="H325" s="1"/>
      <c r="I325" s="1"/>
      <c r="J325" s="1"/>
      <c r="K325" s="64"/>
      <c r="L325" s="64"/>
    </row>
    <row r="326" spans="2:12" x14ac:dyDescent="0.25">
      <c r="B326" s="1"/>
      <c r="H326" s="1"/>
      <c r="I326" s="1"/>
      <c r="J326" s="1"/>
      <c r="K326" s="64"/>
      <c r="L326" s="64"/>
    </row>
    <row r="327" spans="2:12" x14ac:dyDescent="0.25">
      <c r="B327" s="1"/>
      <c r="H327" s="1"/>
      <c r="I327" s="1"/>
      <c r="J327" s="1"/>
      <c r="K327" s="64"/>
      <c r="L327" s="64"/>
    </row>
    <row r="328" spans="2:12" x14ac:dyDescent="0.25">
      <c r="B328" s="1"/>
      <c r="H328" s="1"/>
      <c r="I328" s="1"/>
      <c r="J328" s="1"/>
      <c r="K328" s="64"/>
      <c r="L328" s="64"/>
    </row>
    <row r="329" spans="2:12" x14ac:dyDescent="0.25">
      <c r="B329" s="1"/>
      <c r="H329" s="1"/>
      <c r="I329" s="1"/>
      <c r="J329" s="1"/>
      <c r="K329" s="64"/>
      <c r="L329" s="64"/>
    </row>
    <row r="330" spans="2:12" x14ac:dyDescent="0.25">
      <c r="B330" s="1"/>
      <c r="H330" s="1"/>
      <c r="I330" s="1"/>
      <c r="J330" s="1"/>
      <c r="K330" s="64"/>
      <c r="L330" s="64"/>
    </row>
    <row r="331" spans="2:12" x14ac:dyDescent="0.25">
      <c r="B331" s="1"/>
      <c r="H331" s="1"/>
      <c r="I331" s="1"/>
      <c r="J331" s="1"/>
      <c r="K331" s="64"/>
      <c r="L331" s="64"/>
    </row>
    <row r="332" spans="2:12" x14ac:dyDescent="0.25">
      <c r="B332" s="1"/>
      <c r="H332" s="1"/>
      <c r="I332" s="1"/>
      <c r="J332" s="1"/>
      <c r="K332" s="64"/>
      <c r="L332" s="64"/>
    </row>
    <row r="333" spans="2:12" x14ac:dyDescent="0.25">
      <c r="B333" s="1"/>
      <c r="H333" s="1"/>
      <c r="I333" s="1"/>
      <c r="J333" s="1"/>
      <c r="K333" s="64"/>
      <c r="L333" s="64"/>
    </row>
    <row r="334" spans="2:12" x14ac:dyDescent="0.25">
      <c r="B334" s="1"/>
      <c r="H334" s="1"/>
      <c r="I334" s="1"/>
      <c r="J334" s="1"/>
      <c r="K334" s="64"/>
      <c r="L334" s="64"/>
    </row>
    <row r="335" spans="2:12" x14ac:dyDescent="0.25">
      <c r="B335" s="1"/>
      <c r="H335" s="1"/>
      <c r="I335" s="1"/>
      <c r="J335" s="1"/>
      <c r="K335" s="64"/>
      <c r="L335" s="64"/>
    </row>
    <row r="336" spans="2:12" x14ac:dyDescent="0.25">
      <c r="B336" s="1"/>
      <c r="H336" s="1"/>
      <c r="I336" s="1"/>
      <c r="J336" s="1"/>
      <c r="K336" s="64"/>
      <c r="L336" s="64"/>
    </row>
    <row r="337" spans="2:12" x14ac:dyDescent="0.25">
      <c r="B337" s="1"/>
      <c r="H337" s="1"/>
      <c r="I337" s="1"/>
      <c r="J337" s="1"/>
      <c r="K337" s="64"/>
      <c r="L337" s="64"/>
    </row>
    <row r="338" spans="2:12" x14ac:dyDescent="0.25">
      <c r="B338" s="1"/>
      <c r="H338" s="1"/>
      <c r="I338" s="1"/>
      <c r="J338" s="1"/>
      <c r="K338" s="64"/>
      <c r="L338" s="64"/>
    </row>
    <row r="339" spans="2:12" x14ac:dyDescent="0.25">
      <c r="B339" s="1"/>
      <c r="H339" s="1"/>
      <c r="I339" s="1"/>
      <c r="J339" s="1"/>
      <c r="K339" s="64"/>
      <c r="L339" s="64"/>
    </row>
    <row r="340" spans="2:12" x14ac:dyDescent="0.25">
      <c r="B340" s="1"/>
      <c r="H340" s="1"/>
      <c r="I340" s="1"/>
      <c r="J340" s="1"/>
      <c r="K340" s="64"/>
      <c r="L340" s="64"/>
    </row>
    <row r="341" spans="2:12" x14ac:dyDescent="0.25">
      <c r="B341" s="1"/>
      <c r="H341" s="1"/>
      <c r="I341" s="1"/>
      <c r="J341" s="1"/>
      <c r="K341" s="64"/>
      <c r="L341" s="64"/>
    </row>
    <row r="342" spans="2:12" x14ac:dyDescent="0.25">
      <c r="B342" s="1"/>
      <c r="H342" s="1"/>
      <c r="I342" s="1"/>
      <c r="J342" s="1"/>
      <c r="K342" s="64"/>
      <c r="L342" s="64"/>
    </row>
    <row r="343" spans="2:12" x14ac:dyDescent="0.25">
      <c r="B343" s="1"/>
      <c r="H343" s="1"/>
      <c r="I343" s="1"/>
      <c r="J343" s="1"/>
      <c r="K343" s="64"/>
      <c r="L343" s="64"/>
    </row>
    <row r="344" spans="2:12" x14ac:dyDescent="0.25">
      <c r="B344" s="1"/>
      <c r="H344" s="1"/>
      <c r="I344" s="1"/>
      <c r="J344" s="1"/>
      <c r="K344" s="64"/>
      <c r="L344" s="64"/>
    </row>
    <row r="345" spans="2:12" x14ac:dyDescent="0.25">
      <c r="B345" s="1"/>
      <c r="H345" s="1"/>
      <c r="I345" s="1"/>
      <c r="J345" s="1"/>
      <c r="K345" s="64"/>
      <c r="L345" s="64"/>
    </row>
    <row r="346" spans="2:12" x14ac:dyDescent="0.25">
      <c r="B346" s="1"/>
      <c r="H346" s="1"/>
      <c r="I346" s="1"/>
      <c r="J346" s="1"/>
      <c r="K346" s="64"/>
      <c r="L346" s="64"/>
    </row>
    <row r="347" spans="2:12" x14ac:dyDescent="0.25">
      <c r="B347" s="1"/>
      <c r="H347" s="1"/>
      <c r="I347" s="1"/>
      <c r="J347" s="1"/>
      <c r="K347" s="64"/>
      <c r="L347" s="64"/>
    </row>
    <row r="348" spans="2:12" x14ac:dyDescent="0.25">
      <c r="B348" s="1"/>
      <c r="H348" s="1"/>
      <c r="I348" s="1"/>
      <c r="J348" s="1"/>
      <c r="K348" s="64"/>
      <c r="L348" s="64"/>
    </row>
    <row r="349" spans="2:12" x14ac:dyDescent="0.25">
      <c r="B349" s="1"/>
      <c r="H349" s="1"/>
      <c r="I349" s="1"/>
      <c r="J349" s="1"/>
      <c r="K349" s="64"/>
      <c r="L349" s="64"/>
    </row>
    <row r="350" spans="2:12" x14ac:dyDescent="0.25">
      <c r="B350" s="1"/>
      <c r="H350" s="1"/>
      <c r="I350" s="1"/>
      <c r="J350" s="1"/>
      <c r="K350" s="64"/>
      <c r="L350" s="64"/>
    </row>
    <row r="351" spans="2:12" x14ac:dyDescent="0.25">
      <c r="B351" s="1"/>
      <c r="H351" s="1"/>
      <c r="I351" s="1"/>
      <c r="J351" s="1"/>
      <c r="K351" s="64"/>
      <c r="L351" s="64"/>
    </row>
    <row r="352" spans="2:12" x14ac:dyDescent="0.25">
      <c r="B352" s="1"/>
      <c r="H352" s="1"/>
      <c r="I352" s="1"/>
      <c r="J352" s="1"/>
      <c r="K352" s="64"/>
      <c r="L352" s="64"/>
    </row>
    <row r="353" spans="2:12" x14ac:dyDescent="0.25">
      <c r="B353" s="1"/>
      <c r="H353" s="1"/>
      <c r="I353" s="1"/>
      <c r="J353" s="1"/>
      <c r="K353" s="64"/>
      <c r="L353" s="64"/>
    </row>
    <row r="354" spans="2:12" x14ac:dyDescent="0.25">
      <c r="B354" s="1"/>
      <c r="H354" s="1"/>
      <c r="I354" s="1"/>
      <c r="J354" s="1"/>
      <c r="K354" s="64"/>
      <c r="L354" s="64"/>
    </row>
    <row r="355" spans="2:12" x14ac:dyDescent="0.25">
      <c r="B355" s="1"/>
      <c r="H355" s="1"/>
      <c r="I355" s="1"/>
      <c r="J355" s="1"/>
      <c r="K355" s="64"/>
      <c r="L355" s="64"/>
    </row>
    <row r="356" spans="2:12" x14ac:dyDescent="0.25">
      <c r="B356" s="1"/>
      <c r="H356" s="1"/>
      <c r="I356" s="1"/>
      <c r="J356" s="1"/>
      <c r="K356" s="64"/>
      <c r="L356" s="64"/>
    </row>
    <row r="357" spans="2:12" x14ac:dyDescent="0.25">
      <c r="B357" s="1"/>
      <c r="H357" s="1"/>
      <c r="I357" s="1"/>
      <c r="J357" s="1"/>
      <c r="K357" s="64"/>
      <c r="L357" s="64"/>
    </row>
    <row r="358" spans="2:12" x14ac:dyDescent="0.25">
      <c r="B358" s="1"/>
      <c r="H358" s="1"/>
      <c r="I358" s="1"/>
      <c r="J358" s="1"/>
      <c r="K358" s="64"/>
      <c r="L358" s="64"/>
    </row>
    <row r="359" spans="2:12" x14ac:dyDescent="0.25">
      <c r="B359" s="1"/>
      <c r="H359" s="1"/>
      <c r="I359" s="1"/>
      <c r="J359" s="1"/>
      <c r="K359" s="64"/>
      <c r="L359" s="64"/>
    </row>
    <row r="360" spans="2:12" x14ac:dyDescent="0.25">
      <c r="B360" s="1"/>
      <c r="H360" s="1"/>
      <c r="I360" s="1"/>
      <c r="J360" s="1"/>
      <c r="K360" s="64"/>
      <c r="L360" s="64"/>
    </row>
    <row r="361" spans="2:12" x14ac:dyDescent="0.25">
      <c r="B361" s="1"/>
      <c r="H361" s="1"/>
      <c r="I361" s="1"/>
      <c r="J361" s="1"/>
      <c r="K361" s="64"/>
      <c r="L361" s="64"/>
    </row>
    <row r="362" spans="2:12" x14ac:dyDescent="0.25">
      <c r="B362" s="1"/>
      <c r="H362" s="1"/>
      <c r="I362" s="1"/>
      <c r="J362" s="1"/>
      <c r="K362" s="64"/>
      <c r="L362" s="64"/>
    </row>
    <row r="363" spans="2:12" x14ac:dyDescent="0.25">
      <c r="B363" s="1"/>
      <c r="H363" s="1"/>
      <c r="I363" s="1"/>
      <c r="J363" s="1"/>
      <c r="K363" s="64"/>
      <c r="L363" s="64"/>
    </row>
    <row r="364" spans="2:12" x14ac:dyDescent="0.25">
      <c r="B364" s="1"/>
      <c r="H364" s="1"/>
      <c r="I364" s="1"/>
      <c r="J364" s="1"/>
      <c r="K364" s="64"/>
      <c r="L364" s="64"/>
    </row>
    <row r="365" spans="2:12" x14ac:dyDescent="0.25">
      <c r="B365" s="1"/>
      <c r="H365" s="1"/>
      <c r="I365" s="1"/>
      <c r="J365" s="1"/>
      <c r="K365" s="64"/>
      <c r="L365" s="64"/>
    </row>
    <row r="366" spans="2:12" x14ac:dyDescent="0.25">
      <c r="B366" s="1"/>
      <c r="H366" s="1"/>
      <c r="I366" s="1"/>
      <c r="J366" s="1"/>
      <c r="K366" s="64"/>
      <c r="L366" s="64"/>
    </row>
    <row r="367" spans="2:12" x14ac:dyDescent="0.25">
      <c r="B367" s="1"/>
      <c r="H367" s="1"/>
      <c r="I367" s="1"/>
      <c r="J367" s="1"/>
      <c r="K367" s="64"/>
      <c r="L367" s="64"/>
    </row>
    <row r="368" spans="2:12" x14ac:dyDescent="0.25">
      <c r="B368" s="1"/>
      <c r="H368" s="1"/>
      <c r="I368" s="1"/>
      <c r="J368" s="1"/>
      <c r="K368" s="64"/>
      <c r="L368" s="64"/>
    </row>
    <row r="369" spans="2:12" x14ac:dyDescent="0.25">
      <c r="B369" s="1"/>
      <c r="H369" s="1"/>
      <c r="I369" s="1"/>
      <c r="J369" s="1"/>
      <c r="K369" s="64"/>
      <c r="L369" s="64"/>
    </row>
    <row r="370" spans="2:12" x14ac:dyDescent="0.25">
      <c r="B370" s="1"/>
      <c r="H370" s="1"/>
      <c r="I370" s="1"/>
      <c r="J370" s="1"/>
      <c r="K370" s="64"/>
      <c r="L370" s="64"/>
    </row>
    <row r="371" spans="2:12" x14ac:dyDescent="0.25">
      <c r="B371" s="1"/>
      <c r="H371" s="1"/>
      <c r="I371" s="1"/>
      <c r="J371" s="1"/>
      <c r="K371" s="64"/>
      <c r="L371" s="64"/>
    </row>
    <row r="372" spans="2:12" x14ac:dyDescent="0.25">
      <c r="B372" s="1"/>
      <c r="H372" s="1"/>
      <c r="I372" s="1"/>
      <c r="J372" s="1"/>
      <c r="K372" s="64"/>
      <c r="L372" s="64"/>
    </row>
    <row r="373" spans="2:12" x14ac:dyDescent="0.25">
      <c r="B373" s="1"/>
      <c r="H373" s="1"/>
      <c r="I373" s="1"/>
      <c r="J373" s="1"/>
      <c r="K373" s="64"/>
      <c r="L373" s="64"/>
    </row>
    <row r="374" spans="2:12" x14ac:dyDescent="0.25">
      <c r="B374" s="1"/>
      <c r="H374" s="1"/>
      <c r="I374" s="1"/>
      <c r="J374" s="1"/>
      <c r="K374" s="64"/>
      <c r="L374" s="64"/>
    </row>
    <row r="375" spans="2:12" x14ac:dyDescent="0.25">
      <c r="B375" s="1"/>
      <c r="H375" s="1"/>
      <c r="I375" s="1"/>
      <c r="J375" s="1"/>
      <c r="K375" s="64"/>
      <c r="L375" s="64"/>
    </row>
    <row r="376" spans="2:12" x14ac:dyDescent="0.25">
      <c r="B376" s="1"/>
      <c r="H376" s="1"/>
      <c r="I376" s="1"/>
      <c r="J376" s="1"/>
      <c r="K376" s="64"/>
      <c r="L376" s="64"/>
    </row>
    <row r="377" spans="2:12" x14ac:dyDescent="0.25">
      <c r="B377" s="1"/>
      <c r="H377" s="1"/>
      <c r="I377" s="1"/>
      <c r="J377" s="1"/>
      <c r="K377" s="64"/>
      <c r="L377" s="64"/>
    </row>
    <row r="378" spans="2:12" x14ac:dyDescent="0.25">
      <c r="B378" s="1"/>
      <c r="H378" s="1"/>
      <c r="I378" s="1"/>
      <c r="J378" s="1"/>
      <c r="K378" s="64"/>
      <c r="L378" s="64"/>
    </row>
    <row r="379" spans="2:12" x14ac:dyDescent="0.25">
      <c r="B379" s="1"/>
      <c r="H379" s="1"/>
      <c r="I379" s="1"/>
      <c r="J379" s="1"/>
      <c r="K379" s="64"/>
      <c r="L379" s="64"/>
    </row>
    <row r="380" spans="2:12" x14ac:dyDescent="0.25">
      <c r="B380" s="1"/>
      <c r="H380" s="1"/>
      <c r="I380" s="1"/>
      <c r="J380" s="1"/>
      <c r="K380" s="64"/>
      <c r="L380" s="64"/>
    </row>
    <row r="381" spans="2:12" x14ac:dyDescent="0.25">
      <c r="B381" s="1"/>
      <c r="H381" s="1"/>
      <c r="I381" s="1"/>
      <c r="J381" s="1"/>
      <c r="K381" s="64"/>
      <c r="L381" s="64"/>
    </row>
    <row r="382" spans="2:12" x14ac:dyDescent="0.25">
      <c r="B382" s="1"/>
      <c r="H382" s="1"/>
      <c r="I382" s="1"/>
      <c r="J382" s="1"/>
      <c r="K382" s="64"/>
      <c r="L382" s="64"/>
    </row>
    <row r="383" spans="2:12" x14ac:dyDescent="0.25">
      <c r="B383" s="1"/>
      <c r="H383" s="1"/>
      <c r="I383" s="1"/>
      <c r="J383" s="1"/>
      <c r="K383" s="64"/>
      <c r="L383" s="64"/>
    </row>
    <row r="384" spans="2:12" x14ac:dyDescent="0.25">
      <c r="B384" s="1"/>
      <c r="H384" s="1"/>
      <c r="I384" s="1"/>
      <c r="J384" s="1"/>
      <c r="K384" s="64"/>
      <c r="L384" s="64"/>
    </row>
    <row r="385" spans="2:12" x14ac:dyDescent="0.25">
      <c r="B385" s="1"/>
      <c r="H385" s="1"/>
      <c r="I385" s="1"/>
      <c r="J385" s="1"/>
      <c r="K385" s="64"/>
      <c r="L385" s="64"/>
    </row>
    <row r="386" spans="2:12" x14ac:dyDescent="0.25">
      <c r="B386" s="1"/>
      <c r="H386" s="1"/>
      <c r="I386" s="1"/>
      <c r="J386" s="1"/>
      <c r="K386" s="64"/>
      <c r="L386" s="64"/>
    </row>
    <row r="387" spans="2:12" x14ac:dyDescent="0.25">
      <c r="B387" s="1"/>
      <c r="H387" s="1"/>
      <c r="I387" s="1"/>
      <c r="J387" s="1"/>
      <c r="K387" s="64"/>
      <c r="L387" s="64"/>
    </row>
    <row r="388" spans="2:12" x14ac:dyDescent="0.25">
      <c r="B388" s="1"/>
      <c r="H388" s="1"/>
      <c r="I388" s="1"/>
      <c r="J388" s="1"/>
      <c r="K388" s="64"/>
      <c r="L388" s="64"/>
    </row>
    <row r="389" spans="2:12" x14ac:dyDescent="0.25">
      <c r="B389" s="1"/>
      <c r="H389" s="1"/>
      <c r="I389" s="1"/>
      <c r="J389" s="1"/>
      <c r="K389" s="64"/>
      <c r="L389" s="64"/>
    </row>
    <row r="390" spans="2:12" x14ac:dyDescent="0.25">
      <c r="B390" s="1"/>
      <c r="H390" s="1"/>
      <c r="I390" s="1"/>
      <c r="J390" s="1"/>
      <c r="K390" s="64"/>
      <c r="L390" s="64"/>
    </row>
    <row r="391" spans="2:12" x14ac:dyDescent="0.25">
      <c r="B391" s="1"/>
      <c r="H391" s="1"/>
      <c r="I391" s="1"/>
      <c r="J391" s="1"/>
      <c r="K391" s="64"/>
      <c r="L391" s="64"/>
    </row>
    <row r="392" spans="2:12" x14ac:dyDescent="0.25">
      <c r="B392" s="1"/>
      <c r="H392" s="1"/>
      <c r="I392" s="1"/>
      <c r="J392" s="1"/>
      <c r="K392" s="64"/>
      <c r="L392" s="64"/>
    </row>
    <row r="393" spans="2:12" x14ac:dyDescent="0.25">
      <c r="B393" s="1"/>
      <c r="H393" s="1"/>
      <c r="I393" s="1"/>
      <c r="J393" s="1"/>
      <c r="K393" s="64"/>
      <c r="L393" s="64"/>
    </row>
    <row r="394" spans="2:12" x14ac:dyDescent="0.25">
      <c r="B394" s="1"/>
      <c r="H394" s="1"/>
      <c r="I394" s="1"/>
      <c r="J394" s="1"/>
      <c r="K394" s="64"/>
      <c r="L394" s="64"/>
    </row>
    <row r="395" spans="2:12" x14ac:dyDescent="0.25">
      <c r="B395" s="1"/>
      <c r="H395" s="1"/>
      <c r="I395" s="1"/>
      <c r="J395" s="1"/>
      <c r="K395" s="64"/>
      <c r="L395" s="64"/>
    </row>
    <row r="396" spans="2:12" x14ac:dyDescent="0.25">
      <c r="B396" s="1"/>
      <c r="H396" s="1"/>
      <c r="I396" s="1"/>
      <c r="J396" s="1"/>
      <c r="K396" s="64"/>
      <c r="L396" s="64"/>
    </row>
    <row r="397" spans="2:12" x14ac:dyDescent="0.25">
      <c r="B397" s="1"/>
      <c r="H397" s="1"/>
      <c r="I397" s="1"/>
      <c r="J397" s="1"/>
      <c r="K397" s="64"/>
      <c r="L397" s="64"/>
    </row>
    <row r="398" spans="2:12" x14ac:dyDescent="0.25">
      <c r="B398" s="1"/>
      <c r="H398" s="1"/>
      <c r="I398" s="1"/>
      <c r="J398" s="1"/>
      <c r="K398" s="64"/>
      <c r="L398" s="64"/>
    </row>
    <row r="399" spans="2:12" x14ac:dyDescent="0.25">
      <c r="B399" s="1"/>
      <c r="H399" s="1"/>
      <c r="I399" s="1"/>
      <c r="J399" s="1"/>
      <c r="K399" s="64"/>
      <c r="L399" s="64"/>
    </row>
    <row r="400" spans="2:12" x14ac:dyDescent="0.25">
      <c r="B400" s="1"/>
      <c r="H400" s="1"/>
      <c r="I400" s="1"/>
      <c r="J400" s="1"/>
      <c r="K400" s="64"/>
      <c r="L400" s="64"/>
    </row>
    <row r="401" spans="2:12" x14ac:dyDescent="0.25">
      <c r="B401" s="1"/>
      <c r="H401" s="1"/>
      <c r="I401" s="1"/>
      <c r="J401" s="1"/>
      <c r="K401" s="64"/>
      <c r="L401" s="64"/>
    </row>
    <row r="402" spans="2:12" x14ac:dyDescent="0.25">
      <c r="B402" s="1"/>
      <c r="H402" s="1"/>
      <c r="I402" s="1"/>
      <c r="J402" s="1"/>
      <c r="K402" s="64"/>
      <c r="L402" s="64"/>
    </row>
    <row r="403" spans="2:12" x14ac:dyDescent="0.25">
      <c r="B403" s="1"/>
      <c r="H403" s="1"/>
      <c r="I403" s="1"/>
      <c r="J403" s="1"/>
      <c r="K403" s="64"/>
      <c r="L403" s="64"/>
    </row>
    <row r="404" spans="2:12" x14ac:dyDescent="0.25">
      <c r="B404" s="1"/>
      <c r="H404" s="1"/>
      <c r="I404" s="1"/>
      <c r="J404" s="1"/>
      <c r="K404" s="64"/>
      <c r="L404" s="64"/>
    </row>
    <row r="405" spans="2:12" x14ac:dyDescent="0.25">
      <c r="B405" s="1"/>
      <c r="H405" s="1"/>
      <c r="I405" s="1"/>
      <c r="J405" s="1"/>
      <c r="K405" s="64"/>
      <c r="L405" s="64"/>
    </row>
    <row r="406" spans="2:12" x14ac:dyDescent="0.25">
      <c r="B406" s="1"/>
      <c r="H406" s="1"/>
      <c r="I406" s="1"/>
      <c r="J406" s="1"/>
      <c r="K406" s="64"/>
      <c r="L406" s="64"/>
    </row>
    <row r="407" spans="2:12" x14ac:dyDescent="0.25">
      <c r="B407" s="1"/>
      <c r="H407" s="1"/>
      <c r="I407" s="1"/>
      <c r="J407" s="1"/>
      <c r="K407" s="64"/>
      <c r="L407" s="64"/>
    </row>
    <row r="408" spans="2:12" x14ac:dyDescent="0.25">
      <c r="B408" s="1"/>
      <c r="H408" s="1"/>
      <c r="I408" s="1"/>
      <c r="J408" s="1"/>
      <c r="K408" s="64"/>
      <c r="L408" s="64"/>
    </row>
    <row r="409" spans="2:12" x14ac:dyDescent="0.25">
      <c r="B409" s="1"/>
      <c r="H409" s="1"/>
      <c r="I409" s="1"/>
      <c r="J409" s="1"/>
      <c r="K409" s="64"/>
      <c r="L409" s="64"/>
    </row>
    <row r="410" spans="2:12" x14ac:dyDescent="0.25">
      <c r="B410" s="1"/>
      <c r="H410" s="1"/>
      <c r="I410" s="1"/>
      <c r="J410" s="1"/>
      <c r="K410" s="64"/>
      <c r="L410" s="64"/>
    </row>
    <row r="411" spans="2:12" x14ac:dyDescent="0.25">
      <c r="B411" s="1"/>
      <c r="H411" s="1"/>
      <c r="I411" s="1"/>
      <c r="J411" s="1"/>
      <c r="K411" s="64"/>
      <c r="L411" s="64"/>
    </row>
    <row r="412" spans="2:12" x14ac:dyDescent="0.25">
      <c r="B412" s="1"/>
      <c r="H412" s="1"/>
      <c r="I412" s="1"/>
      <c r="J412" s="1"/>
      <c r="K412" s="64"/>
      <c r="L412" s="64"/>
    </row>
    <row r="413" spans="2:12" x14ac:dyDescent="0.25">
      <c r="B413" s="1"/>
      <c r="H413" s="1"/>
      <c r="I413" s="1"/>
      <c r="J413" s="1"/>
      <c r="K413" s="64"/>
      <c r="L413" s="64"/>
    </row>
    <row r="414" spans="2:12" x14ac:dyDescent="0.25">
      <c r="B414" s="1"/>
      <c r="H414" s="1"/>
      <c r="I414" s="1"/>
      <c r="J414" s="1"/>
      <c r="K414" s="64"/>
      <c r="L414" s="64"/>
    </row>
    <row r="415" spans="2:12" x14ac:dyDescent="0.25">
      <c r="B415" s="1"/>
      <c r="H415" s="1"/>
      <c r="I415" s="1"/>
      <c r="J415" s="1"/>
      <c r="K415" s="64"/>
      <c r="L415" s="64"/>
    </row>
    <row r="416" spans="2:12" x14ac:dyDescent="0.25">
      <c r="B416" s="1"/>
      <c r="H416" s="1"/>
      <c r="I416" s="1"/>
      <c r="J416" s="1"/>
      <c r="K416" s="64"/>
      <c r="L416" s="64"/>
    </row>
    <row r="417" spans="2:12" x14ac:dyDescent="0.25">
      <c r="B417" s="1"/>
      <c r="H417" s="1"/>
      <c r="I417" s="1"/>
      <c r="J417" s="1"/>
      <c r="K417" s="64"/>
      <c r="L417" s="64"/>
    </row>
    <row r="418" spans="2:12" x14ac:dyDescent="0.25">
      <c r="B418" s="1"/>
      <c r="H418" s="1"/>
      <c r="I418" s="1"/>
      <c r="J418" s="1"/>
      <c r="K418" s="64"/>
      <c r="L418" s="64"/>
    </row>
    <row r="419" spans="2:12" x14ac:dyDescent="0.25">
      <c r="B419" s="1"/>
      <c r="H419" s="1"/>
      <c r="I419" s="1"/>
      <c r="J419" s="1"/>
      <c r="K419" s="64"/>
      <c r="L419" s="64"/>
    </row>
    <row r="420" spans="2:12" x14ac:dyDescent="0.25">
      <c r="B420" s="1"/>
      <c r="H420" s="1"/>
      <c r="I420" s="1"/>
      <c r="J420" s="1"/>
      <c r="K420" s="64"/>
      <c r="L420" s="64"/>
    </row>
    <row r="421" spans="2:12" x14ac:dyDescent="0.25">
      <c r="B421" s="1"/>
      <c r="H421" s="1"/>
      <c r="I421" s="1"/>
      <c r="J421" s="1"/>
      <c r="K421" s="64"/>
      <c r="L421" s="64"/>
    </row>
    <row r="422" spans="2:12" x14ac:dyDescent="0.25">
      <c r="B422" s="1"/>
      <c r="H422" s="1"/>
      <c r="I422" s="1"/>
      <c r="J422" s="1"/>
      <c r="K422" s="64"/>
      <c r="L422" s="64"/>
    </row>
    <row r="423" spans="2:12" x14ac:dyDescent="0.25">
      <c r="B423" s="1"/>
      <c r="H423" s="1"/>
      <c r="I423" s="1"/>
      <c r="J423" s="1"/>
      <c r="K423" s="64"/>
      <c r="L423" s="64"/>
    </row>
    <row r="424" spans="2:12" x14ac:dyDescent="0.25">
      <c r="B424" s="1"/>
      <c r="H424" s="1"/>
      <c r="I424" s="1"/>
      <c r="J424" s="1"/>
      <c r="K424" s="64"/>
      <c r="L424" s="64"/>
    </row>
    <row r="425" spans="2:12" x14ac:dyDescent="0.25">
      <c r="B425" s="1"/>
      <c r="H425" s="1"/>
      <c r="I425" s="1"/>
      <c r="J425" s="1"/>
      <c r="K425" s="64"/>
      <c r="L425" s="64"/>
    </row>
    <row r="426" spans="2:12" x14ac:dyDescent="0.25">
      <c r="B426" s="1"/>
      <c r="H426" s="1"/>
      <c r="I426" s="1"/>
      <c r="J426" s="1"/>
      <c r="K426" s="64"/>
      <c r="L426" s="64"/>
    </row>
    <row r="427" spans="2:12" x14ac:dyDescent="0.25">
      <c r="B427" s="1"/>
      <c r="H427" s="1"/>
      <c r="I427" s="1"/>
      <c r="J427" s="1"/>
      <c r="K427" s="64"/>
      <c r="L427" s="64"/>
    </row>
    <row r="428" spans="2:12" x14ac:dyDescent="0.25">
      <c r="B428" s="1"/>
      <c r="H428" s="1"/>
      <c r="I428" s="1"/>
      <c r="J428" s="1"/>
      <c r="K428" s="64"/>
      <c r="L428" s="64"/>
    </row>
    <row r="429" spans="2:12" x14ac:dyDescent="0.25">
      <c r="B429" s="1"/>
      <c r="H429" s="1"/>
      <c r="I429" s="1"/>
      <c r="J429" s="1"/>
      <c r="K429" s="64"/>
      <c r="L429" s="64"/>
    </row>
    <row r="430" spans="2:12" x14ac:dyDescent="0.25">
      <c r="B430" s="1"/>
      <c r="H430" s="1"/>
      <c r="I430" s="1"/>
      <c r="J430" s="1"/>
      <c r="K430" s="64"/>
      <c r="L430" s="64"/>
    </row>
    <row r="431" spans="2:12" x14ac:dyDescent="0.25">
      <c r="B431" s="1"/>
      <c r="H431" s="1"/>
      <c r="I431" s="1"/>
      <c r="J431" s="1"/>
      <c r="K431" s="64"/>
      <c r="L431" s="64"/>
    </row>
    <row r="432" spans="2:12" x14ac:dyDescent="0.25">
      <c r="B432" s="1"/>
      <c r="H432" s="1"/>
      <c r="I432" s="1"/>
      <c r="J432" s="1"/>
      <c r="K432" s="64"/>
      <c r="L432" s="64"/>
    </row>
    <row r="433" spans="2:12" x14ac:dyDescent="0.25">
      <c r="B433" s="1"/>
      <c r="H433" s="1"/>
      <c r="I433" s="1"/>
      <c r="J433" s="1"/>
      <c r="K433" s="64"/>
      <c r="L433" s="64"/>
    </row>
    <row r="434" spans="2:12" x14ac:dyDescent="0.25">
      <c r="B434" s="1"/>
      <c r="H434" s="1"/>
      <c r="I434" s="1"/>
      <c r="J434" s="1"/>
      <c r="K434" s="64"/>
      <c r="L434" s="64"/>
    </row>
    <row r="435" spans="2:12" x14ac:dyDescent="0.25">
      <c r="B435" s="1"/>
      <c r="H435" s="1"/>
      <c r="I435" s="1"/>
      <c r="J435" s="1"/>
      <c r="K435" s="64"/>
      <c r="L435" s="64"/>
    </row>
    <row r="436" spans="2:12" x14ac:dyDescent="0.25">
      <c r="B436" s="1"/>
      <c r="H436" s="1"/>
      <c r="I436" s="1"/>
      <c r="J436" s="1"/>
      <c r="K436" s="64"/>
      <c r="L436" s="64"/>
    </row>
    <row r="437" spans="2:12" x14ac:dyDescent="0.25">
      <c r="B437" s="1"/>
      <c r="H437" s="1"/>
      <c r="I437" s="1"/>
      <c r="J437" s="1"/>
      <c r="K437" s="64"/>
      <c r="L437" s="64"/>
    </row>
    <row r="438" spans="2:12" x14ac:dyDescent="0.25">
      <c r="B438" s="1"/>
      <c r="H438" s="1"/>
      <c r="I438" s="1"/>
      <c r="J438" s="1"/>
      <c r="K438" s="64"/>
      <c r="L438" s="64"/>
    </row>
    <row r="439" spans="2:12" x14ac:dyDescent="0.25">
      <c r="B439" s="1"/>
      <c r="H439" s="1"/>
      <c r="I439" s="1"/>
      <c r="J439" s="1"/>
      <c r="K439" s="64"/>
      <c r="L439" s="64"/>
    </row>
    <row r="440" spans="2:12" x14ac:dyDescent="0.25">
      <c r="B440" s="1"/>
      <c r="H440" s="1"/>
      <c r="I440" s="1"/>
      <c r="J440" s="1"/>
      <c r="K440" s="64"/>
      <c r="L440" s="64"/>
    </row>
    <row r="441" spans="2:12" x14ac:dyDescent="0.25">
      <c r="B441" s="1"/>
      <c r="H441" s="1"/>
      <c r="I441" s="1"/>
      <c r="J441" s="1"/>
      <c r="K441" s="64"/>
      <c r="L441" s="64"/>
    </row>
    <row r="442" spans="2:12" x14ac:dyDescent="0.25">
      <c r="B442" s="1"/>
      <c r="H442" s="1"/>
      <c r="I442" s="1"/>
      <c r="J442" s="1"/>
      <c r="K442" s="64"/>
      <c r="L442" s="64"/>
    </row>
    <row r="443" spans="2:12" x14ac:dyDescent="0.25">
      <c r="B443" s="1"/>
      <c r="H443" s="1"/>
      <c r="I443" s="1"/>
      <c r="J443" s="1"/>
      <c r="K443" s="64"/>
      <c r="L443" s="64"/>
    </row>
    <row r="444" spans="2:12" x14ac:dyDescent="0.25">
      <c r="B444" s="1"/>
      <c r="H444" s="1"/>
      <c r="I444" s="1"/>
      <c r="J444" s="1"/>
      <c r="K444" s="64"/>
      <c r="L444" s="64"/>
    </row>
    <row r="445" spans="2:12" x14ac:dyDescent="0.25">
      <c r="B445" s="1"/>
      <c r="H445" s="1"/>
      <c r="I445" s="1"/>
      <c r="J445" s="1"/>
      <c r="K445" s="64"/>
      <c r="L445" s="64"/>
    </row>
    <row r="446" spans="2:12" x14ac:dyDescent="0.25">
      <c r="B446" s="1"/>
      <c r="H446" s="1"/>
      <c r="I446" s="1"/>
      <c r="J446" s="1"/>
      <c r="K446" s="64"/>
      <c r="L446" s="64"/>
    </row>
    <row r="447" spans="2:12" x14ac:dyDescent="0.25">
      <c r="B447" s="1"/>
      <c r="H447" s="1"/>
      <c r="I447" s="1"/>
      <c r="J447" s="1"/>
      <c r="K447" s="64"/>
      <c r="L447" s="64"/>
    </row>
    <row r="448" spans="2:12" x14ac:dyDescent="0.25">
      <c r="B448" s="1"/>
      <c r="H448" s="1"/>
      <c r="I448" s="1"/>
      <c r="J448" s="1"/>
      <c r="K448" s="64"/>
      <c r="L448" s="64"/>
    </row>
    <row r="449" spans="2:12" x14ac:dyDescent="0.25">
      <c r="B449" s="1"/>
      <c r="H449" s="1"/>
      <c r="I449" s="1"/>
      <c r="J449" s="1"/>
      <c r="K449" s="64"/>
      <c r="L449" s="64"/>
    </row>
    <row r="450" spans="2:12" x14ac:dyDescent="0.25">
      <c r="B450" s="1"/>
      <c r="H450" s="1"/>
      <c r="I450" s="1"/>
      <c r="J450" s="1"/>
      <c r="K450" s="64"/>
      <c r="L450" s="64"/>
    </row>
    <row r="451" spans="2:12" x14ac:dyDescent="0.25">
      <c r="B451" s="1"/>
      <c r="H451" s="1"/>
      <c r="I451" s="1"/>
      <c r="J451" s="1"/>
      <c r="K451" s="64"/>
      <c r="L451" s="64"/>
    </row>
    <row r="452" spans="2:12" x14ac:dyDescent="0.25">
      <c r="B452" s="1"/>
      <c r="H452" s="1"/>
      <c r="I452" s="1"/>
      <c r="J452" s="1"/>
      <c r="K452" s="64"/>
      <c r="L452" s="64"/>
    </row>
    <row r="453" spans="2:12" x14ac:dyDescent="0.25">
      <c r="B453" s="1"/>
      <c r="H453" s="1"/>
      <c r="I453" s="1"/>
      <c r="J453" s="1"/>
      <c r="K453" s="64"/>
      <c r="L453" s="64"/>
    </row>
    <row r="454" spans="2:12" x14ac:dyDescent="0.25">
      <c r="B454" s="1"/>
      <c r="H454" s="1"/>
      <c r="I454" s="1"/>
      <c r="J454" s="1"/>
      <c r="K454" s="64"/>
      <c r="L454" s="64"/>
    </row>
    <row r="455" spans="2:12" x14ac:dyDescent="0.25">
      <c r="B455" s="1"/>
      <c r="H455" s="1"/>
      <c r="I455" s="1"/>
      <c r="J455" s="1"/>
      <c r="K455" s="64"/>
      <c r="L455" s="64"/>
    </row>
    <row r="456" spans="2:12" x14ac:dyDescent="0.25">
      <c r="B456" s="1"/>
      <c r="H456" s="1"/>
      <c r="I456" s="1"/>
      <c r="J456" s="1"/>
      <c r="K456" s="64"/>
      <c r="L456" s="64"/>
    </row>
    <row r="457" spans="2:12" x14ac:dyDescent="0.25">
      <c r="B457" s="1"/>
      <c r="H457" s="1"/>
      <c r="I457" s="1"/>
      <c r="J457" s="1"/>
      <c r="K457" s="64"/>
      <c r="L457" s="64"/>
    </row>
    <row r="458" spans="2:12" x14ac:dyDescent="0.25">
      <c r="B458" s="1"/>
      <c r="H458" s="1"/>
      <c r="I458" s="1"/>
      <c r="J458" s="1"/>
      <c r="K458" s="64"/>
      <c r="L458" s="64"/>
    </row>
    <row r="459" spans="2:12" x14ac:dyDescent="0.25">
      <c r="B459" s="1"/>
      <c r="H459" s="1"/>
      <c r="I459" s="1"/>
      <c r="J459" s="1"/>
      <c r="K459" s="64"/>
      <c r="L459" s="64"/>
    </row>
    <row r="460" spans="2:12" x14ac:dyDescent="0.25">
      <c r="B460" s="1"/>
      <c r="H460" s="1"/>
      <c r="I460" s="1"/>
      <c r="J460" s="1"/>
      <c r="K460" s="64"/>
      <c r="L460" s="64"/>
    </row>
    <row r="461" spans="2:12" x14ac:dyDescent="0.25">
      <c r="B461" s="1"/>
      <c r="H461" s="1"/>
      <c r="I461" s="1"/>
      <c r="J461" s="1"/>
      <c r="K461" s="64"/>
      <c r="L461" s="64"/>
    </row>
    <row r="462" spans="2:12" x14ac:dyDescent="0.25">
      <c r="B462" s="1"/>
      <c r="H462" s="1"/>
      <c r="I462" s="1"/>
      <c r="J462" s="1"/>
      <c r="K462" s="64"/>
      <c r="L462" s="64"/>
    </row>
    <row r="463" spans="2:12" x14ac:dyDescent="0.25">
      <c r="B463" s="1"/>
      <c r="H463" s="1"/>
      <c r="I463" s="1"/>
      <c r="J463" s="1"/>
      <c r="K463" s="64"/>
      <c r="L463" s="64"/>
    </row>
    <row r="464" spans="2:12" x14ac:dyDescent="0.25">
      <c r="B464" s="1"/>
      <c r="H464" s="1"/>
      <c r="I464" s="1"/>
      <c r="J464" s="1"/>
      <c r="K464" s="64"/>
      <c r="L464" s="64"/>
    </row>
    <row r="465" spans="2:12" x14ac:dyDescent="0.25">
      <c r="B465" s="1"/>
      <c r="H465" s="1"/>
      <c r="I465" s="1"/>
      <c r="J465" s="1"/>
      <c r="K465" s="64"/>
      <c r="L465" s="64"/>
    </row>
    <row r="466" spans="2:12" x14ac:dyDescent="0.25">
      <c r="B466" s="1"/>
      <c r="H466" s="1"/>
      <c r="I466" s="1"/>
      <c r="J466" s="1"/>
      <c r="K466" s="64"/>
      <c r="L466" s="64"/>
    </row>
    <row r="467" spans="2:12" x14ac:dyDescent="0.25">
      <c r="B467" s="1"/>
      <c r="H467" s="1"/>
      <c r="I467" s="1"/>
      <c r="J467" s="1"/>
      <c r="K467" s="64"/>
      <c r="L467" s="64"/>
    </row>
    <row r="468" spans="2:12" x14ac:dyDescent="0.25">
      <c r="B468" s="1"/>
      <c r="H468" s="1"/>
      <c r="I468" s="1"/>
      <c r="J468" s="1"/>
      <c r="K468" s="64"/>
      <c r="L468" s="64"/>
    </row>
    <row r="469" spans="2:12" x14ac:dyDescent="0.25">
      <c r="B469" s="1"/>
      <c r="H469" s="1"/>
      <c r="I469" s="1"/>
      <c r="J469" s="1"/>
      <c r="K469" s="64"/>
      <c r="L469" s="64"/>
    </row>
    <row r="470" spans="2:12" x14ac:dyDescent="0.25">
      <c r="B470" s="1"/>
      <c r="H470" s="1"/>
      <c r="I470" s="1"/>
      <c r="J470" s="1"/>
      <c r="K470" s="64"/>
      <c r="L470" s="64"/>
    </row>
    <row r="471" spans="2:12" x14ac:dyDescent="0.25">
      <c r="B471" s="1"/>
      <c r="H471" s="1"/>
      <c r="I471" s="1"/>
      <c r="J471" s="1"/>
      <c r="K471" s="64"/>
      <c r="L471" s="64"/>
    </row>
    <row r="472" spans="2:12" x14ac:dyDescent="0.25">
      <c r="B472" s="1"/>
      <c r="H472" s="1"/>
      <c r="I472" s="1"/>
      <c r="J472" s="1"/>
      <c r="K472" s="64"/>
      <c r="L472" s="64"/>
    </row>
    <row r="473" spans="2:12" x14ac:dyDescent="0.25">
      <c r="B473" s="1"/>
      <c r="H473" s="1"/>
      <c r="I473" s="1"/>
      <c r="J473" s="1"/>
      <c r="K473" s="64"/>
      <c r="L473" s="64"/>
    </row>
    <row r="474" spans="2:12" x14ac:dyDescent="0.25">
      <c r="B474" s="1"/>
      <c r="H474" s="1"/>
      <c r="I474" s="1"/>
      <c r="J474" s="1"/>
      <c r="K474" s="64"/>
      <c r="L474" s="64"/>
    </row>
    <row r="475" spans="2:12" x14ac:dyDescent="0.25">
      <c r="B475" s="1"/>
      <c r="H475" s="1"/>
      <c r="I475" s="1"/>
      <c r="J475" s="1"/>
      <c r="K475" s="64"/>
      <c r="L475" s="64"/>
    </row>
    <row r="476" spans="2:12" x14ac:dyDescent="0.25">
      <c r="B476" s="1"/>
      <c r="H476" s="1"/>
      <c r="I476" s="1"/>
      <c r="J476" s="1"/>
      <c r="K476" s="64"/>
      <c r="L476" s="64"/>
    </row>
    <row r="477" spans="2:12" x14ac:dyDescent="0.25">
      <c r="B477" s="1"/>
      <c r="H477" s="1"/>
      <c r="I477" s="1"/>
      <c r="J477" s="1"/>
      <c r="K477" s="64"/>
      <c r="L477" s="64"/>
    </row>
    <row r="478" spans="2:12" x14ac:dyDescent="0.25">
      <c r="B478" s="1"/>
      <c r="H478" s="1"/>
      <c r="I478" s="1"/>
      <c r="J478" s="1"/>
      <c r="K478" s="64"/>
      <c r="L478" s="64"/>
    </row>
    <row r="479" spans="2:12" x14ac:dyDescent="0.25">
      <c r="B479" s="1"/>
      <c r="H479" s="1"/>
      <c r="I479" s="1"/>
      <c r="J479" s="1"/>
      <c r="K479" s="64"/>
      <c r="L479" s="64"/>
    </row>
    <row r="480" spans="2:12" x14ac:dyDescent="0.25">
      <c r="B480" s="1"/>
      <c r="H480" s="1"/>
      <c r="I480" s="1"/>
      <c r="J480" s="1"/>
      <c r="K480" s="64"/>
      <c r="L480" s="64"/>
    </row>
    <row r="481" spans="2:12" x14ac:dyDescent="0.25">
      <c r="B481" s="1"/>
      <c r="H481" s="1"/>
      <c r="I481" s="1"/>
      <c r="J481" s="1"/>
      <c r="K481" s="64"/>
      <c r="L481" s="64"/>
    </row>
    <row r="482" spans="2:12" x14ac:dyDescent="0.25">
      <c r="B482" s="1"/>
      <c r="H482" s="1"/>
      <c r="I482" s="1"/>
      <c r="J482" s="1"/>
      <c r="K482" s="64"/>
      <c r="L482" s="64"/>
    </row>
    <row r="483" spans="2:12" x14ac:dyDescent="0.25">
      <c r="B483" s="1"/>
      <c r="H483" s="1"/>
      <c r="I483" s="1"/>
      <c r="J483" s="1"/>
      <c r="K483" s="64"/>
      <c r="L483" s="64"/>
    </row>
    <row r="484" spans="2:12" x14ac:dyDescent="0.25">
      <c r="B484" s="1"/>
      <c r="H484" s="1"/>
      <c r="I484" s="1"/>
      <c r="J484" s="1"/>
      <c r="K484" s="64"/>
      <c r="L484" s="64"/>
    </row>
    <row r="485" spans="2:12" x14ac:dyDescent="0.25">
      <c r="B485" s="1"/>
      <c r="H485" s="1"/>
      <c r="I485" s="1"/>
      <c r="J485" s="1"/>
      <c r="K485" s="64"/>
      <c r="L485" s="64"/>
    </row>
    <row r="486" spans="2:12" x14ac:dyDescent="0.25">
      <c r="B486" s="1"/>
      <c r="H486" s="1"/>
      <c r="I486" s="1"/>
      <c r="J486" s="1"/>
      <c r="K486" s="64"/>
      <c r="L486" s="64"/>
    </row>
    <row r="487" spans="2:12" x14ac:dyDescent="0.25">
      <c r="B487" s="1"/>
      <c r="H487" s="1"/>
      <c r="I487" s="1"/>
      <c r="J487" s="1"/>
      <c r="K487" s="64"/>
      <c r="L487" s="64"/>
    </row>
    <row r="488" spans="2:12" x14ac:dyDescent="0.25">
      <c r="B488" s="1"/>
      <c r="H488" s="1"/>
      <c r="I488" s="1"/>
      <c r="J488" s="1"/>
      <c r="K488" s="64"/>
      <c r="L488" s="64"/>
    </row>
    <row r="489" spans="2:12" x14ac:dyDescent="0.25">
      <c r="B489" s="1"/>
      <c r="H489" s="1"/>
      <c r="I489" s="1"/>
      <c r="J489" s="1"/>
      <c r="K489" s="64"/>
      <c r="L489" s="64"/>
    </row>
    <row r="490" spans="2:12" x14ac:dyDescent="0.25">
      <c r="B490" s="1"/>
      <c r="H490" s="1"/>
      <c r="I490" s="1"/>
      <c r="J490" s="1"/>
      <c r="K490" s="64"/>
      <c r="L490" s="64"/>
    </row>
    <row r="491" spans="2:12" x14ac:dyDescent="0.25">
      <c r="B491" s="1"/>
      <c r="H491" s="1"/>
      <c r="I491" s="1"/>
      <c r="J491" s="1"/>
      <c r="K491" s="64"/>
      <c r="L491" s="64"/>
    </row>
    <row r="492" spans="2:12" x14ac:dyDescent="0.25">
      <c r="B492" s="1"/>
      <c r="H492" s="1"/>
      <c r="I492" s="1"/>
      <c r="J492" s="1"/>
      <c r="K492" s="64"/>
      <c r="L492" s="64"/>
    </row>
    <row r="493" spans="2:12" x14ac:dyDescent="0.25">
      <c r="B493" s="1"/>
      <c r="H493" s="1"/>
      <c r="I493" s="1"/>
      <c r="J493" s="1"/>
      <c r="K493" s="64"/>
      <c r="L493" s="64"/>
    </row>
    <row r="494" spans="2:12" x14ac:dyDescent="0.25">
      <c r="B494" s="1"/>
      <c r="H494" s="1"/>
      <c r="I494" s="1"/>
      <c r="J494" s="1"/>
      <c r="K494" s="64"/>
      <c r="L494" s="64"/>
    </row>
    <row r="495" spans="2:12" x14ac:dyDescent="0.25">
      <c r="B495" s="1"/>
      <c r="H495" s="1"/>
      <c r="I495" s="1"/>
      <c r="J495" s="1"/>
      <c r="K495" s="64"/>
      <c r="L495" s="64"/>
    </row>
    <row r="496" spans="2:12" x14ac:dyDescent="0.25">
      <c r="B496" s="1"/>
      <c r="H496" s="1"/>
      <c r="I496" s="1"/>
      <c r="J496" s="1"/>
      <c r="K496" s="64"/>
      <c r="L496" s="64"/>
    </row>
    <row r="497" spans="2:12" x14ac:dyDescent="0.25">
      <c r="B497" s="1"/>
      <c r="H497" s="1"/>
      <c r="I497" s="1"/>
      <c r="J497" s="1"/>
      <c r="K497" s="64"/>
      <c r="L497" s="64"/>
    </row>
    <row r="498" spans="2:12" x14ac:dyDescent="0.25">
      <c r="B498" s="1"/>
      <c r="H498" s="1"/>
      <c r="I498" s="1"/>
      <c r="J498" s="1"/>
      <c r="K498" s="64"/>
      <c r="L498" s="64"/>
    </row>
    <row r="499" spans="2:12" x14ac:dyDescent="0.25">
      <c r="B499" s="1"/>
      <c r="H499" s="1"/>
      <c r="I499" s="1"/>
      <c r="J499" s="1"/>
      <c r="K499" s="64"/>
      <c r="L499" s="64"/>
    </row>
    <row r="500" spans="2:12" x14ac:dyDescent="0.25">
      <c r="B500" s="1"/>
      <c r="H500" s="1"/>
      <c r="I500" s="1"/>
      <c r="J500" s="1"/>
      <c r="K500" s="64"/>
      <c r="L500" s="64"/>
    </row>
    <row r="501" spans="2:12" x14ac:dyDescent="0.25">
      <c r="B501" s="1"/>
      <c r="H501" s="1"/>
      <c r="I501" s="1"/>
      <c r="J501" s="1"/>
      <c r="K501" s="64"/>
      <c r="L501" s="64"/>
    </row>
    <row r="502" spans="2:12" x14ac:dyDescent="0.25">
      <c r="B502" s="1"/>
      <c r="H502" s="1"/>
      <c r="I502" s="1"/>
      <c r="J502" s="1"/>
      <c r="K502" s="64"/>
      <c r="L502" s="64"/>
    </row>
    <row r="503" spans="2:12" x14ac:dyDescent="0.25">
      <c r="B503" s="1"/>
      <c r="H503" s="1"/>
      <c r="I503" s="1"/>
      <c r="J503" s="1"/>
      <c r="K503" s="64"/>
      <c r="L503" s="64"/>
    </row>
    <row r="504" spans="2:12" x14ac:dyDescent="0.25">
      <c r="B504" s="1"/>
      <c r="H504" s="1"/>
      <c r="I504" s="1"/>
      <c r="J504" s="1"/>
      <c r="K504" s="64"/>
      <c r="L504" s="64"/>
    </row>
    <row r="505" spans="2:12" x14ac:dyDescent="0.25">
      <c r="B505" s="1"/>
      <c r="H505" s="1"/>
      <c r="I505" s="1"/>
      <c r="J505" s="1"/>
      <c r="K505" s="64"/>
      <c r="L505" s="64"/>
    </row>
    <row r="506" spans="2:12" x14ac:dyDescent="0.25">
      <c r="B506" s="1"/>
      <c r="H506" s="1"/>
      <c r="I506" s="1"/>
      <c r="J506" s="1"/>
      <c r="K506" s="64"/>
      <c r="L506" s="64"/>
    </row>
    <row r="507" spans="2:12" x14ac:dyDescent="0.25">
      <c r="B507" s="1"/>
      <c r="H507" s="1"/>
      <c r="I507" s="1"/>
      <c r="J507" s="1"/>
      <c r="K507" s="64"/>
      <c r="L507" s="64"/>
    </row>
    <row r="508" spans="2:12" x14ac:dyDescent="0.25">
      <c r="B508" s="1"/>
      <c r="H508" s="1"/>
      <c r="I508" s="1"/>
      <c r="J508" s="1"/>
      <c r="K508" s="64"/>
      <c r="L508" s="64"/>
    </row>
    <row r="509" spans="2:12" x14ac:dyDescent="0.25">
      <c r="B509" s="1"/>
      <c r="H509" s="1"/>
      <c r="I509" s="1"/>
      <c r="J509" s="1"/>
      <c r="K509" s="64"/>
      <c r="L509" s="64"/>
    </row>
    <row r="510" spans="2:12" x14ac:dyDescent="0.25">
      <c r="B510" s="1"/>
      <c r="H510" s="1"/>
      <c r="I510" s="1"/>
      <c r="J510" s="1"/>
      <c r="K510" s="64"/>
      <c r="L510" s="64"/>
    </row>
    <row r="511" spans="2:12" x14ac:dyDescent="0.25">
      <c r="B511" s="1"/>
      <c r="H511" s="1"/>
      <c r="I511" s="1"/>
      <c r="J511" s="1"/>
      <c r="K511" s="64"/>
      <c r="L511" s="64"/>
    </row>
    <row r="512" spans="2:12" x14ac:dyDescent="0.25">
      <c r="B512" s="1"/>
      <c r="H512" s="1"/>
      <c r="I512" s="1"/>
      <c r="J512" s="1"/>
      <c r="K512" s="64"/>
      <c r="L512" s="64"/>
    </row>
    <row r="513" spans="2:12" x14ac:dyDescent="0.25">
      <c r="B513" s="1"/>
      <c r="H513" s="1"/>
      <c r="I513" s="1"/>
      <c r="J513" s="1"/>
      <c r="K513" s="64"/>
      <c r="L513" s="64"/>
    </row>
    <row r="514" spans="2:12" x14ac:dyDescent="0.25">
      <c r="B514" s="1"/>
      <c r="H514" s="1"/>
      <c r="I514" s="1"/>
      <c r="J514" s="1"/>
      <c r="K514" s="64"/>
      <c r="L514" s="64"/>
    </row>
    <row r="515" spans="2:12" x14ac:dyDescent="0.25">
      <c r="B515" s="1"/>
      <c r="H515" s="1"/>
      <c r="I515" s="1"/>
      <c r="J515" s="1"/>
      <c r="K515" s="64"/>
      <c r="L515" s="64"/>
    </row>
    <row r="516" spans="2:12" x14ac:dyDescent="0.25">
      <c r="B516" s="1"/>
      <c r="H516" s="1"/>
      <c r="I516" s="1"/>
      <c r="J516" s="1"/>
      <c r="K516" s="64"/>
      <c r="L516" s="64"/>
    </row>
    <row r="517" spans="2:12" x14ac:dyDescent="0.25">
      <c r="B517" s="1"/>
      <c r="H517" s="1"/>
      <c r="I517" s="1"/>
      <c r="J517" s="1"/>
      <c r="K517" s="64"/>
      <c r="L517" s="64"/>
    </row>
    <row r="518" spans="2:12" x14ac:dyDescent="0.25">
      <c r="B518" s="1"/>
      <c r="H518" s="1"/>
      <c r="I518" s="1"/>
      <c r="J518" s="1"/>
      <c r="K518" s="64"/>
      <c r="L518" s="64"/>
    </row>
    <row r="519" spans="2:12" x14ac:dyDescent="0.25">
      <c r="B519" s="1"/>
      <c r="H519" s="1"/>
      <c r="I519" s="1"/>
      <c r="J519" s="1"/>
      <c r="K519" s="64"/>
      <c r="L519" s="64"/>
    </row>
    <row r="520" spans="2:12" x14ac:dyDescent="0.25">
      <c r="B520" s="1"/>
      <c r="H520" s="1"/>
      <c r="I520" s="1"/>
      <c r="J520" s="1"/>
      <c r="K520" s="64"/>
      <c r="L520" s="64"/>
    </row>
    <row r="521" spans="2:12" x14ac:dyDescent="0.25">
      <c r="B521" s="1"/>
      <c r="H521" s="1"/>
      <c r="I521" s="1"/>
      <c r="J521" s="1"/>
      <c r="K521" s="64"/>
      <c r="L521" s="64"/>
    </row>
    <row r="522" spans="2:12" x14ac:dyDescent="0.25">
      <c r="B522" s="1"/>
      <c r="H522" s="1"/>
      <c r="I522" s="1"/>
      <c r="J522" s="1"/>
      <c r="K522" s="64"/>
      <c r="L522" s="64"/>
    </row>
    <row r="523" spans="2:12" x14ac:dyDescent="0.25">
      <c r="B523" s="1"/>
      <c r="H523" s="1"/>
      <c r="I523" s="1"/>
      <c r="J523" s="1"/>
      <c r="K523" s="64"/>
      <c r="L523" s="64"/>
    </row>
    <row r="524" spans="2:12" x14ac:dyDescent="0.25">
      <c r="B524" s="1"/>
      <c r="H524" s="1"/>
      <c r="I524" s="1"/>
      <c r="J524" s="1"/>
      <c r="K524" s="64"/>
      <c r="L524" s="64"/>
    </row>
    <row r="525" spans="2:12" x14ac:dyDescent="0.25">
      <c r="B525" s="1"/>
      <c r="H525" s="1"/>
      <c r="I525" s="1"/>
      <c r="J525" s="1"/>
      <c r="K525" s="64"/>
      <c r="L525" s="64"/>
    </row>
    <row r="526" spans="2:12" x14ac:dyDescent="0.25">
      <c r="B526" s="1"/>
      <c r="H526" s="1"/>
      <c r="I526" s="1"/>
      <c r="J526" s="1"/>
      <c r="K526" s="64"/>
      <c r="L526" s="64"/>
    </row>
    <row r="527" spans="2:12" x14ac:dyDescent="0.25">
      <c r="B527" s="1"/>
      <c r="H527" s="1"/>
      <c r="I527" s="1"/>
      <c r="J527" s="1"/>
      <c r="K527" s="64"/>
      <c r="L527" s="64"/>
    </row>
    <row r="528" spans="2:12" x14ac:dyDescent="0.25">
      <c r="B528" s="1"/>
      <c r="H528" s="1"/>
      <c r="I528" s="1"/>
      <c r="J528" s="1"/>
      <c r="K528" s="64"/>
      <c r="L528" s="64"/>
    </row>
    <row r="529" spans="2:12" x14ac:dyDescent="0.25">
      <c r="B529" s="1"/>
      <c r="H529" s="1"/>
      <c r="I529" s="1"/>
      <c r="J529" s="1"/>
      <c r="K529" s="64"/>
      <c r="L529" s="64"/>
    </row>
    <row r="530" spans="2:12" x14ac:dyDescent="0.25">
      <c r="B530" s="1"/>
      <c r="H530" s="1"/>
      <c r="I530" s="1"/>
      <c r="J530" s="1"/>
      <c r="K530" s="64"/>
      <c r="L530" s="64"/>
    </row>
    <row r="531" spans="2:12" x14ac:dyDescent="0.25">
      <c r="B531" s="1"/>
      <c r="H531" s="1"/>
      <c r="I531" s="1"/>
      <c r="J531" s="1"/>
      <c r="K531" s="64"/>
      <c r="L531" s="64"/>
    </row>
    <row r="532" spans="2:12" x14ac:dyDescent="0.25">
      <c r="B532" s="1"/>
      <c r="H532" s="1"/>
      <c r="I532" s="1"/>
      <c r="J532" s="1"/>
      <c r="K532" s="64"/>
      <c r="L532" s="64"/>
    </row>
    <row r="533" spans="2:12" x14ac:dyDescent="0.25">
      <c r="B533" s="1"/>
      <c r="H533" s="1"/>
      <c r="I533" s="1"/>
      <c r="J533" s="1"/>
      <c r="K533" s="64"/>
      <c r="L533" s="64"/>
    </row>
    <row r="534" spans="2:12" x14ac:dyDescent="0.25">
      <c r="B534" s="1"/>
      <c r="H534" s="1"/>
      <c r="I534" s="1"/>
      <c r="J534" s="1"/>
      <c r="K534" s="64"/>
      <c r="L534" s="64"/>
    </row>
    <row r="535" spans="2:12" x14ac:dyDescent="0.25">
      <c r="B535" s="1"/>
      <c r="H535" s="1"/>
      <c r="I535" s="1"/>
      <c r="J535" s="1"/>
      <c r="K535" s="64"/>
      <c r="L535" s="64"/>
    </row>
    <row r="536" spans="2:12" x14ac:dyDescent="0.25">
      <c r="B536" s="1"/>
      <c r="H536" s="1"/>
      <c r="I536" s="1"/>
      <c r="J536" s="1"/>
      <c r="K536" s="64"/>
      <c r="L536" s="64"/>
    </row>
    <row r="537" spans="2:12" x14ac:dyDescent="0.25">
      <c r="B537" s="1"/>
      <c r="H537" s="1"/>
      <c r="I537" s="1"/>
      <c r="J537" s="1"/>
      <c r="K537" s="64"/>
      <c r="L537" s="64"/>
    </row>
    <row r="538" spans="2:12" x14ac:dyDescent="0.25">
      <c r="B538" s="1"/>
      <c r="H538" s="1"/>
      <c r="I538" s="1"/>
      <c r="J538" s="1"/>
      <c r="K538" s="64"/>
      <c r="L538" s="64"/>
    </row>
    <row r="539" spans="2:12" x14ac:dyDescent="0.25">
      <c r="B539" s="1"/>
      <c r="H539" s="1"/>
      <c r="I539" s="1"/>
      <c r="J539" s="1"/>
      <c r="K539" s="64"/>
      <c r="L539" s="64"/>
    </row>
    <row r="540" spans="2:12" x14ac:dyDescent="0.25">
      <c r="B540" s="1"/>
      <c r="H540" s="1"/>
      <c r="I540" s="1"/>
      <c r="J540" s="1"/>
      <c r="K540" s="64"/>
      <c r="L540" s="64"/>
    </row>
    <row r="541" spans="2:12" x14ac:dyDescent="0.25">
      <c r="B541" s="1"/>
      <c r="H541" s="1"/>
      <c r="I541" s="1"/>
      <c r="J541" s="1"/>
      <c r="K541" s="64"/>
      <c r="L541" s="64"/>
    </row>
    <row r="542" spans="2:12" x14ac:dyDescent="0.25">
      <c r="B542" s="1"/>
      <c r="H542" s="1"/>
      <c r="I542" s="1"/>
      <c r="J542" s="1"/>
      <c r="K542" s="64"/>
      <c r="L542" s="64"/>
    </row>
    <row r="543" spans="2:12" x14ac:dyDescent="0.25">
      <c r="B543" s="1"/>
      <c r="H543" s="1"/>
      <c r="I543" s="1"/>
      <c r="J543" s="1"/>
      <c r="K543" s="64"/>
      <c r="L543" s="64"/>
    </row>
    <row r="544" spans="2:12" x14ac:dyDescent="0.25">
      <c r="B544" s="1"/>
      <c r="H544" s="1"/>
      <c r="I544" s="1"/>
      <c r="J544" s="1"/>
      <c r="K544" s="64"/>
      <c r="L544" s="64"/>
    </row>
    <row r="545" spans="2:12" x14ac:dyDescent="0.25">
      <c r="B545" s="1"/>
      <c r="H545" s="1"/>
      <c r="I545" s="1"/>
      <c r="J545" s="1"/>
      <c r="K545" s="64"/>
      <c r="L545" s="64"/>
    </row>
    <row r="546" spans="2:12" x14ac:dyDescent="0.25">
      <c r="B546" s="1"/>
      <c r="H546" s="1"/>
      <c r="I546" s="1"/>
      <c r="J546" s="1"/>
      <c r="K546" s="64"/>
      <c r="L546" s="64"/>
    </row>
    <row r="547" spans="2:12" x14ac:dyDescent="0.25">
      <c r="B547" s="1"/>
      <c r="H547" s="1"/>
      <c r="I547" s="1"/>
      <c r="J547" s="1"/>
      <c r="K547" s="64"/>
      <c r="L547" s="64"/>
    </row>
    <row r="548" spans="2:12" x14ac:dyDescent="0.25">
      <c r="B548" s="1"/>
      <c r="H548" s="1"/>
      <c r="I548" s="1"/>
      <c r="J548" s="1"/>
      <c r="K548" s="64"/>
      <c r="L548" s="64"/>
    </row>
    <row r="549" spans="2:12" x14ac:dyDescent="0.25">
      <c r="B549" s="1"/>
      <c r="H549" s="1"/>
      <c r="I549" s="1"/>
      <c r="J549" s="1"/>
      <c r="K549" s="64"/>
      <c r="L549" s="64"/>
    </row>
    <row r="550" spans="2:12" x14ac:dyDescent="0.25">
      <c r="B550" s="1"/>
      <c r="H550" s="1"/>
      <c r="I550" s="1"/>
      <c r="J550" s="1"/>
      <c r="K550" s="64"/>
      <c r="L550" s="64"/>
    </row>
    <row r="551" spans="2:12" x14ac:dyDescent="0.25">
      <c r="B551" s="1"/>
      <c r="H551" s="1"/>
      <c r="I551" s="1"/>
      <c r="J551" s="1"/>
      <c r="K551" s="64"/>
      <c r="L551" s="64"/>
    </row>
    <row r="552" spans="2:12" x14ac:dyDescent="0.25">
      <c r="B552" s="1"/>
      <c r="H552" s="1"/>
      <c r="I552" s="1"/>
      <c r="J552" s="1"/>
      <c r="K552" s="64"/>
      <c r="L552" s="64"/>
    </row>
    <row r="553" spans="2:12" x14ac:dyDescent="0.25">
      <c r="B553" s="1"/>
      <c r="H553" s="1"/>
      <c r="I553" s="1"/>
      <c r="J553" s="1"/>
      <c r="K553" s="64"/>
      <c r="L553" s="64"/>
    </row>
    <row r="554" spans="2:12" x14ac:dyDescent="0.25">
      <c r="B554" s="1"/>
      <c r="H554" s="1"/>
      <c r="I554" s="1"/>
      <c r="J554" s="1"/>
      <c r="K554" s="64"/>
      <c r="L554" s="64"/>
    </row>
    <row r="555" spans="2:12" x14ac:dyDescent="0.25">
      <c r="B555" s="1"/>
      <c r="H555" s="1"/>
      <c r="I555" s="1"/>
      <c r="J555" s="1"/>
      <c r="K555" s="64"/>
      <c r="L555" s="64"/>
    </row>
    <row r="556" spans="2:12" x14ac:dyDescent="0.25">
      <c r="B556" s="1"/>
      <c r="H556" s="1"/>
      <c r="I556" s="1"/>
      <c r="J556" s="1"/>
      <c r="K556" s="64"/>
      <c r="L556" s="64"/>
    </row>
    <row r="557" spans="2:12" x14ac:dyDescent="0.25">
      <c r="B557" s="1"/>
      <c r="H557" s="1"/>
      <c r="I557" s="1"/>
      <c r="J557" s="1"/>
      <c r="K557" s="64"/>
      <c r="L557" s="64"/>
    </row>
    <row r="558" spans="2:12" x14ac:dyDescent="0.25">
      <c r="B558" s="1"/>
      <c r="H558" s="1"/>
      <c r="I558" s="1"/>
      <c r="J558" s="1"/>
      <c r="K558" s="64"/>
      <c r="L558" s="64"/>
    </row>
    <row r="559" spans="2:12" x14ac:dyDescent="0.25">
      <c r="B559" s="1"/>
      <c r="H559" s="1"/>
      <c r="I559" s="1"/>
      <c r="J559" s="1"/>
      <c r="K559" s="64"/>
      <c r="L559" s="64"/>
    </row>
    <row r="560" spans="2:12" x14ac:dyDescent="0.25">
      <c r="B560" s="1"/>
      <c r="H560" s="1"/>
      <c r="I560" s="1"/>
      <c r="J560" s="1"/>
      <c r="K560" s="64"/>
      <c r="L560" s="64"/>
    </row>
    <row r="561" spans="2:12" x14ac:dyDescent="0.25">
      <c r="B561" s="1"/>
      <c r="H561" s="1"/>
      <c r="I561" s="1"/>
      <c r="J561" s="1"/>
      <c r="K561" s="64"/>
      <c r="L561" s="64"/>
    </row>
    <row r="562" spans="2:12" x14ac:dyDescent="0.25">
      <c r="B562" s="1"/>
      <c r="H562" s="1"/>
      <c r="I562" s="1"/>
      <c r="J562" s="1"/>
      <c r="K562" s="64"/>
      <c r="L562" s="64"/>
    </row>
    <row r="563" spans="2:12" x14ac:dyDescent="0.25">
      <c r="B563" s="1"/>
      <c r="H563" s="1"/>
      <c r="I563" s="1"/>
      <c r="J563" s="1"/>
      <c r="K563" s="64"/>
      <c r="L563" s="64"/>
    </row>
    <row r="564" spans="2:12" x14ac:dyDescent="0.25">
      <c r="B564" s="1"/>
      <c r="H564" s="1"/>
      <c r="I564" s="1"/>
      <c r="J564" s="1"/>
      <c r="K564" s="64"/>
      <c r="L564" s="64"/>
    </row>
    <row r="565" spans="2:12" x14ac:dyDescent="0.25">
      <c r="B565" s="1"/>
      <c r="H565" s="1"/>
      <c r="I565" s="1"/>
      <c r="J565" s="1"/>
      <c r="K565" s="64"/>
      <c r="L565" s="64"/>
    </row>
    <row r="566" spans="2:12" x14ac:dyDescent="0.25">
      <c r="B566" s="1"/>
      <c r="H566" s="1"/>
      <c r="I566" s="1"/>
      <c r="J566" s="1"/>
      <c r="K566" s="64"/>
      <c r="L566" s="64"/>
    </row>
    <row r="567" spans="2:12" x14ac:dyDescent="0.25">
      <c r="B567" s="1"/>
      <c r="H567" s="1"/>
      <c r="I567" s="1"/>
      <c r="J567" s="1"/>
      <c r="K567" s="64"/>
      <c r="L567" s="64"/>
    </row>
    <row r="568" spans="2:12" x14ac:dyDescent="0.25">
      <c r="B568" s="1"/>
      <c r="H568" s="1"/>
      <c r="I568" s="1"/>
      <c r="J568" s="1"/>
      <c r="K568" s="64"/>
      <c r="L568" s="64"/>
    </row>
    <row r="569" spans="2:12" x14ac:dyDescent="0.25">
      <c r="B569" s="1"/>
      <c r="H569" s="1"/>
      <c r="I569" s="1"/>
      <c r="J569" s="1"/>
      <c r="K569" s="64"/>
      <c r="L569" s="64"/>
    </row>
    <row r="570" spans="2:12" x14ac:dyDescent="0.25">
      <c r="B570" s="1"/>
      <c r="H570" s="1"/>
      <c r="I570" s="1"/>
      <c r="J570" s="1"/>
      <c r="K570" s="64"/>
      <c r="L570" s="64"/>
    </row>
    <row r="571" spans="2:12" x14ac:dyDescent="0.25">
      <c r="B571" s="1"/>
      <c r="H571" s="1"/>
      <c r="I571" s="1"/>
      <c r="J571" s="1"/>
      <c r="K571" s="64"/>
      <c r="L571" s="64"/>
    </row>
    <row r="572" spans="2:12" x14ac:dyDescent="0.25">
      <c r="B572" s="1"/>
      <c r="H572" s="1"/>
      <c r="I572" s="1"/>
      <c r="J572" s="1"/>
      <c r="K572" s="64"/>
      <c r="L572" s="64"/>
    </row>
    <row r="573" spans="2:12" x14ac:dyDescent="0.25">
      <c r="B573" s="1"/>
      <c r="H573" s="1"/>
      <c r="I573" s="1"/>
      <c r="J573" s="1"/>
      <c r="K573" s="64"/>
      <c r="L573" s="64"/>
    </row>
    <row r="574" spans="2:12" x14ac:dyDescent="0.25">
      <c r="B574" s="1"/>
      <c r="H574" s="1"/>
      <c r="I574" s="1"/>
      <c r="J574" s="1"/>
      <c r="K574" s="64"/>
      <c r="L574" s="64"/>
    </row>
    <row r="575" spans="2:12" x14ac:dyDescent="0.25">
      <c r="B575" s="1"/>
      <c r="H575" s="1"/>
      <c r="I575" s="1"/>
      <c r="J575" s="1"/>
      <c r="K575" s="64"/>
      <c r="L575" s="64"/>
    </row>
    <row r="576" spans="2:12" x14ac:dyDescent="0.25">
      <c r="B576" s="1"/>
      <c r="H576" s="1"/>
      <c r="I576" s="1"/>
      <c r="J576" s="1"/>
      <c r="K576" s="64"/>
      <c r="L576" s="64"/>
    </row>
    <row r="577" spans="2:12" x14ac:dyDescent="0.25">
      <c r="B577" s="1"/>
      <c r="H577" s="1"/>
      <c r="I577" s="1"/>
      <c r="J577" s="1"/>
      <c r="K577" s="64"/>
      <c r="L577" s="64"/>
    </row>
    <row r="578" spans="2:12" x14ac:dyDescent="0.25">
      <c r="B578" s="1"/>
      <c r="H578" s="1"/>
      <c r="I578" s="1"/>
      <c r="J578" s="1"/>
      <c r="K578" s="64"/>
      <c r="L578" s="64"/>
    </row>
    <row r="579" spans="2:12" x14ac:dyDescent="0.25">
      <c r="B579" s="1"/>
      <c r="H579" s="1"/>
      <c r="I579" s="1"/>
      <c r="J579" s="1"/>
      <c r="K579" s="64"/>
      <c r="L579" s="64"/>
    </row>
    <row r="580" spans="2:12" x14ac:dyDescent="0.25">
      <c r="B580" s="1"/>
      <c r="H580" s="1"/>
      <c r="I580" s="1"/>
      <c r="J580" s="1"/>
      <c r="K580" s="64"/>
      <c r="L580" s="64"/>
    </row>
    <row r="581" spans="2:12" x14ac:dyDescent="0.25">
      <c r="B581" s="1"/>
      <c r="H581" s="1"/>
      <c r="I581" s="1"/>
      <c r="J581" s="1"/>
      <c r="K581" s="64"/>
      <c r="L581" s="64"/>
    </row>
    <row r="582" spans="2:12" x14ac:dyDescent="0.25">
      <c r="B582" s="1"/>
      <c r="H582" s="1"/>
      <c r="I582" s="1"/>
      <c r="J582" s="1"/>
      <c r="K582" s="64"/>
      <c r="L582" s="64"/>
    </row>
    <row r="583" spans="2:12" x14ac:dyDescent="0.25">
      <c r="B583" s="1"/>
      <c r="H583" s="1"/>
      <c r="I583" s="1"/>
      <c r="J583" s="1"/>
      <c r="K583" s="64"/>
      <c r="L583" s="64"/>
    </row>
    <row r="584" spans="2:12" x14ac:dyDescent="0.25">
      <c r="B584" s="1"/>
      <c r="H584" s="1"/>
      <c r="I584" s="1"/>
      <c r="J584" s="1"/>
      <c r="K584" s="64"/>
      <c r="L584" s="64"/>
    </row>
    <row r="585" spans="2:12" x14ac:dyDescent="0.25">
      <c r="B585" s="1"/>
      <c r="H585" s="1"/>
      <c r="I585" s="1"/>
      <c r="J585" s="1"/>
      <c r="K585" s="64"/>
      <c r="L585" s="64"/>
    </row>
    <row r="586" spans="2:12" x14ac:dyDescent="0.25">
      <c r="B586" s="1"/>
      <c r="H586" s="1"/>
      <c r="I586" s="1"/>
      <c r="J586" s="1"/>
      <c r="K586" s="64"/>
      <c r="L586" s="64"/>
    </row>
    <row r="587" spans="2:12" x14ac:dyDescent="0.25">
      <c r="B587" s="1"/>
      <c r="H587" s="1"/>
      <c r="I587" s="1"/>
      <c r="J587" s="1"/>
      <c r="K587" s="64"/>
      <c r="L587" s="64"/>
    </row>
    <row r="588" spans="2:12" x14ac:dyDescent="0.25">
      <c r="B588" s="1"/>
      <c r="H588" s="1"/>
      <c r="I588" s="1"/>
      <c r="J588" s="1"/>
      <c r="K588" s="64"/>
      <c r="L588" s="64"/>
    </row>
    <row r="589" spans="2:12" x14ac:dyDescent="0.25">
      <c r="B589" s="1"/>
      <c r="H589" s="1"/>
      <c r="I589" s="1"/>
      <c r="J589" s="1"/>
      <c r="K589" s="64"/>
      <c r="L589" s="64"/>
    </row>
    <row r="590" spans="2:12" x14ac:dyDescent="0.25">
      <c r="B590" s="1"/>
      <c r="H590" s="1"/>
      <c r="I590" s="1"/>
      <c r="J590" s="1"/>
      <c r="K590" s="64"/>
      <c r="L590" s="64"/>
    </row>
    <row r="591" spans="2:12" x14ac:dyDescent="0.25">
      <c r="B591" s="1"/>
      <c r="H591" s="1"/>
      <c r="I591" s="1"/>
      <c r="J591" s="1"/>
      <c r="K591" s="64"/>
      <c r="L591" s="64"/>
    </row>
    <row r="592" spans="2:12" x14ac:dyDescent="0.25">
      <c r="B592" s="1"/>
      <c r="H592" s="1"/>
      <c r="I592" s="1"/>
      <c r="J592" s="1"/>
      <c r="K592" s="64"/>
      <c r="L592" s="64"/>
    </row>
    <row r="593" spans="2:12" x14ac:dyDescent="0.25">
      <c r="B593" s="1"/>
      <c r="H593" s="1"/>
      <c r="I593" s="1"/>
      <c r="J593" s="1"/>
      <c r="K593" s="64"/>
      <c r="L593" s="64"/>
    </row>
    <row r="594" spans="2:12" x14ac:dyDescent="0.25">
      <c r="B594" s="1"/>
      <c r="H594" s="1"/>
      <c r="I594" s="1"/>
      <c r="J594" s="1"/>
      <c r="K594" s="64"/>
      <c r="L594" s="64"/>
    </row>
    <row r="595" spans="2:12" x14ac:dyDescent="0.25">
      <c r="B595" s="1"/>
      <c r="H595" s="1"/>
      <c r="I595" s="1"/>
      <c r="J595" s="1"/>
      <c r="K595" s="64"/>
      <c r="L595" s="64"/>
    </row>
    <row r="596" spans="2:12" x14ac:dyDescent="0.25">
      <c r="B596" s="1"/>
      <c r="H596" s="1"/>
      <c r="I596" s="1"/>
      <c r="J596" s="1"/>
      <c r="K596" s="64"/>
      <c r="L596" s="64"/>
    </row>
    <row r="597" spans="2:12" x14ac:dyDescent="0.25">
      <c r="B597" s="1"/>
      <c r="H597" s="1"/>
      <c r="I597" s="1"/>
      <c r="J597" s="1"/>
      <c r="K597" s="64"/>
      <c r="L597" s="64"/>
    </row>
    <row r="598" spans="2:12" x14ac:dyDescent="0.25">
      <c r="B598" s="1"/>
      <c r="H598" s="1"/>
      <c r="I598" s="1"/>
      <c r="J598" s="1"/>
      <c r="K598" s="64"/>
      <c r="L598" s="64"/>
    </row>
    <row r="599" spans="2:12" x14ac:dyDescent="0.25">
      <c r="B599" s="1"/>
      <c r="H599" s="1"/>
      <c r="I599" s="1"/>
      <c r="J599" s="1"/>
      <c r="K599" s="64"/>
      <c r="L599" s="64"/>
    </row>
    <row r="600" spans="2:12" x14ac:dyDescent="0.25">
      <c r="B600" s="1"/>
      <c r="H600" s="1"/>
      <c r="I600" s="1"/>
      <c r="J600" s="1"/>
      <c r="K600" s="64"/>
      <c r="L600" s="64"/>
    </row>
    <row r="601" spans="2:12" x14ac:dyDescent="0.25">
      <c r="B601" s="1"/>
      <c r="H601" s="1"/>
      <c r="I601" s="1"/>
      <c r="J601" s="1"/>
      <c r="K601" s="64"/>
      <c r="L601" s="64"/>
    </row>
    <row r="602" spans="2:12" x14ac:dyDescent="0.25">
      <c r="B602" s="1"/>
      <c r="H602" s="1"/>
      <c r="I602" s="1"/>
      <c r="J602" s="1"/>
      <c r="K602" s="64"/>
      <c r="L602" s="64"/>
    </row>
    <row r="603" spans="2:12" x14ac:dyDescent="0.25">
      <c r="B603" s="1"/>
      <c r="H603" s="1"/>
      <c r="I603" s="1"/>
      <c r="J603" s="1"/>
      <c r="K603" s="64"/>
      <c r="L603" s="64"/>
    </row>
    <row r="604" spans="2:12" x14ac:dyDescent="0.25">
      <c r="B604" s="1"/>
      <c r="H604" s="1"/>
      <c r="I604" s="1"/>
      <c r="J604" s="1"/>
      <c r="K604" s="64"/>
      <c r="L604" s="64"/>
    </row>
    <row r="605" spans="2:12" x14ac:dyDescent="0.25">
      <c r="B605" s="1"/>
      <c r="H605" s="1"/>
      <c r="I605" s="1"/>
      <c r="J605" s="1"/>
      <c r="K605" s="64"/>
      <c r="L605" s="64"/>
    </row>
    <row r="606" spans="2:12" x14ac:dyDescent="0.25">
      <c r="B606" s="1"/>
      <c r="H606" s="1"/>
      <c r="I606" s="1"/>
      <c r="J606" s="1"/>
      <c r="K606" s="64"/>
      <c r="L606" s="64"/>
    </row>
    <row r="607" spans="2:12" x14ac:dyDescent="0.25">
      <c r="B607" s="1"/>
      <c r="H607" s="1"/>
      <c r="I607" s="1"/>
      <c r="J607" s="1"/>
      <c r="K607" s="64"/>
      <c r="L607" s="64"/>
    </row>
    <row r="608" spans="2:12" x14ac:dyDescent="0.25">
      <c r="B608" s="1"/>
      <c r="H608" s="1"/>
      <c r="I608" s="1"/>
      <c r="J608" s="1"/>
      <c r="K608" s="64"/>
      <c r="L608" s="64"/>
    </row>
    <row r="609" spans="2:12" x14ac:dyDescent="0.25">
      <c r="B609" s="1"/>
      <c r="H609" s="1"/>
      <c r="I609" s="1"/>
      <c r="J609" s="1"/>
      <c r="K609" s="64"/>
      <c r="L609" s="64"/>
    </row>
    <row r="610" spans="2:12" x14ac:dyDescent="0.25">
      <c r="B610" s="1"/>
      <c r="H610" s="1"/>
      <c r="I610" s="1"/>
      <c r="J610" s="1"/>
      <c r="K610" s="64"/>
      <c r="L610" s="64"/>
    </row>
    <row r="611" spans="2:12" x14ac:dyDescent="0.25">
      <c r="B611" s="1"/>
      <c r="H611" s="1"/>
      <c r="I611" s="1"/>
      <c r="J611" s="1"/>
      <c r="K611" s="64"/>
      <c r="L611" s="64"/>
    </row>
    <row r="612" spans="2:12" x14ac:dyDescent="0.25">
      <c r="B612" s="1"/>
      <c r="H612" s="1"/>
      <c r="I612" s="1"/>
      <c r="J612" s="1"/>
      <c r="K612" s="64"/>
      <c r="L612" s="64"/>
    </row>
    <row r="613" spans="2:12" x14ac:dyDescent="0.25">
      <c r="B613" s="1"/>
      <c r="H613" s="1"/>
      <c r="I613" s="1"/>
      <c r="J613" s="1"/>
      <c r="K613" s="64"/>
      <c r="L613" s="64"/>
    </row>
    <row r="614" spans="2:12" x14ac:dyDescent="0.25">
      <c r="B614" s="1"/>
      <c r="H614" s="1"/>
      <c r="I614" s="1"/>
      <c r="J614" s="1"/>
      <c r="K614" s="64"/>
      <c r="L614" s="64"/>
    </row>
    <row r="615" spans="2:12" x14ac:dyDescent="0.25">
      <c r="B615" s="1"/>
      <c r="H615" s="1"/>
      <c r="I615" s="1"/>
      <c r="J615" s="1"/>
      <c r="K615" s="64"/>
      <c r="L615" s="64"/>
    </row>
    <row r="616" spans="2:12" x14ac:dyDescent="0.25">
      <c r="B616" s="1"/>
      <c r="H616" s="1"/>
      <c r="I616" s="1"/>
      <c r="J616" s="1"/>
      <c r="K616" s="64"/>
      <c r="L616" s="64"/>
    </row>
    <row r="617" spans="2:12" x14ac:dyDescent="0.25">
      <c r="B617" s="1"/>
      <c r="H617" s="1"/>
      <c r="I617" s="1"/>
      <c r="J617" s="1"/>
      <c r="K617" s="64"/>
      <c r="L617" s="64"/>
    </row>
    <row r="618" spans="2:12" x14ac:dyDescent="0.25">
      <c r="B618" s="1"/>
      <c r="H618" s="1"/>
      <c r="I618" s="1"/>
      <c r="J618" s="1"/>
      <c r="K618" s="64"/>
      <c r="L618" s="64"/>
    </row>
    <row r="619" spans="2:12" x14ac:dyDescent="0.25">
      <c r="B619" s="1"/>
      <c r="H619" s="1"/>
      <c r="I619" s="1"/>
      <c r="J619" s="1"/>
      <c r="K619" s="64"/>
      <c r="L619" s="64"/>
    </row>
    <row r="620" spans="2:12" x14ac:dyDescent="0.25">
      <c r="B620" s="1"/>
      <c r="H620" s="1"/>
      <c r="I620" s="1"/>
      <c r="J620" s="1"/>
      <c r="K620" s="64"/>
      <c r="L620" s="64"/>
    </row>
    <row r="621" spans="2:12" x14ac:dyDescent="0.25">
      <c r="B621" s="1"/>
      <c r="H621" s="1"/>
      <c r="I621" s="1"/>
      <c r="J621" s="1"/>
      <c r="K621" s="64"/>
      <c r="L621" s="64"/>
    </row>
    <row r="622" spans="2:12" x14ac:dyDescent="0.25">
      <c r="B622" s="1"/>
      <c r="H622" s="1"/>
      <c r="I622" s="1"/>
      <c r="J622" s="1"/>
      <c r="K622" s="64"/>
      <c r="L622" s="64"/>
    </row>
    <row r="623" spans="2:12" x14ac:dyDescent="0.25">
      <c r="B623" s="1"/>
      <c r="H623" s="1"/>
      <c r="I623" s="1"/>
      <c r="J623" s="1"/>
      <c r="K623" s="64"/>
      <c r="L623" s="64"/>
    </row>
    <row r="624" spans="2:12" x14ac:dyDescent="0.25">
      <c r="B624" s="1"/>
      <c r="H624" s="1"/>
      <c r="I624" s="1"/>
      <c r="J624" s="1"/>
      <c r="K624" s="64"/>
      <c r="L624" s="64"/>
    </row>
    <row r="625" spans="2:12" x14ac:dyDescent="0.25">
      <c r="B625" s="1"/>
      <c r="H625" s="1"/>
      <c r="I625" s="1"/>
      <c r="J625" s="1"/>
      <c r="K625" s="64"/>
      <c r="L625" s="64"/>
    </row>
    <row r="626" spans="2:12" x14ac:dyDescent="0.25">
      <c r="B626" s="1"/>
      <c r="H626" s="1"/>
      <c r="I626" s="1"/>
      <c r="J626" s="1"/>
      <c r="K626" s="64"/>
      <c r="L626" s="64"/>
    </row>
    <row r="627" spans="2:12" x14ac:dyDescent="0.25">
      <c r="B627" s="1"/>
      <c r="H627" s="1"/>
      <c r="I627" s="1"/>
      <c r="J627" s="1"/>
      <c r="K627" s="64"/>
      <c r="L627" s="64"/>
    </row>
    <row r="628" spans="2:12" x14ac:dyDescent="0.25">
      <c r="B628" s="1"/>
      <c r="H628" s="1"/>
      <c r="I628" s="1"/>
      <c r="J628" s="1"/>
      <c r="K628" s="64"/>
      <c r="L628" s="64"/>
    </row>
    <row r="629" spans="2:12" x14ac:dyDescent="0.25">
      <c r="B629" s="1"/>
      <c r="H629" s="1"/>
      <c r="I629" s="1"/>
      <c r="J629" s="1"/>
      <c r="K629" s="64"/>
      <c r="L629" s="64"/>
    </row>
    <row r="630" spans="2:12" x14ac:dyDescent="0.25">
      <c r="B630" s="1"/>
      <c r="H630" s="1"/>
      <c r="I630" s="1"/>
      <c r="J630" s="1"/>
      <c r="K630" s="64"/>
      <c r="L630" s="64"/>
    </row>
    <row r="631" spans="2:12" x14ac:dyDescent="0.25">
      <c r="B631" s="1"/>
      <c r="H631" s="1"/>
      <c r="I631" s="1"/>
      <c r="J631" s="1"/>
      <c r="K631" s="64"/>
      <c r="L631" s="64"/>
    </row>
    <row r="632" spans="2:12" x14ac:dyDescent="0.25">
      <c r="B632" s="1"/>
      <c r="H632" s="1"/>
      <c r="I632" s="1"/>
      <c r="J632" s="1"/>
      <c r="K632" s="64"/>
      <c r="L632" s="64"/>
    </row>
    <row r="633" spans="2:12" x14ac:dyDescent="0.25">
      <c r="B633" s="1"/>
      <c r="H633" s="1"/>
      <c r="I633" s="1"/>
      <c r="J633" s="1"/>
      <c r="K633" s="64"/>
      <c r="L633" s="64"/>
    </row>
    <row r="634" spans="2:12" x14ac:dyDescent="0.25">
      <c r="B634" s="1"/>
      <c r="H634" s="1"/>
      <c r="I634" s="1"/>
      <c r="J634" s="1"/>
      <c r="K634" s="64"/>
      <c r="L634" s="64"/>
    </row>
    <row r="635" spans="2:12" x14ac:dyDescent="0.25">
      <c r="B635" s="1"/>
      <c r="H635" s="1"/>
      <c r="I635" s="1"/>
      <c r="J635" s="1"/>
      <c r="K635" s="64"/>
      <c r="L635" s="64"/>
    </row>
    <row r="636" spans="2:12" x14ac:dyDescent="0.25">
      <c r="B636" s="1"/>
      <c r="H636" s="1"/>
      <c r="I636" s="1"/>
      <c r="J636" s="1"/>
      <c r="K636" s="64"/>
      <c r="L636" s="64"/>
    </row>
    <row r="637" spans="2:12" x14ac:dyDescent="0.25">
      <c r="B637" s="1"/>
      <c r="H637" s="1"/>
      <c r="I637" s="1"/>
      <c r="J637" s="1"/>
      <c r="K637" s="64"/>
      <c r="L637" s="64"/>
    </row>
    <row r="638" spans="2:12" x14ac:dyDescent="0.25">
      <c r="B638" s="1"/>
      <c r="H638" s="1"/>
      <c r="I638" s="1"/>
      <c r="J638" s="1"/>
      <c r="K638" s="64"/>
      <c r="L638" s="64"/>
    </row>
    <row r="639" spans="2:12" x14ac:dyDescent="0.25">
      <c r="B639" s="1"/>
      <c r="H639" s="1"/>
      <c r="I639" s="1"/>
      <c r="J639" s="1"/>
      <c r="K639" s="64"/>
      <c r="L639" s="64"/>
    </row>
    <row r="640" spans="2:12" x14ac:dyDescent="0.25">
      <c r="B640" s="1"/>
      <c r="H640" s="1"/>
      <c r="I640" s="1"/>
      <c r="J640" s="1"/>
      <c r="K640" s="64"/>
      <c r="L640" s="64"/>
    </row>
    <row r="641" spans="2:12" x14ac:dyDescent="0.25">
      <c r="B641" s="1"/>
      <c r="H641" s="1"/>
      <c r="I641" s="1"/>
      <c r="J641" s="1"/>
      <c r="K641" s="64"/>
      <c r="L641" s="64"/>
    </row>
    <row r="642" spans="2:12" x14ac:dyDescent="0.25">
      <c r="B642" s="1"/>
      <c r="H642" s="1"/>
      <c r="I642" s="1"/>
      <c r="J642" s="1"/>
      <c r="K642" s="64"/>
      <c r="L642" s="64"/>
    </row>
    <row r="643" spans="2:12" x14ac:dyDescent="0.25">
      <c r="B643" s="1"/>
      <c r="H643" s="1"/>
      <c r="I643" s="1"/>
      <c r="J643" s="1"/>
      <c r="K643" s="64"/>
      <c r="L643" s="64"/>
    </row>
    <row r="644" spans="2:12" x14ac:dyDescent="0.25">
      <c r="B644" s="1"/>
      <c r="H644" s="1"/>
      <c r="I644" s="1"/>
      <c r="J644" s="1"/>
      <c r="K644" s="64"/>
      <c r="L644" s="64"/>
    </row>
    <row r="645" spans="2:12" x14ac:dyDescent="0.25">
      <c r="B645" s="1"/>
      <c r="H645" s="1"/>
      <c r="I645" s="1"/>
      <c r="J645" s="1"/>
      <c r="K645" s="64"/>
      <c r="L645" s="64"/>
    </row>
    <row r="646" spans="2:12" x14ac:dyDescent="0.25">
      <c r="B646" s="1"/>
      <c r="H646" s="1"/>
      <c r="I646" s="1"/>
      <c r="J646" s="1"/>
      <c r="K646" s="64"/>
      <c r="L646" s="64"/>
    </row>
    <row r="647" spans="2:12" x14ac:dyDescent="0.25">
      <c r="B647" s="1"/>
      <c r="H647" s="1"/>
      <c r="I647" s="1"/>
      <c r="J647" s="1"/>
      <c r="K647" s="64"/>
      <c r="L647" s="64"/>
    </row>
    <row r="648" spans="2:12" x14ac:dyDescent="0.25">
      <c r="B648" s="1"/>
      <c r="H648" s="1"/>
      <c r="I648" s="1"/>
      <c r="J648" s="1"/>
      <c r="K648" s="64"/>
      <c r="L648" s="64"/>
    </row>
    <row r="649" spans="2:12" x14ac:dyDescent="0.25">
      <c r="B649" s="1"/>
      <c r="H649" s="1"/>
      <c r="I649" s="1"/>
      <c r="J649" s="1"/>
      <c r="K649" s="64"/>
      <c r="L649" s="64"/>
    </row>
    <row r="650" spans="2:12" x14ac:dyDescent="0.25">
      <c r="B650" s="1"/>
      <c r="H650" s="1"/>
      <c r="I650" s="1"/>
      <c r="J650" s="1"/>
      <c r="K650" s="64"/>
      <c r="L650" s="64"/>
    </row>
    <row r="651" spans="2:12" x14ac:dyDescent="0.25">
      <c r="B651" s="1"/>
      <c r="H651" s="1"/>
      <c r="I651" s="1"/>
      <c r="J651" s="1"/>
      <c r="K651" s="64"/>
      <c r="L651" s="64"/>
    </row>
    <row r="652" spans="2:12" x14ac:dyDescent="0.25">
      <c r="B652" s="1"/>
      <c r="H652" s="1"/>
      <c r="I652" s="1"/>
      <c r="J652" s="1"/>
      <c r="K652" s="64"/>
      <c r="L652" s="64"/>
    </row>
    <row r="653" spans="2:12" x14ac:dyDescent="0.25">
      <c r="B653" s="1"/>
      <c r="H653" s="1"/>
      <c r="I653" s="1"/>
      <c r="J653" s="1"/>
      <c r="K653" s="64"/>
      <c r="L653" s="64"/>
    </row>
    <row r="654" spans="2:12" x14ac:dyDescent="0.25">
      <c r="B654" s="1"/>
      <c r="H654" s="1"/>
      <c r="I654" s="1"/>
      <c r="J654" s="1"/>
      <c r="K654" s="64"/>
      <c r="L654" s="64"/>
    </row>
    <row r="655" spans="2:12" x14ac:dyDescent="0.25">
      <c r="B655" s="1"/>
      <c r="H655" s="1"/>
      <c r="I655" s="1"/>
      <c r="J655" s="1"/>
      <c r="K655" s="64"/>
      <c r="L655" s="64"/>
    </row>
    <row r="656" spans="2:12" x14ac:dyDescent="0.25">
      <c r="B656" s="1"/>
      <c r="H656" s="1"/>
      <c r="I656" s="1"/>
      <c r="J656" s="1"/>
      <c r="K656" s="64"/>
      <c r="L656" s="64"/>
    </row>
    <row r="657" spans="2:12" x14ac:dyDescent="0.25">
      <c r="B657" s="1"/>
      <c r="H657" s="1"/>
      <c r="I657" s="1"/>
      <c r="J657" s="1"/>
      <c r="K657" s="64"/>
      <c r="L657" s="64"/>
    </row>
    <row r="658" spans="2:12" x14ac:dyDescent="0.25">
      <c r="B658" s="1"/>
      <c r="H658" s="1"/>
      <c r="I658" s="1"/>
      <c r="J658" s="1"/>
      <c r="K658" s="64"/>
      <c r="L658" s="64"/>
    </row>
    <row r="659" spans="2:12" x14ac:dyDescent="0.25">
      <c r="B659" s="1"/>
      <c r="H659" s="1"/>
      <c r="I659" s="1"/>
      <c r="J659" s="1"/>
      <c r="K659" s="64"/>
      <c r="L659" s="64"/>
    </row>
    <row r="660" spans="2:12" x14ac:dyDescent="0.25">
      <c r="B660" s="1"/>
      <c r="H660" s="1"/>
      <c r="I660" s="1"/>
      <c r="J660" s="1"/>
      <c r="K660" s="64"/>
      <c r="L660" s="64"/>
    </row>
    <row r="661" spans="2:12" x14ac:dyDescent="0.25">
      <c r="B661" s="1"/>
      <c r="H661" s="1"/>
      <c r="I661" s="1"/>
      <c r="J661" s="1"/>
      <c r="K661" s="64"/>
      <c r="L661" s="64"/>
    </row>
    <row r="662" spans="2:12" x14ac:dyDescent="0.25">
      <c r="B662" s="1"/>
      <c r="H662" s="1"/>
      <c r="I662" s="1"/>
      <c r="J662" s="1"/>
      <c r="K662" s="64"/>
      <c r="L662" s="64"/>
    </row>
    <row r="663" spans="2:12" x14ac:dyDescent="0.25">
      <c r="B663" s="1"/>
      <c r="H663" s="1"/>
      <c r="I663" s="1"/>
      <c r="J663" s="1"/>
      <c r="K663" s="64"/>
      <c r="L663" s="64"/>
    </row>
    <row r="664" spans="2:12" x14ac:dyDescent="0.25">
      <c r="B664" s="1"/>
      <c r="H664" s="1"/>
      <c r="I664" s="1"/>
      <c r="J664" s="1"/>
      <c r="K664" s="64"/>
      <c r="L664" s="64"/>
    </row>
    <row r="665" spans="2:12" x14ac:dyDescent="0.25">
      <c r="B665" s="1"/>
      <c r="H665" s="1"/>
      <c r="I665" s="1"/>
      <c r="J665" s="1"/>
      <c r="K665" s="64"/>
      <c r="L665" s="64"/>
    </row>
    <row r="666" spans="2:12" x14ac:dyDescent="0.25">
      <c r="B666" s="1"/>
      <c r="H666" s="1"/>
      <c r="I666" s="1"/>
      <c r="J666" s="1"/>
      <c r="K666" s="64"/>
      <c r="L666" s="64"/>
    </row>
    <row r="667" spans="2:12" x14ac:dyDescent="0.25">
      <c r="B667" s="1"/>
      <c r="H667" s="1"/>
      <c r="I667" s="1"/>
      <c r="J667" s="1"/>
      <c r="K667" s="64"/>
      <c r="L667" s="64"/>
    </row>
    <row r="668" spans="2:12" x14ac:dyDescent="0.25">
      <c r="B668" s="1"/>
      <c r="H668" s="1"/>
      <c r="I668" s="1"/>
      <c r="J668" s="1"/>
      <c r="K668" s="64"/>
      <c r="L668" s="64"/>
    </row>
    <row r="669" spans="2:12" x14ac:dyDescent="0.25">
      <c r="B669" s="1"/>
      <c r="H669" s="1"/>
      <c r="I669" s="1"/>
      <c r="J669" s="1"/>
      <c r="K669" s="64"/>
      <c r="L669" s="64"/>
    </row>
    <row r="670" spans="2:12" x14ac:dyDescent="0.25">
      <c r="B670" s="1"/>
      <c r="H670" s="1"/>
      <c r="I670" s="1"/>
      <c r="J670" s="1"/>
      <c r="K670" s="64"/>
      <c r="L670" s="64"/>
    </row>
    <row r="671" spans="2:12" x14ac:dyDescent="0.25">
      <c r="B671" s="1"/>
      <c r="H671" s="1"/>
      <c r="I671" s="1"/>
      <c r="J671" s="1"/>
      <c r="K671" s="64"/>
      <c r="L671" s="64"/>
    </row>
    <row r="672" spans="2:12" x14ac:dyDescent="0.25">
      <c r="B672" s="1"/>
      <c r="H672" s="1"/>
      <c r="I672" s="1"/>
      <c r="J672" s="1"/>
      <c r="K672" s="64"/>
      <c r="L672" s="64"/>
    </row>
    <row r="673" spans="2:12" x14ac:dyDescent="0.25">
      <c r="B673" s="1"/>
      <c r="H673" s="1"/>
      <c r="I673" s="1"/>
      <c r="J673" s="1"/>
      <c r="K673" s="64"/>
      <c r="L673" s="64"/>
    </row>
    <row r="674" spans="2:12" x14ac:dyDescent="0.25">
      <c r="B674" s="1"/>
      <c r="H674" s="1"/>
      <c r="I674" s="1"/>
      <c r="J674" s="1"/>
      <c r="K674" s="64"/>
      <c r="L674" s="64"/>
    </row>
    <row r="675" spans="2:12" x14ac:dyDescent="0.25">
      <c r="B675" s="1"/>
      <c r="H675" s="1"/>
      <c r="I675" s="1"/>
      <c r="J675" s="1"/>
      <c r="K675" s="64"/>
      <c r="L675" s="64"/>
    </row>
    <row r="676" spans="2:12" x14ac:dyDescent="0.25">
      <c r="B676" s="1"/>
      <c r="H676" s="1"/>
      <c r="I676" s="1"/>
      <c r="J676" s="1"/>
      <c r="K676" s="64"/>
      <c r="L676" s="64"/>
    </row>
    <row r="677" spans="2:12" x14ac:dyDescent="0.25">
      <c r="B677" s="1"/>
      <c r="H677" s="1"/>
      <c r="I677" s="1"/>
      <c r="J677" s="1"/>
      <c r="K677" s="64"/>
      <c r="L677" s="64"/>
    </row>
    <row r="678" spans="2:12" x14ac:dyDescent="0.25">
      <c r="B678" s="1"/>
      <c r="H678" s="1"/>
      <c r="I678" s="1"/>
      <c r="J678" s="1"/>
      <c r="K678" s="64"/>
      <c r="L678" s="64"/>
    </row>
    <row r="679" spans="2:12" x14ac:dyDescent="0.25">
      <c r="B679" s="1"/>
      <c r="H679" s="1"/>
      <c r="I679" s="1"/>
      <c r="J679" s="1"/>
      <c r="K679" s="64"/>
      <c r="L679" s="64"/>
    </row>
    <row r="680" spans="2:12" x14ac:dyDescent="0.25">
      <c r="B680" s="1"/>
      <c r="H680" s="1"/>
      <c r="I680" s="1"/>
      <c r="J680" s="1"/>
      <c r="K680" s="64"/>
      <c r="L680" s="64"/>
    </row>
    <row r="681" spans="2:12" x14ac:dyDescent="0.25">
      <c r="B681" s="1"/>
      <c r="H681" s="1"/>
      <c r="I681" s="1"/>
      <c r="J681" s="1"/>
      <c r="K681" s="64"/>
      <c r="L681" s="64"/>
    </row>
    <row r="682" spans="2:12" x14ac:dyDescent="0.25">
      <c r="B682" s="1"/>
      <c r="H682" s="1"/>
      <c r="I682" s="1"/>
      <c r="J682" s="1"/>
      <c r="K682" s="64"/>
      <c r="L682" s="64"/>
    </row>
    <row r="683" spans="2:12" x14ac:dyDescent="0.25">
      <c r="B683" s="1"/>
      <c r="H683" s="1"/>
      <c r="I683" s="1"/>
      <c r="J683" s="1"/>
      <c r="K683" s="64"/>
      <c r="L683" s="64"/>
    </row>
    <row r="684" spans="2:12" x14ac:dyDescent="0.25">
      <c r="B684" s="1"/>
      <c r="H684" s="1"/>
      <c r="I684" s="1"/>
      <c r="J684" s="1"/>
      <c r="K684" s="64"/>
      <c r="L684" s="64"/>
    </row>
    <row r="685" spans="2:12" x14ac:dyDescent="0.25">
      <c r="B685" s="1"/>
      <c r="H685" s="1"/>
      <c r="I685" s="1"/>
      <c r="J685" s="1"/>
      <c r="K685" s="64"/>
      <c r="L685" s="64"/>
    </row>
    <row r="686" spans="2:12" x14ac:dyDescent="0.25">
      <c r="B686" s="1"/>
      <c r="H686" s="1"/>
      <c r="I686" s="1"/>
      <c r="J686" s="1"/>
      <c r="K686" s="64"/>
      <c r="L686" s="64"/>
    </row>
    <row r="687" spans="2:12" x14ac:dyDescent="0.25">
      <c r="B687" s="1"/>
      <c r="H687" s="1"/>
      <c r="I687" s="1"/>
      <c r="J687" s="1"/>
      <c r="K687" s="64"/>
      <c r="L687" s="64"/>
    </row>
    <row r="688" spans="2:12" x14ac:dyDescent="0.25">
      <c r="B688" s="1"/>
      <c r="H688" s="1"/>
      <c r="I688" s="1"/>
      <c r="J688" s="1"/>
      <c r="K688" s="64"/>
      <c r="L688" s="64"/>
    </row>
    <row r="689" spans="2:12" x14ac:dyDescent="0.25">
      <c r="B689" s="1"/>
      <c r="H689" s="1"/>
      <c r="I689" s="1"/>
      <c r="J689" s="1"/>
      <c r="K689" s="64"/>
      <c r="L689" s="64"/>
    </row>
    <row r="690" spans="2:12" x14ac:dyDescent="0.25">
      <c r="B690" s="1"/>
      <c r="H690" s="1"/>
      <c r="I690" s="1"/>
      <c r="J690" s="1"/>
      <c r="K690" s="64"/>
      <c r="L690" s="64"/>
    </row>
    <row r="691" spans="2:12" x14ac:dyDescent="0.25">
      <c r="B691" s="1"/>
      <c r="H691" s="1"/>
      <c r="I691" s="1"/>
      <c r="J691" s="1"/>
      <c r="K691" s="64"/>
      <c r="L691" s="64"/>
    </row>
    <row r="692" spans="2:12" x14ac:dyDescent="0.25">
      <c r="B692" s="1"/>
      <c r="H692" s="1"/>
      <c r="I692" s="1"/>
      <c r="J692" s="1"/>
      <c r="K692" s="64"/>
      <c r="L692" s="64"/>
    </row>
    <row r="693" spans="2:12" x14ac:dyDescent="0.25">
      <c r="B693" s="1"/>
      <c r="H693" s="1"/>
      <c r="I693" s="1"/>
      <c r="J693" s="1"/>
      <c r="K693" s="64"/>
      <c r="L693" s="64"/>
    </row>
    <row r="694" spans="2:12" x14ac:dyDescent="0.25">
      <c r="B694" s="1"/>
      <c r="H694" s="1"/>
      <c r="I694" s="1"/>
      <c r="J694" s="1"/>
      <c r="K694" s="64"/>
      <c r="L694" s="64"/>
    </row>
    <row r="695" spans="2:12" x14ac:dyDescent="0.25">
      <c r="B695" s="1"/>
      <c r="H695" s="1"/>
      <c r="I695" s="1"/>
      <c r="J695" s="1"/>
      <c r="K695" s="64"/>
      <c r="L695" s="64"/>
    </row>
    <row r="696" spans="2:12" x14ac:dyDescent="0.25">
      <c r="B696" s="1"/>
      <c r="H696" s="1"/>
      <c r="I696" s="1"/>
      <c r="J696" s="1"/>
      <c r="K696" s="64"/>
      <c r="L696" s="64"/>
    </row>
    <row r="697" spans="2:12" x14ac:dyDescent="0.25">
      <c r="B697" s="1"/>
      <c r="H697" s="1"/>
      <c r="I697" s="1"/>
      <c r="J697" s="1"/>
      <c r="K697" s="64"/>
      <c r="L697" s="64"/>
    </row>
    <row r="698" spans="2:12" x14ac:dyDescent="0.25">
      <c r="B698" s="1"/>
      <c r="H698" s="1"/>
      <c r="I698" s="1"/>
      <c r="J698" s="1"/>
      <c r="K698" s="64"/>
      <c r="L698" s="64"/>
    </row>
    <row r="699" spans="2:12" x14ac:dyDescent="0.25">
      <c r="B699" s="1"/>
      <c r="H699" s="1"/>
      <c r="I699" s="1"/>
      <c r="J699" s="1"/>
      <c r="K699" s="64"/>
      <c r="L699" s="64"/>
    </row>
    <row r="700" spans="2:12" x14ac:dyDescent="0.25">
      <c r="B700" s="1"/>
      <c r="H700" s="1"/>
      <c r="I700" s="1"/>
      <c r="J700" s="1"/>
      <c r="K700" s="64"/>
      <c r="L700" s="64"/>
    </row>
    <row r="701" spans="2:12" x14ac:dyDescent="0.25">
      <c r="B701" s="1"/>
      <c r="H701" s="1"/>
      <c r="I701" s="1"/>
      <c r="J701" s="1"/>
      <c r="K701" s="64"/>
      <c r="L701" s="64"/>
    </row>
    <row r="702" spans="2:12" x14ac:dyDescent="0.25">
      <c r="B702" s="1"/>
      <c r="H702" s="1"/>
      <c r="I702" s="1"/>
      <c r="J702" s="1"/>
      <c r="K702" s="64"/>
      <c r="L702" s="64"/>
    </row>
    <row r="703" spans="2:12" x14ac:dyDescent="0.25">
      <c r="B703" s="1"/>
      <c r="H703" s="1"/>
      <c r="I703" s="1"/>
      <c r="J703" s="1"/>
      <c r="K703" s="64"/>
      <c r="L703" s="64"/>
    </row>
    <row r="704" spans="2:12" x14ac:dyDescent="0.25">
      <c r="B704" s="1"/>
      <c r="H704" s="1"/>
      <c r="I704" s="1"/>
      <c r="J704" s="1"/>
      <c r="K704" s="64"/>
      <c r="L704" s="64"/>
    </row>
    <row r="705" spans="2:12" x14ac:dyDescent="0.25">
      <c r="B705" s="1"/>
      <c r="H705" s="1"/>
      <c r="I705" s="1"/>
      <c r="J705" s="1"/>
      <c r="K705" s="64"/>
      <c r="L705" s="64"/>
    </row>
    <row r="706" spans="2:12" x14ac:dyDescent="0.25">
      <c r="B706" s="1"/>
      <c r="H706" s="1"/>
      <c r="I706" s="1"/>
      <c r="J706" s="1"/>
      <c r="K706" s="64"/>
      <c r="L706" s="64"/>
    </row>
    <row r="707" spans="2:12" x14ac:dyDescent="0.25">
      <c r="B707" s="1"/>
      <c r="H707" s="1"/>
      <c r="I707" s="1"/>
      <c r="J707" s="1"/>
      <c r="K707" s="64"/>
      <c r="L707" s="64"/>
    </row>
    <row r="708" spans="2:12" x14ac:dyDescent="0.25">
      <c r="B708" s="1"/>
      <c r="H708" s="1"/>
      <c r="I708" s="1"/>
      <c r="J708" s="1"/>
      <c r="K708" s="64"/>
      <c r="L708" s="64"/>
    </row>
    <row r="709" spans="2:12" x14ac:dyDescent="0.25">
      <c r="B709" s="1"/>
      <c r="H709" s="1"/>
      <c r="I709" s="1"/>
      <c r="J709" s="1"/>
      <c r="K709" s="64"/>
      <c r="L709" s="64"/>
    </row>
    <row r="710" spans="2:12" x14ac:dyDescent="0.25">
      <c r="B710" s="1"/>
      <c r="H710" s="1"/>
      <c r="I710" s="1"/>
      <c r="J710" s="1"/>
      <c r="K710" s="64"/>
      <c r="L710" s="64"/>
    </row>
    <row r="711" spans="2:12" x14ac:dyDescent="0.25">
      <c r="B711" s="1"/>
      <c r="H711" s="1"/>
      <c r="I711" s="1"/>
      <c r="J711" s="1"/>
      <c r="K711" s="64"/>
      <c r="L711" s="64"/>
    </row>
    <row r="712" spans="2:12" x14ac:dyDescent="0.25">
      <c r="B712" s="1"/>
      <c r="H712" s="1"/>
      <c r="I712" s="1"/>
      <c r="J712" s="1"/>
      <c r="K712" s="64"/>
      <c r="L712" s="64"/>
    </row>
    <row r="713" spans="2:12" x14ac:dyDescent="0.25">
      <c r="B713" s="1"/>
      <c r="H713" s="1"/>
      <c r="I713" s="1"/>
      <c r="J713" s="1"/>
      <c r="K713" s="64"/>
      <c r="L713" s="64"/>
    </row>
    <row r="714" spans="2:12" x14ac:dyDescent="0.25">
      <c r="B714" s="1"/>
      <c r="H714" s="1"/>
      <c r="I714" s="1"/>
      <c r="J714" s="1"/>
      <c r="K714" s="64"/>
      <c r="L714" s="64"/>
    </row>
    <row r="715" spans="2:12" x14ac:dyDescent="0.25">
      <c r="B715" s="1"/>
      <c r="H715" s="1"/>
      <c r="I715" s="1"/>
      <c r="J715" s="1"/>
      <c r="K715" s="64"/>
      <c r="L715" s="64"/>
    </row>
    <row r="716" spans="2:12" x14ac:dyDescent="0.25">
      <c r="B716" s="1"/>
      <c r="H716" s="1"/>
      <c r="I716" s="1"/>
      <c r="J716" s="1"/>
      <c r="K716" s="64"/>
      <c r="L716" s="64"/>
    </row>
    <row r="717" spans="2:12" x14ac:dyDescent="0.25">
      <c r="B717" s="1"/>
      <c r="H717" s="1"/>
      <c r="I717" s="1"/>
      <c r="J717" s="1"/>
      <c r="K717" s="64"/>
      <c r="L717" s="64"/>
    </row>
    <row r="718" spans="2:12" x14ac:dyDescent="0.25">
      <c r="B718" s="1"/>
      <c r="H718" s="1"/>
      <c r="I718" s="1"/>
      <c r="J718" s="1"/>
      <c r="K718" s="64"/>
      <c r="L718" s="64"/>
    </row>
    <row r="719" spans="2:12" x14ac:dyDescent="0.25">
      <c r="B719" s="1"/>
      <c r="H719" s="1"/>
      <c r="I719" s="1"/>
      <c r="J719" s="1"/>
      <c r="K719" s="64"/>
      <c r="L719" s="64"/>
    </row>
    <row r="720" spans="2:12" x14ac:dyDescent="0.25">
      <c r="B720" s="1"/>
      <c r="H720" s="1"/>
      <c r="I720" s="1"/>
      <c r="J720" s="1"/>
      <c r="K720" s="64"/>
      <c r="L720" s="64"/>
    </row>
    <row r="721" spans="2:12" x14ac:dyDescent="0.25">
      <c r="B721" s="1"/>
      <c r="H721" s="1"/>
      <c r="I721" s="1"/>
      <c r="J721" s="1"/>
      <c r="K721" s="64"/>
      <c r="L721" s="64"/>
    </row>
    <row r="722" spans="2:12" x14ac:dyDescent="0.25">
      <c r="B722" s="1"/>
      <c r="H722" s="1"/>
      <c r="I722" s="1"/>
      <c r="J722" s="1"/>
      <c r="K722" s="64"/>
      <c r="L722" s="64"/>
    </row>
    <row r="723" spans="2:12" x14ac:dyDescent="0.25">
      <c r="B723" s="1"/>
      <c r="H723" s="1"/>
      <c r="I723" s="1"/>
      <c r="J723" s="1"/>
      <c r="K723" s="64"/>
      <c r="L723" s="64"/>
    </row>
    <row r="724" spans="2:12" x14ac:dyDescent="0.25">
      <c r="B724" s="1"/>
      <c r="H724" s="1"/>
      <c r="I724" s="1"/>
      <c r="J724" s="1"/>
      <c r="K724" s="64"/>
      <c r="L724" s="64"/>
    </row>
    <row r="725" spans="2:12" x14ac:dyDescent="0.25">
      <c r="B725" s="1"/>
      <c r="H725" s="1"/>
      <c r="I725" s="1"/>
      <c r="J725" s="1"/>
      <c r="K725" s="64"/>
      <c r="L725" s="64"/>
    </row>
    <row r="726" spans="2:12" x14ac:dyDescent="0.25">
      <c r="B726" s="1"/>
      <c r="H726" s="1"/>
      <c r="I726" s="1"/>
      <c r="J726" s="1"/>
      <c r="K726" s="64"/>
      <c r="L726" s="64"/>
    </row>
    <row r="727" spans="2:12" x14ac:dyDescent="0.25">
      <c r="B727" s="1"/>
      <c r="H727" s="1"/>
      <c r="I727" s="1"/>
      <c r="J727" s="1"/>
      <c r="K727" s="64"/>
      <c r="L727" s="64"/>
    </row>
    <row r="728" spans="2:12" x14ac:dyDescent="0.25">
      <c r="B728" s="1"/>
      <c r="H728" s="1"/>
      <c r="I728" s="1"/>
      <c r="J728" s="1"/>
      <c r="K728" s="64"/>
      <c r="L728" s="64"/>
    </row>
    <row r="729" spans="2:12" x14ac:dyDescent="0.25">
      <c r="B729" s="1"/>
      <c r="H729" s="1"/>
      <c r="I729" s="1"/>
      <c r="J729" s="1"/>
      <c r="K729" s="64"/>
      <c r="L729" s="64"/>
    </row>
    <row r="730" spans="2:12" x14ac:dyDescent="0.25">
      <c r="B730" s="1"/>
      <c r="H730" s="1"/>
      <c r="I730" s="1"/>
      <c r="J730" s="1"/>
      <c r="K730" s="64"/>
      <c r="L730" s="64"/>
    </row>
    <row r="731" spans="2:12" x14ac:dyDescent="0.25">
      <c r="B731" s="1"/>
      <c r="H731" s="1"/>
      <c r="I731" s="1"/>
      <c r="J731" s="1"/>
      <c r="K731" s="64"/>
      <c r="L731" s="64"/>
    </row>
    <row r="732" spans="2:12" x14ac:dyDescent="0.25">
      <c r="B732" s="1"/>
      <c r="H732" s="1"/>
      <c r="I732" s="1"/>
      <c r="J732" s="1"/>
      <c r="K732" s="64"/>
      <c r="L732" s="64"/>
    </row>
    <row r="733" spans="2:12" x14ac:dyDescent="0.25">
      <c r="B733" s="1"/>
      <c r="H733" s="1"/>
      <c r="I733" s="1"/>
      <c r="J733" s="1"/>
      <c r="K733" s="64"/>
      <c r="L733" s="64"/>
    </row>
    <row r="734" spans="2:12" x14ac:dyDescent="0.25">
      <c r="B734" s="1"/>
      <c r="H734" s="1"/>
      <c r="I734" s="1"/>
      <c r="J734" s="1"/>
      <c r="K734" s="64"/>
      <c r="L734" s="64"/>
    </row>
    <row r="735" spans="2:12" x14ac:dyDescent="0.25">
      <c r="B735" s="1"/>
      <c r="H735" s="1"/>
      <c r="I735" s="1"/>
      <c r="J735" s="1"/>
      <c r="K735" s="64"/>
      <c r="L735" s="64"/>
    </row>
    <row r="736" spans="2:12" x14ac:dyDescent="0.25">
      <c r="B736" s="1"/>
      <c r="H736" s="1"/>
      <c r="I736" s="1"/>
      <c r="J736" s="1"/>
      <c r="K736" s="64"/>
      <c r="L736" s="64"/>
    </row>
    <row r="737" spans="2:12" x14ac:dyDescent="0.25">
      <c r="B737" s="1"/>
      <c r="H737" s="1"/>
      <c r="I737" s="1"/>
      <c r="J737" s="1"/>
      <c r="K737" s="64"/>
      <c r="L737" s="64"/>
    </row>
    <row r="738" spans="2:12" x14ac:dyDescent="0.25">
      <c r="B738" s="1"/>
      <c r="H738" s="1"/>
      <c r="I738" s="1"/>
      <c r="J738" s="1"/>
      <c r="K738" s="64"/>
      <c r="L738" s="64"/>
    </row>
    <row r="739" spans="2:12" x14ac:dyDescent="0.25">
      <c r="B739" s="1"/>
      <c r="H739" s="1"/>
      <c r="I739" s="1"/>
      <c r="J739" s="1"/>
      <c r="K739" s="64"/>
      <c r="L739" s="64"/>
    </row>
    <row r="740" spans="2:12" x14ac:dyDescent="0.25">
      <c r="B740" s="1"/>
      <c r="H740" s="1"/>
      <c r="I740" s="1"/>
      <c r="J740" s="1"/>
      <c r="K740" s="64"/>
      <c r="L740" s="64"/>
    </row>
    <row r="741" spans="2:12" x14ac:dyDescent="0.25">
      <c r="B741" s="1"/>
      <c r="H741" s="1"/>
      <c r="I741" s="1"/>
      <c r="J741" s="1"/>
      <c r="K741" s="64"/>
      <c r="L741" s="64"/>
    </row>
    <row r="742" spans="2:12" x14ac:dyDescent="0.25">
      <c r="B742" s="1"/>
      <c r="H742" s="1"/>
      <c r="I742" s="1"/>
      <c r="J742" s="1"/>
      <c r="K742" s="64"/>
      <c r="L742" s="64"/>
    </row>
    <row r="743" spans="2:12" x14ac:dyDescent="0.25">
      <c r="B743" s="1"/>
      <c r="H743" s="1"/>
      <c r="I743" s="1"/>
      <c r="J743" s="1"/>
      <c r="K743" s="64"/>
      <c r="L743" s="64"/>
    </row>
    <row r="744" spans="2:12" x14ac:dyDescent="0.25">
      <c r="B744" s="1"/>
      <c r="H744" s="1"/>
      <c r="I744" s="1"/>
      <c r="J744" s="1"/>
      <c r="K744" s="64"/>
      <c r="L744" s="64"/>
    </row>
    <row r="745" spans="2:12" x14ac:dyDescent="0.25">
      <c r="B745" s="1"/>
      <c r="H745" s="1"/>
      <c r="I745" s="1"/>
      <c r="J745" s="1"/>
      <c r="K745" s="64"/>
      <c r="L745" s="64"/>
    </row>
    <row r="746" spans="2:12" x14ac:dyDescent="0.25">
      <c r="B746" s="1"/>
      <c r="H746" s="1"/>
      <c r="I746" s="1"/>
      <c r="J746" s="1"/>
      <c r="K746" s="64"/>
      <c r="L746" s="64"/>
    </row>
    <row r="747" spans="2:12" x14ac:dyDescent="0.25">
      <c r="B747" s="1"/>
      <c r="H747" s="1"/>
      <c r="I747" s="1"/>
      <c r="J747" s="1"/>
      <c r="K747" s="64"/>
      <c r="L747" s="64"/>
    </row>
    <row r="748" spans="2:12" x14ac:dyDescent="0.25">
      <c r="B748" s="1"/>
      <c r="H748" s="1"/>
      <c r="I748" s="1"/>
      <c r="J748" s="1"/>
      <c r="K748" s="64"/>
      <c r="L748" s="64"/>
    </row>
    <row r="749" spans="2:12" x14ac:dyDescent="0.25">
      <c r="B749" s="1"/>
      <c r="H749" s="1"/>
      <c r="I749" s="1"/>
      <c r="J749" s="1"/>
      <c r="K749" s="64"/>
      <c r="L749" s="64"/>
    </row>
    <row r="750" spans="2:12" x14ac:dyDescent="0.25">
      <c r="B750" s="1"/>
      <c r="H750" s="1"/>
      <c r="I750" s="1"/>
      <c r="J750" s="1"/>
      <c r="K750" s="64"/>
      <c r="L750" s="64"/>
    </row>
    <row r="751" spans="2:12" x14ac:dyDescent="0.25">
      <c r="B751" s="1"/>
      <c r="H751" s="1"/>
      <c r="I751" s="1"/>
      <c r="J751" s="1"/>
      <c r="K751" s="64"/>
      <c r="L751" s="64"/>
    </row>
    <row r="752" spans="2:12" x14ac:dyDescent="0.25">
      <c r="B752" s="1"/>
      <c r="H752" s="1"/>
      <c r="I752" s="1"/>
      <c r="J752" s="1"/>
      <c r="K752" s="64"/>
      <c r="L752" s="64"/>
    </row>
    <row r="753" spans="2:12" x14ac:dyDescent="0.25">
      <c r="B753" s="1"/>
      <c r="H753" s="1"/>
      <c r="I753" s="1"/>
      <c r="J753" s="1"/>
      <c r="K753" s="64"/>
      <c r="L753" s="64"/>
    </row>
    <row r="754" spans="2:12" x14ac:dyDescent="0.25">
      <c r="B754" s="1"/>
      <c r="H754" s="1"/>
      <c r="I754" s="1"/>
      <c r="J754" s="1"/>
      <c r="K754" s="64"/>
      <c r="L754" s="64"/>
    </row>
    <row r="755" spans="2:12" x14ac:dyDescent="0.25">
      <c r="B755" s="1"/>
      <c r="H755" s="1"/>
      <c r="I755" s="1"/>
      <c r="J755" s="1"/>
      <c r="K755" s="64"/>
      <c r="L755" s="64"/>
    </row>
    <row r="756" spans="2:12" x14ac:dyDescent="0.25">
      <c r="B756" s="1"/>
      <c r="H756" s="1"/>
      <c r="I756" s="1"/>
      <c r="J756" s="1"/>
      <c r="K756" s="64"/>
      <c r="L756" s="64"/>
    </row>
    <row r="757" spans="2:12" x14ac:dyDescent="0.25">
      <c r="B757" s="1"/>
      <c r="H757" s="1"/>
      <c r="I757" s="1"/>
      <c r="J757" s="1"/>
      <c r="K757" s="64"/>
      <c r="L757" s="64"/>
    </row>
    <row r="758" spans="2:12" x14ac:dyDescent="0.25">
      <c r="B758" s="1"/>
      <c r="H758" s="1"/>
      <c r="I758" s="1"/>
      <c r="J758" s="1"/>
      <c r="K758" s="64"/>
      <c r="L758" s="64"/>
    </row>
    <row r="759" spans="2:12" x14ac:dyDescent="0.25">
      <c r="B759" s="1"/>
      <c r="H759" s="1"/>
      <c r="I759" s="1"/>
      <c r="J759" s="1"/>
      <c r="K759" s="64"/>
      <c r="L759" s="64"/>
    </row>
    <row r="760" spans="2:12" x14ac:dyDescent="0.25">
      <c r="B760" s="1"/>
      <c r="H760" s="1"/>
      <c r="I760" s="1"/>
      <c r="J760" s="1"/>
      <c r="K760" s="64"/>
      <c r="L760" s="64"/>
    </row>
    <row r="761" spans="2:12" x14ac:dyDescent="0.25">
      <c r="B761" s="1"/>
      <c r="H761" s="1"/>
      <c r="I761" s="1"/>
      <c r="J761" s="1"/>
      <c r="K761" s="64"/>
      <c r="L761" s="64"/>
    </row>
    <row r="762" spans="2:12" x14ac:dyDescent="0.25">
      <c r="B762" s="1"/>
      <c r="H762" s="1"/>
      <c r="I762" s="1"/>
      <c r="J762" s="1"/>
      <c r="K762" s="64"/>
      <c r="L762" s="64"/>
    </row>
    <row r="763" spans="2:12" x14ac:dyDescent="0.25">
      <c r="B763" s="1"/>
      <c r="H763" s="1"/>
      <c r="I763" s="1"/>
      <c r="J763" s="1"/>
      <c r="K763" s="64"/>
      <c r="L763" s="64"/>
    </row>
    <row r="764" spans="2:12" x14ac:dyDescent="0.25">
      <c r="B764" s="1"/>
      <c r="H764" s="1"/>
      <c r="I764" s="1"/>
      <c r="J764" s="1"/>
      <c r="K764" s="64"/>
      <c r="L764" s="64"/>
    </row>
    <row r="765" spans="2:12" x14ac:dyDescent="0.25">
      <c r="B765" s="1"/>
      <c r="H765" s="1"/>
      <c r="I765" s="1"/>
      <c r="J765" s="1"/>
      <c r="K765" s="64"/>
      <c r="L765" s="64"/>
    </row>
    <row r="766" spans="2:12" x14ac:dyDescent="0.25">
      <c r="B766" s="1"/>
      <c r="H766" s="1"/>
      <c r="I766" s="1"/>
      <c r="J766" s="1"/>
      <c r="K766" s="64"/>
      <c r="L766" s="64"/>
    </row>
    <row r="767" spans="2:12" x14ac:dyDescent="0.25">
      <c r="B767" s="1"/>
      <c r="H767" s="1"/>
      <c r="I767" s="1"/>
      <c r="J767" s="1"/>
      <c r="K767" s="64"/>
      <c r="L767" s="64"/>
    </row>
    <row r="768" spans="2:12" x14ac:dyDescent="0.25">
      <c r="B768" s="1"/>
      <c r="H768" s="1"/>
      <c r="I768" s="1"/>
      <c r="J768" s="1"/>
      <c r="K768" s="64"/>
      <c r="L768" s="64"/>
    </row>
    <row r="769" spans="2:12" x14ac:dyDescent="0.25">
      <c r="B769" s="1"/>
      <c r="H769" s="1"/>
      <c r="I769" s="1"/>
      <c r="J769" s="1"/>
      <c r="K769" s="64"/>
      <c r="L769" s="64"/>
    </row>
    <row r="770" spans="2:12" x14ac:dyDescent="0.25">
      <c r="B770" s="1"/>
      <c r="H770" s="1"/>
      <c r="I770" s="1"/>
      <c r="J770" s="1"/>
      <c r="K770" s="64"/>
      <c r="L770" s="64"/>
    </row>
    <row r="771" spans="2:12" x14ac:dyDescent="0.25">
      <c r="B771" s="1"/>
      <c r="H771" s="1"/>
      <c r="I771" s="1"/>
      <c r="J771" s="1"/>
      <c r="K771" s="64"/>
      <c r="L771" s="64"/>
    </row>
    <row r="772" spans="2:12" x14ac:dyDescent="0.25">
      <c r="B772" s="1"/>
      <c r="H772" s="1"/>
      <c r="I772" s="1"/>
      <c r="J772" s="1"/>
      <c r="K772" s="64"/>
      <c r="L772" s="64"/>
    </row>
    <row r="773" spans="2:12" x14ac:dyDescent="0.25">
      <c r="B773" s="1"/>
      <c r="H773" s="1"/>
      <c r="I773" s="1"/>
      <c r="J773" s="1"/>
      <c r="K773" s="64"/>
      <c r="L773" s="64"/>
    </row>
    <row r="774" spans="2:12" x14ac:dyDescent="0.25">
      <c r="B774" s="1"/>
      <c r="H774" s="1"/>
      <c r="I774" s="1"/>
      <c r="J774" s="1"/>
      <c r="K774" s="64"/>
      <c r="L774" s="64"/>
    </row>
    <row r="775" spans="2:12" x14ac:dyDescent="0.25">
      <c r="B775" s="1"/>
      <c r="H775" s="1"/>
      <c r="I775" s="1"/>
      <c r="J775" s="1"/>
      <c r="K775" s="64"/>
      <c r="L775" s="64"/>
    </row>
    <row r="776" spans="2:12" x14ac:dyDescent="0.25">
      <c r="B776" s="1"/>
      <c r="H776" s="1"/>
      <c r="I776" s="1"/>
      <c r="J776" s="1"/>
      <c r="K776" s="64"/>
      <c r="L776" s="64"/>
    </row>
    <row r="777" spans="2:12" x14ac:dyDescent="0.25">
      <c r="B777" s="1"/>
      <c r="H777" s="1"/>
      <c r="I777" s="1"/>
      <c r="J777" s="1"/>
      <c r="K777" s="64"/>
      <c r="L777" s="64"/>
    </row>
    <row r="778" spans="2:12" x14ac:dyDescent="0.25">
      <c r="B778" s="1"/>
      <c r="H778" s="1"/>
      <c r="I778" s="1"/>
      <c r="J778" s="1"/>
      <c r="K778" s="64"/>
      <c r="L778" s="64"/>
    </row>
    <row r="779" spans="2:12" x14ac:dyDescent="0.25">
      <c r="B779" s="1"/>
      <c r="H779" s="1"/>
      <c r="I779" s="1"/>
      <c r="J779" s="1"/>
      <c r="K779" s="64"/>
      <c r="L779" s="64"/>
    </row>
    <row r="780" spans="2:12" x14ac:dyDescent="0.25">
      <c r="B780" s="1"/>
      <c r="H780" s="1"/>
      <c r="I780" s="1"/>
      <c r="J780" s="1"/>
      <c r="K780" s="64"/>
      <c r="L780" s="64"/>
    </row>
    <row r="781" spans="2:12" x14ac:dyDescent="0.25">
      <c r="B781" s="1"/>
      <c r="H781" s="1"/>
      <c r="I781" s="1"/>
      <c r="J781" s="1"/>
      <c r="K781" s="64"/>
      <c r="L781" s="64"/>
    </row>
    <row r="782" spans="2:12" x14ac:dyDescent="0.25">
      <c r="B782" s="1"/>
      <c r="H782" s="1"/>
      <c r="I782" s="1"/>
      <c r="J782" s="1"/>
      <c r="K782" s="64"/>
      <c r="L782" s="64"/>
    </row>
    <row r="783" spans="2:12" x14ac:dyDescent="0.25">
      <c r="B783" s="1"/>
      <c r="H783" s="1"/>
      <c r="I783" s="1"/>
      <c r="J783" s="1"/>
      <c r="K783" s="64"/>
      <c r="L783" s="64"/>
    </row>
    <row r="784" spans="2:12" x14ac:dyDescent="0.25">
      <c r="B784" s="1"/>
      <c r="H784" s="1"/>
      <c r="I784" s="1"/>
      <c r="J784" s="1"/>
      <c r="K784" s="64"/>
      <c r="L784" s="64"/>
    </row>
    <row r="785" spans="2:12" x14ac:dyDescent="0.25">
      <c r="B785" s="1"/>
      <c r="H785" s="1"/>
      <c r="I785" s="1"/>
      <c r="J785" s="1"/>
      <c r="K785" s="64"/>
      <c r="L785" s="64"/>
    </row>
    <row r="786" spans="2:12" x14ac:dyDescent="0.25">
      <c r="B786" s="1"/>
      <c r="H786" s="1"/>
      <c r="I786" s="1"/>
      <c r="J786" s="1"/>
      <c r="K786" s="64"/>
      <c r="L786" s="64"/>
    </row>
    <row r="787" spans="2:12" x14ac:dyDescent="0.25">
      <c r="B787" s="1"/>
      <c r="H787" s="1"/>
      <c r="I787" s="1"/>
      <c r="J787" s="1"/>
      <c r="K787" s="64"/>
      <c r="L787" s="64"/>
    </row>
    <row r="788" spans="2:12" x14ac:dyDescent="0.25">
      <c r="B788" s="1"/>
      <c r="H788" s="1"/>
      <c r="I788" s="1"/>
      <c r="J788" s="1"/>
      <c r="K788" s="64"/>
      <c r="L788" s="64"/>
    </row>
    <row r="789" spans="2:12" x14ac:dyDescent="0.25">
      <c r="B789" s="1"/>
      <c r="H789" s="1"/>
      <c r="I789" s="1"/>
      <c r="J789" s="1"/>
      <c r="K789" s="64"/>
      <c r="L789" s="64"/>
    </row>
    <row r="790" spans="2:12" x14ac:dyDescent="0.25">
      <c r="B790" s="1"/>
      <c r="H790" s="1"/>
      <c r="I790" s="1"/>
      <c r="J790" s="1"/>
      <c r="K790" s="64"/>
      <c r="L790" s="64"/>
    </row>
    <row r="791" spans="2:12" x14ac:dyDescent="0.25">
      <c r="B791" s="1"/>
      <c r="H791" s="1"/>
      <c r="I791" s="1"/>
      <c r="J791" s="1"/>
      <c r="K791" s="64"/>
      <c r="L791" s="64"/>
    </row>
    <row r="792" spans="2:12" x14ac:dyDescent="0.25">
      <c r="B792" s="1"/>
      <c r="H792" s="1"/>
      <c r="I792" s="1"/>
      <c r="J792" s="1"/>
      <c r="K792" s="64"/>
      <c r="L792" s="64"/>
    </row>
    <row r="793" spans="2:12" x14ac:dyDescent="0.25">
      <c r="B793" s="1"/>
      <c r="H793" s="1"/>
      <c r="I793" s="1"/>
      <c r="J793" s="1"/>
      <c r="K793" s="64"/>
      <c r="L793" s="64"/>
    </row>
    <row r="794" spans="2:12" x14ac:dyDescent="0.25">
      <c r="B794" s="1"/>
      <c r="H794" s="1"/>
      <c r="I794" s="1"/>
      <c r="J794" s="1"/>
      <c r="K794" s="64"/>
      <c r="L794" s="64"/>
    </row>
    <row r="795" spans="2:12" x14ac:dyDescent="0.25">
      <c r="B795" s="1"/>
      <c r="H795" s="1"/>
      <c r="I795" s="1"/>
      <c r="J795" s="1"/>
      <c r="K795" s="64"/>
      <c r="L795" s="64"/>
    </row>
    <row r="796" spans="2:12" x14ac:dyDescent="0.25">
      <c r="B796" s="1"/>
      <c r="H796" s="1"/>
      <c r="I796" s="1"/>
      <c r="J796" s="1"/>
      <c r="K796" s="64"/>
      <c r="L796" s="64"/>
    </row>
    <row r="797" spans="2:12" x14ac:dyDescent="0.25">
      <c r="B797" s="1"/>
      <c r="H797" s="1"/>
      <c r="I797" s="1"/>
      <c r="J797" s="1"/>
      <c r="K797" s="64"/>
      <c r="L797" s="64"/>
    </row>
    <row r="798" spans="2:12" x14ac:dyDescent="0.25">
      <c r="B798" s="1"/>
      <c r="H798" s="1"/>
      <c r="I798" s="1"/>
      <c r="J798" s="1"/>
      <c r="K798" s="64"/>
      <c r="L798" s="64"/>
    </row>
    <row r="799" spans="2:12" x14ac:dyDescent="0.25">
      <c r="B799" s="1"/>
      <c r="H799" s="1"/>
      <c r="I799" s="1"/>
      <c r="J799" s="1"/>
      <c r="K799" s="64"/>
      <c r="L799" s="64"/>
    </row>
    <row r="800" spans="2:12" x14ac:dyDescent="0.25">
      <c r="B800" s="1"/>
      <c r="H800" s="1"/>
      <c r="I800" s="1"/>
      <c r="J800" s="1"/>
      <c r="K800" s="64"/>
      <c r="L800" s="64"/>
    </row>
    <row r="801" spans="2:12" x14ac:dyDescent="0.25">
      <c r="B801" s="1"/>
      <c r="H801" s="1"/>
      <c r="I801" s="1"/>
      <c r="J801" s="1"/>
      <c r="K801" s="64"/>
      <c r="L801" s="64"/>
    </row>
    <row r="802" spans="2:12" x14ac:dyDescent="0.25">
      <c r="B802" s="1"/>
      <c r="H802" s="1"/>
      <c r="I802" s="1"/>
      <c r="J802" s="1"/>
      <c r="K802" s="64"/>
      <c r="L802" s="64"/>
    </row>
    <row r="803" spans="2:12" x14ac:dyDescent="0.25">
      <c r="B803" s="1"/>
      <c r="H803" s="1"/>
      <c r="I803" s="1"/>
      <c r="J803" s="1"/>
      <c r="K803" s="64"/>
      <c r="L803" s="64"/>
    </row>
    <row r="804" spans="2:12" x14ac:dyDescent="0.25">
      <c r="B804" s="1"/>
      <c r="H804" s="1"/>
      <c r="I804" s="1"/>
      <c r="J804" s="1"/>
      <c r="K804" s="64"/>
      <c r="L804" s="64"/>
    </row>
    <row r="805" spans="2:12" x14ac:dyDescent="0.25">
      <c r="B805" s="1"/>
      <c r="H805" s="1"/>
      <c r="I805" s="1"/>
      <c r="J805" s="1"/>
      <c r="K805" s="64"/>
      <c r="L805" s="64"/>
    </row>
    <row r="806" spans="2:12" x14ac:dyDescent="0.25">
      <c r="B806" s="1"/>
      <c r="H806" s="1"/>
      <c r="I806" s="1"/>
      <c r="J806" s="1"/>
      <c r="K806" s="64"/>
      <c r="L806" s="64"/>
    </row>
    <row r="807" spans="2:12" x14ac:dyDescent="0.25">
      <c r="B807" s="1"/>
      <c r="H807" s="1"/>
      <c r="I807" s="1"/>
      <c r="J807" s="1"/>
      <c r="K807" s="64"/>
      <c r="L807" s="64"/>
    </row>
    <row r="808" spans="2:12" x14ac:dyDescent="0.25">
      <c r="B808" s="1"/>
      <c r="H808" s="1"/>
      <c r="I808" s="1"/>
      <c r="J808" s="1"/>
      <c r="K808" s="64"/>
      <c r="L808" s="64"/>
    </row>
    <row r="809" spans="2:12" x14ac:dyDescent="0.25">
      <c r="B809" s="1"/>
      <c r="H809" s="1"/>
      <c r="I809" s="1"/>
      <c r="J809" s="1"/>
      <c r="K809" s="64"/>
      <c r="L809" s="64"/>
    </row>
    <row r="810" spans="2:12" x14ac:dyDescent="0.25">
      <c r="B810" s="1"/>
      <c r="H810" s="1"/>
      <c r="I810" s="1"/>
      <c r="J810" s="1"/>
      <c r="K810" s="64"/>
      <c r="L810" s="64"/>
    </row>
    <row r="811" spans="2:12" x14ac:dyDescent="0.25">
      <c r="B811" s="1"/>
      <c r="H811" s="1"/>
      <c r="I811" s="1"/>
      <c r="J811" s="1"/>
      <c r="K811" s="64"/>
      <c r="L811" s="64"/>
    </row>
    <row r="812" spans="2:12" x14ac:dyDescent="0.25">
      <c r="B812" s="1"/>
      <c r="H812" s="1"/>
      <c r="I812" s="1"/>
      <c r="J812" s="1"/>
      <c r="K812" s="64"/>
      <c r="L812" s="64"/>
    </row>
    <row r="813" spans="2:12" x14ac:dyDescent="0.25">
      <c r="B813" s="1"/>
      <c r="H813" s="1"/>
      <c r="I813" s="1"/>
      <c r="J813" s="1"/>
      <c r="K813" s="64"/>
      <c r="L813" s="64"/>
    </row>
    <row r="814" spans="2:12" x14ac:dyDescent="0.25">
      <c r="B814" s="1"/>
      <c r="H814" s="1"/>
      <c r="I814" s="1"/>
      <c r="J814" s="1"/>
      <c r="K814" s="64"/>
      <c r="L814" s="64"/>
    </row>
    <row r="815" spans="2:12" x14ac:dyDescent="0.25">
      <c r="B815" s="1"/>
      <c r="H815" s="1"/>
      <c r="I815" s="1"/>
      <c r="J815" s="1"/>
      <c r="K815" s="64"/>
      <c r="L815" s="64"/>
    </row>
    <row r="816" spans="2:12" x14ac:dyDescent="0.25">
      <c r="B816" s="1"/>
      <c r="H816" s="1"/>
      <c r="I816" s="1"/>
      <c r="J816" s="1"/>
      <c r="K816" s="64"/>
      <c r="L816" s="64"/>
    </row>
    <row r="817" spans="2:12" x14ac:dyDescent="0.25">
      <c r="B817" s="1"/>
      <c r="H817" s="1"/>
      <c r="I817" s="1"/>
      <c r="J817" s="1"/>
      <c r="K817" s="64"/>
      <c r="L817" s="64"/>
    </row>
    <row r="818" spans="2:12" x14ac:dyDescent="0.25">
      <c r="B818" s="1"/>
      <c r="H818" s="1"/>
      <c r="I818" s="1"/>
      <c r="J818" s="1"/>
      <c r="K818" s="64"/>
      <c r="L818" s="64"/>
    </row>
    <row r="819" spans="2:12" x14ac:dyDescent="0.25">
      <c r="B819" s="1"/>
      <c r="H819" s="1"/>
      <c r="I819" s="1"/>
      <c r="J819" s="1"/>
      <c r="K819" s="64"/>
      <c r="L819" s="64"/>
    </row>
    <row r="820" spans="2:12" x14ac:dyDescent="0.25">
      <c r="B820" s="1"/>
      <c r="H820" s="1"/>
      <c r="I820" s="1"/>
      <c r="J820" s="1"/>
      <c r="K820" s="64"/>
      <c r="L820" s="64"/>
    </row>
    <row r="821" spans="2:12" x14ac:dyDescent="0.25">
      <c r="B821" s="1"/>
      <c r="H821" s="1"/>
      <c r="I821" s="1"/>
      <c r="J821" s="1"/>
      <c r="K821" s="64"/>
      <c r="L821" s="64"/>
    </row>
    <row r="822" spans="2:12" x14ac:dyDescent="0.25">
      <c r="B822" s="1"/>
      <c r="H822" s="1"/>
      <c r="I822" s="1"/>
      <c r="J822" s="1"/>
      <c r="K822" s="64"/>
      <c r="L822" s="64"/>
    </row>
    <row r="823" spans="2:12" x14ac:dyDescent="0.25">
      <c r="B823" s="1"/>
      <c r="H823" s="1"/>
      <c r="I823" s="1"/>
      <c r="J823" s="1"/>
      <c r="K823" s="64"/>
      <c r="L823" s="64"/>
    </row>
    <row r="824" spans="2:12" x14ac:dyDescent="0.25">
      <c r="B824" s="1"/>
      <c r="H824" s="1"/>
      <c r="I824" s="1"/>
      <c r="J824" s="1"/>
      <c r="K824" s="64"/>
      <c r="L824" s="64"/>
    </row>
    <row r="825" spans="2:12" x14ac:dyDescent="0.25">
      <c r="B825" s="1"/>
      <c r="H825" s="1"/>
      <c r="I825" s="1"/>
      <c r="J825" s="1"/>
      <c r="K825" s="64"/>
      <c r="L825" s="64"/>
    </row>
    <row r="826" spans="2:12" x14ac:dyDescent="0.25">
      <c r="B826" s="1"/>
      <c r="H826" s="1"/>
      <c r="I826" s="1"/>
      <c r="J826" s="1"/>
      <c r="K826" s="64"/>
      <c r="L826" s="64"/>
    </row>
    <row r="827" spans="2:12" x14ac:dyDescent="0.25">
      <c r="B827" s="1"/>
      <c r="H827" s="1"/>
      <c r="I827" s="1"/>
      <c r="J827" s="1"/>
      <c r="K827" s="64"/>
      <c r="L827" s="64"/>
    </row>
    <row r="828" spans="2:12" x14ac:dyDescent="0.25">
      <c r="B828" s="1"/>
      <c r="H828" s="1"/>
      <c r="I828" s="1"/>
      <c r="J828" s="1"/>
      <c r="K828" s="64"/>
      <c r="L828" s="64"/>
    </row>
    <row r="829" spans="2:12" x14ac:dyDescent="0.25">
      <c r="B829" s="1"/>
      <c r="H829" s="1"/>
      <c r="I829" s="1"/>
      <c r="J829" s="1"/>
      <c r="K829" s="64"/>
      <c r="L829" s="64"/>
    </row>
    <row r="830" spans="2:12" x14ac:dyDescent="0.25">
      <c r="B830" s="1"/>
      <c r="H830" s="1"/>
      <c r="I830" s="1"/>
      <c r="J830" s="1"/>
      <c r="K830" s="64"/>
      <c r="L830" s="64"/>
    </row>
    <row r="831" spans="2:12" x14ac:dyDescent="0.25">
      <c r="B831" s="1"/>
      <c r="H831" s="1"/>
      <c r="I831" s="1"/>
      <c r="J831" s="1"/>
      <c r="K831" s="64"/>
      <c r="L831" s="64"/>
    </row>
    <row r="832" spans="2:12" x14ac:dyDescent="0.25">
      <c r="B832" s="1"/>
      <c r="H832" s="1"/>
      <c r="I832" s="1"/>
      <c r="J832" s="1"/>
      <c r="K832" s="64"/>
      <c r="L832" s="64"/>
    </row>
    <row r="833" spans="2:12" x14ac:dyDescent="0.25">
      <c r="B833" s="1"/>
      <c r="H833" s="1"/>
      <c r="I833" s="1"/>
      <c r="J833" s="1"/>
      <c r="K833" s="64"/>
      <c r="L833" s="64"/>
    </row>
    <row r="834" spans="2:12" x14ac:dyDescent="0.25">
      <c r="B834" s="1"/>
      <c r="H834" s="1"/>
      <c r="I834" s="1"/>
      <c r="J834" s="1"/>
      <c r="K834" s="64"/>
      <c r="L834" s="64"/>
    </row>
    <row r="835" spans="2:12" x14ac:dyDescent="0.25">
      <c r="B835" s="1"/>
      <c r="H835" s="1"/>
      <c r="I835" s="1"/>
      <c r="J835" s="1"/>
      <c r="K835" s="64"/>
      <c r="L835" s="64"/>
    </row>
    <row r="836" spans="2:12" x14ac:dyDescent="0.25">
      <c r="B836" s="1"/>
      <c r="H836" s="1"/>
      <c r="I836" s="1"/>
      <c r="J836" s="1"/>
      <c r="K836" s="64"/>
      <c r="L836" s="64"/>
    </row>
    <row r="837" spans="2:12" x14ac:dyDescent="0.25">
      <c r="B837" s="1"/>
      <c r="H837" s="1"/>
      <c r="I837" s="1"/>
      <c r="J837" s="1"/>
      <c r="K837" s="64"/>
      <c r="L837" s="64"/>
    </row>
    <row r="838" spans="2:12" x14ac:dyDescent="0.25">
      <c r="B838" s="1"/>
      <c r="H838" s="1"/>
      <c r="I838" s="1"/>
      <c r="J838" s="1"/>
      <c r="K838" s="64"/>
      <c r="L838" s="64"/>
    </row>
    <row r="839" spans="2:12" x14ac:dyDescent="0.25">
      <c r="B839" s="1"/>
      <c r="H839" s="1"/>
      <c r="I839" s="1"/>
      <c r="J839" s="1"/>
      <c r="K839" s="64"/>
      <c r="L839" s="64"/>
    </row>
    <row r="840" spans="2:12" x14ac:dyDescent="0.25">
      <c r="B840" s="1"/>
      <c r="H840" s="1"/>
      <c r="I840" s="1"/>
      <c r="J840" s="1"/>
      <c r="K840" s="64"/>
      <c r="L840" s="64"/>
    </row>
    <row r="841" spans="2:12" x14ac:dyDescent="0.25">
      <c r="B841" s="1"/>
      <c r="H841" s="1"/>
      <c r="I841" s="1"/>
      <c r="J841" s="1"/>
      <c r="K841" s="64"/>
      <c r="L841" s="64"/>
    </row>
    <row r="842" spans="2:12" x14ac:dyDescent="0.25">
      <c r="B842" s="1"/>
      <c r="H842" s="1"/>
      <c r="I842" s="1"/>
      <c r="J842" s="1"/>
      <c r="K842" s="64"/>
      <c r="L842" s="64"/>
    </row>
    <row r="843" spans="2:12" x14ac:dyDescent="0.25">
      <c r="B843" s="1"/>
      <c r="H843" s="1"/>
      <c r="I843" s="1"/>
      <c r="J843" s="1"/>
      <c r="K843" s="64"/>
      <c r="L843" s="64"/>
    </row>
    <row r="844" spans="2:12" x14ac:dyDescent="0.25">
      <c r="B844" s="1"/>
      <c r="H844" s="1"/>
      <c r="I844" s="1"/>
      <c r="J844" s="1"/>
      <c r="K844" s="64"/>
      <c r="L844" s="64"/>
    </row>
    <row r="845" spans="2:12" x14ac:dyDescent="0.25">
      <c r="B845" s="1"/>
      <c r="H845" s="1"/>
      <c r="I845" s="1"/>
      <c r="J845" s="1"/>
      <c r="K845" s="64"/>
      <c r="L845" s="64"/>
    </row>
    <row r="846" spans="2:12" x14ac:dyDescent="0.25">
      <c r="B846" s="1"/>
      <c r="H846" s="1"/>
      <c r="I846" s="1"/>
      <c r="J846" s="1"/>
      <c r="K846" s="64"/>
      <c r="L846" s="64"/>
    </row>
    <row r="847" spans="2:12" x14ac:dyDescent="0.25">
      <c r="B847" s="1"/>
      <c r="H847" s="1"/>
      <c r="I847" s="1"/>
      <c r="J847" s="1"/>
      <c r="K847" s="64"/>
      <c r="L847" s="64"/>
    </row>
    <row r="848" spans="2:12" x14ac:dyDescent="0.25">
      <c r="B848" s="1"/>
      <c r="H848" s="1"/>
      <c r="I848" s="1"/>
      <c r="J848" s="1"/>
      <c r="K848" s="64"/>
      <c r="L848" s="64"/>
    </row>
    <row r="849" spans="2:12" x14ac:dyDescent="0.25">
      <c r="B849" s="1"/>
      <c r="H849" s="1"/>
      <c r="I849" s="1"/>
      <c r="J849" s="1"/>
      <c r="K849" s="64"/>
      <c r="L849" s="64"/>
    </row>
    <row r="850" spans="2:12" x14ac:dyDescent="0.25">
      <c r="B850" s="1"/>
      <c r="H850" s="1"/>
      <c r="I850" s="1"/>
      <c r="J850" s="1"/>
      <c r="K850" s="64"/>
      <c r="L850" s="64"/>
    </row>
    <row r="851" spans="2:12" x14ac:dyDescent="0.25">
      <c r="B851" s="1"/>
      <c r="H851" s="1"/>
      <c r="I851" s="1"/>
      <c r="J851" s="1"/>
      <c r="K851" s="64"/>
      <c r="L851" s="64"/>
    </row>
    <row r="852" spans="2:12" x14ac:dyDescent="0.25">
      <c r="B852" s="1"/>
      <c r="H852" s="1"/>
      <c r="I852" s="1"/>
      <c r="J852" s="1"/>
      <c r="K852" s="64"/>
      <c r="L852" s="64"/>
    </row>
    <row r="853" spans="2:12" x14ac:dyDescent="0.25">
      <c r="B853" s="1"/>
      <c r="H853" s="1"/>
      <c r="I853" s="1"/>
      <c r="J853" s="1"/>
      <c r="K853" s="64"/>
      <c r="L853" s="64"/>
    </row>
    <row r="854" spans="2:12" x14ac:dyDescent="0.25">
      <c r="B854" s="1"/>
      <c r="H854" s="1"/>
      <c r="I854" s="1"/>
      <c r="J854" s="1"/>
      <c r="K854" s="64"/>
      <c r="L854" s="64"/>
    </row>
    <row r="855" spans="2:12" x14ac:dyDescent="0.25">
      <c r="B855" s="1"/>
      <c r="H855" s="1"/>
      <c r="I855" s="1"/>
      <c r="J855" s="1"/>
      <c r="K855" s="64"/>
      <c r="L855" s="64"/>
    </row>
    <row r="856" spans="2:12" x14ac:dyDescent="0.25">
      <c r="B856" s="1"/>
      <c r="H856" s="1"/>
      <c r="I856" s="1"/>
      <c r="J856" s="1"/>
      <c r="K856" s="64"/>
      <c r="L856" s="64"/>
    </row>
    <row r="857" spans="2:12" x14ac:dyDescent="0.25">
      <c r="B857" s="1"/>
      <c r="H857" s="1"/>
      <c r="I857" s="1"/>
      <c r="J857" s="1"/>
      <c r="K857" s="64"/>
      <c r="L857" s="64"/>
    </row>
    <row r="858" spans="2:12" x14ac:dyDescent="0.25">
      <c r="B858" s="1"/>
      <c r="H858" s="1"/>
      <c r="I858" s="1"/>
      <c r="J858" s="1"/>
      <c r="K858" s="64"/>
      <c r="L858" s="64"/>
    </row>
    <row r="859" spans="2:12" x14ac:dyDescent="0.25">
      <c r="B859" s="1"/>
      <c r="H859" s="1"/>
      <c r="I859" s="1"/>
      <c r="J859" s="1"/>
      <c r="K859" s="64"/>
      <c r="L859" s="64"/>
    </row>
    <row r="860" spans="2:12" x14ac:dyDescent="0.25">
      <c r="B860" s="1"/>
      <c r="H860" s="1"/>
      <c r="I860" s="1"/>
      <c r="J860" s="1"/>
      <c r="K860" s="64"/>
      <c r="L860" s="64"/>
    </row>
    <row r="861" spans="2:12" x14ac:dyDescent="0.25">
      <c r="B861" s="1"/>
      <c r="H861" s="1"/>
      <c r="I861" s="1"/>
      <c r="J861" s="1"/>
      <c r="K861" s="64"/>
      <c r="L861" s="64"/>
    </row>
    <row r="862" spans="2:12" x14ac:dyDescent="0.25">
      <c r="B862" s="1"/>
      <c r="H862" s="1"/>
      <c r="I862" s="1"/>
      <c r="J862" s="1"/>
      <c r="K862" s="64"/>
      <c r="L862" s="64"/>
    </row>
    <row r="863" spans="2:12" x14ac:dyDescent="0.25">
      <c r="B863" s="1"/>
      <c r="H863" s="1"/>
      <c r="I863" s="1"/>
      <c r="J863" s="1"/>
      <c r="K863" s="64"/>
      <c r="L863" s="64"/>
    </row>
    <row r="864" spans="2:12" x14ac:dyDescent="0.25">
      <c r="B864" s="1"/>
      <c r="H864" s="1"/>
      <c r="I864" s="1"/>
      <c r="J864" s="1"/>
      <c r="K864" s="64"/>
      <c r="L864" s="64"/>
    </row>
    <row r="865" spans="2:12" x14ac:dyDescent="0.25">
      <c r="B865" s="1"/>
      <c r="H865" s="1"/>
      <c r="I865" s="1"/>
      <c r="J865" s="1"/>
      <c r="K865" s="64"/>
      <c r="L865" s="64"/>
    </row>
    <row r="866" spans="2:12" x14ac:dyDescent="0.25">
      <c r="B866" s="1"/>
      <c r="H866" s="1"/>
      <c r="I866" s="1"/>
      <c r="J866" s="1"/>
      <c r="K866" s="64"/>
      <c r="L866" s="64"/>
    </row>
    <row r="867" spans="2:12" x14ac:dyDescent="0.25">
      <c r="B867" s="1"/>
      <c r="H867" s="1"/>
      <c r="I867" s="1"/>
      <c r="J867" s="1"/>
      <c r="K867" s="64"/>
      <c r="L867" s="64"/>
    </row>
    <row r="868" spans="2:12" x14ac:dyDescent="0.25">
      <c r="B868" s="1"/>
      <c r="H868" s="1"/>
      <c r="I868" s="1"/>
      <c r="J868" s="1"/>
      <c r="K868" s="64"/>
      <c r="L868" s="64"/>
    </row>
    <row r="869" spans="2:12" x14ac:dyDescent="0.25">
      <c r="B869" s="1"/>
      <c r="H869" s="1"/>
      <c r="I869" s="1"/>
      <c r="J869" s="1"/>
      <c r="K869" s="64"/>
      <c r="L869" s="64"/>
    </row>
    <row r="870" spans="2:12" x14ac:dyDescent="0.25">
      <c r="B870" s="1"/>
      <c r="H870" s="1"/>
      <c r="I870" s="1"/>
      <c r="J870" s="1"/>
      <c r="K870" s="64"/>
      <c r="L870" s="64"/>
    </row>
    <row r="871" spans="2:12" x14ac:dyDescent="0.25">
      <c r="B871" s="1"/>
      <c r="H871" s="1"/>
      <c r="I871" s="1"/>
      <c r="J871" s="1"/>
      <c r="K871" s="64"/>
      <c r="L871" s="64"/>
    </row>
    <row r="872" spans="2:12" x14ac:dyDescent="0.25">
      <c r="B872" s="1"/>
      <c r="H872" s="1"/>
      <c r="I872" s="1"/>
      <c r="J872" s="1"/>
      <c r="K872" s="64"/>
      <c r="L872" s="64"/>
    </row>
    <row r="873" spans="2:12" x14ac:dyDescent="0.25">
      <c r="B873" s="1"/>
      <c r="H873" s="1"/>
      <c r="I873" s="1"/>
      <c r="J873" s="1"/>
      <c r="K873" s="64"/>
      <c r="L873" s="64"/>
    </row>
    <row r="874" spans="2:12" x14ac:dyDescent="0.25">
      <c r="B874" s="1"/>
      <c r="H874" s="1"/>
      <c r="I874" s="1"/>
      <c r="J874" s="1"/>
      <c r="K874" s="64"/>
      <c r="L874" s="64"/>
    </row>
    <row r="875" spans="2:12" x14ac:dyDescent="0.25">
      <c r="B875" s="1"/>
      <c r="H875" s="1"/>
      <c r="I875" s="1"/>
      <c r="J875" s="1"/>
      <c r="K875" s="64"/>
      <c r="L875" s="64"/>
    </row>
    <row r="876" spans="2:12" x14ac:dyDescent="0.25">
      <c r="B876" s="1"/>
      <c r="H876" s="1"/>
      <c r="I876" s="1"/>
      <c r="J876" s="1"/>
      <c r="K876" s="64"/>
      <c r="L876" s="64"/>
    </row>
    <row r="877" spans="2:12" x14ac:dyDescent="0.25">
      <c r="B877" s="1"/>
      <c r="H877" s="1"/>
      <c r="I877" s="1"/>
      <c r="J877" s="1"/>
      <c r="K877" s="64"/>
      <c r="L877" s="64"/>
    </row>
    <row r="878" spans="2:12" x14ac:dyDescent="0.25">
      <c r="B878" s="1"/>
      <c r="H878" s="1"/>
      <c r="I878" s="1"/>
      <c r="J878" s="1"/>
      <c r="K878" s="64"/>
      <c r="L878" s="64"/>
    </row>
    <row r="879" spans="2:12" x14ac:dyDescent="0.25">
      <c r="B879" s="1"/>
      <c r="H879" s="1"/>
      <c r="I879" s="1"/>
      <c r="J879" s="1"/>
      <c r="K879" s="64"/>
      <c r="L879" s="64"/>
    </row>
    <row r="880" spans="2:12" x14ac:dyDescent="0.25">
      <c r="B880" s="1"/>
      <c r="H880" s="1"/>
      <c r="I880" s="1"/>
      <c r="J880" s="1"/>
      <c r="K880" s="64"/>
      <c r="L880" s="64"/>
    </row>
    <row r="881" spans="2:12" x14ac:dyDescent="0.25">
      <c r="B881" s="1"/>
      <c r="H881" s="1"/>
      <c r="I881" s="1"/>
      <c r="J881" s="1"/>
      <c r="K881" s="64"/>
      <c r="L881" s="64"/>
    </row>
    <row r="882" spans="2:12" x14ac:dyDescent="0.25">
      <c r="B882" s="1"/>
      <c r="H882" s="1"/>
      <c r="I882" s="1"/>
      <c r="J882" s="1"/>
      <c r="K882" s="64"/>
      <c r="L882" s="64"/>
    </row>
    <row r="883" spans="2:12" x14ac:dyDescent="0.25">
      <c r="B883" s="1"/>
      <c r="H883" s="1"/>
      <c r="I883" s="1"/>
      <c r="J883" s="1"/>
      <c r="K883" s="64"/>
      <c r="L883" s="64"/>
    </row>
    <row r="884" spans="2:12" x14ac:dyDescent="0.25">
      <c r="B884" s="1"/>
      <c r="H884" s="1"/>
      <c r="I884" s="1"/>
      <c r="J884" s="1"/>
      <c r="K884" s="64"/>
      <c r="L884" s="64"/>
    </row>
    <row r="885" spans="2:12" x14ac:dyDescent="0.25">
      <c r="B885" s="1"/>
      <c r="H885" s="1"/>
      <c r="I885" s="1"/>
      <c r="J885" s="1"/>
      <c r="K885" s="64"/>
      <c r="L885" s="64"/>
    </row>
    <row r="886" spans="2:12" x14ac:dyDescent="0.25">
      <c r="B886" s="1"/>
      <c r="H886" s="1"/>
      <c r="I886" s="1"/>
      <c r="J886" s="1"/>
      <c r="K886" s="64"/>
      <c r="L886" s="64"/>
    </row>
    <row r="887" spans="2:12" x14ac:dyDescent="0.25">
      <c r="B887" s="1"/>
      <c r="H887" s="1"/>
      <c r="I887" s="1"/>
      <c r="J887" s="1"/>
      <c r="K887" s="64"/>
      <c r="L887" s="64"/>
    </row>
    <row r="888" spans="2:12" x14ac:dyDescent="0.25">
      <c r="B888" s="1"/>
      <c r="H888" s="1"/>
      <c r="I888" s="1"/>
      <c r="J888" s="1"/>
      <c r="K888" s="64"/>
      <c r="L888" s="64"/>
    </row>
    <row r="889" spans="2:12" x14ac:dyDescent="0.25">
      <c r="B889" s="1"/>
      <c r="H889" s="1"/>
      <c r="I889" s="1"/>
      <c r="J889" s="1"/>
      <c r="K889" s="64"/>
      <c r="L889" s="64"/>
    </row>
    <row r="890" spans="2:12" x14ac:dyDescent="0.25">
      <c r="B890" s="1"/>
      <c r="H890" s="1"/>
      <c r="I890" s="1"/>
      <c r="J890" s="1"/>
      <c r="K890" s="64"/>
      <c r="L890" s="64"/>
    </row>
    <row r="891" spans="2:12" x14ac:dyDescent="0.25">
      <c r="B891" s="1"/>
      <c r="H891" s="1"/>
      <c r="I891" s="1"/>
      <c r="J891" s="1"/>
      <c r="K891" s="64"/>
      <c r="L891" s="64"/>
    </row>
    <row r="892" spans="2:12" x14ac:dyDescent="0.25">
      <c r="B892" s="1"/>
      <c r="H892" s="1"/>
      <c r="I892" s="1"/>
      <c r="J892" s="1"/>
      <c r="K892" s="64"/>
      <c r="L892" s="64"/>
    </row>
    <row r="893" spans="2:12" x14ac:dyDescent="0.25">
      <c r="B893" s="1"/>
      <c r="H893" s="1"/>
      <c r="I893" s="1"/>
      <c r="J893" s="1"/>
      <c r="K893" s="64"/>
      <c r="L893" s="64"/>
    </row>
    <row r="894" spans="2:12" x14ac:dyDescent="0.25">
      <c r="B894" s="1"/>
      <c r="H894" s="1"/>
      <c r="I894" s="1"/>
      <c r="J894" s="1"/>
      <c r="K894" s="64"/>
      <c r="L894" s="64"/>
    </row>
    <row r="895" spans="2:12" x14ac:dyDescent="0.25">
      <c r="B895" s="1"/>
      <c r="H895" s="1"/>
      <c r="I895" s="1"/>
      <c r="J895" s="1"/>
      <c r="K895" s="64"/>
      <c r="L895" s="64"/>
    </row>
    <row r="896" spans="2:12" x14ac:dyDescent="0.25">
      <c r="B896" s="1"/>
      <c r="H896" s="1"/>
      <c r="I896" s="1"/>
      <c r="J896" s="1"/>
      <c r="K896" s="64"/>
      <c r="L896" s="64"/>
    </row>
    <row r="897" spans="2:12" x14ac:dyDescent="0.25">
      <c r="B897" s="1"/>
      <c r="H897" s="1"/>
      <c r="I897" s="1"/>
      <c r="J897" s="1"/>
      <c r="K897" s="64"/>
      <c r="L897" s="64"/>
    </row>
    <row r="898" spans="2:12" x14ac:dyDescent="0.25">
      <c r="B898" s="1"/>
      <c r="H898" s="1"/>
      <c r="I898" s="1"/>
      <c r="J898" s="1"/>
      <c r="K898" s="64"/>
      <c r="L898" s="64"/>
    </row>
    <row r="899" spans="2:12" x14ac:dyDescent="0.25">
      <c r="B899" s="1"/>
      <c r="H899" s="1"/>
      <c r="I899" s="1"/>
      <c r="J899" s="1"/>
      <c r="K899" s="64"/>
      <c r="L899" s="64"/>
    </row>
    <row r="900" spans="2:12" x14ac:dyDescent="0.25">
      <c r="B900" s="1"/>
      <c r="H900" s="1"/>
      <c r="I900" s="1"/>
      <c r="J900" s="1"/>
      <c r="K900" s="64"/>
      <c r="L900" s="64"/>
    </row>
    <row r="901" spans="2:12" x14ac:dyDescent="0.25">
      <c r="B901" s="1"/>
      <c r="H901" s="1"/>
      <c r="I901" s="1"/>
      <c r="J901" s="1"/>
      <c r="K901" s="64"/>
      <c r="L901" s="64"/>
    </row>
    <row r="902" spans="2:12" x14ac:dyDescent="0.25">
      <c r="B902" s="1"/>
      <c r="H902" s="1"/>
      <c r="I902" s="1"/>
      <c r="J902" s="1"/>
      <c r="K902" s="64"/>
      <c r="L902" s="64"/>
    </row>
    <row r="903" spans="2:12" x14ac:dyDescent="0.25">
      <c r="B903" s="1"/>
      <c r="H903" s="1"/>
      <c r="I903" s="1"/>
      <c r="J903" s="1"/>
      <c r="K903" s="64"/>
      <c r="L903" s="64"/>
    </row>
    <row r="904" spans="2:12" x14ac:dyDescent="0.25">
      <c r="B904" s="1"/>
      <c r="H904" s="1"/>
      <c r="I904" s="1"/>
      <c r="J904" s="1"/>
      <c r="K904" s="64"/>
      <c r="L904" s="64"/>
    </row>
    <row r="905" spans="2:12" x14ac:dyDescent="0.25">
      <c r="B905" s="1"/>
      <c r="H905" s="1"/>
      <c r="I905" s="1"/>
      <c r="J905" s="1"/>
      <c r="K905" s="64"/>
      <c r="L905" s="64"/>
    </row>
    <row r="906" spans="2:12" x14ac:dyDescent="0.25">
      <c r="B906" s="1"/>
      <c r="H906" s="1"/>
      <c r="I906" s="1"/>
      <c r="J906" s="1"/>
      <c r="K906" s="64"/>
      <c r="L906" s="64"/>
    </row>
    <row r="907" spans="2:12" x14ac:dyDescent="0.25">
      <c r="B907" s="1"/>
      <c r="H907" s="1"/>
      <c r="I907" s="1"/>
      <c r="J907" s="1"/>
      <c r="K907" s="64"/>
      <c r="L907" s="64"/>
    </row>
    <row r="908" spans="2:12" x14ac:dyDescent="0.25">
      <c r="B908" s="1"/>
      <c r="H908" s="1"/>
      <c r="I908" s="1"/>
      <c r="J908" s="1"/>
      <c r="K908" s="64"/>
      <c r="L908" s="64"/>
    </row>
    <row r="909" spans="2:12" x14ac:dyDescent="0.25">
      <c r="B909" s="1"/>
      <c r="H909" s="1"/>
      <c r="I909" s="1"/>
      <c r="J909" s="1"/>
      <c r="K909" s="64"/>
      <c r="L909" s="64"/>
    </row>
    <row r="910" spans="2:12" x14ac:dyDescent="0.25">
      <c r="B910" s="1"/>
      <c r="H910" s="1"/>
      <c r="I910" s="1"/>
      <c r="J910" s="1"/>
      <c r="K910" s="64"/>
      <c r="L910" s="64"/>
    </row>
    <row r="911" spans="2:12" x14ac:dyDescent="0.25">
      <c r="B911" s="1"/>
      <c r="H911" s="1"/>
      <c r="I911" s="1"/>
      <c r="J911" s="1"/>
      <c r="K911" s="64"/>
      <c r="L911" s="64"/>
    </row>
    <row r="912" spans="2:12" x14ac:dyDescent="0.25">
      <c r="B912" s="1"/>
      <c r="H912" s="1"/>
      <c r="I912" s="1"/>
      <c r="J912" s="1"/>
      <c r="K912" s="64"/>
      <c r="L912" s="64"/>
    </row>
    <row r="913" spans="2:12" x14ac:dyDescent="0.25">
      <c r="B913" s="1"/>
      <c r="H913" s="1"/>
      <c r="I913" s="1"/>
      <c r="J913" s="1"/>
      <c r="K913" s="64"/>
      <c r="L913" s="64"/>
    </row>
    <row r="914" spans="2:12" x14ac:dyDescent="0.25">
      <c r="B914" s="1"/>
      <c r="H914" s="1"/>
      <c r="I914" s="1"/>
      <c r="J914" s="1"/>
      <c r="K914" s="64"/>
      <c r="L914" s="64"/>
    </row>
    <row r="915" spans="2:12" x14ac:dyDescent="0.25">
      <c r="B915" s="1"/>
      <c r="H915" s="1"/>
      <c r="I915" s="1"/>
      <c r="J915" s="1"/>
      <c r="K915" s="64"/>
      <c r="L915" s="64"/>
    </row>
    <row r="916" spans="2:12" x14ac:dyDescent="0.25">
      <c r="B916" s="1"/>
      <c r="H916" s="1"/>
      <c r="I916" s="1"/>
      <c r="J916" s="1"/>
      <c r="K916" s="64"/>
      <c r="L916" s="64"/>
    </row>
    <row r="917" spans="2:12" x14ac:dyDescent="0.25">
      <c r="B917" s="1"/>
      <c r="H917" s="1"/>
      <c r="I917" s="1"/>
      <c r="J917" s="1"/>
      <c r="K917" s="64"/>
      <c r="L917" s="64"/>
    </row>
    <row r="918" spans="2:12" x14ac:dyDescent="0.25">
      <c r="B918" s="1"/>
      <c r="H918" s="1"/>
      <c r="I918" s="1"/>
      <c r="J918" s="1"/>
      <c r="K918" s="64"/>
      <c r="L918" s="64"/>
    </row>
    <row r="919" spans="2:12" x14ac:dyDescent="0.25">
      <c r="B919" s="1"/>
      <c r="H919" s="1"/>
      <c r="I919" s="1"/>
      <c r="J919" s="1"/>
      <c r="K919" s="64"/>
      <c r="L919" s="64"/>
    </row>
    <row r="920" spans="2:12" x14ac:dyDescent="0.25">
      <c r="B920" s="1"/>
      <c r="H920" s="1"/>
      <c r="I920" s="1"/>
      <c r="J920" s="1"/>
      <c r="K920" s="64"/>
      <c r="L920" s="64"/>
    </row>
    <row r="921" spans="2:12" x14ac:dyDescent="0.25">
      <c r="B921" s="1"/>
      <c r="H921" s="1"/>
      <c r="I921" s="1"/>
      <c r="J921" s="1"/>
      <c r="K921" s="64"/>
      <c r="L921" s="64"/>
    </row>
    <row r="922" spans="2:12" x14ac:dyDescent="0.25">
      <c r="B922" s="1"/>
      <c r="H922" s="1"/>
      <c r="I922" s="1"/>
      <c r="J922" s="1"/>
      <c r="K922" s="64"/>
      <c r="L922" s="64"/>
    </row>
    <row r="923" spans="2:12" x14ac:dyDescent="0.25">
      <c r="B923" s="1"/>
      <c r="H923" s="1"/>
      <c r="I923" s="1"/>
      <c r="J923" s="1"/>
      <c r="K923" s="64"/>
      <c r="L923" s="64"/>
    </row>
    <row r="924" spans="2:12" x14ac:dyDescent="0.25">
      <c r="B924" s="1"/>
      <c r="H924" s="1"/>
      <c r="I924" s="1"/>
      <c r="J924" s="1"/>
      <c r="K924" s="64"/>
      <c r="L924" s="64"/>
    </row>
    <row r="925" spans="2:12" x14ac:dyDescent="0.25">
      <c r="B925" s="1"/>
      <c r="H925" s="1"/>
      <c r="I925" s="1"/>
      <c r="J925" s="1"/>
      <c r="K925" s="64"/>
      <c r="L925" s="64"/>
    </row>
    <row r="926" spans="2:12" x14ac:dyDescent="0.25">
      <c r="B926" s="1"/>
      <c r="H926" s="1"/>
      <c r="I926" s="1"/>
      <c r="J926" s="1"/>
      <c r="K926" s="64"/>
      <c r="L926" s="64"/>
    </row>
    <row r="927" spans="2:12" x14ac:dyDescent="0.25">
      <c r="B927" s="1"/>
      <c r="H927" s="1"/>
      <c r="I927" s="1"/>
      <c r="J927" s="1"/>
      <c r="K927" s="64"/>
      <c r="L927" s="64"/>
    </row>
    <row r="928" spans="2:12" x14ac:dyDescent="0.25">
      <c r="B928" s="1"/>
      <c r="H928" s="1"/>
      <c r="I928" s="1"/>
      <c r="J928" s="1"/>
      <c r="K928" s="64"/>
      <c r="L928" s="64"/>
    </row>
    <row r="929" spans="2:12" x14ac:dyDescent="0.25">
      <c r="B929" s="1"/>
      <c r="H929" s="1"/>
      <c r="I929" s="1"/>
      <c r="J929" s="1"/>
      <c r="K929" s="64"/>
      <c r="L929" s="64"/>
    </row>
    <row r="930" spans="2:12" x14ac:dyDescent="0.25">
      <c r="B930" s="1"/>
      <c r="H930" s="1"/>
      <c r="I930" s="1"/>
      <c r="J930" s="1"/>
      <c r="K930" s="64"/>
      <c r="L930" s="64"/>
    </row>
    <row r="931" spans="2:12" x14ac:dyDescent="0.25">
      <c r="B931" s="1"/>
      <c r="H931" s="1"/>
      <c r="I931" s="1"/>
      <c r="J931" s="1"/>
      <c r="K931" s="64"/>
      <c r="L931" s="64"/>
    </row>
    <row r="932" spans="2:12" x14ac:dyDescent="0.25">
      <c r="B932" s="1"/>
      <c r="H932" s="1"/>
      <c r="I932" s="1"/>
      <c r="J932" s="1"/>
      <c r="K932" s="64"/>
      <c r="L932" s="64"/>
    </row>
    <row r="933" spans="2:12" x14ac:dyDescent="0.25">
      <c r="B933" s="1"/>
      <c r="H933" s="1"/>
      <c r="I933" s="1"/>
      <c r="J933" s="1"/>
      <c r="K933" s="64"/>
      <c r="L933" s="64"/>
    </row>
    <row r="934" spans="2:12" x14ac:dyDescent="0.25">
      <c r="B934" s="1"/>
      <c r="H934" s="1"/>
      <c r="I934" s="1"/>
      <c r="J934" s="1"/>
      <c r="K934" s="64"/>
      <c r="L934" s="64"/>
    </row>
    <row r="935" spans="2:12" x14ac:dyDescent="0.25">
      <c r="B935" s="1"/>
      <c r="H935" s="1"/>
      <c r="I935" s="1"/>
      <c r="J935" s="1"/>
      <c r="K935" s="64"/>
      <c r="L935" s="64"/>
    </row>
    <row r="936" spans="2:12" x14ac:dyDescent="0.25">
      <c r="B936" s="1"/>
      <c r="H936" s="1"/>
      <c r="I936" s="1"/>
      <c r="J936" s="1"/>
      <c r="K936" s="64"/>
      <c r="L936" s="64"/>
    </row>
    <row r="937" spans="2:12" x14ac:dyDescent="0.25">
      <c r="B937" s="1"/>
      <c r="H937" s="1"/>
      <c r="I937" s="1"/>
      <c r="J937" s="1"/>
      <c r="K937" s="64"/>
      <c r="L937" s="64"/>
    </row>
    <row r="938" spans="2:12" x14ac:dyDescent="0.25">
      <c r="B938" s="1"/>
      <c r="H938" s="1"/>
      <c r="I938" s="1"/>
      <c r="J938" s="1"/>
      <c r="K938" s="64"/>
      <c r="L938" s="64"/>
    </row>
    <row r="939" spans="2:12" x14ac:dyDescent="0.25">
      <c r="B939" s="1"/>
      <c r="H939" s="1"/>
      <c r="I939" s="1"/>
      <c r="J939" s="1"/>
      <c r="K939" s="64"/>
      <c r="L939" s="64"/>
    </row>
    <row r="940" spans="2:12" x14ac:dyDescent="0.25">
      <c r="B940" s="1"/>
      <c r="H940" s="1"/>
      <c r="I940" s="1"/>
      <c r="J940" s="1"/>
      <c r="K940" s="64"/>
      <c r="L940" s="64"/>
    </row>
    <row r="941" spans="2:12" x14ac:dyDescent="0.25">
      <c r="B941" s="1"/>
      <c r="H941" s="1"/>
      <c r="I941" s="1"/>
      <c r="J941" s="1"/>
      <c r="K941" s="64"/>
      <c r="L941" s="64"/>
    </row>
    <row r="942" spans="2:12" x14ac:dyDescent="0.25">
      <c r="B942" s="1"/>
      <c r="H942" s="1"/>
      <c r="I942" s="1"/>
      <c r="J942" s="1"/>
      <c r="K942" s="64"/>
      <c r="L942" s="64"/>
    </row>
    <row r="943" spans="2:12" x14ac:dyDescent="0.25">
      <c r="B943" s="1"/>
      <c r="H943" s="1"/>
      <c r="I943" s="1"/>
      <c r="J943" s="1"/>
      <c r="K943" s="64"/>
      <c r="L943" s="64"/>
    </row>
    <row r="944" spans="2:12" x14ac:dyDescent="0.25">
      <c r="B944" s="1"/>
      <c r="H944" s="1"/>
      <c r="I944" s="1"/>
      <c r="J944" s="1"/>
      <c r="K944" s="64"/>
      <c r="L944" s="64"/>
    </row>
    <row r="945" spans="2:12" x14ac:dyDescent="0.25">
      <c r="B945" s="1"/>
      <c r="H945" s="1"/>
      <c r="I945" s="1"/>
      <c r="J945" s="1"/>
      <c r="K945" s="64"/>
      <c r="L945" s="64"/>
    </row>
    <row r="946" spans="2:12" x14ac:dyDescent="0.25">
      <c r="B946" s="1"/>
      <c r="H946" s="1"/>
      <c r="I946" s="1"/>
      <c r="J946" s="1"/>
      <c r="K946" s="64"/>
      <c r="L946" s="64"/>
    </row>
    <row r="947" spans="2:12" x14ac:dyDescent="0.25">
      <c r="B947" s="1"/>
      <c r="H947" s="1"/>
      <c r="I947" s="1"/>
      <c r="J947" s="1"/>
      <c r="K947" s="64"/>
      <c r="L947" s="64"/>
    </row>
    <row r="948" spans="2:12" x14ac:dyDescent="0.25">
      <c r="B948" s="1"/>
      <c r="H948" s="1"/>
      <c r="I948" s="1"/>
      <c r="J948" s="1"/>
      <c r="K948" s="64"/>
      <c r="L948" s="64"/>
    </row>
    <row r="949" spans="2:12" x14ac:dyDescent="0.25">
      <c r="B949" s="1"/>
      <c r="H949" s="1"/>
      <c r="I949" s="1"/>
      <c r="J949" s="1"/>
      <c r="K949" s="64"/>
      <c r="L949" s="64"/>
    </row>
    <row r="950" spans="2:12" x14ac:dyDescent="0.25">
      <c r="B950" s="1"/>
      <c r="H950" s="1"/>
      <c r="I950" s="1"/>
      <c r="J950" s="1"/>
      <c r="K950" s="64"/>
      <c r="L950" s="64"/>
    </row>
    <row r="951" spans="2:12" x14ac:dyDescent="0.25">
      <c r="B951" s="1"/>
      <c r="H951" s="1"/>
      <c r="I951" s="1"/>
      <c r="J951" s="1"/>
      <c r="K951" s="64"/>
      <c r="L951" s="64"/>
    </row>
    <row r="952" spans="2:12" x14ac:dyDescent="0.25">
      <c r="B952" s="1"/>
      <c r="H952" s="1"/>
      <c r="I952" s="1"/>
      <c r="J952" s="1"/>
      <c r="K952" s="64"/>
      <c r="L952" s="64"/>
    </row>
    <row r="953" spans="2:12" x14ac:dyDescent="0.25">
      <c r="B953" s="1"/>
      <c r="H953" s="1"/>
      <c r="I953" s="1"/>
      <c r="J953" s="1"/>
      <c r="K953" s="64"/>
      <c r="L953" s="64"/>
    </row>
    <row r="954" spans="2:12" x14ac:dyDescent="0.25">
      <c r="B954" s="1"/>
      <c r="H954" s="1"/>
      <c r="I954" s="1"/>
      <c r="J954" s="1"/>
      <c r="K954" s="64"/>
      <c r="L954" s="64"/>
    </row>
    <row r="955" spans="2:12" x14ac:dyDescent="0.25">
      <c r="B955" s="1"/>
      <c r="H955" s="1"/>
      <c r="I955" s="1"/>
      <c r="J955" s="1"/>
      <c r="K955" s="64"/>
      <c r="L955" s="64"/>
    </row>
    <row r="956" spans="2:12" x14ac:dyDescent="0.25">
      <c r="B956" s="1"/>
      <c r="H956" s="1"/>
      <c r="I956" s="1"/>
      <c r="J956" s="1"/>
      <c r="K956" s="64"/>
      <c r="L956" s="64"/>
    </row>
    <row r="957" spans="2:12" x14ac:dyDescent="0.25">
      <c r="B957" s="1"/>
      <c r="H957" s="1"/>
      <c r="I957" s="1"/>
      <c r="J957" s="1"/>
      <c r="K957" s="64"/>
      <c r="L957" s="64"/>
    </row>
    <row r="958" spans="2:12" x14ac:dyDescent="0.25">
      <c r="B958" s="1"/>
      <c r="H958" s="1"/>
      <c r="I958" s="1"/>
      <c r="J958" s="1"/>
      <c r="K958" s="64"/>
      <c r="L958" s="64"/>
    </row>
    <row r="959" spans="2:12" x14ac:dyDescent="0.25">
      <c r="B959" s="1"/>
      <c r="H959" s="1"/>
      <c r="I959" s="1"/>
      <c r="J959" s="1"/>
      <c r="K959" s="64"/>
      <c r="L959" s="64"/>
    </row>
    <row r="960" spans="2:12" x14ac:dyDescent="0.25">
      <c r="B960" s="1"/>
      <c r="H960" s="1"/>
      <c r="I960" s="1"/>
      <c r="J960" s="1"/>
      <c r="K960" s="64"/>
      <c r="L960" s="64"/>
    </row>
    <row r="961" spans="2:12" x14ac:dyDescent="0.25">
      <c r="B961" s="1"/>
      <c r="H961" s="1"/>
      <c r="I961" s="1"/>
      <c r="J961" s="1"/>
      <c r="K961" s="64"/>
      <c r="L961" s="64"/>
    </row>
    <row r="962" spans="2:12" x14ac:dyDescent="0.25">
      <c r="B962" s="1"/>
      <c r="H962" s="1"/>
      <c r="I962" s="1"/>
      <c r="J962" s="1"/>
      <c r="K962" s="64"/>
      <c r="L962" s="64"/>
    </row>
    <row r="963" spans="2:12" x14ac:dyDescent="0.25">
      <c r="B963" s="1"/>
      <c r="H963" s="1"/>
      <c r="I963" s="1"/>
      <c r="J963" s="1"/>
      <c r="K963" s="64"/>
      <c r="L963" s="64"/>
    </row>
    <row r="964" spans="2:12" x14ac:dyDescent="0.25">
      <c r="B964" s="1"/>
      <c r="H964" s="1"/>
      <c r="I964" s="1"/>
      <c r="J964" s="1"/>
      <c r="K964" s="64"/>
      <c r="L964" s="64"/>
    </row>
    <row r="965" spans="2:12" x14ac:dyDescent="0.25">
      <c r="B965" s="1"/>
      <c r="H965" s="1"/>
      <c r="I965" s="1"/>
      <c r="J965" s="1"/>
      <c r="K965" s="64"/>
      <c r="L965" s="64"/>
    </row>
    <row r="966" spans="2:12" x14ac:dyDescent="0.25">
      <c r="B966" s="1"/>
      <c r="H966" s="1"/>
      <c r="I966" s="1"/>
      <c r="J966" s="1"/>
      <c r="K966" s="64"/>
      <c r="L966" s="64"/>
    </row>
    <row r="967" spans="2:12" x14ac:dyDescent="0.25">
      <c r="B967" s="1"/>
      <c r="H967" s="1"/>
      <c r="I967" s="1"/>
      <c r="J967" s="1"/>
      <c r="K967" s="64"/>
      <c r="L967" s="64"/>
    </row>
    <row r="968" spans="2:12" x14ac:dyDescent="0.25">
      <c r="B968" s="1"/>
      <c r="H968" s="1"/>
      <c r="I968" s="1"/>
      <c r="J968" s="1"/>
      <c r="K968" s="64"/>
      <c r="L968" s="64"/>
    </row>
    <row r="969" spans="2:12" x14ac:dyDescent="0.25">
      <c r="B969" s="1"/>
      <c r="H969" s="1"/>
      <c r="I969" s="1"/>
      <c r="J969" s="1"/>
      <c r="K969" s="64"/>
      <c r="L969" s="64"/>
    </row>
    <row r="970" spans="2:12" x14ac:dyDescent="0.25">
      <c r="B970" s="1"/>
      <c r="H970" s="1"/>
      <c r="I970" s="1"/>
      <c r="J970" s="1"/>
      <c r="K970" s="64"/>
      <c r="L970" s="64"/>
    </row>
    <row r="971" spans="2:12" x14ac:dyDescent="0.25">
      <c r="B971" s="1"/>
      <c r="H971" s="1"/>
      <c r="I971" s="1"/>
      <c r="J971" s="1"/>
      <c r="K971" s="64"/>
      <c r="L971" s="64"/>
    </row>
    <row r="972" spans="2:12" x14ac:dyDescent="0.25">
      <c r="B972" s="1"/>
      <c r="H972" s="1"/>
      <c r="I972" s="1"/>
      <c r="J972" s="1"/>
      <c r="K972" s="64"/>
      <c r="L972" s="64"/>
    </row>
    <row r="973" spans="2:12" x14ac:dyDescent="0.25">
      <c r="B973" s="1"/>
      <c r="H973" s="1"/>
      <c r="I973" s="1"/>
      <c r="J973" s="1"/>
      <c r="K973" s="64"/>
      <c r="L973" s="64"/>
    </row>
    <row r="974" spans="2:12" x14ac:dyDescent="0.25">
      <c r="B974" s="1"/>
      <c r="H974" s="1"/>
      <c r="I974" s="1"/>
      <c r="J974" s="1"/>
      <c r="K974" s="64"/>
      <c r="L974" s="64"/>
    </row>
    <row r="975" spans="2:12" x14ac:dyDescent="0.25">
      <c r="B975" s="1"/>
      <c r="H975" s="1"/>
      <c r="I975" s="1"/>
      <c r="J975" s="1"/>
      <c r="K975" s="64"/>
      <c r="L975" s="64"/>
    </row>
    <row r="976" spans="2:12" x14ac:dyDescent="0.25">
      <c r="B976" s="1"/>
      <c r="H976" s="1"/>
      <c r="I976" s="1"/>
      <c r="J976" s="1"/>
      <c r="K976" s="64"/>
      <c r="L976" s="64"/>
    </row>
    <row r="977" spans="2:12" x14ac:dyDescent="0.25">
      <c r="B977" s="1"/>
      <c r="H977" s="1"/>
      <c r="I977" s="1"/>
      <c r="J977" s="1"/>
      <c r="K977" s="64"/>
      <c r="L977" s="64"/>
    </row>
    <row r="978" spans="2:12" x14ac:dyDescent="0.25">
      <c r="B978" s="1"/>
      <c r="H978" s="1"/>
      <c r="I978" s="1"/>
      <c r="J978" s="1"/>
      <c r="K978" s="64"/>
      <c r="L978" s="64"/>
    </row>
    <row r="979" spans="2:12" x14ac:dyDescent="0.25">
      <c r="B979" s="1"/>
      <c r="H979" s="1"/>
      <c r="I979" s="1"/>
      <c r="J979" s="1"/>
      <c r="K979" s="64"/>
      <c r="L979" s="64"/>
    </row>
    <row r="980" spans="2:12" x14ac:dyDescent="0.25">
      <c r="B980" s="1"/>
      <c r="H980" s="1"/>
      <c r="I980" s="1"/>
      <c r="J980" s="1"/>
      <c r="K980" s="64"/>
      <c r="L980" s="64"/>
    </row>
    <row r="981" spans="2:12" x14ac:dyDescent="0.25">
      <c r="B981" s="1"/>
      <c r="H981" s="1"/>
      <c r="I981" s="1"/>
      <c r="J981" s="1"/>
      <c r="K981" s="64"/>
      <c r="L981" s="64"/>
    </row>
    <row r="982" spans="2:12" x14ac:dyDescent="0.25">
      <c r="B982" s="1"/>
      <c r="H982" s="1"/>
      <c r="I982" s="1"/>
      <c r="J982" s="1"/>
      <c r="K982" s="64"/>
      <c r="L982" s="64"/>
    </row>
    <row r="983" spans="2:12" x14ac:dyDescent="0.25">
      <c r="B983" s="1"/>
      <c r="H983" s="1"/>
      <c r="I983" s="1"/>
      <c r="J983" s="1"/>
      <c r="K983" s="64"/>
      <c r="L983" s="64"/>
    </row>
    <row r="984" spans="2:12" x14ac:dyDescent="0.25">
      <c r="B984" s="1"/>
      <c r="H984" s="1"/>
      <c r="I984" s="1"/>
      <c r="J984" s="1"/>
      <c r="K984" s="64"/>
      <c r="L984" s="64"/>
    </row>
    <row r="985" spans="2:12" x14ac:dyDescent="0.25">
      <c r="B985" s="1"/>
      <c r="H985" s="1"/>
      <c r="I985" s="1"/>
      <c r="J985" s="1"/>
      <c r="K985" s="64"/>
      <c r="L985" s="64"/>
    </row>
    <row r="986" spans="2:12" x14ac:dyDescent="0.25">
      <c r="B986" s="1"/>
      <c r="H986" s="1"/>
      <c r="I986" s="1"/>
      <c r="J986" s="1"/>
      <c r="K986" s="64"/>
      <c r="L986" s="64"/>
    </row>
    <row r="987" spans="2:12" x14ac:dyDescent="0.25">
      <c r="B987" s="1"/>
      <c r="H987" s="1"/>
      <c r="I987" s="1"/>
      <c r="J987" s="1"/>
      <c r="K987" s="64"/>
      <c r="L987" s="64"/>
    </row>
    <row r="988" spans="2:12" x14ac:dyDescent="0.25">
      <c r="B988" s="1"/>
      <c r="H988" s="1"/>
      <c r="I988" s="1"/>
      <c r="J988" s="1"/>
      <c r="K988" s="64"/>
      <c r="L988" s="64"/>
    </row>
    <row r="989" spans="2:12" x14ac:dyDescent="0.25">
      <c r="B989" s="1"/>
      <c r="H989" s="1"/>
      <c r="I989" s="1"/>
      <c r="J989" s="1"/>
      <c r="K989" s="64"/>
      <c r="L989" s="64"/>
    </row>
    <row r="990" spans="2:12" x14ac:dyDescent="0.25">
      <c r="B990" s="1"/>
      <c r="H990" s="1"/>
      <c r="I990" s="1"/>
      <c r="J990" s="1"/>
      <c r="K990" s="64"/>
      <c r="L990" s="64"/>
    </row>
    <row r="991" spans="2:12" x14ac:dyDescent="0.25">
      <c r="B991" s="1"/>
      <c r="H991" s="1"/>
      <c r="I991" s="1"/>
      <c r="J991" s="1"/>
      <c r="K991" s="64"/>
      <c r="L991" s="64"/>
    </row>
    <row r="992" spans="2:12" x14ac:dyDescent="0.25">
      <c r="B992" s="1"/>
      <c r="H992" s="1"/>
      <c r="I992" s="1"/>
      <c r="J992" s="1"/>
      <c r="K992" s="64"/>
      <c r="L992" s="64"/>
    </row>
    <row r="993" spans="2:12" x14ac:dyDescent="0.25">
      <c r="B993" s="1"/>
      <c r="H993" s="1"/>
      <c r="I993" s="1"/>
      <c r="J993" s="1"/>
      <c r="K993" s="64"/>
      <c r="L993" s="64"/>
    </row>
    <row r="994" spans="2:12" x14ac:dyDescent="0.25">
      <c r="B994" s="1"/>
      <c r="H994" s="1"/>
      <c r="I994" s="1"/>
      <c r="J994" s="1"/>
      <c r="K994" s="64"/>
      <c r="L994" s="64"/>
    </row>
    <row r="995" spans="2:12" x14ac:dyDescent="0.25">
      <c r="B995" s="1"/>
      <c r="H995" s="1"/>
      <c r="I995" s="1"/>
      <c r="J995" s="1"/>
      <c r="K995" s="64"/>
      <c r="L995" s="64"/>
    </row>
    <row r="996" spans="2:12" x14ac:dyDescent="0.25">
      <c r="B996" s="1"/>
      <c r="H996" s="1"/>
      <c r="I996" s="1"/>
      <c r="J996" s="1"/>
      <c r="K996" s="64"/>
      <c r="L996" s="64"/>
    </row>
    <row r="997" spans="2:12" x14ac:dyDescent="0.25">
      <c r="B997" s="1"/>
      <c r="H997" s="1"/>
      <c r="I997" s="1"/>
      <c r="J997" s="1"/>
      <c r="K997" s="64"/>
      <c r="L997" s="64"/>
    </row>
    <row r="998" spans="2:12" x14ac:dyDescent="0.25">
      <c r="B998" s="1"/>
      <c r="H998" s="1"/>
      <c r="I998" s="1"/>
      <c r="J998" s="1"/>
      <c r="K998" s="64"/>
      <c r="L998" s="64"/>
    </row>
    <row r="999" spans="2:12" x14ac:dyDescent="0.25">
      <c r="B999" s="1"/>
      <c r="H999" s="1"/>
      <c r="I999" s="1"/>
      <c r="J999" s="1"/>
      <c r="K999" s="64"/>
      <c r="L999" s="64"/>
    </row>
    <row r="1000" spans="2:12" x14ac:dyDescent="0.25">
      <c r="B1000" s="1"/>
      <c r="H1000" s="1"/>
      <c r="I1000" s="1"/>
      <c r="J1000" s="1"/>
      <c r="K1000" s="64"/>
      <c r="L1000" s="64"/>
    </row>
    <row r="1001" spans="2:12" x14ac:dyDescent="0.25">
      <c r="B1001" s="1"/>
      <c r="H1001" s="1"/>
      <c r="I1001" s="1"/>
      <c r="J1001" s="1"/>
      <c r="K1001" s="64"/>
      <c r="L1001" s="64"/>
    </row>
    <row r="1002" spans="2:12" x14ac:dyDescent="0.25">
      <c r="B1002" s="1"/>
      <c r="H1002" s="1"/>
      <c r="I1002" s="1"/>
      <c r="J1002" s="1"/>
      <c r="K1002" s="64"/>
      <c r="L1002" s="64"/>
    </row>
    <row r="1003" spans="2:12" x14ac:dyDescent="0.25">
      <c r="B1003" s="1"/>
      <c r="H1003" s="1"/>
      <c r="I1003" s="1"/>
      <c r="J1003" s="1"/>
      <c r="K1003" s="64"/>
      <c r="L1003" s="64"/>
    </row>
    <row r="1004" spans="2:12" x14ac:dyDescent="0.25">
      <c r="B1004" s="1"/>
      <c r="H1004" s="1"/>
      <c r="I1004" s="1"/>
      <c r="J1004" s="1"/>
      <c r="K1004" s="64"/>
      <c r="L1004" s="64"/>
    </row>
    <row r="1005" spans="2:12" x14ac:dyDescent="0.25">
      <c r="B1005" s="1"/>
      <c r="H1005" s="1"/>
      <c r="I1005" s="1"/>
      <c r="J1005" s="1"/>
      <c r="K1005" s="64"/>
      <c r="L1005" s="64"/>
    </row>
    <row r="1006" spans="2:12" x14ac:dyDescent="0.25">
      <c r="B1006" s="1"/>
      <c r="H1006" s="1"/>
      <c r="I1006" s="1"/>
      <c r="J1006" s="1"/>
      <c r="K1006" s="64"/>
      <c r="L1006" s="64"/>
    </row>
    <row r="1007" spans="2:12" x14ac:dyDescent="0.25">
      <c r="B1007" s="1"/>
      <c r="H1007" s="1"/>
      <c r="I1007" s="1"/>
      <c r="J1007" s="1"/>
      <c r="K1007" s="64"/>
      <c r="L1007" s="64"/>
    </row>
    <row r="1008" spans="2:12" x14ac:dyDescent="0.25">
      <c r="B1008" s="1"/>
      <c r="H1008" s="1"/>
      <c r="I1008" s="1"/>
      <c r="J1008" s="1"/>
      <c r="K1008" s="64"/>
      <c r="L1008" s="64"/>
    </row>
    <row r="1009" spans="2:12" x14ac:dyDescent="0.25">
      <c r="B1009" s="1"/>
      <c r="H1009" s="1"/>
      <c r="I1009" s="1"/>
      <c r="J1009" s="1"/>
      <c r="K1009" s="64"/>
      <c r="L1009" s="64"/>
    </row>
    <row r="1010" spans="2:12" x14ac:dyDescent="0.25">
      <c r="B1010" s="1"/>
      <c r="H1010" s="1"/>
      <c r="I1010" s="1"/>
      <c r="J1010" s="1"/>
      <c r="K1010" s="64"/>
      <c r="L1010" s="64"/>
    </row>
    <row r="1011" spans="2:12" x14ac:dyDescent="0.25">
      <c r="B1011" s="1"/>
      <c r="H1011" s="1"/>
      <c r="I1011" s="1"/>
      <c r="J1011" s="1"/>
      <c r="K1011" s="64"/>
      <c r="L1011" s="64"/>
    </row>
    <row r="1012" spans="2:12" x14ac:dyDescent="0.25">
      <c r="B1012" s="1"/>
      <c r="H1012" s="1"/>
      <c r="I1012" s="1"/>
      <c r="J1012" s="1"/>
      <c r="K1012" s="64"/>
      <c r="L1012" s="64"/>
    </row>
    <row r="1013" spans="2:12" x14ac:dyDescent="0.25">
      <c r="B1013" s="1"/>
      <c r="H1013" s="1"/>
      <c r="I1013" s="1"/>
      <c r="J1013" s="1"/>
      <c r="K1013" s="64"/>
      <c r="L1013" s="64"/>
    </row>
    <row r="1014" spans="2:12" x14ac:dyDescent="0.25">
      <c r="B1014" s="1"/>
      <c r="H1014" s="1"/>
      <c r="I1014" s="1"/>
      <c r="J1014" s="1"/>
      <c r="K1014" s="64"/>
      <c r="L1014" s="64"/>
    </row>
    <row r="1015" spans="2:12" x14ac:dyDescent="0.25">
      <c r="B1015" s="1"/>
      <c r="H1015" s="1"/>
      <c r="I1015" s="1"/>
      <c r="J1015" s="1"/>
      <c r="K1015" s="64"/>
      <c r="L1015" s="64"/>
    </row>
    <row r="1016" spans="2:12" x14ac:dyDescent="0.25">
      <c r="B1016" s="1"/>
      <c r="H1016" s="1"/>
      <c r="I1016" s="1"/>
      <c r="J1016" s="1"/>
      <c r="K1016" s="64"/>
      <c r="L1016" s="64"/>
    </row>
    <row r="1017" spans="2:12" x14ac:dyDescent="0.25">
      <c r="B1017" s="1"/>
      <c r="H1017" s="1"/>
      <c r="I1017" s="1"/>
      <c r="J1017" s="1"/>
      <c r="K1017" s="64"/>
      <c r="L1017" s="64"/>
    </row>
    <row r="1018" spans="2:12" x14ac:dyDescent="0.25">
      <c r="B1018" s="1"/>
      <c r="H1018" s="1"/>
      <c r="I1018" s="1"/>
      <c r="J1018" s="1"/>
      <c r="K1018" s="64"/>
      <c r="L1018" s="64"/>
    </row>
    <row r="1019" spans="2:12" x14ac:dyDescent="0.25">
      <c r="B1019" s="1"/>
      <c r="H1019" s="1"/>
      <c r="I1019" s="1"/>
      <c r="J1019" s="1"/>
      <c r="K1019" s="64"/>
      <c r="L1019" s="64"/>
    </row>
    <row r="1020" spans="2:12" x14ac:dyDescent="0.25">
      <c r="B1020" s="1"/>
      <c r="H1020" s="1"/>
      <c r="I1020" s="1"/>
      <c r="J1020" s="1"/>
      <c r="K1020" s="64"/>
      <c r="L1020" s="64"/>
    </row>
    <row r="1021" spans="2:12" x14ac:dyDescent="0.25">
      <c r="B1021" s="1"/>
      <c r="H1021" s="1"/>
      <c r="I1021" s="1"/>
      <c r="J1021" s="1"/>
      <c r="K1021" s="64"/>
      <c r="L1021" s="64"/>
    </row>
    <row r="1022" spans="2:12" x14ac:dyDescent="0.25">
      <c r="B1022" s="1"/>
      <c r="H1022" s="1"/>
      <c r="I1022" s="1"/>
      <c r="J1022" s="1"/>
      <c r="K1022" s="64"/>
      <c r="L1022" s="64"/>
    </row>
    <row r="1023" spans="2:12" x14ac:dyDescent="0.25">
      <c r="B1023" s="1"/>
      <c r="H1023" s="1"/>
      <c r="I1023" s="1"/>
      <c r="J1023" s="1"/>
      <c r="K1023" s="64"/>
      <c r="L1023" s="64"/>
    </row>
    <row r="1024" spans="2:12" x14ac:dyDescent="0.25">
      <c r="B1024" s="1"/>
      <c r="H1024" s="1"/>
      <c r="I1024" s="1"/>
      <c r="J1024" s="1"/>
      <c r="K1024" s="64"/>
      <c r="L1024" s="64"/>
    </row>
    <row r="1025" spans="2:12" x14ac:dyDescent="0.25">
      <c r="B1025" s="1"/>
      <c r="H1025" s="1"/>
      <c r="I1025" s="1"/>
      <c r="J1025" s="1"/>
      <c r="K1025" s="64"/>
      <c r="L1025" s="64"/>
    </row>
    <row r="1026" spans="2:12" x14ac:dyDescent="0.25">
      <c r="B1026" s="1"/>
      <c r="H1026" s="1"/>
      <c r="I1026" s="1"/>
      <c r="J1026" s="1"/>
      <c r="K1026" s="64"/>
      <c r="L1026" s="64"/>
    </row>
    <row r="1027" spans="2:12" x14ac:dyDescent="0.25">
      <c r="B1027" s="1"/>
      <c r="H1027" s="1"/>
      <c r="I1027" s="1"/>
      <c r="J1027" s="1"/>
      <c r="K1027" s="64"/>
      <c r="L1027" s="64"/>
    </row>
    <row r="1028" spans="2:12" x14ac:dyDescent="0.25">
      <c r="B1028" s="1"/>
      <c r="H1028" s="1"/>
      <c r="I1028" s="1"/>
      <c r="J1028" s="1"/>
      <c r="K1028" s="64"/>
      <c r="L1028" s="64"/>
    </row>
    <row r="1029" spans="2:12" x14ac:dyDescent="0.25">
      <c r="B1029" s="1"/>
      <c r="H1029" s="1"/>
      <c r="I1029" s="1"/>
      <c r="J1029" s="1"/>
      <c r="K1029" s="64"/>
      <c r="L1029" s="64"/>
    </row>
    <row r="1030" spans="2:12" x14ac:dyDescent="0.25">
      <c r="B1030" s="1"/>
      <c r="H1030" s="1"/>
      <c r="I1030" s="1"/>
      <c r="J1030" s="1"/>
      <c r="K1030" s="64"/>
      <c r="L1030" s="64"/>
    </row>
    <row r="1031" spans="2:12" x14ac:dyDescent="0.25">
      <c r="B1031" s="1"/>
      <c r="H1031" s="1"/>
      <c r="I1031" s="1"/>
      <c r="J1031" s="1"/>
      <c r="K1031" s="64"/>
      <c r="L1031" s="64"/>
    </row>
    <row r="1032" spans="2:12" x14ac:dyDescent="0.25">
      <c r="B1032" s="1"/>
      <c r="H1032" s="1"/>
      <c r="I1032" s="1"/>
      <c r="J1032" s="1"/>
      <c r="K1032" s="64"/>
      <c r="L1032" s="64"/>
    </row>
    <row r="1033" spans="2:12" x14ac:dyDescent="0.25">
      <c r="B1033" s="1"/>
      <c r="H1033" s="1"/>
      <c r="I1033" s="1"/>
      <c r="J1033" s="1"/>
      <c r="K1033" s="64"/>
      <c r="L1033" s="64"/>
    </row>
    <row r="1034" spans="2:12" x14ac:dyDescent="0.25">
      <c r="B1034" s="1"/>
      <c r="H1034" s="1"/>
      <c r="I1034" s="1"/>
      <c r="J1034" s="1"/>
      <c r="K1034" s="64"/>
      <c r="L1034" s="64"/>
    </row>
    <row r="1035" spans="2:12" x14ac:dyDescent="0.25">
      <c r="B1035" s="1"/>
      <c r="H1035" s="1"/>
      <c r="I1035" s="1"/>
      <c r="J1035" s="1"/>
      <c r="K1035" s="64"/>
      <c r="L1035" s="64"/>
    </row>
    <row r="1036" spans="2:12" x14ac:dyDescent="0.25">
      <c r="B1036" s="1"/>
      <c r="H1036" s="1"/>
      <c r="I1036" s="1"/>
      <c r="J1036" s="1"/>
      <c r="K1036" s="64"/>
      <c r="L1036" s="64"/>
    </row>
    <row r="1037" spans="2:12" x14ac:dyDescent="0.25">
      <c r="B1037" s="1"/>
      <c r="H1037" s="1"/>
      <c r="I1037" s="1"/>
      <c r="J1037" s="1"/>
      <c r="K1037" s="64"/>
      <c r="L1037" s="64"/>
    </row>
    <row r="1038" spans="2:12" x14ac:dyDescent="0.25">
      <c r="B1038" s="1"/>
      <c r="H1038" s="1"/>
      <c r="I1038" s="1"/>
      <c r="J1038" s="1"/>
      <c r="K1038" s="64"/>
      <c r="L1038" s="64"/>
    </row>
    <row r="1039" spans="2:12" x14ac:dyDescent="0.25">
      <c r="B1039" s="1"/>
      <c r="H1039" s="1"/>
      <c r="I1039" s="1"/>
      <c r="J1039" s="1"/>
      <c r="K1039" s="64"/>
      <c r="L1039" s="64"/>
    </row>
    <row r="1040" spans="2:12" x14ac:dyDescent="0.25">
      <c r="B1040" s="1"/>
      <c r="H1040" s="1"/>
      <c r="I1040" s="1"/>
      <c r="J1040" s="1"/>
      <c r="K1040" s="64"/>
      <c r="L1040" s="64"/>
    </row>
    <row r="1041" spans="2:12" x14ac:dyDescent="0.25">
      <c r="B1041" s="1"/>
      <c r="H1041" s="1"/>
      <c r="I1041" s="1"/>
      <c r="J1041" s="1"/>
      <c r="K1041" s="64"/>
      <c r="L1041" s="64"/>
    </row>
    <row r="1042" spans="2:12" x14ac:dyDescent="0.25">
      <c r="B1042" s="1"/>
      <c r="H1042" s="1"/>
      <c r="I1042" s="1"/>
      <c r="J1042" s="1"/>
      <c r="K1042" s="64"/>
      <c r="L1042" s="64"/>
    </row>
    <row r="1043" spans="2:12" x14ac:dyDescent="0.25">
      <c r="B1043" s="1"/>
      <c r="H1043" s="1"/>
      <c r="I1043" s="1"/>
      <c r="J1043" s="1"/>
      <c r="K1043" s="64"/>
      <c r="L1043" s="64"/>
    </row>
    <row r="1044" spans="2:12" x14ac:dyDescent="0.25">
      <c r="B1044" s="1"/>
      <c r="H1044" s="1"/>
      <c r="I1044" s="1"/>
      <c r="J1044" s="1"/>
      <c r="K1044" s="64"/>
      <c r="L1044" s="64"/>
    </row>
    <row r="1045" spans="2:12" x14ac:dyDescent="0.25">
      <c r="B1045" s="1"/>
      <c r="H1045" s="1"/>
      <c r="I1045" s="1"/>
      <c r="J1045" s="1"/>
      <c r="K1045" s="64"/>
      <c r="L1045" s="64"/>
    </row>
    <row r="1046" spans="2:12" x14ac:dyDescent="0.25">
      <c r="B1046" s="1"/>
      <c r="H1046" s="1"/>
      <c r="I1046" s="1"/>
      <c r="J1046" s="1"/>
      <c r="K1046" s="64"/>
      <c r="L1046" s="64"/>
    </row>
    <row r="1047" spans="2:12" x14ac:dyDescent="0.25">
      <c r="B1047" s="1"/>
      <c r="H1047" s="1"/>
      <c r="I1047" s="1"/>
      <c r="J1047" s="1"/>
      <c r="K1047" s="64"/>
      <c r="L1047" s="64"/>
    </row>
    <row r="1048" spans="2:12" x14ac:dyDescent="0.25">
      <c r="B1048" s="1"/>
      <c r="H1048" s="1"/>
      <c r="I1048" s="1"/>
      <c r="J1048" s="1"/>
      <c r="K1048" s="64"/>
      <c r="L1048" s="64"/>
    </row>
    <row r="1049" spans="2:12" x14ac:dyDescent="0.25">
      <c r="B1049" s="1"/>
      <c r="H1049" s="1"/>
      <c r="I1049" s="1"/>
      <c r="J1049" s="1"/>
      <c r="K1049" s="64"/>
      <c r="L1049" s="64"/>
    </row>
    <row r="1050" spans="2:12" x14ac:dyDescent="0.25">
      <c r="B1050" s="1"/>
      <c r="H1050" s="1"/>
      <c r="I1050" s="1"/>
      <c r="J1050" s="1"/>
      <c r="K1050" s="64"/>
      <c r="L1050" s="64"/>
    </row>
    <row r="1051" spans="2:12" x14ac:dyDescent="0.25">
      <c r="B1051" s="1"/>
      <c r="H1051" s="1"/>
      <c r="I1051" s="1"/>
      <c r="J1051" s="1"/>
      <c r="K1051" s="64"/>
      <c r="L1051" s="64"/>
    </row>
    <row r="1052" spans="2:12" x14ac:dyDescent="0.25">
      <c r="B1052" s="1"/>
      <c r="H1052" s="1"/>
      <c r="I1052" s="1"/>
      <c r="J1052" s="1"/>
      <c r="K1052" s="64"/>
      <c r="L1052" s="64"/>
    </row>
    <row r="1053" spans="2:12" x14ac:dyDescent="0.25">
      <c r="B1053" s="1"/>
      <c r="H1053" s="1"/>
      <c r="I1053" s="1"/>
      <c r="J1053" s="1"/>
      <c r="K1053" s="64"/>
      <c r="L1053" s="64"/>
    </row>
    <row r="1054" spans="2:12" x14ac:dyDescent="0.25">
      <c r="B1054" s="1"/>
      <c r="H1054" s="1"/>
      <c r="I1054" s="1"/>
      <c r="J1054" s="1"/>
      <c r="K1054" s="64"/>
      <c r="L1054" s="64"/>
    </row>
    <row r="1055" spans="2:12" x14ac:dyDescent="0.25">
      <c r="B1055" s="1"/>
      <c r="H1055" s="1"/>
      <c r="I1055" s="1"/>
      <c r="J1055" s="1"/>
      <c r="K1055" s="64"/>
      <c r="L1055" s="64"/>
    </row>
    <row r="1056" spans="2:12" x14ac:dyDescent="0.25">
      <c r="B1056" s="1"/>
      <c r="H1056" s="1"/>
      <c r="I1056" s="1"/>
      <c r="J1056" s="1"/>
      <c r="K1056" s="64"/>
      <c r="L1056" s="64"/>
    </row>
    <row r="1057" spans="2:12" x14ac:dyDescent="0.25">
      <c r="B1057" s="1"/>
      <c r="H1057" s="1"/>
      <c r="I1057" s="1"/>
      <c r="J1057" s="1"/>
      <c r="K1057" s="64"/>
      <c r="L1057" s="64"/>
    </row>
    <row r="1058" spans="2:12" x14ac:dyDescent="0.25">
      <c r="B1058" s="1"/>
      <c r="H1058" s="1"/>
      <c r="I1058" s="1"/>
      <c r="J1058" s="1"/>
      <c r="K1058" s="64"/>
      <c r="L1058" s="64"/>
    </row>
    <row r="1059" spans="2:12" x14ac:dyDescent="0.25">
      <c r="B1059" s="1"/>
      <c r="H1059" s="1"/>
      <c r="I1059" s="1"/>
      <c r="J1059" s="1"/>
      <c r="K1059" s="64"/>
      <c r="L1059" s="64"/>
    </row>
    <row r="1060" spans="2:12" x14ac:dyDescent="0.25">
      <c r="B1060" s="1"/>
      <c r="H1060" s="1"/>
      <c r="I1060" s="1"/>
      <c r="J1060" s="1"/>
      <c r="K1060" s="64"/>
      <c r="L1060" s="64"/>
    </row>
    <row r="1061" spans="2:12" x14ac:dyDescent="0.25">
      <c r="B1061" s="1"/>
      <c r="H1061" s="1"/>
      <c r="I1061" s="1"/>
      <c r="J1061" s="1"/>
      <c r="K1061" s="64"/>
      <c r="L1061" s="64"/>
    </row>
    <row r="1062" spans="2:12" x14ac:dyDescent="0.25">
      <c r="B1062" s="1"/>
      <c r="H1062" s="1"/>
      <c r="I1062" s="1"/>
      <c r="J1062" s="1"/>
      <c r="K1062" s="64"/>
      <c r="L1062" s="64"/>
    </row>
    <row r="1063" spans="2:12" x14ac:dyDescent="0.25">
      <c r="B1063" s="1"/>
      <c r="H1063" s="1"/>
      <c r="I1063" s="1"/>
      <c r="J1063" s="1"/>
      <c r="K1063" s="64"/>
      <c r="L1063" s="64"/>
    </row>
    <row r="1064" spans="2:12" x14ac:dyDescent="0.25">
      <c r="B1064" s="1"/>
      <c r="H1064" s="1"/>
      <c r="I1064" s="1"/>
      <c r="J1064" s="1"/>
      <c r="K1064" s="64"/>
      <c r="L1064" s="64"/>
    </row>
    <row r="1065" spans="2:12" x14ac:dyDescent="0.25">
      <c r="B1065" s="1"/>
      <c r="H1065" s="1"/>
      <c r="I1065" s="1"/>
      <c r="J1065" s="1"/>
      <c r="K1065" s="64"/>
      <c r="L1065" s="64"/>
    </row>
    <row r="1066" spans="2:12" x14ac:dyDescent="0.25">
      <c r="B1066" s="1"/>
      <c r="H1066" s="1"/>
      <c r="I1066" s="1"/>
      <c r="J1066" s="1"/>
      <c r="K1066" s="64"/>
      <c r="L1066" s="64"/>
    </row>
    <row r="1067" spans="2:12" x14ac:dyDescent="0.25">
      <c r="B1067" s="1"/>
      <c r="H1067" s="1"/>
      <c r="I1067" s="1"/>
      <c r="J1067" s="1"/>
      <c r="K1067" s="64"/>
      <c r="L1067" s="64"/>
    </row>
    <row r="1068" spans="2:12" x14ac:dyDescent="0.25">
      <c r="B1068" s="1"/>
      <c r="H1068" s="1"/>
      <c r="I1068" s="1"/>
      <c r="J1068" s="1"/>
      <c r="K1068" s="64"/>
      <c r="L1068" s="64"/>
    </row>
    <row r="1069" spans="2:12" x14ac:dyDescent="0.25">
      <c r="B1069" s="1"/>
      <c r="H1069" s="1"/>
      <c r="I1069" s="1"/>
      <c r="J1069" s="1"/>
      <c r="K1069" s="64"/>
      <c r="L1069" s="64"/>
    </row>
    <row r="1070" spans="2:12" x14ac:dyDescent="0.25">
      <c r="B1070" s="1"/>
      <c r="H1070" s="1"/>
      <c r="I1070" s="1"/>
      <c r="J1070" s="1"/>
      <c r="K1070" s="64"/>
      <c r="L1070" s="64"/>
    </row>
    <row r="1071" spans="2:12" x14ac:dyDescent="0.25">
      <c r="B1071" s="1"/>
      <c r="H1071" s="1"/>
      <c r="I1071" s="1"/>
      <c r="J1071" s="1"/>
      <c r="K1071" s="64"/>
      <c r="L1071" s="64"/>
    </row>
    <row r="1072" spans="2:12" x14ac:dyDescent="0.25">
      <c r="B1072" s="1"/>
      <c r="H1072" s="1"/>
      <c r="I1072" s="1"/>
      <c r="J1072" s="1"/>
      <c r="K1072" s="64"/>
      <c r="L1072" s="64"/>
    </row>
    <row r="1073" spans="2:12" x14ac:dyDescent="0.25">
      <c r="B1073" s="1"/>
      <c r="H1073" s="1"/>
      <c r="I1073" s="1"/>
      <c r="J1073" s="1"/>
      <c r="K1073" s="64"/>
      <c r="L1073" s="64"/>
    </row>
    <row r="1074" spans="2:12" x14ac:dyDescent="0.25">
      <c r="B1074" s="1"/>
      <c r="H1074" s="1"/>
      <c r="I1074" s="1"/>
      <c r="J1074" s="1"/>
      <c r="K1074" s="64"/>
      <c r="L1074" s="64"/>
    </row>
    <row r="1075" spans="2:12" x14ac:dyDescent="0.25">
      <c r="B1075" s="1"/>
      <c r="H1075" s="1"/>
      <c r="I1075" s="1"/>
      <c r="J1075" s="1"/>
      <c r="K1075" s="64"/>
      <c r="L1075" s="64"/>
    </row>
    <row r="1076" spans="2:12" x14ac:dyDescent="0.25">
      <c r="B1076" s="1"/>
      <c r="H1076" s="1"/>
      <c r="I1076" s="1"/>
      <c r="J1076" s="1"/>
      <c r="K1076" s="64"/>
      <c r="L1076" s="64"/>
    </row>
    <row r="1077" spans="2:12" x14ac:dyDescent="0.25">
      <c r="B1077" s="1"/>
      <c r="H1077" s="1"/>
      <c r="I1077" s="1"/>
      <c r="J1077" s="1"/>
      <c r="K1077" s="64"/>
      <c r="L1077" s="64"/>
    </row>
    <row r="1078" spans="2:12" x14ac:dyDescent="0.25">
      <c r="B1078" s="1"/>
      <c r="H1078" s="1"/>
      <c r="I1078" s="1"/>
      <c r="J1078" s="1"/>
      <c r="K1078" s="64"/>
      <c r="L1078" s="64"/>
    </row>
    <row r="1079" spans="2:12" x14ac:dyDescent="0.25">
      <c r="B1079" s="1"/>
      <c r="H1079" s="1"/>
      <c r="I1079" s="1"/>
      <c r="J1079" s="1"/>
      <c r="K1079" s="64"/>
      <c r="L1079" s="64"/>
    </row>
    <row r="1080" spans="2:12" x14ac:dyDescent="0.25">
      <c r="B1080" s="1"/>
      <c r="H1080" s="1"/>
      <c r="I1080" s="1"/>
      <c r="J1080" s="1"/>
      <c r="K1080" s="64"/>
      <c r="L1080" s="64"/>
    </row>
    <row r="1081" spans="2:12" x14ac:dyDescent="0.25">
      <c r="B1081" s="1"/>
      <c r="H1081" s="1"/>
      <c r="I1081" s="1"/>
      <c r="J1081" s="1"/>
      <c r="K1081" s="64"/>
      <c r="L1081" s="64"/>
    </row>
    <row r="1082" spans="2:12" x14ac:dyDescent="0.25">
      <c r="B1082" s="1"/>
      <c r="H1082" s="1"/>
      <c r="I1082" s="1"/>
      <c r="J1082" s="1"/>
      <c r="K1082" s="64"/>
      <c r="L1082" s="64"/>
    </row>
    <row r="1083" spans="2:12" x14ac:dyDescent="0.25">
      <c r="B1083" s="1"/>
      <c r="H1083" s="1"/>
      <c r="I1083" s="1"/>
      <c r="J1083" s="1"/>
      <c r="K1083" s="64"/>
      <c r="L1083" s="64"/>
    </row>
    <row r="1084" spans="2:12" x14ac:dyDescent="0.25">
      <c r="B1084" s="1"/>
      <c r="H1084" s="1"/>
      <c r="I1084" s="1"/>
      <c r="J1084" s="1"/>
      <c r="K1084" s="64"/>
      <c r="L1084" s="64"/>
    </row>
    <row r="1085" spans="2:12" x14ac:dyDescent="0.25">
      <c r="B1085" s="1"/>
      <c r="H1085" s="1"/>
      <c r="I1085" s="1"/>
      <c r="J1085" s="1"/>
      <c r="K1085" s="64"/>
      <c r="L1085" s="64"/>
    </row>
    <row r="1086" spans="2:12" x14ac:dyDescent="0.25">
      <c r="B1086" s="1"/>
      <c r="H1086" s="1"/>
      <c r="I1086" s="1"/>
      <c r="J1086" s="1"/>
      <c r="K1086" s="64"/>
      <c r="L1086" s="64"/>
    </row>
    <row r="1087" spans="2:12" x14ac:dyDescent="0.25">
      <c r="B1087" s="1"/>
      <c r="H1087" s="1"/>
      <c r="I1087" s="1"/>
      <c r="J1087" s="1"/>
      <c r="K1087" s="64"/>
      <c r="L1087" s="64"/>
    </row>
    <row r="1088" spans="2:12" x14ac:dyDescent="0.25">
      <c r="B1088" s="1"/>
      <c r="H1088" s="1"/>
      <c r="I1088" s="1"/>
      <c r="J1088" s="1"/>
      <c r="K1088" s="64"/>
      <c r="L1088" s="64"/>
    </row>
    <row r="1089" spans="2:12" x14ac:dyDescent="0.25">
      <c r="B1089" s="1"/>
      <c r="H1089" s="1"/>
      <c r="I1089" s="1"/>
      <c r="J1089" s="1"/>
      <c r="K1089" s="64"/>
      <c r="L1089" s="64"/>
    </row>
    <row r="1090" spans="2:12" x14ac:dyDescent="0.25">
      <c r="B1090" s="1"/>
      <c r="H1090" s="1"/>
      <c r="I1090" s="1"/>
      <c r="J1090" s="1"/>
      <c r="K1090" s="64"/>
      <c r="L1090" s="64"/>
    </row>
    <row r="1091" spans="2:12" x14ac:dyDescent="0.25">
      <c r="B1091" s="1"/>
      <c r="H1091" s="1"/>
      <c r="I1091" s="1"/>
      <c r="J1091" s="1"/>
      <c r="K1091" s="64"/>
      <c r="L1091" s="64"/>
    </row>
    <row r="1092" spans="2:12" x14ac:dyDescent="0.25">
      <c r="B1092" s="1"/>
      <c r="H1092" s="1"/>
      <c r="I1092" s="1"/>
      <c r="J1092" s="1"/>
      <c r="K1092" s="64"/>
      <c r="L1092" s="64"/>
    </row>
    <row r="1093" spans="2:12" x14ac:dyDescent="0.25">
      <c r="B1093" s="1"/>
      <c r="H1093" s="1"/>
      <c r="I1093" s="1"/>
      <c r="J1093" s="1"/>
      <c r="K1093" s="64"/>
      <c r="L1093" s="64"/>
    </row>
    <row r="1094" spans="2:12" x14ac:dyDescent="0.25">
      <c r="B1094" s="1"/>
      <c r="H1094" s="1"/>
      <c r="I1094" s="1"/>
      <c r="J1094" s="1"/>
      <c r="K1094" s="64"/>
      <c r="L1094" s="64"/>
    </row>
    <row r="1095" spans="2:12" x14ac:dyDescent="0.25">
      <c r="B1095" s="1"/>
      <c r="H1095" s="1"/>
      <c r="I1095" s="1"/>
      <c r="J1095" s="1"/>
      <c r="K1095" s="64"/>
      <c r="L1095" s="64"/>
    </row>
    <row r="1096" spans="2:12" x14ac:dyDescent="0.25">
      <c r="B1096" s="1"/>
      <c r="H1096" s="1"/>
      <c r="I1096" s="1"/>
      <c r="J1096" s="1"/>
      <c r="K1096" s="64"/>
      <c r="L1096" s="64"/>
    </row>
    <row r="1097" spans="2:12" x14ac:dyDescent="0.25">
      <c r="B1097" s="1"/>
      <c r="H1097" s="1"/>
      <c r="I1097" s="1"/>
      <c r="J1097" s="1"/>
      <c r="K1097" s="64"/>
      <c r="L1097" s="64"/>
    </row>
    <row r="1098" spans="2:12" x14ac:dyDescent="0.25">
      <c r="B1098" s="1"/>
      <c r="H1098" s="1"/>
      <c r="I1098" s="1"/>
      <c r="J1098" s="1"/>
      <c r="K1098" s="64"/>
      <c r="L1098" s="64"/>
    </row>
    <row r="1099" spans="2:12" x14ac:dyDescent="0.25">
      <c r="B1099" s="1"/>
      <c r="H1099" s="1"/>
      <c r="I1099" s="1"/>
      <c r="J1099" s="1"/>
      <c r="K1099" s="64"/>
      <c r="L1099" s="64"/>
    </row>
    <row r="1100" spans="2:12" x14ac:dyDescent="0.25">
      <c r="B1100" s="1"/>
      <c r="H1100" s="1"/>
      <c r="I1100" s="1"/>
      <c r="J1100" s="1"/>
      <c r="K1100" s="64"/>
      <c r="L1100" s="64"/>
    </row>
    <row r="1101" spans="2:12" x14ac:dyDescent="0.25">
      <c r="B1101" s="1"/>
      <c r="H1101" s="1"/>
      <c r="I1101" s="1"/>
      <c r="J1101" s="1"/>
      <c r="K1101" s="64"/>
      <c r="L1101" s="64"/>
    </row>
    <row r="1102" spans="2:12" x14ac:dyDescent="0.25">
      <c r="B1102" s="1"/>
      <c r="H1102" s="1"/>
      <c r="I1102" s="1"/>
      <c r="J1102" s="1"/>
      <c r="K1102" s="64"/>
      <c r="L1102" s="64"/>
    </row>
    <row r="1103" spans="2:12" x14ac:dyDescent="0.25">
      <c r="B1103" s="1"/>
      <c r="H1103" s="1"/>
      <c r="I1103" s="1"/>
      <c r="J1103" s="1"/>
      <c r="K1103" s="64"/>
      <c r="L1103" s="64"/>
    </row>
    <row r="1104" spans="2:12" x14ac:dyDescent="0.25">
      <c r="B1104" s="1"/>
      <c r="H1104" s="1"/>
      <c r="I1104" s="1"/>
      <c r="J1104" s="1"/>
      <c r="K1104" s="64"/>
      <c r="L1104" s="64"/>
    </row>
    <row r="1105" spans="2:12" x14ac:dyDescent="0.25">
      <c r="B1105" s="1"/>
      <c r="H1105" s="1"/>
      <c r="I1105" s="1"/>
      <c r="J1105" s="1"/>
      <c r="K1105" s="64"/>
      <c r="L1105" s="64"/>
    </row>
    <row r="1106" spans="2:12" x14ac:dyDescent="0.25">
      <c r="B1106" s="1"/>
      <c r="H1106" s="1"/>
      <c r="I1106" s="1"/>
      <c r="J1106" s="1"/>
      <c r="K1106" s="64"/>
      <c r="L1106" s="64"/>
    </row>
    <row r="1107" spans="2:12" x14ac:dyDescent="0.25">
      <c r="B1107" s="1"/>
      <c r="H1107" s="1"/>
      <c r="I1107" s="1"/>
      <c r="J1107" s="1"/>
      <c r="K1107" s="64"/>
      <c r="L1107" s="64"/>
    </row>
    <row r="1108" spans="2:12" x14ac:dyDescent="0.25">
      <c r="B1108" s="1"/>
      <c r="H1108" s="1"/>
      <c r="I1108" s="1"/>
      <c r="J1108" s="1"/>
      <c r="K1108" s="64"/>
      <c r="L1108" s="64"/>
    </row>
    <row r="1109" spans="2:12" x14ac:dyDescent="0.25">
      <c r="B1109" s="1"/>
      <c r="H1109" s="1"/>
      <c r="I1109" s="1"/>
      <c r="J1109" s="1"/>
      <c r="K1109" s="64"/>
      <c r="L1109" s="64"/>
    </row>
    <row r="1110" spans="2:12" x14ac:dyDescent="0.25">
      <c r="B1110" s="1"/>
      <c r="H1110" s="1"/>
      <c r="I1110" s="1"/>
      <c r="J1110" s="1"/>
      <c r="K1110" s="64"/>
      <c r="L1110" s="64"/>
    </row>
    <row r="1111" spans="2:12" x14ac:dyDescent="0.25">
      <c r="B1111" s="1"/>
      <c r="H1111" s="1"/>
      <c r="I1111" s="1"/>
      <c r="J1111" s="1"/>
      <c r="K1111" s="64"/>
      <c r="L1111" s="64"/>
    </row>
    <row r="1112" spans="2:12" x14ac:dyDescent="0.25">
      <c r="B1112" s="1"/>
      <c r="H1112" s="1"/>
      <c r="I1112" s="1"/>
      <c r="J1112" s="1"/>
      <c r="K1112" s="64"/>
      <c r="L1112" s="64"/>
    </row>
    <row r="1113" spans="2:12" x14ac:dyDescent="0.25">
      <c r="B1113" s="1"/>
      <c r="H1113" s="1"/>
      <c r="I1113" s="1"/>
      <c r="J1113" s="1"/>
      <c r="K1113" s="64"/>
      <c r="L1113" s="64"/>
    </row>
    <row r="1114" spans="2:12" x14ac:dyDescent="0.25">
      <c r="B1114" s="1"/>
      <c r="H1114" s="1"/>
      <c r="I1114" s="1"/>
      <c r="J1114" s="1"/>
      <c r="K1114" s="64"/>
      <c r="L1114" s="64"/>
    </row>
    <row r="1115" spans="2:12" x14ac:dyDescent="0.25">
      <c r="B1115" s="1"/>
      <c r="H1115" s="1"/>
      <c r="I1115" s="1"/>
      <c r="J1115" s="1"/>
      <c r="K1115" s="64"/>
      <c r="L1115" s="64"/>
    </row>
    <row r="1116" spans="2:12" x14ac:dyDescent="0.25">
      <c r="B1116" s="1"/>
      <c r="H1116" s="1"/>
      <c r="I1116" s="1"/>
      <c r="J1116" s="1"/>
      <c r="K1116" s="64"/>
      <c r="L1116" s="64"/>
    </row>
    <row r="1117" spans="2:12" x14ac:dyDescent="0.25">
      <c r="B1117" s="1"/>
      <c r="H1117" s="1"/>
      <c r="I1117" s="1"/>
      <c r="J1117" s="1"/>
      <c r="K1117" s="64"/>
      <c r="L1117" s="64"/>
    </row>
    <row r="1118" spans="2:12" x14ac:dyDescent="0.25">
      <c r="B1118" s="1"/>
      <c r="H1118" s="1"/>
      <c r="I1118" s="1"/>
      <c r="J1118" s="1"/>
      <c r="K1118" s="64"/>
      <c r="L1118" s="64"/>
    </row>
    <row r="1119" spans="2:12" x14ac:dyDescent="0.25">
      <c r="B1119" s="1"/>
      <c r="H1119" s="1"/>
      <c r="I1119" s="1"/>
      <c r="J1119" s="1"/>
      <c r="K1119" s="64"/>
      <c r="L1119" s="64"/>
    </row>
    <row r="1120" spans="2:12" x14ac:dyDescent="0.25">
      <c r="B1120" s="1"/>
      <c r="H1120" s="1"/>
      <c r="I1120" s="1"/>
      <c r="J1120" s="1"/>
      <c r="K1120" s="64"/>
      <c r="L1120" s="64"/>
    </row>
    <row r="1121" spans="2:12" x14ac:dyDescent="0.25">
      <c r="B1121" s="1"/>
      <c r="H1121" s="1"/>
      <c r="I1121" s="1"/>
      <c r="J1121" s="1"/>
      <c r="K1121" s="64"/>
      <c r="L1121" s="64"/>
    </row>
    <row r="1122" spans="2:12" x14ac:dyDescent="0.25">
      <c r="B1122" s="1"/>
      <c r="H1122" s="1"/>
      <c r="I1122" s="1"/>
      <c r="J1122" s="1"/>
      <c r="K1122" s="64"/>
      <c r="L1122" s="64"/>
    </row>
    <row r="1123" spans="2:12" x14ac:dyDescent="0.25">
      <c r="B1123" s="1"/>
      <c r="H1123" s="1"/>
      <c r="I1123" s="1"/>
      <c r="J1123" s="1"/>
      <c r="K1123" s="64"/>
      <c r="L1123" s="64"/>
    </row>
    <row r="1124" spans="2:12" x14ac:dyDescent="0.25">
      <c r="B1124" s="1"/>
      <c r="H1124" s="1"/>
      <c r="I1124" s="1"/>
      <c r="J1124" s="1"/>
      <c r="K1124" s="64"/>
      <c r="L1124" s="64"/>
    </row>
    <row r="1125" spans="2:12" x14ac:dyDescent="0.25">
      <c r="B1125" s="1"/>
      <c r="H1125" s="1"/>
      <c r="I1125" s="1"/>
      <c r="J1125" s="1"/>
      <c r="K1125" s="64"/>
      <c r="L1125" s="64"/>
    </row>
    <row r="1126" spans="2:12" x14ac:dyDescent="0.25">
      <c r="B1126" s="1"/>
      <c r="H1126" s="1"/>
      <c r="I1126" s="1"/>
      <c r="J1126" s="1"/>
      <c r="K1126" s="64"/>
      <c r="L1126" s="64"/>
    </row>
    <row r="1127" spans="2:12" x14ac:dyDescent="0.25">
      <c r="B1127" s="1"/>
      <c r="H1127" s="1"/>
      <c r="I1127" s="1"/>
      <c r="J1127" s="1"/>
      <c r="K1127" s="64"/>
      <c r="L1127" s="64"/>
    </row>
    <row r="1128" spans="2:12" x14ac:dyDescent="0.25">
      <c r="B1128" s="1"/>
      <c r="H1128" s="1"/>
      <c r="I1128" s="1"/>
      <c r="J1128" s="1"/>
      <c r="K1128" s="64"/>
      <c r="L1128" s="64"/>
    </row>
    <row r="1129" spans="2:12" x14ac:dyDescent="0.25">
      <c r="B1129" s="1"/>
      <c r="H1129" s="1"/>
      <c r="I1129" s="1"/>
      <c r="J1129" s="1"/>
      <c r="K1129" s="64"/>
      <c r="L1129" s="64"/>
    </row>
    <row r="1130" spans="2:12" x14ac:dyDescent="0.25">
      <c r="B1130" s="1"/>
      <c r="H1130" s="1"/>
      <c r="I1130" s="1"/>
      <c r="J1130" s="1"/>
      <c r="K1130" s="64"/>
      <c r="L1130" s="64"/>
    </row>
    <row r="1131" spans="2:12" x14ac:dyDescent="0.25">
      <c r="B1131" s="1"/>
      <c r="H1131" s="1"/>
      <c r="I1131" s="1"/>
      <c r="J1131" s="1"/>
      <c r="K1131" s="64"/>
      <c r="L1131" s="64"/>
    </row>
    <row r="1132" spans="2:12" x14ac:dyDescent="0.25">
      <c r="B1132" s="1"/>
      <c r="H1132" s="1"/>
      <c r="I1132" s="1"/>
      <c r="J1132" s="1"/>
      <c r="K1132" s="64"/>
      <c r="L1132" s="64"/>
    </row>
    <row r="1133" spans="2:12" x14ac:dyDescent="0.25">
      <c r="B1133" s="1"/>
      <c r="H1133" s="1"/>
      <c r="I1133" s="1"/>
      <c r="J1133" s="1"/>
      <c r="K1133" s="64"/>
      <c r="L1133" s="64"/>
    </row>
    <row r="1134" spans="2:12" x14ac:dyDescent="0.25">
      <c r="B1134" s="1"/>
      <c r="H1134" s="1"/>
      <c r="I1134" s="1"/>
      <c r="J1134" s="1"/>
      <c r="K1134" s="64"/>
      <c r="L1134" s="64"/>
    </row>
    <row r="1135" spans="2:12" x14ac:dyDescent="0.25">
      <c r="B1135" s="1"/>
      <c r="H1135" s="1"/>
      <c r="I1135" s="1"/>
      <c r="J1135" s="1"/>
      <c r="K1135" s="64"/>
      <c r="L1135" s="64"/>
    </row>
    <row r="1136" spans="2:12" x14ac:dyDescent="0.25">
      <c r="B1136" s="1"/>
      <c r="H1136" s="1"/>
      <c r="I1136" s="1"/>
      <c r="J1136" s="1"/>
      <c r="K1136" s="64"/>
      <c r="L1136" s="64"/>
    </row>
    <row r="1137" spans="2:12" x14ac:dyDescent="0.25">
      <c r="B1137" s="1"/>
      <c r="H1137" s="1"/>
      <c r="I1137" s="1"/>
      <c r="J1137" s="1"/>
      <c r="K1137" s="64"/>
      <c r="L1137" s="64"/>
    </row>
    <row r="1138" spans="2:12" x14ac:dyDescent="0.25">
      <c r="B1138" s="1"/>
      <c r="H1138" s="1"/>
      <c r="I1138" s="1"/>
      <c r="J1138" s="1"/>
      <c r="K1138" s="64"/>
      <c r="L1138" s="64"/>
    </row>
    <row r="1139" spans="2:12" x14ac:dyDescent="0.25">
      <c r="B1139" s="1"/>
      <c r="H1139" s="1"/>
      <c r="I1139" s="1"/>
      <c r="J1139" s="1"/>
      <c r="K1139" s="64"/>
      <c r="L1139" s="64"/>
    </row>
    <row r="1140" spans="2:12" x14ac:dyDescent="0.25">
      <c r="B1140" s="1"/>
      <c r="H1140" s="1"/>
      <c r="I1140" s="1"/>
      <c r="J1140" s="1"/>
      <c r="K1140" s="64"/>
      <c r="L1140" s="64"/>
    </row>
    <row r="1141" spans="2:12" x14ac:dyDescent="0.25">
      <c r="B1141" s="1"/>
      <c r="H1141" s="1"/>
      <c r="I1141" s="1"/>
      <c r="J1141" s="1"/>
      <c r="K1141" s="64"/>
      <c r="L1141" s="64"/>
    </row>
    <row r="1142" spans="2:12" x14ac:dyDescent="0.25">
      <c r="B1142" s="1"/>
      <c r="H1142" s="1"/>
      <c r="I1142" s="1"/>
      <c r="J1142" s="1"/>
      <c r="K1142" s="64"/>
      <c r="L1142" s="64"/>
    </row>
    <row r="1143" spans="2:12" x14ac:dyDescent="0.25">
      <c r="B1143" s="1"/>
      <c r="H1143" s="1"/>
      <c r="I1143" s="1"/>
      <c r="J1143" s="1"/>
      <c r="K1143" s="64"/>
      <c r="L1143" s="64"/>
    </row>
    <row r="1144" spans="2:12" x14ac:dyDescent="0.25">
      <c r="B1144" s="1"/>
      <c r="H1144" s="1"/>
      <c r="I1144" s="1"/>
      <c r="J1144" s="1"/>
      <c r="K1144" s="64"/>
      <c r="L1144" s="64"/>
    </row>
    <row r="1145" spans="2:12" x14ac:dyDescent="0.25">
      <c r="B1145" s="1"/>
      <c r="H1145" s="1"/>
      <c r="I1145" s="1"/>
      <c r="J1145" s="1"/>
      <c r="K1145" s="64"/>
      <c r="L1145" s="64"/>
    </row>
    <row r="1146" spans="2:12" x14ac:dyDescent="0.25">
      <c r="B1146" s="1"/>
      <c r="H1146" s="1"/>
      <c r="I1146" s="1"/>
      <c r="J1146" s="1"/>
      <c r="K1146" s="64"/>
      <c r="L1146" s="64"/>
    </row>
    <row r="1147" spans="2:12" x14ac:dyDescent="0.25">
      <c r="B1147" s="1"/>
      <c r="H1147" s="1"/>
      <c r="I1147" s="1"/>
      <c r="J1147" s="1"/>
      <c r="K1147" s="64"/>
      <c r="L1147" s="64"/>
    </row>
    <row r="1148" spans="2:12" x14ac:dyDescent="0.25">
      <c r="B1148" s="1"/>
      <c r="H1148" s="1"/>
      <c r="I1148" s="1"/>
      <c r="J1148" s="1"/>
      <c r="K1148" s="64"/>
      <c r="L1148" s="64"/>
    </row>
    <row r="1149" spans="2:12" x14ac:dyDescent="0.25">
      <c r="B1149" s="1"/>
      <c r="H1149" s="1"/>
      <c r="I1149" s="1"/>
      <c r="J1149" s="1"/>
      <c r="K1149" s="64"/>
      <c r="L1149" s="64"/>
    </row>
    <row r="1150" spans="2:12" x14ac:dyDescent="0.25">
      <c r="B1150" s="1"/>
      <c r="H1150" s="1"/>
      <c r="I1150" s="1"/>
      <c r="J1150" s="1"/>
      <c r="K1150" s="64"/>
      <c r="L1150" s="64"/>
    </row>
    <row r="1151" spans="2:12" x14ac:dyDescent="0.25">
      <c r="B1151" s="1"/>
      <c r="H1151" s="1"/>
      <c r="I1151" s="1"/>
      <c r="J1151" s="1"/>
      <c r="K1151" s="64"/>
      <c r="L1151" s="64"/>
    </row>
    <row r="1152" spans="2:12" x14ac:dyDescent="0.25">
      <c r="B1152" s="1"/>
      <c r="H1152" s="1"/>
      <c r="I1152" s="1"/>
      <c r="J1152" s="1"/>
      <c r="K1152" s="64"/>
      <c r="L1152" s="64"/>
    </row>
    <row r="1153" spans="2:12" x14ac:dyDescent="0.25">
      <c r="B1153" s="1"/>
      <c r="H1153" s="1"/>
      <c r="I1153" s="1"/>
      <c r="J1153" s="1"/>
      <c r="K1153" s="64"/>
      <c r="L1153" s="64"/>
    </row>
    <row r="1154" spans="2:12" x14ac:dyDescent="0.25">
      <c r="B1154" s="1"/>
      <c r="H1154" s="1"/>
      <c r="I1154" s="1"/>
      <c r="J1154" s="1"/>
      <c r="K1154" s="64"/>
      <c r="L1154" s="64"/>
    </row>
    <row r="1155" spans="2:12" x14ac:dyDescent="0.25">
      <c r="B1155" s="1"/>
      <c r="H1155" s="1"/>
      <c r="I1155" s="1"/>
      <c r="J1155" s="1"/>
      <c r="K1155" s="64"/>
      <c r="L1155" s="64"/>
    </row>
    <row r="1156" spans="2:12" x14ac:dyDescent="0.25">
      <c r="B1156" s="1"/>
      <c r="H1156" s="1"/>
      <c r="I1156" s="1"/>
      <c r="J1156" s="1"/>
      <c r="K1156" s="64"/>
      <c r="L1156" s="64"/>
    </row>
    <row r="1157" spans="2:12" x14ac:dyDescent="0.25">
      <c r="B1157" s="1"/>
      <c r="H1157" s="1"/>
      <c r="I1157" s="1"/>
      <c r="J1157" s="1"/>
      <c r="K1157" s="64"/>
      <c r="L1157" s="64"/>
    </row>
    <row r="1158" spans="2:12" x14ac:dyDescent="0.25">
      <c r="B1158" s="1"/>
      <c r="H1158" s="1"/>
      <c r="I1158" s="1"/>
      <c r="J1158" s="1"/>
      <c r="K1158" s="64"/>
      <c r="L1158" s="64"/>
    </row>
    <row r="1159" spans="2:12" x14ac:dyDescent="0.25">
      <c r="B1159" s="1"/>
      <c r="H1159" s="1"/>
      <c r="I1159" s="1"/>
      <c r="J1159" s="1"/>
      <c r="K1159" s="64"/>
      <c r="L1159" s="64"/>
    </row>
    <row r="1160" spans="2:12" x14ac:dyDescent="0.25">
      <c r="B1160" s="1"/>
      <c r="H1160" s="1"/>
      <c r="I1160" s="1"/>
      <c r="J1160" s="1"/>
      <c r="K1160" s="64"/>
      <c r="L1160" s="64"/>
    </row>
    <row r="1161" spans="2:12" x14ac:dyDescent="0.25">
      <c r="B1161" s="1"/>
      <c r="H1161" s="1"/>
      <c r="I1161" s="1"/>
      <c r="J1161" s="1"/>
      <c r="K1161" s="64"/>
      <c r="L1161" s="64"/>
    </row>
    <row r="1162" spans="2:12" x14ac:dyDescent="0.25">
      <c r="B1162" s="1"/>
      <c r="H1162" s="1"/>
      <c r="I1162" s="1"/>
      <c r="J1162" s="1"/>
      <c r="K1162" s="64"/>
      <c r="L1162" s="64"/>
    </row>
    <row r="1163" spans="2:12" x14ac:dyDescent="0.25">
      <c r="B1163" s="1"/>
      <c r="H1163" s="1"/>
      <c r="I1163" s="1"/>
      <c r="J1163" s="1"/>
      <c r="K1163" s="64"/>
      <c r="L1163" s="64"/>
    </row>
    <row r="1164" spans="2:12" x14ac:dyDescent="0.25">
      <c r="B1164" s="1"/>
      <c r="H1164" s="1"/>
      <c r="I1164" s="1"/>
      <c r="J1164" s="1"/>
      <c r="K1164" s="64"/>
      <c r="L1164" s="64"/>
    </row>
    <row r="1165" spans="2:12" x14ac:dyDescent="0.25">
      <c r="B1165" s="1"/>
      <c r="H1165" s="1"/>
      <c r="I1165" s="1"/>
      <c r="J1165" s="1"/>
      <c r="K1165" s="64"/>
      <c r="L1165" s="64"/>
    </row>
    <row r="1166" spans="2:12" x14ac:dyDescent="0.25">
      <c r="B1166" s="1"/>
      <c r="H1166" s="1"/>
      <c r="I1166" s="1"/>
      <c r="J1166" s="1"/>
      <c r="K1166" s="64"/>
      <c r="L1166" s="64"/>
    </row>
    <row r="1167" spans="2:12" x14ac:dyDescent="0.25">
      <c r="B1167" s="1"/>
      <c r="H1167" s="1"/>
      <c r="I1167" s="1"/>
      <c r="J1167" s="1"/>
      <c r="K1167" s="64"/>
      <c r="L1167" s="64"/>
    </row>
    <row r="1168" spans="2:12" x14ac:dyDescent="0.25">
      <c r="B1168" s="1"/>
      <c r="H1168" s="1"/>
      <c r="I1168" s="1"/>
      <c r="J1168" s="1"/>
      <c r="K1168" s="64"/>
      <c r="L1168" s="64"/>
    </row>
    <row r="1169" spans="2:12" x14ac:dyDescent="0.25">
      <c r="B1169" s="1"/>
      <c r="H1169" s="1"/>
      <c r="I1169" s="1"/>
      <c r="J1169" s="1"/>
      <c r="K1169" s="64"/>
      <c r="L1169" s="64"/>
    </row>
    <row r="1170" spans="2:12" x14ac:dyDescent="0.25">
      <c r="B1170" s="1"/>
      <c r="H1170" s="1"/>
      <c r="I1170" s="1"/>
      <c r="J1170" s="1"/>
      <c r="K1170" s="64"/>
      <c r="L1170" s="64"/>
    </row>
    <row r="1171" spans="2:12" x14ac:dyDescent="0.25">
      <c r="B1171" s="1"/>
      <c r="H1171" s="1"/>
      <c r="I1171" s="1"/>
      <c r="J1171" s="1"/>
      <c r="K1171" s="64"/>
      <c r="L1171" s="64"/>
    </row>
    <row r="1172" spans="2:12" x14ac:dyDescent="0.25">
      <c r="B1172" s="1"/>
      <c r="H1172" s="1"/>
      <c r="I1172" s="1"/>
      <c r="J1172" s="1"/>
      <c r="K1172" s="64"/>
      <c r="L1172" s="64"/>
    </row>
    <row r="1173" spans="2:12" x14ac:dyDescent="0.25">
      <c r="B1173" s="1"/>
      <c r="H1173" s="1"/>
      <c r="I1173" s="1"/>
      <c r="J1173" s="1"/>
      <c r="K1173" s="64"/>
      <c r="L1173" s="64"/>
    </row>
    <row r="1174" spans="2:12" x14ac:dyDescent="0.25">
      <c r="B1174" s="1"/>
      <c r="H1174" s="1"/>
      <c r="I1174" s="1"/>
      <c r="J1174" s="1"/>
      <c r="K1174" s="64"/>
      <c r="L1174" s="64"/>
    </row>
    <row r="1175" spans="2:12" x14ac:dyDescent="0.25">
      <c r="B1175" s="1"/>
      <c r="H1175" s="1"/>
      <c r="I1175" s="1"/>
      <c r="J1175" s="1"/>
      <c r="K1175" s="64"/>
      <c r="L1175" s="64"/>
    </row>
    <row r="1176" spans="2:12" x14ac:dyDescent="0.25">
      <c r="B1176" s="1"/>
      <c r="H1176" s="1"/>
      <c r="I1176" s="1"/>
      <c r="J1176" s="1"/>
      <c r="K1176" s="64"/>
      <c r="L1176" s="64"/>
    </row>
    <row r="1177" spans="2:12" x14ac:dyDescent="0.25">
      <c r="B1177" s="1"/>
      <c r="H1177" s="1"/>
      <c r="I1177" s="1"/>
      <c r="J1177" s="1"/>
      <c r="K1177" s="64"/>
      <c r="L1177" s="64"/>
    </row>
    <row r="1178" spans="2:12" x14ac:dyDescent="0.25">
      <c r="B1178" s="1"/>
      <c r="H1178" s="1"/>
      <c r="I1178" s="1"/>
      <c r="J1178" s="1"/>
      <c r="K1178" s="64"/>
      <c r="L1178" s="64"/>
    </row>
    <row r="1179" spans="2:12" x14ac:dyDescent="0.25">
      <c r="B1179" s="1"/>
      <c r="H1179" s="1"/>
      <c r="I1179" s="1"/>
      <c r="J1179" s="1"/>
      <c r="K1179" s="64"/>
      <c r="L1179" s="64"/>
    </row>
    <row r="1180" spans="2:12" x14ac:dyDescent="0.25">
      <c r="B1180" s="1"/>
      <c r="H1180" s="1"/>
      <c r="I1180" s="1"/>
      <c r="J1180" s="1"/>
      <c r="K1180" s="64"/>
      <c r="L1180" s="64"/>
    </row>
    <row r="1181" spans="2:12" x14ac:dyDescent="0.25">
      <c r="B1181" s="1"/>
      <c r="H1181" s="1"/>
      <c r="I1181" s="1"/>
      <c r="J1181" s="1"/>
      <c r="K1181" s="64"/>
      <c r="L1181" s="64"/>
    </row>
    <row r="1182" spans="2:12" x14ac:dyDescent="0.25">
      <c r="B1182" s="1"/>
      <c r="H1182" s="1"/>
      <c r="I1182" s="1"/>
      <c r="J1182" s="1"/>
      <c r="K1182" s="64"/>
      <c r="L1182" s="64"/>
    </row>
    <row r="1183" spans="2:12" x14ac:dyDescent="0.25">
      <c r="B1183" s="1"/>
      <c r="H1183" s="1"/>
      <c r="I1183" s="1"/>
      <c r="J1183" s="1"/>
      <c r="K1183" s="64"/>
      <c r="L1183" s="64"/>
    </row>
    <row r="1184" spans="2:12" x14ac:dyDescent="0.25">
      <c r="B1184" s="1"/>
      <c r="H1184" s="1"/>
      <c r="I1184" s="1"/>
      <c r="J1184" s="1"/>
      <c r="K1184" s="64"/>
      <c r="L1184" s="64"/>
    </row>
    <row r="1185" spans="2:12" x14ac:dyDescent="0.25">
      <c r="B1185" s="1"/>
      <c r="H1185" s="1"/>
      <c r="I1185" s="1"/>
      <c r="J1185" s="1"/>
      <c r="K1185" s="64"/>
      <c r="L1185" s="64"/>
    </row>
    <row r="1186" spans="2:12" x14ac:dyDescent="0.25">
      <c r="B1186" s="1"/>
      <c r="H1186" s="1"/>
      <c r="I1186" s="1"/>
      <c r="J1186" s="1"/>
      <c r="K1186" s="64"/>
      <c r="L1186" s="64"/>
    </row>
    <row r="1187" spans="2:12" x14ac:dyDescent="0.25">
      <c r="B1187" s="1"/>
      <c r="H1187" s="1"/>
      <c r="I1187" s="1"/>
      <c r="J1187" s="1"/>
      <c r="K1187" s="64"/>
      <c r="L1187" s="64"/>
    </row>
    <row r="1188" spans="2:12" x14ac:dyDescent="0.25">
      <c r="B1188" s="1"/>
      <c r="H1188" s="1"/>
      <c r="I1188" s="1"/>
      <c r="J1188" s="1"/>
      <c r="K1188" s="64"/>
      <c r="L1188" s="64"/>
    </row>
    <row r="1189" spans="2:12" x14ac:dyDescent="0.25">
      <c r="B1189" s="1"/>
      <c r="H1189" s="1"/>
      <c r="I1189" s="1"/>
      <c r="J1189" s="1"/>
      <c r="K1189" s="64"/>
      <c r="L1189" s="64"/>
    </row>
    <row r="1190" spans="2:12" x14ac:dyDescent="0.25">
      <c r="B1190" s="1"/>
      <c r="H1190" s="1"/>
      <c r="I1190" s="1"/>
      <c r="J1190" s="1"/>
      <c r="K1190" s="64"/>
      <c r="L1190" s="64"/>
    </row>
    <row r="1191" spans="2:12" x14ac:dyDescent="0.25">
      <c r="B1191" s="1"/>
      <c r="H1191" s="1"/>
      <c r="I1191" s="1"/>
      <c r="J1191" s="1"/>
      <c r="K1191" s="64"/>
      <c r="L1191" s="64"/>
    </row>
    <row r="1192" spans="2:12" x14ac:dyDescent="0.25">
      <c r="B1192" s="1"/>
      <c r="H1192" s="1"/>
      <c r="I1192" s="1"/>
      <c r="J1192" s="1"/>
      <c r="K1192" s="64"/>
      <c r="L1192" s="64"/>
    </row>
    <row r="1193" spans="2:12" x14ac:dyDescent="0.25">
      <c r="B1193" s="1"/>
      <c r="H1193" s="1"/>
      <c r="I1193" s="1"/>
      <c r="J1193" s="1"/>
      <c r="K1193" s="64"/>
      <c r="L1193" s="64"/>
    </row>
    <row r="1194" spans="2:12" x14ac:dyDescent="0.25">
      <c r="B1194" s="1"/>
      <c r="H1194" s="1"/>
      <c r="I1194" s="1"/>
      <c r="J1194" s="1"/>
      <c r="K1194" s="64"/>
      <c r="L1194" s="64"/>
    </row>
    <row r="1195" spans="2:12" x14ac:dyDescent="0.25">
      <c r="B1195" s="1"/>
      <c r="H1195" s="1"/>
      <c r="I1195" s="1"/>
      <c r="J1195" s="1"/>
      <c r="K1195" s="64"/>
      <c r="L1195" s="64"/>
    </row>
    <row r="1196" spans="2:12" x14ac:dyDescent="0.25">
      <c r="B1196" s="1"/>
      <c r="H1196" s="1"/>
      <c r="I1196" s="1"/>
      <c r="J1196" s="1"/>
      <c r="K1196" s="64"/>
      <c r="L1196" s="64"/>
    </row>
    <row r="1197" spans="2:12" x14ac:dyDescent="0.25">
      <c r="B1197" s="1"/>
      <c r="H1197" s="1"/>
      <c r="I1197" s="1"/>
      <c r="J1197" s="1"/>
      <c r="K1197" s="64"/>
      <c r="L1197" s="64"/>
    </row>
    <row r="1198" spans="2:12" x14ac:dyDescent="0.25">
      <c r="B1198" s="1"/>
      <c r="H1198" s="1"/>
      <c r="I1198" s="1"/>
      <c r="J1198" s="1"/>
      <c r="K1198" s="64"/>
      <c r="L1198" s="64"/>
    </row>
    <row r="1199" spans="2:12" x14ac:dyDescent="0.25">
      <c r="B1199" s="1"/>
      <c r="H1199" s="1"/>
      <c r="I1199" s="1"/>
      <c r="J1199" s="1"/>
      <c r="K1199" s="64"/>
      <c r="L1199" s="64"/>
    </row>
    <row r="1200" spans="2:12" x14ac:dyDescent="0.25">
      <c r="B1200" s="1"/>
      <c r="H1200" s="1"/>
      <c r="I1200" s="1"/>
      <c r="J1200" s="1"/>
      <c r="K1200" s="64"/>
      <c r="L1200" s="64"/>
    </row>
    <row r="1201" spans="2:12" x14ac:dyDescent="0.25">
      <c r="B1201" s="1"/>
      <c r="H1201" s="1"/>
      <c r="I1201" s="1"/>
      <c r="J1201" s="1"/>
      <c r="K1201" s="64"/>
      <c r="L1201" s="64"/>
    </row>
    <row r="1202" spans="2:12" x14ac:dyDescent="0.25">
      <c r="B1202" s="1"/>
      <c r="H1202" s="1"/>
      <c r="I1202" s="1"/>
      <c r="J1202" s="1"/>
      <c r="K1202" s="64"/>
      <c r="L1202" s="64"/>
    </row>
    <row r="1203" spans="2:12" x14ac:dyDescent="0.25">
      <c r="B1203" s="1"/>
      <c r="H1203" s="1"/>
      <c r="I1203" s="1"/>
      <c r="J1203" s="1"/>
      <c r="K1203" s="64"/>
      <c r="L1203" s="64"/>
    </row>
    <row r="1204" spans="2:12" x14ac:dyDescent="0.25">
      <c r="B1204" s="1"/>
      <c r="H1204" s="1"/>
      <c r="I1204" s="1"/>
      <c r="J1204" s="1"/>
      <c r="K1204" s="64"/>
      <c r="L1204" s="64"/>
    </row>
    <row r="1205" spans="2:12" x14ac:dyDescent="0.25">
      <c r="B1205" s="1"/>
      <c r="H1205" s="1"/>
      <c r="I1205" s="1"/>
      <c r="J1205" s="1"/>
      <c r="K1205" s="64"/>
      <c r="L1205" s="64"/>
    </row>
    <row r="1206" spans="2:12" x14ac:dyDescent="0.25">
      <c r="B1206" s="1"/>
      <c r="H1206" s="1"/>
      <c r="I1206" s="1"/>
      <c r="J1206" s="1"/>
      <c r="K1206" s="64"/>
      <c r="L1206" s="64"/>
    </row>
    <row r="1207" spans="2:12" x14ac:dyDescent="0.25">
      <c r="B1207" s="1"/>
      <c r="H1207" s="1"/>
      <c r="I1207" s="1"/>
      <c r="J1207" s="1"/>
      <c r="K1207" s="64"/>
      <c r="L1207" s="64"/>
    </row>
    <row r="1208" spans="2:12" x14ac:dyDescent="0.25">
      <c r="B1208" s="1"/>
      <c r="H1208" s="1"/>
      <c r="I1208" s="1"/>
      <c r="J1208" s="1"/>
      <c r="K1208" s="64"/>
      <c r="L1208" s="64"/>
    </row>
    <row r="1209" spans="2:12" x14ac:dyDescent="0.25">
      <c r="B1209" s="1"/>
      <c r="H1209" s="1"/>
      <c r="I1209" s="1"/>
      <c r="J1209" s="1"/>
      <c r="K1209" s="64"/>
      <c r="L1209" s="64"/>
    </row>
    <row r="1210" spans="2:12" x14ac:dyDescent="0.25">
      <c r="B1210" s="1"/>
      <c r="H1210" s="1"/>
      <c r="I1210" s="1"/>
      <c r="J1210" s="1"/>
      <c r="K1210" s="64"/>
      <c r="L1210" s="64"/>
    </row>
    <row r="1211" spans="2:12" x14ac:dyDescent="0.25">
      <c r="B1211" s="1"/>
      <c r="H1211" s="1"/>
      <c r="I1211" s="1"/>
      <c r="J1211" s="1"/>
      <c r="K1211" s="64"/>
      <c r="L1211" s="64"/>
    </row>
    <row r="1212" spans="2:12" x14ac:dyDescent="0.25">
      <c r="B1212" s="1"/>
      <c r="H1212" s="1"/>
      <c r="I1212" s="1"/>
      <c r="J1212" s="1"/>
      <c r="K1212" s="64"/>
      <c r="L1212" s="64"/>
    </row>
    <row r="1213" spans="2:12" x14ac:dyDescent="0.25">
      <c r="B1213" s="1"/>
      <c r="H1213" s="1"/>
      <c r="I1213" s="1"/>
      <c r="J1213" s="1"/>
      <c r="K1213" s="64"/>
      <c r="L1213" s="64"/>
    </row>
    <row r="1214" spans="2:12" x14ac:dyDescent="0.25">
      <c r="B1214" s="1"/>
      <c r="H1214" s="1"/>
      <c r="I1214" s="1"/>
      <c r="J1214" s="1"/>
      <c r="K1214" s="64"/>
      <c r="L1214" s="64"/>
    </row>
    <row r="1215" spans="2:12" x14ac:dyDescent="0.25">
      <c r="B1215" s="1"/>
      <c r="H1215" s="1"/>
      <c r="I1215" s="1"/>
      <c r="J1215" s="1"/>
      <c r="K1215" s="64"/>
      <c r="L1215" s="64"/>
    </row>
    <row r="1216" spans="2:12" x14ac:dyDescent="0.25">
      <c r="B1216" s="1"/>
      <c r="H1216" s="1"/>
      <c r="I1216" s="1"/>
      <c r="J1216" s="1"/>
      <c r="K1216" s="64"/>
      <c r="L1216" s="64"/>
    </row>
    <row r="1217" spans="2:12" x14ac:dyDescent="0.25">
      <c r="B1217" s="1"/>
      <c r="H1217" s="1"/>
      <c r="I1217" s="1"/>
      <c r="J1217" s="1"/>
      <c r="K1217" s="64"/>
      <c r="L1217" s="64"/>
    </row>
    <row r="1218" spans="2:12" x14ac:dyDescent="0.25">
      <c r="B1218" s="1"/>
      <c r="H1218" s="1"/>
      <c r="I1218" s="1"/>
      <c r="J1218" s="1"/>
      <c r="K1218" s="64"/>
      <c r="L1218" s="64"/>
    </row>
    <row r="1219" spans="2:12" x14ac:dyDescent="0.25">
      <c r="B1219" s="1"/>
      <c r="H1219" s="1"/>
      <c r="I1219" s="1"/>
      <c r="J1219" s="1"/>
      <c r="K1219" s="64"/>
      <c r="L1219" s="64"/>
    </row>
    <row r="1220" spans="2:12" x14ac:dyDescent="0.25">
      <c r="B1220" s="1"/>
      <c r="H1220" s="1"/>
      <c r="I1220" s="1"/>
      <c r="J1220" s="1"/>
      <c r="K1220" s="64"/>
      <c r="L1220" s="64"/>
    </row>
    <row r="1221" spans="2:12" x14ac:dyDescent="0.25">
      <c r="B1221" s="1"/>
      <c r="H1221" s="1"/>
      <c r="I1221" s="1"/>
      <c r="J1221" s="1"/>
      <c r="K1221" s="64"/>
      <c r="L1221" s="64"/>
    </row>
    <row r="1222" spans="2:12" x14ac:dyDescent="0.25">
      <c r="B1222" s="1"/>
      <c r="H1222" s="1"/>
      <c r="I1222" s="1"/>
      <c r="J1222" s="1"/>
      <c r="K1222" s="64"/>
      <c r="L1222" s="64"/>
    </row>
    <row r="1223" spans="2:12" x14ac:dyDescent="0.25">
      <c r="B1223" s="1"/>
      <c r="H1223" s="1"/>
      <c r="I1223" s="1"/>
      <c r="J1223" s="1"/>
      <c r="K1223" s="64"/>
      <c r="L1223" s="64"/>
    </row>
    <row r="1224" spans="2:12" x14ac:dyDescent="0.25">
      <c r="B1224" s="1"/>
      <c r="H1224" s="1"/>
      <c r="I1224" s="1"/>
      <c r="J1224" s="1"/>
      <c r="K1224" s="64"/>
      <c r="L1224" s="64"/>
    </row>
    <row r="1225" spans="2:12" x14ac:dyDescent="0.25">
      <c r="B1225" s="1"/>
      <c r="H1225" s="1"/>
      <c r="I1225" s="1"/>
      <c r="J1225" s="1"/>
      <c r="K1225" s="64"/>
      <c r="L1225" s="64"/>
    </row>
    <row r="1226" spans="2:12" x14ac:dyDescent="0.25">
      <c r="B1226" s="1"/>
      <c r="H1226" s="1"/>
      <c r="I1226" s="1"/>
      <c r="J1226" s="1"/>
      <c r="K1226" s="64"/>
      <c r="L1226" s="64"/>
    </row>
    <row r="1227" spans="2:12" x14ac:dyDescent="0.25">
      <c r="B1227" s="1"/>
      <c r="H1227" s="1"/>
      <c r="I1227" s="1"/>
      <c r="J1227" s="1"/>
      <c r="K1227" s="64"/>
      <c r="L1227" s="64"/>
    </row>
    <row r="1228" spans="2:12" x14ac:dyDescent="0.25">
      <c r="B1228" s="1"/>
      <c r="H1228" s="1"/>
      <c r="I1228" s="1"/>
      <c r="J1228" s="1"/>
      <c r="K1228" s="64"/>
      <c r="L1228" s="64"/>
    </row>
    <row r="1229" spans="2:12" x14ac:dyDescent="0.25">
      <c r="B1229" s="1"/>
      <c r="H1229" s="1"/>
      <c r="I1229" s="1"/>
      <c r="J1229" s="1"/>
      <c r="K1229" s="64"/>
      <c r="L1229" s="64"/>
    </row>
    <row r="1230" spans="2:12" x14ac:dyDescent="0.25">
      <c r="B1230" s="1"/>
      <c r="H1230" s="1"/>
      <c r="I1230" s="1"/>
      <c r="J1230" s="1"/>
      <c r="K1230" s="64"/>
      <c r="L1230" s="64"/>
    </row>
    <row r="1231" spans="2:12" x14ac:dyDescent="0.25">
      <c r="B1231" s="1"/>
      <c r="H1231" s="1"/>
      <c r="I1231" s="1"/>
      <c r="J1231" s="1"/>
      <c r="K1231" s="64"/>
      <c r="L1231" s="64"/>
    </row>
    <row r="1232" spans="2:12" x14ac:dyDescent="0.25">
      <c r="B1232" s="1"/>
      <c r="H1232" s="1"/>
      <c r="I1232" s="1"/>
      <c r="J1232" s="1"/>
      <c r="K1232" s="64"/>
      <c r="L1232" s="64"/>
    </row>
    <row r="1233" spans="2:12" x14ac:dyDescent="0.25">
      <c r="B1233" s="1"/>
      <c r="H1233" s="1"/>
      <c r="I1233" s="1"/>
      <c r="J1233" s="1"/>
      <c r="K1233" s="64"/>
      <c r="L1233" s="64"/>
    </row>
    <row r="1234" spans="2:12" x14ac:dyDescent="0.25">
      <c r="B1234" s="1"/>
      <c r="H1234" s="1"/>
      <c r="I1234" s="1"/>
      <c r="J1234" s="1"/>
      <c r="K1234" s="64"/>
      <c r="L1234" s="64"/>
    </row>
    <row r="1235" spans="2:12" x14ac:dyDescent="0.25">
      <c r="B1235" s="1"/>
      <c r="H1235" s="1"/>
      <c r="I1235" s="1"/>
      <c r="J1235" s="1"/>
      <c r="K1235" s="64"/>
      <c r="L1235" s="64"/>
    </row>
    <row r="1236" spans="2:12" x14ac:dyDescent="0.25">
      <c r="B1236" s="1"/>
      <c r="H1236" s="1"/>
      <c r="I1236" s="1"/>
      <c r="J1236" s="1"/>
      <c r="K1236" s="64"/>
      <c r="L1236" s="64"/>
    </row>
    <row r="1237" spans="2:12" x14ac:dyDescent="0.25">
      <c r="B1237" s="1"/>
      <c r="H1237" s="1"/>
      <c r="I1237" s="1"/>
      <c r="J1237" s="1"/>
      <c r="K1237" s="64"/>
      <c r="L1237" s="64"/>
    </row>
    <row r="1238" spans="2:12" x14ac:dyDescent="0.25">
      <c r="B1238" s="1"/>
      <c r="H1238" s="1"/>
      <c r="I1238" s="1"/>
      <c r="J1238" s="1"/>
      <c r="K1238" s="64"/>
      <c r="L1238" s="64"/>
    </row>
    <row r="1239" spans="2:12" x14ac:dyDescent="0.25">
      <c r="B1239" s="1"/>
      <c r="H1239" s="1"/>
      <c r="I1239" s="1"/>
      <c r="J1239" s="1"/>
      <c r="K1239" s="64"/>
      <c r="L1239" s="64"/>
    </row>
    <row r="1240" spans="2:12" x14ac:dyDescent="0.25">
      <c r="B1240" s="1"/>
      <c r="H1240" s="1"/>
      <c r="I1240" s="1"/>
      <c r="J1240" s="1"/>
      <c r="K1240" s="64"/>
      <c r="L1240" s="64"/>
    </row>
    <row r="1241" spans="2:12" x14ac:dyDescent="0.25">
      <c r="B1241" s="1"/>
      <c r="H1241" s="1"/>
      <c r="I1241" s="1"/>
      <c r="J1241" s="1"/>
      <c r="K1241" s="64"/>
      <c r="L1241" s="64"/>
    </row>
    <row r="1242" spans="2:12" x14ac:dyDescent="0.25">
      <c r="B1242" s="1"/>
      <c r="H1242" s="1"/>
      <c r="I1242" s="1"/>
      <c r="J1242" s="1"/>
      <c r="K1242" s="64"/>
      <c r="L1242" s="64"/>
    </row>
    <row r="1243" spans="2:12" x14ac:dyDescent="0.25">
      <c r="B1243" s="1"/>
      <c r="H1243" s="1"/>
      <c r="I1243" s="1"/>
      <c r="J1243" s="1"/>
      <c r="K1243" s="64"/>
      <c r="L1243" s="64"/>
    </row>
    <row r="1244" spans="2:12" x14ac:dyDescent="0.25">
      <c r="B1244" s="1"/>
      <c r="H1244" s="1"/>
      <c r="I1244" s="1"/>
      <c r="J1244" s="1"/>
      <c r="K1244" s="64"/>
      <c r="L1244" s="64"/>
    </row>
    <row r="1245" spans="2:12" x14ac:dyDescent="0.25">
      <c r="B1245" s="1"/>
      <c r="H1245" s="1"/>
      <c r="I1245" s="1"/>
      <c r="J1245" s="1"/>
      <c r="K1245" s="64"/>
      <c r="L1245" s="64"/>
    </row>
    <row r="1246" spans="2:12" x14ac:dyDescent="0.25">
      <c r="B1246" s="1"/>
      <c r="H1246" s="1"/>
      <c r="I1246" s="1"/>
      <c r="J1246" s="1"/>
      <c r="K1246" s="64"/>
      <c r="L1246" s="64"/>
    </row>
    <row r="1247" spans="2:12" x14ac:dyDescent="0.25">
      <c r="B1247" s="1"/>
      <c r="H1247" s="1"/>
      <c r="I1247" s="1"/>
      <c r="J1247" s="1"/>
      <c r="K1247" s="64"/>
      <c r="L1247" s="64"/>
    </row>
    <row r="1248" spans="2:12" x14ac:dyDescent="0.25">
      <c r="B1248" s="1"/>
      <c r="H1248" s="1"/>
      <c r="I1248" s="1"/>
      <c r="J1248" s="1"/>
      <c r="K1248" s="64"/>
      <c r="L1248" s="64"/>
    </row>
    <row r="1249" spans="2:12" x14ac:dyDescent="0.25">
      <c r="B1249" s="1"/>
      <c r="H1249" s="1"/>
      <c r="I1249" s="1"/>
      <c r="J1249" s="1"/>
      <c r="K1249" s="64"/>
      <c r="L1249" s="64"/>
    </row>
    <row r="1250" spans="2:12" x14ac:dyDescent="0.25">
      <c r="B1250" s="1"/>
      <c r="H1250" s="1"/>
      <c r="I1250" s="1"/>
      <c r="J1250" s="1"/>
      <c r="K1250" s="64"/>
      <c r="L1250" s="64"/>
    </row>
    <row r="1251" spans="2:12" x14ac:dyDescent="0.25">
      <c r="B1251" s="1"/>
      <c r="H1251" s="1"/>
      <c r="I1251" s="1"/>
      <c r="J1251" s="1"/>
      <c r="K1251" s="64"/>
      <c r="L1251" s="64"/>
    </row>
    <row r="1252" spans="2:12" x14ac:dyDescent="0.25">
      <c r="B1252" s="1"/>
      <c r="H1252" s="1"/>
      <c r="I1252" s="1"/>
      <c r="J1252" s="1"/>
      <c r="K1252" s="64"/>
      <c r="L1252" s="64"/>
    </row>
    <row r="1253" spans="2:12" x14ac:dyDescent="0.25">
      <c r="B1253" s="1"/>
      <c r="H1253" s="1"/>
      <c r="I1253" s="1"/>
      <c r="J1253" s="1"/>
      <c r="K1253" s="64"/>
      <c r="L1253" s="64"/>
    </row>
    <row r="1254" spans="2:12" x14ac:dyDescent="0.25">
      <c r="B1254" s="1"/>
      <c r="H1254" s="1"/>
      <c r="I1254" s="1"/>
      <c r="J1254" s="1"/>
      <c r="K1254" s="64"/>
      <c r="L1254" s="64"/>
    </row>
    <row r="1255" spans="2:12" x14ac:dyDescent="0.25">
      <c r="B1255" s="1"/>
      <c r="H1255" s="1"/>
      <c r="I1255" s="1"/>
      <c r="J1255" s="1"/>
      <c r="K1255" s="64"/>
      <c r="L1255" s="64"/>
    </row>
    <row r="1256" spans="2:12" x14ac:dyDescent="0.25">
      <c r="B1256" s="1"/>
      <c r="H1256" s="1"/>
      <c r="I1256" s="1"/>
      <c r="J1256" s="1"/>
      <c r="K1256" s="64"/>
      <c r="L1256" s="64"/>
    </row>
    <row r="1257" spans="2:12" x14ac:dyDescent="0.25">
      <c r="B1257" s="1"/>
      <c r="H1257" s="1"/>
      <c r="I1257" s="1"/>
      <c r="J1257" s="1"/>
      <c r="K1257" s="64"/>
      <c r="L1257" s="64"/>
    </row>
    <row r="1258" spans="2:12" x14ac:dyDescent="0.25">
      <c r="B1258" s="1"/>
      <c r="H1258" s="1"/>
      <c r="I1258" s="1"/>
      <c r="J1258" s="1"/>
      <c r="K1258" s="64"/>
      <c r="L1258" s="64"/>
    </row>
    <row r="1259" spans="2:12" x14ac:dyDescent="0.25">
      <c r="B1259" s="1"/>
      <c r="H1259" s="1"/>
      <c r="I1259" s="1"/>
      <c r="J1259" s="1"/>
      <c r="K1259" s="64"/>
      <c r="L1259" s="64"/>
    </row>
    <row r="1260" spans="2:12" x14ac:dyDescent="0.25">
      <c r="B1260" s="1"/>
      <c r="H1260" s="1"/>
      <c r="I1260" s="1"/>
      <c r="J1260" s="1"/>
      <c r="K1260" s="64"/>
      <c r="L1260" s="64"/>
    </row>
    <row r="1261" spans="2:12" x14ac:dyDescent="0.25">
      <c r="B1261" s="1"/>
      <c r="H1261" s="1"/>
      <c r="I1261" s="1"/>
      <c r="J1261" s="1"/>
      <c r="K1261" s="64"/>
      <c r="L1261" s="64"/>
    </row>
    <row r="1262" spans="2:12" x14ac:dyDescent="0.25">
      <c r="B1262" s="1"/>
      <c r="H1262" s="1"/>
      <c r="I1262" s="1"/>
      <c r="J1262" s="1"/>
      <c r="K1262" s="64"/>
      <c r="L1262" s="64"/>
    </row>
    <row r="1263" spans="2:12" x14ac:dyDescent="0.25">
      <c r="B1263" s="1"/>
      <c r="H1263" s="1"/>
      <c r="I1263" s="1"/>
      <c r="J1263" s="1"/>
      <c r="K1263" s="64"/>
      <c r="L1263" s="64"/>
    </row>
    <row r="1264" spans="2:12" x14ac:dyDescent="0.25">
      <c r="B1264" s="1"/>
      <c r="H1264" s="1"/>
      <c r="I1264" s="1"/>
      <c r="J1264" s="1"/>
      <c r="K1264" s="64"/>
      <c r="L1264" s="64"/>
    </row>
    <row r="1265" spans="2:12" x14ac:dyDescent="0.25">
      <c r="B1265" s="1"/>
      <c r="H1265" s="1"/>
      <c r="I1265" s="1"/>
      <c r="J1265" s="1"/>
      <c r="K1265" s="64"/>
      <c r="L1265" s="64"/>
    </row>
    <row r="1266" spans="2:12" x14ac:dyDescent="0.25">
      <c r="B1266" s="1"/>
      <c r="H1266" s="1"/>
      <c r="I1266" s="1"/>
      <c r="J1266" s="1"/>
      <c r="K1266" s="64"/>
      <c r="L1266" s="64"/>
    </row>
    <row r="1267" spans="2:12" x14ac:dyDescent="0.25">
      <c r="B1267" s="1"/>
      <c r="H1267" s="1"/>
      <c r="I1267" s="1"/>
      <c r="J1267" s="1"/>
      <c r="K1267" s="64"/>
      <c r="L1267" s="64"/>
    </row>
    <row r="1268" spans="2:12" x14ac:dyDescent="0.25">
      <c r="B1268" s="1"/>
      <c r="H1268" s="1"/>
      <c r="I1268" s="1"/>
      <c r="J1268" s="1"/>
      <c r="K1268" s="64"/>
      <c r="L1268" s="64"/>
    </row>
    <row r="1269" spans="2:12" x14ac:dyDescent="0.25">
      <c r="B1269" s="1"/>
      <c r="H1269" s="1"/>
      <c r="I1269" s="1"/>
      <c r="J1269" s="1"/>
      <c r="K1269" s="64"/>
      <c r="L1269" s="64"/>
    </row>
    <row r="1270" spans="2:12" x14ac:dyDescent="0.25">
      <c r="B1270" s="1"/>
      <c r="H1270" s="1"/>
      <c r="I1270" s="1"/>
      <c r="J1270" s="1"/>
      <c r="K1270" s="64"/>
      <c r="L1270" s="64"/>
    </row>
    <row r="1271" spans="2:12" x14ac:dyDescent="0.25">
      <c r="B1271" s="1"/>
      <c r="H1271" s="1"/>
      <c r="I1271" s="1"/>
      <c r="J1271" s="1"/>
      <c r="K1271" s="64"/>
      <c r="L1271" s="64"/>
    </row>
    <row r="1272" spans="2:12" x14ac:dyDescent="0.25">
      <c r="B1272" s="1"/>
      <c r="H1272" s="1"/>
      <c r="I1272" s="1"/>
      <c r="J1272" s="1"/>
      <c r="K1272" s="64"/>
      <c r="L1272" s="64"/>
    </row>
    <row r="1273" spans="2:12" x14ac:dyDescent="0.25">
      <c r="B1273" s="1"/>
      <c r="H1273" s="1"/>
      <c r="I1273" s="1"/>
      <c r="J1273" s="1"/>
      <c r="K1273" s="64"/>
      <c r="L1273" s="64"/>
    </row>
    <row r="1274" spans="2:12" x14ac:dyDescent="0.25">
      <c r="B1274" s="1"/>
      <c r="H1274" s="1"/>
      <c r="I1274" s="1"/>
      <c r="J1274" s="1"/>
      <c r="K1274" s="64"/>
      <c r="L1274" s="64"/>
    </row>
    <row r="1275" spans="2:12" x14ac:dyDescent="0.25">
      <c r="B1275" s="1"/>
      <c r="H1275" s="1"/>
      <c r="I1275" s="1"/>
      <c r="J1275" s="1"/>
      <c r="K1275" s="64"/>
      <c r="L1275" s="64"/>
    </row>
    <row r="1276" spans="2:12" x14ac:dyDescent="0.25">
      <c r="B1276" s="1"/>
      <c r="H1276" s="1"/>
      <c r="I1276" s="1"/>
      <c r="J1276" s="1"/>
      <c r="K1276" s="64"/>
      <c r="L1276" s="64"/>
    </row>
    <row r="1277" spans="2:12" x14ac:dyDescent="0.25">
      <c r="B1277" s="1"/>
      <c r="H1277" s="1"/>
      <c r="I1277" s="1"/>
      <c r="J1277" s="1"/>
      <c r="K1277" s="64"/>
      <c r="L1277" s="64"/>
    </row>
    <row r="1278" spans="2:12" x14ac:dyDescent="0.25">
      <c r="B1278" s="1"/>
      <c r="H1278" s="1"/>
      <c r="I1278" s="1"/>
      <c r="J1278" s="1"/>
      <c r="K1278" s="64"/>
      <c r="L1278" s="64"/>
    </row>
    <row r="1279" spans="2:12" x14ac:dyDescent="0.25">
      <c r="B1279" s="1"/>
      <c r="H1279" s="1"/>
      <c r="I1279" s="1"/>
      <c r="J1279" s="1"/>
      <c r="K1279" s="64"/>
      <c r="L1279" s="64"/>
    </row>
    <row r="1280" spans="2:12" x14ac:dyDescent="0.25">
      <c r="B1280" s="1"/>
      <c r="H1280" s="1"/>
      <c r="I1280" s="1"/>
      <c r="J1280" s="1"/>
      <c r="K1280" s="64"/>
      <c r="L1280" s="64"/>
    </row>
    <row r="1281" spans="2:12" x14ac:dyDescent="0.25">
      <c r="B1281" s="1"/>
      <c r="H1281" s="1"/>
      <c r="I1281" s="1"/>
      <c r="J1281" s="1"/>
      <c r="K1281" s="64"/>
      <c r="L1281" s="64"/>
    </row>
    <row r="1282" spans="2:12" x14ac:dyDescent="0.25">
      <c r="B1282" s="1"/>
      <c r="H1282" s="1"/>
      <c r="I1282" s="1"/>
      <c r="J1282" s="1"/>
      <c r="K1282" s="64"/>
      <c r="L1282" s="64"/>
    </row>
    <row r="1283" spans="2:12" x14ac:dyDescent="0.25">
      <c r="B1283" s="1"/>
      <c r="H1283" s="1"/>
      <c r="I1283" s="1"/>
      <c r="J1283" s="1"/>
      <c r="K1283" s="64"/>
      <c r="L1283" s="64"/>
    </row>
    <row r="1284" spans="2:12" x14ac:dyDescent="0.25">
      <c r="B1284" s="1"/>
      <c r="H1284" s="1"/>
      <c r="I1284" s="1"/>
      <c r="J1284" s="1"/>
      <c r="K1284" s="64"/>
      <c r="L1284" s="64"/>
    </row>
    <row r="1285" spans="2:12" x14ac:dyDescent="0.25">
      <c r="B1285" s="1"/>
      <c r="H1285" s="1"/>
      <c r="I1285" s="1"/>
      <c r="J1285" s="1"/>
      <c r="K1285" s="64"/>
      <c r="L1285" s="64"/>
    </row>
    <row r="1286" spans="2:12" x14ac:dyDescent="0.25">
      <c r="B1286" s="1"/>
      <c r="H1286" s="1"/>
      <c r="I1286" s="1"/>
      <c r="J1286" s="1"/>
      <c r="K1286" s="64"/>
      <c r="L1286" s="64"/>
    </row>
    <row r="1287" spans="2:12" x14ac:dyDescent="0.25">
      <c r="B1287" s="1"/>
      <c r="H1287" s="1"/>
      <c r="I1287" s="1"/>
      <c r="J1287" s="1"/>
      <c r="K1287" s="64"/>
      <c r="L1287" s="64"/>
    </row>
    <row r="1288" spans="2:12" x14ac:dyDescent="0.25">
      <c r="B1288" s="1"/>
      <c r="H1288" s="1"/>
      <c r="I1288" s="1"/>
      <c r="J1288" s="1"/>
      <c r="K1288" s="64"/>
      <c r="L1288" s="64"/>
    </row>
    <row r="1289" spans="2:12" x14ac:dyDescent="0.25">
      <c r="B1289" s="1"/>
      <c r="H1289" s="1"/>
      <c r="I1289" s="1"/>
      <c r="J1289" s="1"/>
      <c r="K1289" s="64"/>
      <c r="L1289" s="64"/>
    </row>
    <row r="1290" spans="2:12" x14ac:dyDescent="0.25">
      <c r="B1290" s="1"/>
      <c r="H1290" s="1"/>
      <c r="I1290" s="1"/>
      <c r="J1290" s="1"/>
      <c r="K1290" s="64"/>
      <c r="L1290" s="64"/>
    </row>
    <row r="1291" spans="2:12" x14ac:dyDescent="0.25">
      <c r="B1291" s="1"/>
      <c r="H1291" s="1"/>
      <c r="I1291" s="1"/>
      <c r="J1291" s="1"/>
      <c r="K1291" s="64"/>
      <c r="L1291" s="64"/>
    </row>
    <row r="1292" spans="2:12" x14ac:dyDescent="0.25">
      <c r="B1292" s="1"/>
      <c r="H1292" s="1"/>
      <c r="I1292" s="1"/>
      <c r="J1292" s="1"/>
      <c r="K1292" s="64"/>
      <c r="L1292" s="64"/>
    </row>
    <row r="1293" spans="2:12" x14ac:dyDescent="0.25">
      <c r="B1293" s="1"/>
      <c r="H1293" s="1"/>
      <c r="I1293" s="1"/>
      <c r="J1293" s="1"/>
      <c r="K1293" s="64"/>
      <c r="L1293" s="64"/>
    </row>
    <row r="1294" spans="2:12" x14ac:dyDescent="0.25">
      <c r="B1294" s="1"/>
      <c r="H1294" s="1"/>
      <c r="I1294" s="1"/>
      <c r="J1294" s="1"/>
      <c r="K1294" s="64"/>
      <c r="L1294" s="64"/>
    </row>
    <row r="1295" spans="2:12" x14ac:dyDescent="0.25">
      <c r="B1295" s="1"/>
      <c r="H1295" s="1"/>
      <c r="I1295" s="1"/>
      <c r="J1295" s="1"/>
      <c r="K1295" s="64"/>
      <c r="L1295" s="64"/>
    </row>
    <row r="1296" spans="2:12" x14ac:dyDescent="0.25">
      <c r="B1296" s="1"/>
      <c r="H1296" s="1"/>
      <c r="I1296" s="1"/>
      <c r="J1296" s="1"/>
      <c r="K1296" s="64"/>
      <c r="L1296" s="64"/>
    </row>
    <row r="1297" spans="2:12" x14ac:dyDescent="0.25">
      <c r="B1297" s="1"/>
      <c r="H1297" s="1"/>
      <c r="I1297" s="1"/>
      <c r="J1297" s="1"/>
      <c r="K1297" s="64"/>
      <c r="L1297" s="64"/>
    </row>
    <row r="1298" spans="2:12" x14ac:dyDescent="0.25">
      <c r="B1298" s="1"/>
      <c r="H1298" s="1"/>
      <c r="I1298" s="1"/>
      <c r="J1298" s="1"/>
      <c r="K1298" s="64"/>
      <c r="L1298" s="64"/>
    </row>
    <row r="1299" spans="2:12" x14ac:dyDescent="0.25">
      <c r="B1299" s="1"/>
      <c r="H1299" s="1"/>
      <c r="I1299" s="1"/>
      <c r="J1299" s="1"/>
      <c r="K1299" s="64"/>
      <c r="L1299" s="64"/>
    </row>
    <row r="1300" spans="2:12" x14ac:dyDescent="0.25">
      <c r="B1300" s="1"/>
      <c r="H1300" s="1"/>
      <c r="I1300" s="1"/>
      <c r="J1300" s="1"/>
      <c r="K1300" s="64"/>
      <c r="L1300" s="64"/>
    </row>
    <row r="1301" spans="2:12" x14ac:dyDescent="0.25">
      <c r="B1301" s="1"/>
      <c r="H1301" s="1"/>
      <c r="I1301" s="1"/>
      <c r="J1301" s="1"/>
      <c r="K1301" s="64"/>
      <c r="L1301" s="64"/>
    </row>
    <row r="1302" spans="2:12" x14ac:dyDescent="0.25">
      <c r="B1302" s="1"/>
      <c r="H1302" s="1"/>
      <c r="I1302" s="1"/>
      <c r="J1302" s="1"/>
      <c r="K1302" s="64"/>
      <c r="L1302" s="64"/>
    </row>
    <row r="1303" spans="2:12" x14ac:dyDescent="0.25">
      <c r="B1303" s="1"/>
      <c r="H1303" s="1"/>
      <c r="I1303" s="1"/>
      <c r="J1303" s="1"/>
      <c r="K1303" s="64"/>
      <c r="L1303" s="64"/>
    </row>
    <row r="1304" spans="2:12" x14ac:dyDescent="0.25">
      <c r="B1304" s="1"/>
      <c r="H1304" s="1"/>
      <c r="I1304" s="1"/>
      <c r="J1304" s="1"/>
      <c r="K1304" s="64"/>
      <c r="L1304" s="64"/>
    </row>
    <row r="1305" spans="2:12" x14ac:dyDescent="0.25">
      <c r="B1305" s="1"/>
      <c r="H1305" s="1"/>
      <c r="I1305" s="1"/>
      <c r="J1305" s="1"/>
      <c r="K1305" s="64"/>
      <c r="L1305" s="64"/>
    </row>
    <row r="1306" spans="2:12" x14ac:dyDescent="0.25">
      <c r="B1306" s="1"/>
      <c r="H1306" s="1"/>
      <c r="I1306" s="1"/>
      <c r="J1306" s="1"/>
      <c r="K1306" s="64"/>
      <c r="L1306" s="64"/>
    </row>
    <row r="1307" spans="2:12" x14ac:dyDescent="0.25">
      <c r="B1307" s="1"/>
      <c r="H1307" s="1"/>
      <c r="I1307" s="1"/>
      <c r="J1307" s="1"/>
      <c r="K1307" s="64"/>
      <c r="L1307" s="64"/>
    </row>
    <row r="1308" spans="2:12" x14ac:dyDescent="0.25">
      <c r="B1308" s="1"/>
      <c r="H1308" s="1"/>
      <c r="I1308" s="1"/>
      <c r="J1308" s="1"/>
      <c r="K1308" s="64"/>
      <c r="L1308" s="64"/>
    </row>
    <row r="1309" spans="2:12" x14ac:dyDescent="0.25">
      <c r="B1309" s="1"/>
      <c r="H1309" s="1"/>
      <c r="I1309" s="1"/>
      <c r="J1309" s="1"/>
      <c r="K1309" s="64"/>
      <c r="L1309" s="64"/>
    </row>
    <row r="1310" spans="2:12" x14ac:dyDescent="0.25">
      <c r="B1310" s="1"/>
      <c r="H1310" s="1"/>
      <c r="I1310" s="1"/>
      <c r="J1310" s="1"/>
      <c r="K1310" s="64"/>
      <c r="L1310" s="64"/>
    </row>
    <row r="1311" spans="2:12" x14ac:dyDescent="0.25">
      <c r="B1311" s="1"/>
      <c r="H1311" s="1"/>
      <c r="I1311" s="1"/>
      <c r="J1311" s="1"/>
      <c r="K1311" s="64"/>
      <c r="L1311" s="64"/>
    </row>
    <row r="1312" spans="2:12" x14ac:dyDescent="0.25">
      <c r="B1312" s="1"/>
      <c r="H1312" s="1"/>
      <c r="I1312" s="1"/>
      <c r="J1312" s="1"/>
      <c r="K1312" s="64"/>
      <c r="L1312" s="64"/>
    </row>
    <row r="1313" spans="2:12" x14ac:dyDescent="0.25">
      <c r="B1313" s="1"/>
      <c r="H1313" s="1"/>
      <c r="I1313" s="1"/>
      <c r="J1313" s="1"/>
      <c r="K1313" s="64"/>
      <c r="L1313" s="64"/>
    </row>
    <row r="1314" spans="2:12" x14ac:dyDescent="0.25">
      <c r="B1314" s="1"/>
      <c r="H1314" s="1"/>
      <c r="I1314" s="1"/>
      <c r="J1314" s="1"/>
      <c r="K1314" s="64"/>
      <c r="L1314" s="64"/>
    </row>
    <row r="1315" spans="2:12" x14ac:dyDescent="0.25">
      <c r="B1315" s="1"/>
      <c r="H1315" s="1"/>
      <c r="I1315" s="1"/>
      <c r="J1315" s="1"/>
      <c r="K1315" s="64"/>
      <c r="L1315" s="64"/>
    </row>
    <row r="1316" spans="2:12" x14ac:dyDescent="0.25">
      <c r="B1316" s="1"/>
      <c r="H1316" s="1"/>
      <c r="I1316" s="1"/>
      <c r="J1316" s="1"/>
      <c r="K1316" s="64"/>
      <c r="L1316" s="64"/>
    </row>
    <row r="1317" spans="2:12" x14ac:dyDescent="0.25">
      <c r="B1317" s="1"/>
      <c r="H1317" s="1"/>
      <c r="I1317" s="1"/>
      <c r="J1317" s="1"/>
      <c r="K1317" s="64"/>
      <c r="L1317" s="64"/>
    </row>
    <row r="1318" spans="2:12" x14ac:dyDescent="0.25">
      <c r="B1318" s="1"/>
      <c r="H1318" s="1"/>
      <c r="I1318" s="1"/>
      <c r="J1318" s="1"/>
      <c r="K1318" s="64"/>
      <c r="L1318" s="64"/>
    </row>
    <row r="1319" spans="2:12" x14ac:dyDescent="0.25">
      <c r="B1319" s="1"/>
      <c r="H1319" s="1"/>
      <c r="I1319" s="1"/>
      <c r="J1319" s="1"/>
      <c r="K1319" s="64"/>
      <c r="L1319" s="64"/>
    </row>
    <row r="1320" spans="2:12" x14ac:dyDescent="0.25">
      <c r="B1320" s="1"/>
      <c r="H1320" s="1"/>
      <c r="I1320" s="1"/>
      <c r="J1320" s="1"/>
      <c r="K1320" s="64"/>
      <c r="L1320" s="64"/>
    </row>
    <row r="1321" spans="2:12" x14ac:dyDescent="0.25">
      <c r="B1321" s="1"/>
      <c r="H1321" s="1"/>
      <c r="I1321" s="1"/>
      <c r="J1321" s="1"/>
      <c r="K1321" s="64"/>
      <c r="L1321" s="64"/>
    </row>
    <row r="1322" spans="2:12" x14ac:dyDescent="0.25">
      <c r="B1322" s="1"/>
      <c r="H1322" s="1"/>
      <c r="I1322" s="1"/>
      <c r="J1322" s="1"/>
      <c r="K1322" s="64"/>
      <c r="L1322" s="64"/>
    </row>
    <row r="1323" spans="2:12" x14ac:dyDescent="0.25">
      <c r="B1323" s="1"/>
      <c r="H1323" s="1"/>
      <c r="I1323" s="1"/>
      <c r="J1323" s="1"/>
      <c r="K1323" s="64"/>
      <c r="L1323" s="64"/>
    </row>
    <row r="1324" spans="2:12" x14ac:dyDescent="0.25">
      <c r="B1324" s="1"/>
      <c r="H1324" s="1"/>
      <c r="I1324" s="1"/>
      <c r="J1324" s="1"/>
      <c r="K1324" s="64"/>
      <c r="L1324" s="64"/>
    </row>
    <row r="1325" spans="2:12" x14ac:dyDescent="0.25">
      <c r="B1325" s="1"/>
      <c r="H1325" s="1"/>
      <c r="I1325" s="1"/>
      <c r="J1325" s="1"/>
      <c r="K1325" s="64"/>
      <c r="L1325" s="64"/>
    </row>
    <row r="1326" spans="2:12" x14ac:dyDescent="0.25">
      <c r="B1326" s="1"/>
      <c r="H1326" s="1"/>
      <c r="I1326" s="1"/>
      <c r="J1326" s="1"/>
      <c r="K1326" s="64"/>
      <c r="L1326" s="64"/>
    </row>
    <row r="1327" spans="2:12" x14ac:dyDescent="0.25">
      <c r="B1327" s="1"/>
      <c r="H1327" s="1"/>
      <c r="I1327" s="1"/>
      <c r="J1327" s="1"/>
      <c r="K1327" s="64"/>
      <c r="L1327" s="64"/>
    </row>
    <row r="1328" spans="2:12" x14ac:dyDescent="0.25">
      <c r="B1328" s="1"/>
      <c r="H1328" s="1"/>
      <c r="I1328" s="1"/>
      <c r="J1328" s="1"/>
      <c r="K1328" s="64"/>
      <c r="L1328" s="64"/>
    </row>
    <row r="1329" spans="2:12" x14ac:dyDescent="0.25">
      <c r="B1329" s="1"/>
      <c r="H1329" s="1"/>
      <c r="I1329" s="1"/>
      <c r="J1329" s="1"/>
      <c r="K1329" s="64"/>
      <c r="L1329" s="64"/>
    </row>
    <row r="1330" spans="2:12" x14ac:dyDescent="0.25">
      <c r="B1330" s="1"/>
      <c r="H1330" s="1"/>
      <c r="I1330" s="1"/>
      <c r="J1330" s="1"/>
      <c r="K1330" s="64"/>
      <c r="L1330" s="64"/>
    </row>
    <row r="1331" spans="2:12" x14ac:dyDescent="0.25">
      <c r="B1331" s="1"/>
      <c r="H1331" s="1"/>
      <c r="I1331" s="1"/>
      <c r="J1331" s="1"/>
      <c r="K1331" s="64"/>
      <c r="L1331" s="64"/>
    </row>
    <row r="1332" spans="2:12" x14ac:dyDescent="0.25">
      <c r="B1332" s="1"/>
      <c r="H1332" s="1"/>
      <c r="I1332" s="1"/>
      <c r="J1332" s="1"/>
      <c r="K1332" s="64"/>
      <c r="L1332" s="64"/>
    </row>
    <row r="1333" spans="2:12" x14ac:dyDescent="0.25">
      <c r="B1333" s="1"/>
      <c r="H1333" s="1"/>
      <c r="I1333" s="1"/>
      <c r="J1333" s="1"/>
      <c r="K1333" s="64"/>
      <c r="L1333" s="64"/>
    </row>
    <row r="1334" spans="2:12" x14ac:dyDescent="0.25">
      <c r="B1334" s="1"/>
      <c r="H1334" s="1"/>
      <c r="I1334" s="1"/>
      <c r="J1334" s="1"/>
      <c r="K1334" s="64"/>
      <c r="L1334" s="64"/>
    </row>
    <row r="1335" spans="2:12" x14ac:dyDescent="0.25">
      <c r="B1335" s="1"/>
      <c r="H1335" s="1"/>
      <c r="I1335" s="1"/>
      <c r="J1335" s="1"/>
      <c r="K1335" s="64"/>
      <c r="L1335" s="64"/>
    </row>
    <row r="1336" spans="2:12" x14ac:dyDescent="0.25">
      <c r="B1336" s="1"/>
      <c r="H1336" s="1"/>
      <c r="I1336" s="1"/>
      <c r="J1336" s="1"/>
      <c r="K1336" s="64"/>
      <c r="L1336" s="64"/>
    </row>
    <row r="1337" spans="2:12" x14ac:dyDescent="0.25">
      <c r="B1337" s="1"/>
      <c r="H1337" s="1"/>
      <c r="I1337" s="1"/>
      <c r="J1337" s="1"/>
      <c r="K1337" s="64"/>
      <c r="L1337" s="64"/>
    </row>
    <row r="1338" spans="2:12" x14ac:dyDescent="0.25">
      <c r="B1338" s="1"/>
      <c r="H1338" s="1"/>
      <c r="I1338" s="1"/>
      <c r="J1338" s="1"/>
      <c r="K1338" s="64"/>
      <c r="L1338" s="64"/>
    </row>
    <row r="1339" spans="2:12" x14ac:dyDescent="0.25">
      <c r="B1339" s="1"/>
      <c r="H1339" s="1"/>
      <c r="I1339" s="1"/>
      <c r="J1339" s="1"/>
      <c r="K1339" s="64"/>
      <c r="L1339" s="64"/>
    </row>
    <row r="1340" spans="2:12" x14ac:dyDescent="0.25">
      <c r="B1340" s="1"/>
      <c r="H1340" s="1"/>
      <c r="I1340" s="1"/>
      <c r="J1340" s="1"/>
      <c r="K1340" s="64"/>
      <c r="L1340" s="64"/>
    </row>
    <row r="1341" spans="2:12" x14ac:dyDescent="0.25">
      <c r="B1341" s="1"/>
      <c r="H1341" s="1"/>
      <c r="I1341" s="1"/>
      <c r="J1341" s="1"/>
      <c r="K1341" s="64"/>
      <c r="L1341" s="64"/>
    </row>
    <row r="1342" spans="2:12" x14ac:dyDescent="0.25">
      <c r="B1342" s="1"/>
      <c r="H1342" s="1"/>
      <c r="I1342" s="1"/>
      <c r="J1342" s="1"/>
      <c r="K1342" s="64"/>
      <c r="L1342" s="64"/>
    </row>
    <row r="1343" spans="2:12" x14ac:dyDescent="0.25">
      <c r="B1343" s="1"/>
      <c r="H1343" s="1"/>
      <c r="I1343" s="1"/>
      <c r="J1343" s="1"/>
      <c r="K1343" s="64"/>
      <c r="L1343" s="64"/>
    </row>
    <row r="1344" spans="2:12" x14ac:dyDescent="0.25">
      <c r="B1344" s="1"/>
      <c r="H1344" s="1"/>
      <c r="I1344" s="1"/>
      <c r="J1344" s="1"/>
      <c r="K1344" s="64"/>
      <c r="L1344" s="64"/>
    </row>
    <row r="1345" spans="2:12" x14ac:dyDescent="0.25">
      <c r="B1345" s="1"/>
      <c r="H1345" s="1"/>
      <c r="I1345" s="1"/>
      <c r="J1345" s="1"/>
      <c r="K1345" s="64"/>
      <c r="L1345" s="64"/>
    </row>
    <row r="1346" spans="2:12" x14ac:dyDescent="0.25">
      <c r="B1346" s="1"/>
      <c r="H1346" s="1"/>
      <c r="I1346" s="1"/>
      <c r="J1346" s="1"/>
      <c r="K1346" s="64"/>
      <c r="L1346" s="64"/>
    </row>
    <row r="1347" spans="2:12" x14ac:dyDescent="0.25">
      <c r="B1347" s="1"/>
      <c r="H1347" s="1"/>
      <c r="I1347" s="1"/>
      <c r="J1347" s="1"/>
      <c r="K1347" s="64"/>
      <c r="L1347" s="64"/>
    </row>
    <row r="1348" spans="2:12" x14ac:dyDescent="0.25">
      <c r="B1348" s="1"/>
      <c r="H1348" s="1"/>
      <c r="I1348" s="1"/>
      <c r="J1348" s="1"/>
      <c r="K1348" s="64"/>
      <c r="L1348" s="64"/>
    </row>
    <row r="1349" spans="2:12" x14ac:dyDescent="0.25">
      <c r="B1349" s="1"/>
      <c r="H1349" s="1"/>
      <c r="I1349" s="1"/>
      <c r="J1349" s="1"/>
      <c r="K1349" s="64"/>
      <c r="L1349" s="64"/>
    </row>
    <row r="1350" spans="2:12" x14ac:dyDescent="0.25">
      <c r="B1350" s="1"/>
      <c r="H1350" s="1"/>
      <c r="I1350" s="1"/>
      <c r="J1350" s="1"/>
      <c r="K1350" s="64"/>
      <c r="L1350" s="64"/>
    </row>
    <row r="1351" spans="2:12" x14ac:dyDescent="0.25">
      <c r="B1351" s="1"/>
      <c r="H1351" s="1"/>
      <c r="I1351" s="1"/>
      <c r="J1351" s="1"/>
      <c r="K1351" s="64"/>
      <c r="L1351" s="64"/>
    </row>
    <row r="1352" spans="2:12" x14ac:dyDescent="0.25">
      <c r="B1352" s="1"/>
      <c r="H1352" s="1"/>
      <c r="I1352" s="1"/>
      <c r="J1352" s="1"/>
      <c r="K1352" s="64"/>
      <c r="L1352" s="64"/>
    </row>
    <row r="1353" spans="2:12" x14ac:dyDescent="0.25">
      <c r="B1353" s="1"/>
      <c r="H1353" s="1"/>
      <c r="I1353" s="1"/>
      <c r="J1353" s="1"/>
      <c r="K1353" s="64"/>
      <c r="L1353" s="64"/>
    </row>
    <row r="1354" spans="2:12" x14ac:dyDescent="0.25">
      <c r="B1354" s="1"/>
      <c r="H1354" s="1"/>
      <c r="I1354" s="1"/>
      <c r="J1354" s="1"/>
      <c r="K1354" s="64"/>
      <c r="L1354" s="64"/>
    </row>
    <row r="1355" spans="2:12" x14ac:dyDescent="0.25">
      <c r="B1355" s="1"/>
      <c r="H1355" s="1"/>
      <c r="I1355" s="1"/>
      <c r="J1355" s="1"/>
      <c r="K1355" s="64"/>
      <c r="L1355" s="64"/>
    </row>
    <row r="1356" spans="2:12" x14ac:dyDescent="0.25">
      <c r="B1356" s="1"/>
      <c r="H1356" s="1"/>
      <c r="I1356" s="1"/>
      <c r="J1356" s="1"/>
      <c r="K1356" s="64"/>
      <c r="L1356" s="64"/>
    </row>
    <row r="1357" spans="2:12" x14ac:dyDescent="0.25">
      <c r="B1357" s="1"/>
      <c r="H1357" s="1"/>
      <c r="I1357" s="1"/>
      <c r="J1357" s="1"/>
      <c r="K1357" s="64"/>
      <c r="L1357" s="64"/>
    </row>
    <row r="1358" spans="2:12" x14ac:dyDescent="0.25">
      <c r="B1358" s="1"/>
      <c r="H1358" s="1"/>
      <c r="I1358" s="1"/>
      <c r="J1358" s="1"/>
      <c r="K1358" s="64"/>
      <c r="L1358" s="64"/>
    </row>
    <row r="1359" spans="2:12" x14ac:dyDescent="0.25">
      <c r="B1359" s="1"/>
      <c r="H1359" s="1"/>
      <c r="I1359" s="1"/>
      <c r="J1359" s="1"/>
      <c r="K1359" s="64"/>
      <c r="L1359" s="64"/>
    </row>
    <row r="1360" spans="2:12" x14ac:dyDescent="0.25">
      <c r="B1360" s="1"/>
      <c r="H1360" s="1"/>
      <c r="I1360" s="1"/>
      <c r="J1360" s="1"/>
      <c r="K1360" s="64"/>
      <c r="L1360" s="64"/>
    </row>
    <row r="1361" spans="2:12" x14ac:dyDescent="0.25">
      <c r="B1361" s="1"/>
      <c r="H1361" s="1"/>
      <c r="I1361" s="1"/>
      <c r="J1361" s="1"/>
      <c r="K1361" s="64"/>
      <c r="L1361" s="64"/>
    </row>
    <row r="1362" spans="2:12" x14ac:dyDescent="0.25">
      <c r="B1362" s="1"/>
      <c r="H1362" s="1"/>
      <c r="I1362" s="1"/>
      <c r="J1362" s="1"/>
      <c r="K1362" s="64"/>
      <c r="L1362" s="64"/>
    </row>
    <row r="1363" spans="2:12" x14ac:dyDescent="0.25">
      <c r="B1363" s="1"/>
      <c r="H1363" s="1"/>
      <c r="I1363" s="1"/>
      <c r="J1363" s="1"/>
      <c r="K1363" s="64"/>
      <c r="L1363" s="64"/>
    </row>
    <row r="1364" spans="2:12" x14ac:dyDescent="0.25">
      <c r="B1364" s="1"/>
      <c r="H1364" s="1"/>
      <c r="I1364" s="1"/>
      <c r="J1364" s="1"/>
      <c r="K1364" s="64"/>
      <c r="L1364" s="64"/>
    </row>
    <row r="1365" spans="2:12" x14ac:dyDescent="0.25">
      <c r="B1365" s="1"/>
      <c r="H1365" s="1"/>
      <c r="I1365" s="1"/>
      <c r="J1365" s="1"/>
      <c r="K1365" s="64"/>
      <c r="L1365" s="64"/>
    </row>
    <row r="1366" spans="2:12" x14ac:dyDescent="0.25">
      <c r="B1366" s="1"/>
      <c r="H1366" s="1"/>
      <c r="I1366" s="1"/>
      <c r="J1366" s="1"/>
      <c r="K1366" s="64"/>
      <c r="L1366" s="64"/>
    </row>
    <row r="1367" spans="2:12" x14ac:dyDescent="0.25">
      <c r="B1367" s="1"/>
      <c r="H1367" s="1"/>
      <c r="I1367" s="1"/>
      <c r="J1367" s="1"/>
      <c r="K1367" s="64"/>
      <c r="L1367" s="64"/>
    </row>
    <row r="1368" spans="2:12" x14ac:dyDescent="0.25">
      <c r="B1368" s="1"/>
      <c r="H1368" s="1"/>
      <c r="I1368" s="1"/>
      <c r="J1368" s="1"/>
      <c r="K1368" s="64"/>
      <c r="L1368" s="64"/>
    </row>
    <row r="1369" spans="2:12" x14ac:dyDescent="0.25">
      <c r="B1369" s="1"/>
      <c r="H1369" s="1"/>
      <c r="I1369" s="1"/>
      <c r="J1369" s="1"/>
      <c r="K1369" s="64"/>
      <c r="L1369" s="64"/>
    </row>
    <row r="1370" spans="2:12" x14ac:dyDescent="0.25">
      <c r="B1370" s="1"/>
      <c r="H1370" s="1"/>
      <c r="I1370" s="1"/>
      <c r="J1370" s="1"/>
      <c r="K1370" s="64"/>
      <c r="L1370" s="64"/>
    </row>
    <row r="1371" spans="2:12" x14ac:dyDescent="0.25">
      <c r="B1371" s="1"/>
      <c r="H1371" s="1"/>
      <c r="I1371" s="1"/>
      <c r="J1371" s="1"/>
      <c r="K1371" s="64"/>
      <c r="L1371" s="64"/>
    </row>
    <row r="1372" spans="2:12" x14ac:dyDescent="0.25">
      <c r="B1372" s="1"/>
      <c r="H1372" s="1"/>
      <c r="I1372" s="1"/>
      <c r="J1372" s="1"/>
      <c r="K1372" s="64"/>
      <c r="L1372" s="64"/>
    </row>
    <row r="1373" spans="2:12" x14ac:dyDescent="0.25">
      <c r="B1373" s="1"/>
      <c r="H1373" s="1"/>
      <c r="I1373" s="1"/>
      <c r="J1373" s="1"/>
      <c r="K1373" s="64"/>
      <c r="L1373" s="64"/>
    </row>
    <row r="1374" spans="2:12" x14ac:dyDescent="0.25">
      <c r="B1374" s="1"/>
      <c r="H1374" s="1"/>
      <c r="I1374" s="1"/>
      <c r="J1374" s="1"/>
      <c r="K1374" s="64"/>
      <c r="L1374" s="64"/>
    </row>
    <row r="1375" spans="2:12" x14ac:dyDescent="0.25">
      <c r="B1375" s="1"/>
      <c r="H1375" s="1"/>
      <c r="I1375" s="1"/>
      <c r="J1375" s="1"/>
      <c r="K1375" s="64"/>
      <c r="L1375" s="64"/>
    </row>
    <row r="1376" spans="2:12" x14ac:dyDescent="0.25">
      <c r="B1376" s="1"/>
      <c r="H1376" s="1"/>
      <c r="I1376" s="1"/>
      <c r="J1376" s="1"/>
      <c r="K1376" s="64"/>
      <c r="L1376" s="64"/>
    </row>
    <row r="1377" spans="2:12" x14ac:dyDescent="0.25">
      <c r="B1377" s="1"/>
      <c r="H1377" s="1"/>
      <c r="I1377" s="1"/>
      <c r="J1377" s="1"/>
      <c r="K1377" s="64"/>
      <c r="L1377" s="64"/>
    </row>
    <row r="1378" spans="2:12" x14ac:dyDescent="0.25">
      <c r="B1378" s="1"/>
      <c r="H1378" s="1"/>
      <c r="I1378" s="1"/>
      <c r="J1378" s="1"/>
      <c r="K1378" s="64"/>
      <c r="L1378" s="64"/>
    </row>
    <row r="1379" spans="2:12" x14ac:dyDescent="0.25">
      <c r="B1379" s="1"/>
      <c r="H1379" s="1"/>
      <c r="I1379" s="1"/>
      <c r="J1379" s="1"/>
      <c r="K1379" s="64"/>
      <c r="L1379" s="64"/>
    </row>
    <row r="1380" spans="2:12" x14ac:dyDescent="0.25">
      <c r="B1380" s="1"/>
      <c r="H1380" s="1"/>
      <c r="I1380" s="1"/>
      <c r="J1380" s="1"/>
      <c r="K1380" s="64"/>
      <c r="L1380" s="64"/>
    </row>
    <row r="1381" spans="2:12" x14ac:dyDescent="0.25">
      <c r="B1381" s="1"/>
      <c r="H1381" s="1"/>
      <c r="I1381" s="1"/>
      <c r="J1381" s="1"/>
      <c r="K1381" s="64"/>
      <c r="L1381" s="64"/>
    </row>
    <row r="1382" spans="2:12" x14ac:dyDescent="0.25">
      <c r="B1382" s="1"/>
      <c r="H1382" s="1"/>
      <c r="I1382" s="1"/>
      <c r="J1382" s="1"/>
      <c r="K1382" s="64"/>
      <c r="L1382" s="64"/>
    </row>
    <row r="1383" spans="2:12" x14ac:dyDescent="0.25">
      <c r="B1383" s="1"/>
      <c r="H1383" s="1"/>
      <c r="I1383" s="1"/>
      <c r="J1383" s="1"/>
      <c r="K1383" s="64"/>
      <c r="L1383" s="64"/>
    </row>
    <row r="1384" spans="2:12" x14ac:dyDescent="0.25">
      <c r="B1384" s="1"/>
      <c r="H1384" s="1"/>
      <c r="I1384" s="1"/>
      <c r="J1384" s="1"/>
      <c r="K1384" s="64"/>
      <c r="L1384" s="64"/>
    </row>
    <row r="1385" spans="2:12" x14ac:dyDescent="0.25">
      <c r="B1385" s="1"/>
      <c r="H1385" s="1"/>
      <c r="I1385" s="1"/>
      <c r="J1385" s="1"/>
      <c r="K1385" s="64"/>
      <c r="L1385" s="64"/>
    </row>
    <row r="1386" spans="2:12" x14ac:dyDescent="0.25">
      <c r="B1386" s="1"/>
      <c r="H1386" s="1"/>
      <c r="I1386" s="1"/>
      <c r="J1386" s="1"/>
      <c r="K1386" s="64"/>
      <c r="L1386" s="64"/>
    </row>
    <row r="1387" spans="2:12" x14ac:dyDescent="0.25">
      <c r="B1387" s="1"/>
      <c r="H1387" s="1"/>
      <c r="I1387" s="1"/>
      <c r="J1387" s="1"/>
      <c r="K1387" s="64"/>
      <c r="L1387" s="64"/>
    </row>
    <row r="1388" spans="2:12" x14ac:dyDescent="0.25">
      <c r="B1388" s="1"/>
      <c r="H1388" s="1"/>
      <c r="I1388" s="1"/>
      <c r="J1388" s="1"/>
      <c r="K1388" s="64"/>
      <c r="L1388" s="64"/>
    </row>
    <row r="1389" spans="2:12" x14ac:dyDescent="0.25">
      <c r="B1389" s="1"/>
      <c r="H1389" s="1"/>
      <c r="I1389" s="1"/>
      <c r="J1389" s="1"/>
      <c r="K1389" s="64"/>
      <c r="L1389" s="64"/>
    </row>
    <row r="1390" spans="2:12" x14ac:dyDescent="0.25">
      <c r="B1390" s="1"/>
      <c r="H1390" s="1"/>
      <c r="I1390" s="1"/>
      <c r="J1390" s="1"/>
      <c r="K1390" s="64"/>
      <c r="L1390" s="64"/>
    </row>
    <row r="1391" spans="2:12" x14ac:dyDescent="0.25">
      <c r="B1391" s="1"/>
      <c r="H1391" s="1"/>
      <c r="I1391" s="1"/>
      <c r="J1391" s="1"/>
      <c r="K1391" s="64"/>
      <c r="L1391" s="64"/>
    </row>
    <row r="1392" spans="2:12" x14ac:dyDescent="0.25">
      <c r="B1392" s="1"/>
      <c r="H1392" s="1"/>
      <c r="I1392" s="1"/>
      <c r="J1392" s="1"/>
      <c r="K1392" s="64"/>
      <c r="L1392" s="64"/>
    </row>
    <row r="1393" spans="2:12" x14ac:dyDescent="0.25">
      <c r="B1393" s="1"/>
      <c r="H1393" s="1"/>
      <c r="I1393" s="1"/>
      <c r="J1393" s="1"/>
      <c r="K1393" s="64"/>
      <c r="L1393" s="64"/>
    </row>
    <row r="1394" spans="2:12" x14ac:dyDescent="0.25">
      <c r="B1394" s="1"/>
      <c r="H1394" s="1"/>
      <c r="I1394" s="1"/>
      <c r="J1394" s="1"/>
      <c r="K1394" s="64"/>
      <c r="L1394" s="64"/>
    </row>
    <row r="1395" spans="2:12" x14ac:dyDescent="0.25">
      <c r="B1395" s="1"/>
      <c r="H1395" s="1"/>
      <c r="I1395" s="1"/>
      <c r="J1395" s="1"/>
      <c r="K1395" s="64"/>
      <c r="L1395" s="64"/>
    </row>
    <row r="1396" spans="2:12" x14ac:dyDescent="0.25">
      <c r="B1396" s="1"/>
      <c r="H1396" s="1"/>
      <c r="I1396" s="1"/>
      <c r="J1396" s="1"/>
      <c r="K1396" s="64"/>
      <c r="L1396" s="64"/>
    </row>
    <row r="1397" spans="2:12" x14ac:dyDescent="0.25">
      <c r="B1397" s="1"/>
      <c r="H1397" s="1"/>
      <c r="I1397" s="1"/>
      <c r="J1397" s="1"/>
      <c r="K1397" s="64"/>
      <c r="L1397" s="64"/>
    </row>
    <row r="1398" spans="2:12" x14ac:dyDescent="0.25">
      <c r="B1398" s="1"/>
      <c r="H1398" s="1"/>
      <c r="I1398" s="1"/>
      <c r="J1398" s="1"/>
      <c r="K1398" s="64"/>
      <c r="L1398" s="64"/>
    </row>
    <row r="1399" spans="2:12" x14ac:dyDescent="0.25">
      <c r="B1399" s="1"/>
      <c r="H1399" s="1"/>
      <c r="I1399" s="1"/>
      <c r="J1399" s="1"/>
      <c r="K1399" s="64"/>
      <c r="L1399" s="64"/>
    </row>
    <row r="1400" spans="2:12" x14ac:dyDescent="0.25">
      <c r="B1400" s="1"/>
      <c r="H1400" s="1"/>
      <c r="I1400" s="1"/>
      <c r="J1400" s="1"/>
      <c r="K1400" s="64"/>
      <c r="L1400" s="64"/>
    </row>
    <row r="1401" spans="2:12" x14ac:dyDescent="0.25">
      <c r="B1401" s="1"/>
      <c r="H1401" s="1"/>
      <c r="I1401" s="1"/>
      <c r="J1401" s="1"/>
      <c r="K1401" s="64"/>
      <c r="L1401" s="64"/>
    </row>
    <row r="1402" spans="2:12" x14ac:dyDescent="0.25">
      <c r="B1402" s="1"/>
      <c r="H1402" s="1"/>
      <c r="I1402" s="1"/>
      <c r="J1402" s="1"/>
      <c r="K1402" s="64"/>
      <c r="L1402" s="64"/>
    </row>
    <row r="1403" spans="2:12" x14ac:dyDescent="0.25">
      <c r="B1403" s="1"/>
      <c r="H1403" s="1"/>
      <c r="I1403" s="1"/>
      <c r="J1403" s="1"/>
      <c r="K1403" s="64"/>
      <c r="L1403" s="64"/>
    </row>
    <row r="1404" spans="2:12" x14ac:dyDescent="0.25">
      <c r="B1404" s="1"/>
      <c r="H1404" s="1"/>
      <c r="I1404" s="1"/>
      <c r="J1404" s="1"/>
      <c r="K1404" s="64"/>
      <c r="L1404" s="64"/>
    </row>
    <row r="1405" spans="2:12" x14ac:dyDescent="0.25">
      <c r="B1405" s="1"/>
      <c r="H1405" s="1"/>
      <c r="I1405" s="1"/>
      <c r="J1405" s="1"/>
      <c r="K1405" s="64"/>
      <c r="L1405" s="64"/>
    </row>
    <row r="1406" spans="2:12" x14ac:dyDescent="0.25">
      <c r="B1406" s="1"/>
      <c r="H1406" s="1"/>
      <c r="I1406" s="1"/>
      <c r="J1406" s="1"/>
      <c r="K1406" s="64"/>
      <c r="L1406" s="64"/>
    </row>
    <row r="1407" spans="2:12" x14ac:dyDescent="0.25">
      <c r="B1407" s="1"/>
      <c r="H1407" s="1"/>
      <c r="I1407" s="1"/>
      <c r="J1407" s="1"/>
      <c r="K1407" s="64"/>
      <c r="L1407" s="64"/>
    </row>
    <row r="1408" spans="2:12" x14ac:dyDescent="0.25">
      <c r="B1408" s="1"/>
      <c r="H1408" s="1"/>
      <c r="I1408" s="1"/>
      <c r="J1408" s="1"/>
      <c r="K1408" s="64"/>
      <c r="L1408" s="64"/>
    </row>
    <row r="1409" spans="2:12" x14ac:dyDescent="0.25">
      <c r="B1409" s="1"/>
      <c r="H1409" s="1"/>
      <c r="I1409" s="1"/>
      <c r="J1409" s="1"/>
      <c r="K1409" s="64"/>
      <c r="L1409" s="64"/>
    </row>
    <row r="1410" spans="2:12" x14ac:dyDescent="0.25">
      <c r="B1410" s="1"/>
      <c r="H1410" s="1"/>
      <c r="I1410" s="1"/>
      <c r="J1410" s="1"/>
      <c r="K1410" s="64"/>
      <c r="L1410" s="64"/>
    </row>
    <row r="1411" spans="2:12" x14ac:dyDescent="0.25">
      <c r="B1411" s="1"/>
      <c r="H1411" s="1"/>
      <c r="I1411" s="1"/>
      <c r="J1411" s="1"/>
      <c r="K1411" s="64"/>
      <c r="L1411" s="64"/>
    </row>
    <row r="1412" spans="2:12" x14ac:dyDescent="0.25">
      <c r="B1412" s="1"/>
      <c r="H1412" s="1"/>
      <c r="I1412" s="1"/>
      <c r="J1412" s="1"/>
      <c r="K1412" s="64"/>
      <c r="L1412" s="64"/>
    </row>
    <row r="1413" spans="2:12" x14ac:dyDescent="0.25">
      <c r="B1413" s="1"/>
      <c r="H1413" s="1"/>
      <c r="I1413" s="1"/>
      <c r="J1413" s="1"/>
      <c r="K1413" s="64"/>
      <c r="L1413" s="64"/>
    </row>
    <row r="1414" spans="2:12" x14ac:dyDescent="0.25">
      <c r="B1414" s="1"/>
      <c r="H1414" s="1"/>
      <c r="I1414" s="1"/>
      <c r="J1414" s="1"/>
      <c r="K1414" s="64"/>
      <c r="L1414" s="64"/>
    </row>
    <row r="1415" spans="2:12" x14ac:dyDescent="0.25">
      <c r="B1415" s="1"/>
      <c r="H1415" s="1"/>
      <c r="I1415" s="1"/>
      <c r="J1415" s="1"/>
      <c r="K1415" s="64"/>
      <c r="L1415" s="64"/>
    </row>
    <row r="1416" spans="2:12" x14ac:dyDescent="0.25">
      <c r="B1416" s="1"/>
      <c r="H1416" s="1"/>
      <c r="I1416" s="1"/>
      <c r="J1416" s="1"/>
      <c r="K1416" s="64"/>
      <c r="L1416" s="64"/>
    </row>
    <row r="1417" spans="2:12" x14ac:dyDescent="0.25">
      <c r="B1417" s="1"/>
      <c r="H1417" s="1"/>
      <c r="I1417" s="1"/>
      <c r="J1417" s="1"/>
      <c r="K1417" s="64"/>
      <c r="L1417" s="64"/>
    </row>
    <row r="1418" spans="2:12" x14ac:dyDescent="0.25">
      <c r="B1418" s="1"/>
      <c r="H1418" s="1"/>
      <c r="I1418" s="1"/>
      <c r="J1418" s="1"/>
      <c r="K1418" s="64"/>
      <c r="L1418" s="64"/>
    </row>
    <row r="1419" spans="2:12" x14ac:dyDescent="0.25">
      <c r="B1419" s="1"/>
      <c r="H1419" s="1"/>
      <c r="I1419" s="1"/>
      <c r="J1419" s="1"/>
      <c r="K1419" s="64"/>
      <c r="L1419" s="64"/>
    </row>
    <row r="1420" spans="2:12" x14ac:dyDescent="0.25">
      <c r="B1420" s="1"/>
      <c r="H1420" s="1"/>
      <c r="I1420" s="1"/>
      <c r="J1420" s="1"/>
      <c r="K1420" s="64"/>
      <c r="L1420" s="64"/>
    </row>
    <row r="1421" spans="2:12" x14ac:dyDescent="0.25">
      <c r="B1421" s="1"/>
      <c r="H1421" s="1"/>
      <c r="I1421" s="1"/>
      <c r="J1421" s="1"/>
      <c r="K1421" s="64"/>
      <c r="L1421" s="64"/>
    </row>
    <row r="1422" spans="2:12" x14ac:dyDescent="0.25">
      <c r="B1422" s="1"/>
      <c r="H1422" s="1"/>
      <c r="I1422" s="1"/>
      <c r="J1422" s="1"/>
      <c r="K1422" s="64"/>
      <c r="L1422" s="64"/>
    </row>
    <row r="1423" spans="2:12" x14ac:dyDescent="0.25">
      <c r="B1423" s="1"/>
      <c r="H1423" s="1"/>
      <c r="I1423" s="1"/>
      <c r="J1423" s="1"/>
      <c r="K1423" s="64"/>
      <c r="L1423" s="64"/>
    </row>
    <row r="1424" spans="2:12" x14ac:dyDescent="0.25">
      <c r="B1424" s="1"/>
      <c r="H1424" s="1"/>
      <c r="I1424" s="1"/>
      <c r="J1424" s="1"/>
      <c r="K1424" s="64"/>
      <c r="L1424" s="64"/>
    </row>
    <row r="1425" spans="2:12" x14ac:dyDescent="0.25">
      <c r="B1425" s="1"/>
      <c r="H1425" s="1"/>
      <c r="I1425" s="1"/>
      <c r="J1425" s="1"/>
      <c r="K1425" s="64"/>
      <c r="L1425" s="64"/>
    </row>
    <row r="1426" spans="2:12" x14ac:dyDescent="0.25">
      <c r="B1426" s="1"/>
      <c r="H1426" s="1"/>
      <c r="I1426" s="1"/>
      <c r="J1426" s="1"/>
      <c r="K1426" s="64"/>
      <c r="L1426" s="64"/>
    </row>
    <row r="1427" spans="2:12" x14ac:dyDescent="0.25">
      <c r="B1427" s="1"/>
      <c r="H1427" s="1"/>
      <c r="I1427" s="1"/>
      <c r="J1427" s="1"/>
      <c r="K1427" s="64"/>
      <c r="L1427" s="64"/>
    </row>
    <row r="1428" spans="2:12" x14ac:dyDescent="0.25">
      <c r="B1428" s="1"/>
      <c r="H1428" s="1"/>
      <c r="I1428" s="1"/>
      <c r="J1428" s="1"/>
      <c r="K1428" s="64"/>
      <c r="L1428" s="64"/>
    </row>
    <row r="1429" spans="2:12" x14ac:dyDescent="0.25">
      <c r="B1429" s="1"/>
      <c r="H1429" s="1"/>
      <c r="I1429" s="1"/>
      <c r="J1429" s="1"/>
      <c r="K1429" s="64"/>
      <c r="L1429" s="64"/>
    </row>
    <row r="1430" spans="2:12" x14ac:dyDescent="0.25">
      <c r="B1430" s="1"/>
      <c r="H1430" s="1"/>
      <c r="I1430" s="1"/>
      <c r="J1430" s="1"/>
      <c r="K1430" s="64"/>
      <c r="L1430" s="64"/>
    </row>
    <row r="1431" spans="2:12" x14ac:dyDescent="0.25">
      <c r="B1431" s="1"/>
      <c r="H1431" s="1"/>
      <c r="I1431" s="1"/>
      <c r="J1431" s="1"/>
      <c r="K1431" s="64"/>
      <c r="L1431" s="64"/>
    </row>
    <row r="1432" spans="2:12" x14ac:dyDescent="0.25">
      <c r="B1432" s="1"/>
      <c r="H1432" s="1"/>
      <c r="I1432" s="1"/>
      <c r="J1432" s="1"/>
      <c r="K1432" s="64"/>
      <c r="L1432" s="64"/>
    </row>
    <row r="1433" spans="2:12" x14ac:dyDescent="0.25">
      <c r="B1433" s="1"/>
      <c r="H1433" s="1"/>
      <c r="I1433" s="1"/>
      <c r="J1433" s="1"/>
      <c r="K1433" s="64"/>
      <c r="L1433" s="64"/>
    </row>
    <row r="1434" spans="2:12" x14ac:dyDescent="0.25">
      <c r="B1434" s="1"/>
      <c r="H1434" s="1"/>
      <c r="I1434" s="1"/>
      <c r="J1434" s="1"/>
      <c r="K1434" s="64"/>
      <c r="L1434" s="64"/>
    </row>
    <row r="1435" spans="2:12" x14ac:dyDescent="0.25">
      <c r="B1435" s="1"/>
      <c r="H1435" s="1"/>
      <c r="I1435" s="1"/>
      <c r="J1435" s="1"/>
      <c r="K1435" s="64"/>
      <c r="L1435" s="64"/>
    </row>
    <row r="1436" spans="2:12" x14ac:dyDescent="0.25">
      <c r="B1436" s="1"/>
      <c r="H1436" s="1"/>
      <c r="I1436" s="1"/>
      <c r="J1436" s="1"/>
      <c r="K1436" s="64"/>
      <c r="L1436" s="64"/>
    </row>
    <row r="1437" spans="2:12" x14ac:dyDescent="0.25">
      <c r="B1437" s="1"/>
      <c r="H1437" s="1"/>
      <c r="I1437" s="1"/>
      <c r="J1437" s="1"/>
      <c r="K1437" s="64"/>
      <c r="L1437" s="64"/>
    </row>
    <row r="1438" spans="2:12" x14ac:dyDescent="0.25">
      <c r="B1438" s="1"/>
      <c r="H1438" s="1"/>
      <c r="I1438" s="1"/>
      <c r="J1438" s="1"/>
      <c r="K1438" s="64"/>
      <c r="L1438" s="64"/>
    </row>
    <row r="1439" spans="2:12" x14ac:dyDescent="0.25">
      <c r="B1439" s="1"/>
      <c r="H1439" s="1"/>
      <c r="I1439" s="1"/>
      <c r="J1439" s="1"/>
      <c r="K1439" s="64"/>
      <c r="L1439" s="64"/>
    </row>
    <row r="1440" spans="2:12" x14ac:dyDescent="0.25">
      <c r="B1440" s="1"/>
      <c r="H1440" s="1"/>
      <c r="I1440" s="1"/>
      <c r="J1440" s="1"/>
      <c r="K1440" s="64"/>
      <c r="L1440" s="64"/>
    </row>
    <row r="1441" spans="2:12" x14ac:dyDescent="0.25">
      <c r="B1441" s="1"/>
      <c r="H1441" s="1"/>
      <c r="I1441" s="1"/>
      <c r="J1441" s="1"/>
      <c r="K1441" s="64"/>
      <c r="L1441" s="64"/>
    </row>
    <row r="1442" spans="2:12" x14ac:dyDescent="0.25">
      <c r="B1442" s="1"/>
      <c r="H1442" s="1"/>
      <c r="I1442" s="1"/>
      <c r="J1442" s="1"/>
      <c r="K1442" s="64"/>
      <c r="L1442" s="64"/>
    </row>
    <row r="1443" spans="2:12" x14ac:dyDescent="0.25">
      <c r="B1443" s="1"/>
      <c r="H1443" s="1"/>
      <c r="I1443" s="1"/>
      <c r="J1443" s="1"/>
      <c r="K1443" s="64"/>
      <c r="L1443" s="64"/>
    </row>
    <row r="1444" spans="2:12" x14ac:dyDescent="0.25">
      <c r="B1444" s="1"/>
      <c r="H1444" s="1"/>
      <c r="I1444" s="1"/>
      <c r="J1444" s="1"/>
      <c r="K1444" s="64"/>
      <c r="L1444" s="64"/>
    </row>
    <row r="1445" spans="2:12" x14ac:dyDescent="0.25">
      <c r="B1445" s="1"/>
      <c r="H1445" s="1"/>
      <c r="I1445" s="1"/>
      <c r="J1445" s="1"/>
      <c r="K1445" s="64"/>
      <c r="L1445" s="64"/>
    </row>
    <row r="1446" spans="2:12" x14ac:dyDescent="0.25">
      <c r="B1446" s="1"/>
      <c r="H1446" s="1"/>
      <c r="I1446" s="1"/>
      <c r="J1446" s="1"/>
      <c r="K1446" s="64"/>
      <c r="L1446" s="64"/>
    </row>
    <row r="1447" spans="2:12" x14ac:dyDescent="0.25">
      <c r="B1447" s="1"/>
      <c r="H1447" s="1"/>
      <c r="I1447" s="1"/>
      <c r="J1447" s="1"/>
      <c r="K1447" s="64"/>
      <c r="L1447" s="64"/>
    </row>
    <row r="1448" spans="2:12" x14ac:dyDescent="0.25">
      <c r="B1448" s="1"/>
      <c r="H1448" s="1"/>
      <c r="I1448" s="1"/>
      <c r="J1448" s="1"/>
      <c r="K1448" s="64"/>
      <c r="L1448" s="64"/>
    </row>
    <row r="1449" spans="2:12" x14ac:dyDescent="0.25">
      <c r="B1449" s="1"/>
      <c r="H1449" s="1"/>
      <c r="I1449" s="1"/>
      <c r="J1449" s="1"/>
      <c r="K1449" s="64"/>
      <c r="L1449" s="64"/>
    </row>
    <row r="1450" spans="2:12" x14ac:dyDescent="0.25">
      <c r="B1450" s="1"/>
      <c r="H1450" s="1"/>
      <c r="I1450" s="1"/>
      <c r="J1450" s="1"/>
      <c r="K1450" s="64"/>
      <c r="L1450" s="64"/>
    </row>
    <row r="1451" spans="2:12" x14ac:dyDescent="0.25">
      <c r="B1451" s="1"/>
      <c r="H1451" s="1"/>
      <c r="I1451" s="1"/>
      <c r="J1451" s="1"/>
      <c r="K1451" s="64"/>
      <c r="L1451" s="64"/>
    </row>
    <row r="1452" spans="2:12" x14ac:dyDescent="0.25">
      <c r="B1452" s="1"/>
      <c r="H1452" s="1"/>
      <c r="I1452" s="1"/>
      <c r="J1452" s="1"/>
      <c r="K1452" s="64"/>
      <c r="L1452" s="64"/>
    </row>
    <row r="1453" spans="2:12" x14ac:dyDescent="0.25">
      <c r="B1453" s="1"/>
      <c r="H1453" s="1"/>
      <c r="I1453" s="1"/>
      <c r="J1453" s="1"/>
      <c r="K1453" s="64"/>
      <c r="L1453" s="64"/>
    </row>
    <row r="1454" spans="2:12" x14ac:dyDescent="0.25">
      <c r="B1454" s="1"/>
      <c r="H1454" s="1"/>
      <c r="I1454" s="1"/>
      <c r="J1454" s="1"/>
      <c r="K1454" s="64"/>
      <c r="L1454" s="64"/>
    </row>
    <row r="1455" spans="2:12" x14ac:dyDescent="0.25">
      <c r="B1455" s="1"/>
      <c r="H1455" s="1"/>
      <c r="I1455" s="1"/>
      <c r="J1455" s="1"/>
      <c r="K1455" s="64"/>
      <c r="L1455" s="64"/>
    </row>
    <row r="1456" spans="2:12" x14ac:dyDescent="0.25">
      <c r="B1456" s="1"/>
      <c r="H1456" s="1"/>
      <c r="I1456" s="1"/>
      <c r="J1456" s="1"/>
      <c r="K1456" s="64"/>
      <c r="L1456" s="64"/>
    </row>
    <row r="1457" spans="2:12" x14ac:dyDescent="0.25">
      <c r="B1457" s="1"/>
      <c r="H1457" s="1"/>
      <c r="I1457" s="1"/>
      <c r="J1457" s="1"/>
      <c r="K1457" s="64"/>
      <c r="L1457" s="64"/>
    </row>
    <row r="1458" spans="2:12" x14ac:dyDescent="0.25">
      <c r="B1458" s="1"/>
      <c r="H1458" s="1"/>
      <c r="I1458" s="1"/>
      <c r="J1458" s="1"/>
      <c r="K1458" s="64"/>
      <c r="L1458" s="64"/>
    </row>
    <row r="1459" spans="2:12" x14ac:dyDescent="0.25">
      <c r="B1459" s="1"/>
      <c r="H1459" s="1"/>
      <c r="I1459" s="1"/>
      <c r="J1459" s="1"/>
      <c r="K1459" s="64"/>
      <c r="L1459" s="64"/>
    </row>
    <row r="1460" spans="2:12" x14ac:dyDescent="0.25">
      <c r="B1460" s="1"/>
      <c r="H1460" s="1"/>
      <c r="I1460" s="1"/>
      <c r="J1460" s="1"/>
      <c r="K1460" s="64"/>
      <c r="L1460" s="64"/>
    </row>
    <row r="1461" spans="2:12" x14ac:dyDescent="0.25">
      <c r="B1461" s="1"/>
      <c r="H1461" s="1"/>
      <c r="I1461" s="1"/>
      <c r="J1461" s="1"/>
      <c r="K1461" s="64"/>
      <c r="L1461" s="64"/>
    </row>
    <row r="1462" spans="2:12" x14ac:dyDescent="0.25">
      <c r="B1462" s="1"/>
      <c r="H1462" s="1"/>
      <c r="I1462" s="1"/>
      <c r="J1462" s="1"/>
      <c r="K1462" s="64"/>
      <c r="L1462" s="64"/>
    </row>
    <row r="1463" spans="2:12" x14ac:dyDescent="0.25">
      <c r="B1463" s="1"/>
      <c r="H1463" s="1"/>
      <c r="I1463" s="1"/>
      <c r="J1463" s="1"/>
      <c r="K1463" s="64"/>
      <c r="L1463" s="64"/>
    </row>
    <row r="1464" spans="2:12" x14ac:dyDescent="0.25">
      <c r="B1464" s="1"/>
      <c r="H1464" s="1"/>
      <c r="I1464" s="1"/>
      <c r="J1464" s="1"/>
      <c r="K1464" s="64"/>
      <c r="L1464" s="64"/>
    </row>
    <row r="1465" spans="2:12" x14ac:dyDescent="0.25">
      <c r="B1465" s="1"/>
      <c r="H1465" s="1"/>
      <c r="I1465" s="1"/>
      <c r="J1465" s="1"/>
      <c r="K1465" s="64"/>
      <c r="L1465" s="64"/>
    </row>
    <row r="1466" spans="2:12" x14ac:dyDescent="0.25">
      <c r="B1466" s="1"/>
      <c r="H1466" s="1"/>
      <c r="I1466" s="1"/>
      <c r="J1466" s="1"/>
      <c r="K1466" s="64"/>
      <c r="L1466" s="64"/>
    </row>
    <row r="1467" spans="2:12" x14ac:dyDescent="0.25">
      <c r="B1467" s="1"/>
      <c r="H1467" s="1"/>
      <c r="I1467" s="1"/>
      <c r="J1467" s="1"/>
      <c r="K1467" s="64"/>
      <c r="L1467" s="64"/>
    </row>
    <row r="1468" spans="2:12" x14ac:dyDescent="0.25">
      <c r="B1468" s="1"/>
      <c r="H1468" s="1"/>
      <c r="I1468" s="1"/>
      <c r="J1468" s="1"/>
      <c r="K1468" s="64"/>
      <c r="L1468" s="64"/>
    </row>
    <row r="1469" spans="2:12" x14ac:dyDescent="0.25">
      <c r="B1469" s="1"/>
      <c r="H1469" s="1"/>
      <c r="I1469" s="1"/>
      <c r="J1469" s="1"/>
      <c r="K1469" s="64"/>
      <c r="L1469" s="64"/>
    </row>
    <row r="1470" spans="2:12" x14ac:dyDescent="0.25">
      <c r="B1470" s="1"/>
      <c r="H1470" s="1"/>
      <c r="I1470" s="1"/>
      <c r="J1470" s="1"/>
      <c r="K1470" s="64"/>
      <c r="L1470" s="64"/>
    </row>
    <row r="1471" spans="2:12" x14ac:dyDescent="0.25">
      <c r="B1471" s="1"/>
      <c r="H1471" s="1"/>
      <c r="I1471" s="1"/>
      <c r="J1471" s="1"/>
      <c r="K1471" s="64"/>
      <c r="L1471" s="64"/>
    </row>
    <row r="1472" spans="2:12" x14ac:dyDescent="0.25">
      <c r="B1472" s="1"/>
      <c r="H1472" s="1"/>
      <c r="I1472" s="1"/>
      <c r="J1472" s="1"/>
      <c r="K1472" s="64"/>
      <c r="L1472" s="64"/>
    </row>
    <row r="1473" spans="2:12" x14ac:dyDescent="0.25">
      <c r="B1473" s="1"/>
      <c r="H1473" s="1"/>
      <c r="I1473" s="1"/>
      <c r="J1473" s="1"/>
      <c r="K1473" s="64"/>
      <c r="L1473" s="64"/>
    </row>
    <row r="1474" spans="2:12" x14ac:dyDescent="0.25">
      <c r="B1474" s="1"/>
      <c r="H1474" s="1"/>
      <c r="I1474" s="1"/>
      <c r="J1474" s="1"/>
      <c r="K1474" s="64"/>
      <c r="L1474" s="64"/>
    </row>
    <row r="1475" spans="2:12" x14ac:dyDescent="0.25">
      <c r="B1475" s="1"/>
      <c r="H1475" s="1"/>
      <c r="I1475" s="1"/>
      <c r="J1475" s="1"/>
      <c r="K1475" s="64"/>
      <c r="L1475" s="64"/>
    </row>
    <row r="1476" spans="2:12" x14ac:dyDescent="0.25">
      <c r="B1476" s="1"/>
      <c r="H1476" s="1"/>
      <c r="I1476" s="1"/>
      <c r="J1476" s="1"/>
      <c r="K1476" s="64"/>
      <c r="L1476" s="64"/>
    </row>
    <row r="1477" spans="2:12" x14ac:dyDescent="0.25">
      <c r="B1477" s="1"/>
      <c r="H1477" s="1"/>
      <c r="I1477" s="1"/>
      <c r="J1477" s="1"/>
      <c r="K1477" s="64"/>
      <c r="L1477" s="64"/>
    </row>
    <row r="1478" spans="2:12" x14ac:dyDescent="0.25">
      <c r="B1478" s="1"/>
      <c r="H1478" s="1"/>
      <c r="I1478" s="1"/>
      <c r="J1478" s="1"/>
      <c r="K1478" s="64"/>
      <c r="L1478" s="64"/>
    </row>
    <row r="1479" spans="2:12" x14ac:dyDescent="0.25">
      <c r="B1479" s="1"/>
      <c r="H1479" s="1"/>
      <c r="I1479" s="1"/>
      <c r="J1479" s="1"/>
      <c r="K1479" s="64"/>
      <c r="L1479" s="64"/>
    </row>
    <row r="1480" spans="2:12" x14ac:dyDescent="0.25">
      <c r="B1480" s="1"/>
      <c r="H1480" s="1"/>
      <c r="I1480" s="1"/>
      <c r="J1480" s="1"/>
      <c r="K1480" s="64"/>
      <c r="L1480" s="64"/>
    </row>
    <row r="1481" spans="2:12" x14ac:dyDescent="0.25">
      <c r="B1481" s="1"/>
      <c r="H1481" s="1"/>
      <c r="I1481" s="1"/>
      <c r="J1481" s="1"/>
      <c r="K1481" s="64"/>
      <c r="L1481" s="64"/>
    </row>
    <row r="1482" spans="2:12" x14ac:dyDescent="0.25">
      <c r="B1482" s="1"/>
      <c r="H1482" s="1"/>
      <c r="I1482" s="1"/>
      <c r="J1482" s="1"/>
      <c r="K1482" s="64"/>
      <c r="L1482" s="64"/>
    </row>
    <row r="1483" spans="2:12" x14ac:dyDescent="0.25">
      <c r="B1483" s="1"/>
      <c r="H1483" s="1"/>
      <c r="I1483" s="1"/>
      <c r="J1483" s="1"/>
      <c r="K1483" s="64"/>
      <c r="L1483" s="64"/>
    </row>
    <row r="1484" spans="2:12" x14ac:dyDescent="0.25">
      <c r="B1484" s="1"/>
      <c r="H1484" s="1"/>
      <c r="I1484" s="1"/>
      <c r="J1484" s="1"/>
      <c r="K1484" s="64"/>
      <c r="L1484" s="64"/>
    </row>
    <row r="1485" spans="2:12" x14ac:dyDescent="0.25">
      <c r="B1485" s="1"/>
      <c r="H1485" s="1"/>
      <c r="I1485" s="1"/>
      <c r="J1485" s="1"/>
      <c r="K1485" s="64"/>
      <c r="L1485" s="64"/>
    </row>
    <row r="1486" spans="2:12" x14ac:dyDescent="0.25">
      <c r="B1486" s="1"/>
      <c r="H1486" s="1"/>
      <c r="I1486" s="1"/>
      <c r="J1486" s="1"/>
      <c r="K1486" s="64"/>
      <c r="L1486" s="64"/>
    </row>
    <row r="1487" spans="2:12" x14ac:dyDescent="0.25">
      <c r="B1487" s="1"/>
      <c r="H1487" s="1"/>
      <c r="I1487" s="1"/>
      <c r="J1487" s="1"/>
      <c r="K1487" s="64"/>
      <c r="L1487" s="64"/>
    </row>
    <row r="1488" spans="2:12" x14ac:dyDescent="0.25">
      <c r="B1488" s="1"/>
      <c r="H1488" s="1"/>
      <c r="I1488" s="1"/>
      <c r="J1488" s="1"/>
      <c r="K1488" s="64"/>
      <c r="L1488" s="64"/>
    </row>
    <row r="1489" spans="2:12" x14ac:dyDescent="0.25">
      <c r="B1489" s="1"/>
      <c r="H1489" s="1"/>
      <c r="I1489" s="1"/>
      <c r="J1489" s="1"/>
      <c r="K1489" s="64"/>
      <c r="L1489" s="64"/>
    </row>
    <row r="1490" spans="2:12" x14ac:dyDescent="0.25">
      <c r="B1490" s="1"/>
      <c r="H1490" s="1"/>
      <c r="I1490" s="1"/>
      <c r="J1490" s="1"/>
      <c r="K1490" s="64"/>
      <c r="L1490" s="64"/>
    </row>
    <row r="1491" spans="2:12" x14ac:dyDescent="0.25">
      <c r="B1491" s="1"/>
      <c r="H1491" s="1"/>
      <c r="I1491" s="1"/>
      <c r="J1491" s="1"/>
      <c r="K1491" s="64"/>
      <c r="L1491" s="64"/>
    </row>
    <row r="1492" spans="2:12" x14ac:dyDescent="0.25">
      <c r="B1492" s="1"/>
      <c r="H1492" s="1"/>
      <c r="I1492" s="1"/>
      <c r="J1492" s="1"/>
      <c r="K1492" s="64"/>
      <c r="L1492" s="64"/>
    </row>
    <row r="1493" spans="2:12" x14ac:dyDescent="0.25">
      <c r="B1493" s="1"/>
      <c r="H1493" s="1"/>
      <c r="I1493" s="1"/>
      <c r="J1493" s="1"/>
      <c r="K1493" s="64"/>
      <c r="L1493" s="64"/>
    </row>
    <row r="1494" spans="2:12" x14ac:dyDescent="0.25">
      <c r="B1494" s="1"/>
      <c r="H1494" s="1"/>
      <c r="I1494" s="1"/>
      <c r="J1494" s="1"/>
      <c r="K1494" s="64"/>
      <c r="L1494" s="64"/>
    </row>
    <row r="1495" spans="2:12" x14ac:dyDescent="0.25">
      <c r="B1495" s="1"/>
      <c r="H1495" s="1"/>
      <c r="I1495" s="1"/>
      <c r="J1495" s="1"/>
      <c r="K1495" s="64"/>
      <c r="L1495" s="64"/>
    </row>
    <row r="1496" spans="2:12" x14ac:dyDescent="0.25">
      <c r="B1496" s="1"/>
      <c r="H1496" s="1"/>
      <c r="I1496" s="1"/>
      <c r="J1496" s="1"/>
      <c r="K1496" s="64"/>
      <c r="L1496" s="64"/>
    </row>
    <row r="1497" spans="2:12" x14ac:dyDescent="0.25">
      <c r="B1497" s="1"/>
      <c r="H1497" s="1"/>
      <c r="I1497" s="1"/>
      <c r="J1497" s="1"/>
      <c r="K1497" s="64"/>
      <c r="L1497" s="64"/>
    </row>
    <row r="1498" spans="2:12" x14ac:dyDescent="0.25">
      <c r="B1498" s="1"/>
      <c r="H1498" s="1"/>
      <c r="I1498" s="1"/>
      <c r="J1498" s="1"/>
      <c r="K1498" s="64"/>
      <c r="L1498" s="64"/>
    </row>
    <row r="1499" spans="2:12" x14ac:dyDescent="0.25">
      <c r="B1499" s="1"/>
      <c r="H1499" s="1"/>
      <c r="I1499" s="1"/>
      <c r="J1499" s="1"/>
      <c r="K1499" s="64"/>
      <c r="L1499" s="64"/>
    </row>
    <row r="1500" spans="2:12" x14ac:dyDescent="0.25">
      <c r="B1500" s="1"/>
      <c r="H1500" s="1"/>
      <c r="I1500" s="1"/>
      <c r="J1500" s="1"/>
      <c r="K1500" s="64"/>
      <c r="L1500" s="64"/>
    </row>
    <row r="1501" spans="2:12" x14ac:dyDescent="0.25">
      <c r="B1501" s="1"/>
      <c r="H1501" s="1"/>
      <c r="I1501" s="1"/>
      <c r="J1501" s="1"/>
      <c r="K1501" s="64"/>
      <c r="L1501" s="64"/>
    </row>
    <row r="1502" spans="2:12" x14ac:dyDescent="0.25">
      <c r="B1502" s="1"/>
      <c r="H1502" s="1"/>
      <c r="I1502" s="1"/>
      <c r="J1502" s="1"/>
      <c r="K1502" s="64"/>
      <c r="L1502" s="64"/>
    </row>
    <row r="1503" spans="2:12" x14ac:dyDescent="0.25">
      <c r="B1503" s="1"/>
      <c r="H1503" s="1"/>
      <c r="I1503" s="1"/>
      <c r="J1503" s="1"/>
      <c r="K1503" s="64"/>
      <c r="L1503" s="64"/>
    </row>
    <row r="1504" spans="2:12" x14ac:dyDescent="0.25">
      <c r="B1504" s="1"/>
      <c r="H1504" s="1"/>
      <c r="I1504" s="1"/>
      <c r="J1504" s="1"/>
      <c r="K1504" s="64"/>
      <c r="L1504" s="64"/>
    </row>
    <row r="1505" spans="2:12" x14ac:dyDescent="0.25">
      <c r="B1505" s="1"/>
      <c r="H1505" s="1"/>
      <c r="I1505" s="1"/>
      <c r="J1505" s="1"/>
      <c r="K1505" s="64"/>
      <c r="L1505" s="64"/>
    </row>
    <row r="1506" spans="2:12" x14ac:dyDescent="0.25">
      <c r="B1506" s="1"/>
      <c r="H1506" s="1"/>
      <c r="I1506" s="1"/>
      <c r="J1506" s="1"/>
      <c r="K1506" s="64"/>
      <c r="L1506" s="64"/>
    </row>
    <row r="1507" spans="2:12" x14ac:dyDescent="0.25">
      <c r="B1507" s="1"/>
      <c r="H1507" s="1"/>
      <c r="I1507" s="1"/>
      <c r="J1507" s="1"/>
      <c r="K1507" s="64"/>
      <c r="L1507" s="64"/>
    </row>
    <row r="1508" spans="2:12" x14ac:dyDescent="0.25">
      <c r="B1508" s="1"/>
      <c r="H1508" s="1"/>
      <c r="I1508" s="1"/>
      <c r="J1508" s="1"/>
      <c r="K1508" s="64"/>
      <c r="L1508" s="64"/>
    </row>
    <row r="1509" spans="2:12" x14ac:dyDescent="0.25">
      <c r="B1509" s="1"/>
      <c r="H1509" s="1"/>
      <c r="I1509" s="1"/>
      <c r="J1509" s="1"/>
      <c r="K1509" s="64"/>
      <c r="L1509" s="64"/>
    </row>
    <row r="1510" spans="2:12" x14ac:dyDescent="0.25">
      <c r="B1510" s="1"/>
      <c r="H1510" s="1"/>
      <c r="I1510" s="1"/>
      <c r="J1510" s="1"/>
      <c r="K1510" s="64"/>
      <c r="L1510" s="64"/>
    </row>
    <row r="1511" spans="2:12" x14ac:dyDescent="0.25">
      <c r="B1511" s="1"/>
      <c r="H1511" s="1"/>
      <c r="I1511" s="1"/>
      <c r="J1511" s="1"/>
      <c r="K1511" s="64"/>
      <c r="L1511" s="64"/>
    </row>
    <row r="1512" spans="2:12" x14ac:dyDescent="0.25">
      <c r="B1512" s="1"/>
      <c r="H1512" s="1"/>
      <c r="I1512" s="1"/>
      <c r="J1512" s="1"/>
      <c r="K1512" s="64"/>
      <c r="L1512" s="64"/>
    </row>
    <row r="1513" spans="2:12" x14ac:dyDescent="0.25">
      <c r="B1513" s="1"/>
      <c r="H1513" s="1"/>
      <c r="I1513" s="1"/>
      <c r="J1513" s="1"/>
      <c r="K1513" s="64"/>
      <c r="L1513" s="64"/>
    </row>
    <row r="1514" spans="2:12" x14ac:dyDescent="0.25">
      <c r="B1514" s="1"/>
      <c r="H1514" s="1"/>
      <c r="I1514" s="1"/>
      <c r="J1514" s="1"/>
      <c r="K1514" s="64"/>
      <c r="L1514" s="64"/>
    </row>
    <row r="1515" spans="2:12" x14ac:dyDescent="0.25">
      <c r="B1515" s="1"/>
      <c r="H1515" s="1"/>
      <c r="I1515" s="1"/>
      <c r="J1515" s="1"/>
      <c r="K1515" s="64"/>
      <c r="L1515" s="64"/>
    </row>
    <row r="1516" spans="2:12" x14ac:dyDescent="0.25">
      <c r="B1516" s="1"/>
      <c r="H1516" s="1"/>
      <c r="I1516" s="1"/>
      <c r="J1516" s="1"/>
      <c r="K1516" s="64"/>
      <c r="L1516" s="64"/>
    </row>
    <row r="1517" spans="2:12" x14ac:dyDescent="0.25">
      <c r="B1517" s="1"/>
      <c r="H1517" s="1"/>
      <c r="I1517" s="1"/>
      <c r="J1517" s="1"/>
      <c r="K1517" s="64"/>
      <c r="L1517" s="64"/>
    </row>
    <row r="1518" spans="2:12" x14ac:dyDescent="0.25">
      <c r="B1518" s="1"/>
      <c r="H1518" s="1"/>
      <c r="I1518" s="1"/>
      <c r="J1518" s="1"/>
      <c r="K1518" s="64"/>
      <c r="L1518" s="64"/>
    </row>
    <row r="1519" spans="2:12" x14ac:dyDescent="0.25">
      <c r="B1519" s="1"/>
      <c r="H1519" s="1"/>
      <c r="I1519" s="1"/>
      <c r="J1519" s="1"/>
      <c r="K1519" s="64"/>
      <c r="L1519" s="64"/>
    </row>
    <row r="1520" spans="2:12" x14ac:dyDescent="0.25">
      <c r="B1520" s="1"/>
      <c r="H1520" s="1"/>
      <c r="I1520" s="1"/>
      <c r="J1520" s="1"/>
      <c r="K1520" s="64"/>
      <c r="L1520" s="64"/>
    </row>
    <row r="1521" spans="2:12" x14ac:dyDescent="0.25">
      <c r="B1521" s="1"/>
      <c r="H1521" s="1"/>
      <c r="I1521" s="1"/>
      <c r="J1521" s="1"/>
      <c r="K1521" s="64"/>
      <c r="L1521" s="64"/>
    </row>
    <row r="1522" spans="2:12" x14ac:dyDescent="0.25">
      <c r="B1522" s="1"/>
      <c r="H1522" s="1"/>
      <c r="I1522" s="1"/>
      <c r="J1522" s="1"/>
      <c r="K1522" s="64"/>
      <c r="L1522" s="64"/>
    </row>
    <row r="1523" spans="2:12" x14ac:dyDescent="0.25">
      <c r="B1523" s="1"/>
      <c r="H1523" s="1"/>
      <c r="I1523" s="1"/>
      <c r="J1523" s="1"/>
      <c r="K1523" s="64"/>
      <c r="L1523" s="64"/>
    </row>
    <row r="1524" spans="2:12" x14ac:dyDescent="0.25">
      <c r="B1524" s="1"/>
      <c r="H1524" s="1"/>
      <c r="I1524" s="1"/>
      <c r="J1524" s="1"/>
      <c r="K1524" s="64"/>
      <c r="L1524" s="64"/>
    </row>
    <row r="1525" spans="2:12" x14ac:dyDescent="0.25">
      <c r="B1525" s="1"/>
      <c r="H1525" s="1"/>
      <c r="I1525" s="1"/>
      <c r="J1525" s="1"/>
      <c r="K1525" s="64"/>
      <c r="L1525" s="64"/>
    </row>
    <row r="1526" spans="2:12" x14ac:dyDescent="0.25">
      <c r="B1526" s="1"/>
      <c r="H1526" s="1"/>
      <c r="I1526" s="1"/>
      <c r="J1526" s="1"/>
      <c r="K1526" s="64"/>
      <c r="L1526" s="64"/>
    </row>
    <row r="1527" spans="2:12" x14ac:dyDescent="0.25">
      <c r="B1527" s="1"/>
      <c r="H1527" s="1"/>
      <c r="I1527" s="1"/>
      <c r="J1527" s="1"/>
      <c r="K1527" s="64"/>
      <c r="L1527" s="64"/>
    </row>
    <row r="1528" spans="2:12" x14ac:dyDescent="0.25">
      <c r="B1528" s="1"/>
      <c r="H1528" s="1"/>
      <c r="I1528" s="1"/>
      <c r="J1528" s="1"/>
      <c r="K1528" s="64"/>
      <c r="L1528" s="64"/>
    </row>
    <row r="1529" spans="2:12" x14ac:dyDescent="0.25">
      <c r="B1529" s="1"/>
      <c r="H1529" s="1"/>
      <c r="I1529" s="1"/>
      <c r="J1529" s="1"/>
      <c r="K1529" s="64"/>
      <c r="L1529" s="64"/>
    </row>
    <row r="1530" spans="2:12" x14ac:dyDescent="0.25">
      <c r="B1530" s="1"/>
      <c r="H1530" s="1"/>
      <c r="I1530" s="1"/>
      <c r="J1530" s="1"/>
      <c r="K1530" s="64"/>
      <c r="L1530" s="64"/>
    </row>
    <row r="1531" spans="2:12" x14ac:dyDescent="0.25">
      <c r="B1531" s="1"/>
      <c r="H1531" s="1"/>
      <c r="I1531" s="1"/>
      <c r="J1531" s="1"/>
      <c r="K1531" s="64"/>
      <c r="L1531" s="64"/>
    </row>
    <row r="1532" spans="2:12" x14ac:dyDescent="0.25">
      <c r="B1532" s="1"/>
      <c r="H1532" s="1"/>
      <c r="I1532" s="1"/>
      <c r="J1532" s="1"/>
      <c r="K1532" s="64"/>
      <c r="L1532" s="64"/>
    </row>
    <row r="1533" spans="2:12" x14ac:dyDescent="0.25">
      <c r="B1533" s="1"/>
      <c r="H1533" s="1"/>
      <c r="I1533" s="1"/>
      <c r="J1533" s="1"/>
      <c r="K1533" s="64"/>
      <c r="L1533" s="64"/>
    </row>
    <row r="1534" spans="2:12" x14ac:dyDescent="0.25">
      <c r="B1534" s="1"/>
      <c r="H1534" s="1"/>
      <c r="I1534" s="1"/>
      <c r="J1534" s="1"/>
      <c r="K1534" s="64"/>
      <c r="L1534" s="64"/>
    </row>
    <row r="1535" spans="2:12" x14ac:dyDescent="0.25">
      <c r="B1535" s="1"/>
      <c r="H1535" s="1"/>
      <c r="I1535" s="1"/>
      <c r="J1535" s="1"/>
      <c r="K1535" s="64"/>
      <c r="L1535" s="64"/>
    </row>
    <row r="1536" spans="2:12" x14ac:dyDescent="0.25">
      <c r="B1536" s="1"/>
      <c r="H1536" s="1"/>
      <c r="I1536" s="1"/>
      <c r="J1536" s="1"/>
      <c r="K1536" s="64"/>
      <c r="L1536" s="64"/>
    </row>
    <row r="1537" spans="2:12" x14ac:dyDescent="0.25">
      <c r="B1537" s="1"/>
      <c r="H1537" s="1"/>
      <c r="I1537" s="1"/>
      <c r="J1537" s="1"/>
      <c r="K1537" s="64"/>
      <c r="L1537" s="64"/>
    </row>
    <row r="1538" spans="2:12" x14ac:dyDescent="0.25">
      <c r="B1538" s="1"/>
      <c r="H1538" s="1"/>
      <c r="I1538" s="1"/>
      <c r="J1538" s="1"/>
      <c r="K1538" s="64"/>
      <c r="L1538" s="64"/>
    </row>
    <row r="1539" spans="2:12" x14ac:dyDescent="0.25">
      <c r="B1539" s="1"/>
      <c r="H1539" s="1"/>
      <c r="I1539" s="1"/>
      <c r="J1539" s="1"/>
      <c r="K1539" s="64"/>
      <c r="L1539" s="64"/>
    </row>
    <row r="1540" spans="2:12" x14ac:dyDescent="0.25">
      <c r="B1540" s="1"/>
      <c r="H1540" s="1"/>
      <c r="I1540" s="1"/>
      <c r="J1540" s="1"/>
      <c r="K1540" s="64"/>
      <c r="L1540" s="64"/>
    </row>
    <row r="1541" spans="2:12" x14ac:dyDescent="0.25">
      <c r="B1541" s="1"/>
      <c r="H1541" s="1"/>
      <c r="I1541" s="1"/>
      <c r="J1541" s="1"/>
      <c r="K1541" s="64"/>
      <c r="L1541" s="64"/>
    </row>
    <row r="1542" spans="2:12" x14ac:dyDescent="0.25">
      <c r="B1542" s="1"/>
      <c r="H1542" s="1"/>
      <c r="I1542" s="1"/>
      <c r="J1542" s="1"/>
      <c r="K1542" s="64"/>
      <c r="L1542" s="64"/>
    </row>
    <row r="1543" spans="2:12" x14ac:dyDescent="0.25">
      <c r="B1543" s="1"/>
      <c r="H1543" s="1"/>
      <c r="I1543" s="1"/>
      <c r="J1543" s="1"/>
      <c r="K1543" s="64"/>
      <c r="L1543" s="64"/>
    </row>
    <row r="1544" spans="2:12" x14ac:dyDescent="0.25">
      <c r="B1544" s="1"/>
      <c r="H1544" s="1"/>
      <c r="I1544" s="1"/>
      <c r="J1544" s="1"/>
      <c r="K1544" s="64"/>
      <c r="L1544" s="64"/>
    </row>
    <row r="1545" spans="2:12" x14ac:dyDescent="0.25">
      <c r="B1545" s="1"/>
      <c r="H1545" s="1"/>
      <c r="I1545" s="1"/>
      <c r="J1545" s="1"/>
      <c r="K1545" s="64"/>
      <c r="L1545" s="64"/>
    </row>
    <row r="1546" spans="2:12" x14ac:dyDescent="0.25">
      <c r="B1546" s="1"/>
      <c r="H1546" s="1"/>
      <c r="I1546" s="1"/>
      <c r="J1546" s="1"/>
      <c r="K1546" s="64"/>
      <c r="L1546" s="64"/>
    </row>
    <row r="1547" spans="2:12" x14ac:dyDescent="0.25">
      <c r="B1547" s="1"/>
      <c r="H1547" s="1"/>
      <c r="I1547" s="1"/>
      <c r="J1547" s="1"/>
      <c r="K1547" s="64"/>
      <c r="L1547" s="64"/>
    </row>
    <row r="1548" spans="2:12" x14ac:dyDescent="0.25">
      <c r="B1548" s="1"/>
      <c r="H1548" s="1"/>
      <c r="I1548" s="1"/>
      <c r="J1548" s="1"/>
      <c r="K1548" s="64"/>
      <c r="L1548" s="64"/>
    </row>
    <row r="1549" spans="2:12" x14ac:dyDescent="0.25">
      <c r="B1549" s="1"/>
      <c r="H1549" s="1"/>
      <c r="I1549" s="1"/>
      <c r="J1549" s="1"/>
      <c r="K1549" s="64"/>
      <c r="L1549" s="64"/>
    </row>
    <row r="1550" spans="2:12" x14ac:dyDescent="0.25">
      <c r="B1550" s="1"/>
      <c r="H1550" s="1"/>
      <c r="I1550" s="1"/>
      <c r="J1550" s="1"/>
      <c r="K1550" s="64"/>
      <c r="L1550" s="64"/>
    </row>
    <row r="1551" spans="2:12" x14ac:dyDescent="0.25">
      <c r="B1551" s="1"/>
      <c r="H1551" s="1"/>
      <c r="I1551" s="1"/>
      <c r="J1551" s="1"/>
      <c r="K1551" s="64"/>
      <c r="L1551" s="64"/>
    </row>
    <row r="1552" spans="2:12" x14ac:dyDescent="0.25">
      <c r="B1552" s="1"/>
      <c r="H1552" s="1"/>
      <c r="I1552" s="1"/>
      <c r="J1552" s="1"/>
      <c r="K1552" s="64"/>
      <c r="L1552" s="64"/>
    </row>
    <row r="1553" spans="2:12" x14ac:dyDescent="0.25">
      <c r="B1553" s="1"/>
      <c r="H1553" s="1"/>
      <c r="I1553" s="1"/>
      <c r="J1553" s="1"/>
      <c r="K1553" s="64"/>
      <c r="L1553" s="64"/>
    </row>
    <row r="1554" spans="2:12" x14ac:dyDescent="0.25">
      <c r="B1554" s="1"/>
      <c r="H1554" s="1"/>
      <c r="I1554" s="1"/>
      <c r="J1554" s="1"/>
      <c r="K1554" s="64"/>
      <c r="L1554" s="64"/>
    </row>
    <row r="1555" spans="2:12" x14ac:dyDescent="0.25">
      <c r="B1555" s="1"/>
      <c r="H1555" s="1"/>
      <c r="I1555" s="1"/>
      <c r="J1555" s="1"/>
      <c r="K1555" s="64"/>
      <c r="L1555" s="64"/>
    </row>
    <row r="1556" spans="2:12" x14ac:dyDescent="0.25">
      <c r="B1556" s="1"/>
      <c r="H1556" s="1"/>
      <c r="I1556" s="1"/>
      <c r="J1556" s="1"/>
      <c r="K1556" s="64"/>
      <c r="L1556" s="64"/>
    </row>
    <row r="1557" spans="2:12" x14ac:dyDescent="0.25">
      <c r="B1557" s="1"/>
      <c r="H1557" s="1"/>
      <c r="I1557" s="1"/>
      <c r="J1557" s="1"/>
      <c r="K1557" s="64"/>
      <c r="L1557" s="64"/>
    </row>
    <row r="1558" spans="2:12" x14ac:dyDescent="0.25">
      <c r="B1558" s="1"/>
      <c r="H1558" s="1"/>
      <c r="I1558" s="1"/>
      <c r="J1558" s="1"/>
      <c r="K1558" s="64"/>
      <c r="L1558" s="64"/>
    </row>
    <row r="1559" spans="2:12" x14ac:dyDescent="0.25">
      <c r="B1559" s="1"/>
      <c r="H1559" s="1"/>
      <c r="I1559" s="1"/>
      <c r="J1559" s="1"/>
      <c r="K1559" s="64"/>
      <c r="L1559" s="64"/>
    </row>
    <row r="1560" spans="2:12" x14ac:dyDescent="0.25">
      <c r="B1560" s="1"/>
      <c r="H1560" s="1"/>
      <c r="I1560" s="1"/>
      <c r="J1560" s="1"/>
      <c r="K1560" s="64"/>
      <c r="L1560" s="64"/>
    </row>
    <row r="1561" spans="2:12" x14ac:dyDescent="0.25">
      <c r="B1561" s="1"/>
      <c r="H1561" s="1"/>
      <c r="I1561" s="1"/>
      <c r="J1561" s="1"/>
      <c r="K1561" s="64"/>
      <c r="L1561" s="64"/>
    </row>
    <row r="1562" spans="2:12" x14ac:dyDescent="0.25">
      <c r="B1562" s="1"/>
      <c r="H1562" s="1"/>
      <c r="I1562" s="1"/>
      <c r="J1562" s="1"/>
      <c r="K1562" s="64"/>
      <c r="L1562" s="64"/>
    </row>
    <row r="1563" spans="2:12" x14ac:dyDescent="0.25">
      <c r="B1563" s="1"/>
      <c r="H1563" s="1"/>
      <c r="I1563" s="1"/>
      <c r="J1563" s="1"/>
      <c r="K1563" s="64"/>
      <c r="L1563" s="64"/>
    </row>
    <row r="1564" spans="2:12" x14ac:dyDescent="0.25">
      <c r="B1564" s="1"/>
      <c r="H1564" s="1"/>
      <c r="I1564" s="1"/>
      <c r="J1564" s="1"/>
      <c r="K1564" s="64"/>
      <c r="L1564" s="64"/>
    </row>
    <row r="1565" spans="2:12" x14ac:dyDescent="0.25">
      <c r="B1565" s="1"/>
      <c r="H1565" s="1"/>
      <c r="I1565" s="1"/>
      <c r="J1565" s="1"/>
      <c r="K1565" s="64"/>
      <c r="L1565" s="64"/>
    </row>
    <row r="1566" spans="2:12" x14ac:dyDescent="0.25">
      <c r="B1566" s="1"/>
      <c r="H1566" s="1"/>
      <c r="I1566" s="1"/>
      <c r="J1566" s="1"/>
      <c r="K1566" s="64"/>
      <c r="L1566" s="64"/>
    </row>
    <row r="1567" spans="2:12" x14ac:dyDescent="0.25">
      <c r="B1567" s="1"/>
      <c r="H1567" s="1"/>
      <c r="I1567" s="1"/>
      <c r="J1567" s="1"/>
      <c r="K1567" s="64"/>
      <c r="L1567" s="64"/>
    </row>
    <row r="1568" spans="2:12" x14ac:dyDescent="0.25">
      <c r="B1568" s="1"/>
      <c r="H1568" s="1"/>
      <c r="I1568" s="1"/>
      <c r="J1568" s="1"/>
      <c r="K1568" s="64"/>
      <c r="L1568" s="64"/>
    </row>
    <row r="1569" spans="2:12" x14ac:dyDescent="0.25">
      <c r="B1569" s="1"/>
      <c r="H1569" s="1"/>
      <c r="I1569" s="1"/>
      <c r="J1569" s="1"/>
      <c r="K1569" s="64"/>
      <c r="L1569" s="64"/>
    </row>
    <row r="1570" spans="2:12" x14ac:dyDescent="0.25">
      <c r="B1570" s="1"/>
      <c r="H1570" s="1"/>
      <c r="I1570" s="1"/>
      <c r="J1570" s="1"/>
      <c r="K1570" s="64"/>
      <c r="L1570" s="64"/>
    </row>
    <row r="1571" spans="2:12" x14ac:dyDescent="0.25">
      <c r="B1571" s="1"/>
      <c r="H1571" s="1"/>
      <c r="I1571" s="1"/>
      <c r="J1571" s="1"/>
      <c r="K1571" s="64"/>
      <c r="L1571" s="64"/>
    </row>
    <row r="1572" spans="2:12" x14ac:dyDescent="0.25">
      <c r="B1572" s="1"/>
      <c r="H1572" s="1"/>
      <c r="I1572" s="1"/>
      <c r="J1572" s="1"/>
      <c r="K1572" s="64"/>
      <c r="L1572" s="64"/>
    </row>
    <row r="1573" spans="2:12" x14ac:dyDescent="0.25">
      <c r="B1573" s="1"/>
      <c r="H1573" s="1"/>
      <c r="I1573" s="1"/>
      <c r="J1573" s="1"/>
      <c r="K1573" s="64"/>
      <c r="L1573" s="64"/>
    </row>
    <row r="1574" spans="2:12" x14ac:dyDescent="0.25">
      <c r="B1574" s="1"/>
      <c r="H1574" s="1"/>
      <c r="I1574" s="1"/>
      <c r="J1574" s="1"/>
      <c r="K1574" s="64"/>
      <c r="L1574" s="64"/>
    </row>
    <row r="1575" spans="2:12" x14ac:dyDescent="0.25">
      <c r="B1575" s="1"/>
      <c r="H1575" s="1"/>
      <c r="I1575" s="1"/>
      <c r="J1575" s="1"/>
      <c r="K1575" s="64"/>
      <c r="L1575" s="64"/>
    </row>
    <row r="1576" spans="2:12" x14ac:dyDescent="0.25">
      <c r="B1576" s="1"/>
      <c r="H1576" s="1"/>
      <c r="I1576" s="1"/>
      <c r="J1576" s="1"/>
      <c r="K1576" s="64"/>
      <c r="L1576" s="64"/>
    </row>
    <row r="1577" spans="2:12" x14ac:dyDescent="0.25">
      <c r="B1577" s="1"/>
      <c r="H1577" s="1"/>
      <c r="I1577" s="1"/>
      <c r="J1577" s="1"/>
      <c r="K1577" s="64"/>
      <c r="L1577" s="64"/>
    </row>
    <row r="1578" spans="2:12" x14ac:dyDescent="0.25">
      <c r="B1578" s="1"/>
      <c r="H1578" s="1"/>
      <c r="I1578" s="1"/>
      <c r="J1578" s="1"/>
      <c r="K1578" s="64"/>
      <c r="L1578" s="64"/>
    </row>
    <row r="1579" spans="2:12" x14ac:dyDescent="0.25">
      <c r="B1579" s="1"/>
      <c r="H1579" s="1"/>
      <c r="I1579" s="1"/>
      <c r="J1579" s="1"/>
      <c r="K1579" s="64"/>
      <c r="L1579" s="64"/>
    </row>
    <row r="1580" spans="2:12" x14ac:dyDescent="0.25">
      <c r="B1580" s="1"/>
      <c r="H1580" s="1"/>
      <c r="I1580" s="1"/>
      <c r="J1580" s="1"/>
      <c r="K1580" s="64"/>
      <c r="L1580" s="64"/>
    </row>
    <row r="1581" spans="2:12" x14ac:dyDescent="0.25">
      <c r="B1581" s="1"/>
      <c r="H1581" s="1"/>
      <c r="I1581" s="1"/>
      <c r="J1581" s="1"/>
      <c r="K1581" s="64"/>
      <c r="L1581" s="64"/>
    </row>
    <row r="1582" spans="2:12" x14ac:dyDescent="0.25">
      <c r="B1582" s="1"/>
      <c r="H1582" s="1"/>
      <c r="I1582" s="1"/>
      <c r="J1582" s="1"/>
      <c r="K1582" s="64"/>
      <c r="L1582" s="64"/>
    </row>
    <row r="1583" spans="2:12" x14ac:dyDescent="0.25">
      <c r="B1583" s="1"/>
      <c r="H1583" s="1"/>
      <c r="I1583" s="1"/>
      <c r="J1583" s="1"/>
      <c r="K1583" s="64"/>
      <c r="L1583" s="64"/>
    </row>
    <row r="1584" spans="2:12" x14ac:dyDescent="0.25">
      <c r="B1584" s="1"/>
      <c r="H1584" s="1"/>
      <c r="I1584" s="1"/>
      <c r="J1584" s="1"/>
      <c r="K1584" s="64"/>
      <c r="L1584" s="64"/>
    </row>
    <row r="1585" spans="2:12" x14ac:dyDescent="0.25">
      <c r="B1585" s="1"/>
      <c r="H1585" s="1"/>
      <c r="I1585" s="1"/>
      <c r="J1585" s="1"/>
      <c r="K1585" s="64"/>
      <c r="L1585" s="64"/>
    </row>
    <row r="1586" spans="2:12" x14ac:dyDescent="0.25">
      <c r="B1586" s="1"/>
      <c r="H1586" s="1"/>
      <c r="I1586" s="1"/>
      <c r="J1586" s="1"/>
      <c r="K1586" s="64"/>
      <c r="L1586" s="64"/>
    </row>
    <row r="1587" spans="2:12" x14ac:dyDescent="0.25">
      <c r="B1587" s="1"/>
      <c r="H1587" s="1"/>
      <c r="I1587" s="1"/>
      <c r="J1587" s="1"/>
      <c r="K1587" s="64"/>
      <c r="L1587" s="64"/>
    </row>
    <row r="1588" spans="2:12" x14ac:dyDescent="0.25">
      <c r="B1588" s="1"/>
      <c r="H1588" s="1"/>
      <c r="I1588" s="1"/>
      <c r="J1588" s="1"/>
      <c r="K1588" s="64"/>
      <c r="L1588" s="64"/>
    </row>
    <row r="1589" spans="2:12" x14ac:dyDescent="0.25">
      <c r="B1589" s="1"/>
      <c r="H1589" s="1"/>
      <c r="I1589" s="1"/>
      <c r="J1589" s="1"/>
      <c r="K1589" s="64"/>
      <c r="L1589" s="64"/>
    </row>
    <row r="1590" spans="2:12" x14ac:dyDescent="0.25">
      <c r="B1590" s="1"/>
      <c r="H1590" s="1"/>
      <c r="I1590" s="1"/>
      <c r="J1590" s="1"/>
      <c r="K1590" s="64"/>
      <c r="L1590" s="64"/>
    </row>
    <row r="1591" spans="2:12" x14ac:dyDescent="0.25">
      <c r="B1591" s="1"/>
      <c r="H1591" s="1"/>
      <c r="I1591" s="1"/>
      <c r="J1591" s="1"/>
      <c r="K1591" s="64"/>
      <c r="L1591" s="64"/>
    </row>
    <row r="1592" spans="2:12" x14ac:dyDescent="0.25">
      <c r="B1592" s="1"/>
      <c r="H1592" s="1"/>
      <c r="I1592" s="1"/>
      <c r="J1592" s="1"/>
      <c r="K1592" s="64"/>
      <c r="L1592" s="64"/>
    </row>
    <row r="1593" spans="2:12" x14ac:dyDescent="0.25">
      <c r="B1593" s="1"/>
      <c r="H1593" s="1"/>
      <c r="I1593" s="1"/>
      <c r="J1593" s="1"/>
      <c r="K1593" s="64"/>
      <c r="L1593" s="64"/>
    </row>
    <row r="1594" spans="2:12" x14ac:dyDescent="0.25">
      <c r="B1594" s="1"/>
      <c r="H1594" s="1"/>
      <c r="I1594" s="1"/>
      <c r="J1594" s="1"/>
      <c r="K1594" s="64"/>
      <c r="L1594" s="64"/>
    </row>
    <row r="1595" spans="2:12" x14ac:dyDescent="0.25">
      <c r="B1595" s="1"/>
      <c r="H1595" s="1"/>
      <c r="I1595" s="1"/>
      <c r="J1595" s="1"/>
      <c r="K1595" s="64"/>
      <c r="L1595" s="64"/>
    </row>
    <row r="1596" spans="2:12" x14ac:dyDescent="0.25">
      <c r="B1596" s="1"/>
      <c r="H1596" s="1"/>
      <c r="I1596" s="1"/>
      <c r="J1596" s="1"/>
      <c r="K1596" s="64"/>
      <c r="L1596" s="64"/>
    </row>
    <row r="1597" spans="2:12" x14ac:dyDescent="0.25">
      <c r="B1597" s="1"/>
      <c r="H1597" s="1"/>
      <c r="I1597" s="1"/>
      <c r="J1597" s="1"/>
      <c r="K1597" s="64"/>
      <c r="L1597" s="64"/>
    </row>
    <row r="1598" spans="2:12" x14ac:dyDescent="0.25">
      <c r="B1598" s="1"/>
      <c r="H1598" s="1"/>
      <c r="I1598" s="1"/>
      <c r="J1598" s="1"/>
      <c r="K1598" s="64"/>
      <c r="L1598" s="64"/>
    </row>
    <row r="1599" spans="2:12" x14ac:dyDescent="0.25">
      <c r="B1599" s="1"/>
      <c r="H1599" s="1"/>
      <c r="I1599" s="1"/>
      <c r="J1599" s="1"/>
      <c r="K1599" s="64"/>
      <c r="L1599" s="64"/>
    </row>
    <row r="1600" spans="2:12" x14ac:dyDescent="0.25">
      <c r="B1600" s="1"/>
      <c r="H1600" s="1"/>
      <c r="I1600" s="1"/>
      <c r="J1600" s="1"/>
      <c r="K1600" s="64"/>
      <c r="L1600" s="64"/>
    </row>
    <row r="1601" spans="2:12" x14ac:dyDescent="0.25">
      <c r="B1601" s="1"/>
      <c r="H1601" s="1"/>
      <c r="I1601" s="1"/>
      <c r="J1601" s="1"/>
      <c r="K1601" s="64"/>
      <c r="L1601" s="64"/>
    </row>
    <row r="1602" spans="2:12" x14ac:dyDescent="0.25">
      <c r="B1602" s="1"/>
      <c r="H1602" s="1"/>
      <c r="I1602" s="1"/>
      <c r="J1602" s="1"/>
      <c r="K1602" s="64"/>
      <c r="L1602" s="64"/>
    </row>
    <row r="1603" spans="2:12" x14ac:dyDescent="0.25">
      <c r="B1603" s="1"/>
      <c r="H1603" s="1"/>
      <c r="I1603" s="1"/>
      <c r="J1603" s="1"/>
      <c r="K1603" s="64"/>
      <c r="L1603" s="64"/>
    </row>
    <row r="1604" spans="2:12" x14ac:dyDescent="0.25">
      <c r="B1604" s="1"/>
      <c r="H1604" s="1"/>
      <c r="I1604" s="1"/>
      <c r="J1604" s="1"/>
      <c r="K1604" s="64"/>
      <c r="L1604" s="64"/>
    </row>
    <row r="1605" spans="2:12" x14ac:dyDescent="0.25">
      <c r="B1605" s="1"/>
      <c r="H1605" s="1"/>
      <c r="I1605" s="1"/>
      <c r="J1605" s="1"/>
      <c r="K1605" s="64"/>
      <c r="L1605" s="64"/>
    </row>
    <row r="1606" spans="2:12" x14ac:dyDescent="0.25">
      <c r="B1606" s="1"/>
      <c r="H1606" s="1"/>
      <c r="I1606" s="1"/>
      <c r="J1606" s="1"/>
      <c r="K1606" s="64"/>
      <c r="L1606" s="64"/>
    </row>
    <row r="1607" spans="2:12" x14ac:dyDescent="0.25">
      <c r="B1607" s="1"/>
      <c r="H1607" s="1"/>
      <c r="I1607" s="1"/>
      <c r="J1607" s="1"/>
      <c r="K1607" s="64"/>
      <c r="L1607" s="64"/>
    </row>
    <row r="1608" spans="2:12" x14ac:dyDescent="0.25">
      <c r="B1608" s="1"/>
      <c r="H1608" s="1"/>
      <c r="I1608" s="1"/>
      <c r="J1608" s="1"/>
      <c r="K1608" s="64"/>
      <c r="L1608" s="64"/>
    </row>
    <row r="1609" spans="2:12" x14ac:dyDescent="0.25">
      <c r="B1609" s="1"/>
      <c r="H1609" s="1"/>
      <c r="I1609" s="1"/>
      <c r="J1609" s="1"/>
      <c r="K1609" s="64"/>
      <c r="L1609" s="64"/>
    </row>
    <row r="1610" spans="2:12" x14ac:dyDescent="0.25">
      <c r="B1610" s="1"/>
      <c r="H1610" s="1"/>
      <c r="I1610" s="1"/>
      <c r="J1610" s="1"/>
      <c r="K1610" s="64"/>
      <c r="L1610" s="64"/>
    </row>
    <row r="1611" spans="2:12" x14ac:dyDescent="0.25">
      <c r="B1611" s="1"/>
      <c r="H1611" s="1"/>
      <c r="I1611" s="1"/>
      <c r="J1611" s="1"/>
      <c r="K1611" s="64"/>
      <c r="L1611" s="64"/>
    </row>
    <row r="1612" spans="2:12" x14ac:dyDescent="0.25">
      <c r="B1612" s="1"/>
      <c r="H1612" s="1"/>
      <c r="I1612" s="1"/>
      <c r="J1612" s="1"/>
      <c r="K1612" s="64"/>
      <c r="L1612" s="64"/>
    </row>
    <row r="1613" spans="2:12" x14ac:dyDescent="0.25">
      <c r="B1613" s="1"/>
      <c r="H1613" s="1"/>
      <c r="I1613" s="1"/>
      <c r="J1613" s="1"/>
      <c r="K1613" s="64"/>
      <c r="L1613" s="64"/>
    </row>
    <row r="1614" spans="2:12" x14ac:dyDescent="0.25">
      <c r="B1614" s="1"/>
      <c r="H1614" s="1"/>
      <c r="I1614" s="1"/>
      <c r="J1614" s="1"/>
      <c r="K1614" s="64"/>
      <c r="L1614" s="64"/>
    </row>
    <row r="1615" spans="2:12" x14ac:dyDescent="0.25">
      <c r="B1615" s="1"/>
      <c r="H1615" s="1"/>
      <c r="I1615" s="1"/>
      <c r="J1615" s="1"/>
      <c r="K1615" s="64"/>
      <c r="L1615" s="64"/>
    </row>
    <row r="1616" spans="2:12" x14ac:dyDescent="0.25">
      <c r="B1616" s="1"/>
      <c r="H1616" s="1"/>
      <c r="I1616" s="1"/>
      <c r="J1616" s="1"/>
      <c r="K1616" s="64"/>
      <c r="L1616" s="64"/>
    </row>
    <row r="1617" spans="2:12" x14ac:dyDescent="0.25">
      <c r="B1617" s="1"/>
      <c r="H1617" s="1"/>
      <c r="I1617" s="1"/>
      <c r="J1617" s="1"/>
      <c r="K1617" s="64"/>
      <c r="L1617" s="64"/>
    </row>
    <row r="1618" spans="2:12" x14ac:dyDescent="0.25">
      <c r="B1618" s="1"/>
      <c r="H1618" s="1"/>
      <c r="I1618" s="1"/>
      <c r="J1618" s="1"/>
      <c r="K1618" s="64"/>
      <c r="L1618" s="64"/>
    </row>
    <row r="1619" spans="2:12" x14ac:dyDescent="0.25">
      <c r="B1619" s="1"/>
      <c r="H1619" s="1"/>
      <c r="I1619" s="1"/>
      <c r="J1619" s="1"/>
      <c r="K1619" s="64"/>
      <c r="L1619" s="64"/>
    </row>
    <row r="1620" spans="2:12" x14ac:dyDescent="0.25">
      <c r="B1620" s="1"/>
      <c r="H1620" s="1"/>
      <c r="I1620" s="1"/>
      <c r="J1620" s="1"/>
      <c r="K1620" s="64"/>
      <c r="L1620" s="64"/>
    </row>
    <row r="1621" spans="2:12" x14ac:dyDescent="0.25">
      <c r="B1621" s="1"/>
      <c r="H1621" s="1"/>
      <c r="I1621" s="1"/>
      <c r="J1621" s="1"/>
      <c r="K1621" s="64"/>
      <c r="L1621" s="64"/>
    </row>
    <row r="1622" spans="2:12" x14ac:dyDescent="0.25">
      <c r="B1622" s="1"/>
      <c r="H1622" s="1"/>
      <c r="I1622" s="1"/>
      <c r="J1622" s="1"/>
      <c r="K1622" s="64"/>
      <c r="L1622" s="64"/>
    </row>
    <row r="1623" spans="2:12" x14ac:dyDescent="0.25">
      <c r="B1623" s="1"/>
      <c r="H1623" s="1"/>
      <c r="I1623" s="1"/>
      <c r="J1623" s="1"/>
      <c r="K1623" s="64"/>
      <c r="L1623" s="64"/>
    </row>
    <row r="1624" spans="2:12" x14ac:dyDescent="0.25">
      <c r="B1624" s="1"/>
      <c r="H1624" s="1"/>
      <c r="I1624" s="1"/>
      <c r="J1624" s="1"/>
      <c r="K1624" s="64"/>
      <c r="L1624" s="64"/>
    </row>
    <row r="1625" spans="2:12" x14ac:dyDescent="0.25">
      <c r="B1625" s="1"/>
      <c r="H1625" s="1"/>
      <c r="I1625" s="1"/>
      <c r="J1625" s="1"/>
      <c r="K1625" s="64"/>
      <c r="L1625" s="64"/>
    </row>
    <row r="1626" spans="2:12" x14ac:dyDescent="0.25">
      <c r="B1626" s="1"/>
      <c r="H1626" s="1"/>
      <c r="I1626" s="1"/>
      <c r="J1626" s="1"/>
      <c r="K1626" s="64"/>
      <c r="L1626" s="64"/>
    </row>
    <row r="1627" spans="2:12" x14ac:dyDescent="0.25">
      <c r="B1627" s="1"/>
      <c r="H1627" s="1"/>
      <c r="I1627" s="1"/>
      <c r="J1627" s="1"/>
      <c r="K1627" s="64"/>
      <c r="L1627" s="64"/>
    </row>
    <row r="1628" spans="2:12" x14ac:dyDescent="0.25">
      <c r="B1628" s="1"/>
      <c r="H1628" s="1"/>
      <c r="I1628" s="1"/>
      <c r="J1628" s="1"/>
      <c r="K1628" s="64"/>
      <c r="L1628" s="64"/>
    </row>
    <row r="1629" spans="2:12" x14ac:dyDescent="0.25">
      <c r="B1629" s="1"/>
      <c r="H1629" s="1"/>
      <c r="I1629" s="1"/>
      <c r="J1629" s="1"/>
      <c r="K1629" s="64"/>
      <c r="L1629" s="64"/>
    </row>
    <row r="1630" spans="2:12" x14ac:dyDescent="0.25">
      <c r="B1630" s="1"/>
      <c r="H1630" s="1"/>
      <c r="I1630" s="1"/>
      <c r="J1630" s="1"/>
      <c r="K1630" s="64"/>
      <c r="L1630" s="64"/>
    </row>
    <row r="1631" spans="2:12" x14ac:dyDescent="0.25">
      <c r="B1631" s="1"/>
      <c r="H1631" s="1"/>
      <c r="I1631" s="1"/>
      <c r="J1631" s="1"/>
      <c r="K1631" s="64"/>
      <c r="L1631" s="64"/>
    </row>
    <row r="1632" spans="2:12" x14ac:dyDescent="0.25">
      <c r="B1632" s="1"/>
      <c r="H1632" s="1"/>
      <c r="I1632" s="1"/>
      <c r="J1632" s="1"/>
      <c r="K1632" s="64"/>
      <c r="L1632" s="64"/>
    </row>
    <row r="1633" spans="2:12" x14ac:dyDescent="0.25">
      <c r="B1633" s="1"/>
      <c r="H1633" s="1"/>
      <c r="I1633" s="1"/>
      <c r="J1633" s="1"/>
      <c r="K1633" s="64"/>
      <c r="L1633" s="64"/>
    </row>
    <row r="1634" spans="2:12" x14ac:dyDescent="0.25">
      <c r="B1634" s="1"/>
      <c r="H1634" s="1"/>
      <c r="I1634" s="1"/>
      <c r="J1634" s="1"/>
      <c r="K1634" s="64"/>
      <c r="L1634" s="64"/>
    </row>
    <row r="1635" spans="2:12" x14ac:dyDescent="0.25">
      <c r="B1635" s="1"/>
      <c r="H1635" s="1"/>
      <c r="I1635" s="1"/>
      <c r="J1635" s="1"/>
      <c r="K1635" s="64"/>
      <c r="L1635" s="64"/>
    </row>
    <row r="1636" spans="2:12" x14ac:dyDescent="0.25">
      <c r="B1636" s="1"/>
      <c r="H1636" s="1"/>
      <c r="I1636" s="1"/>
      <c r="J1636" s="1"/>
      <c r="K1636" s="64"/>
      <c r="L1636" s="64"/>
    </row>
    <row r="1637" spans="2:12" x14ac:dyDescent="0.25">
      <c r="B1637" s="1"/>
      <c r="H1637" s="1"/>
      <c r="I1637" s="1"/>
      <c r="J1637" s="1"/>
      <c r="K1637" s="64"/>
      <c r="L1637" s="64"/>
    </row>
    <row r="1638" spans="2:12" x14ac:dyDescent="0.25">
      <c r="B1638" s="1"/>
      <c r="H1638" s="1"/>
      <c r="I1638" s="1"/>
      <c r="J1638" s="1"/>
      <c r="K1638" s="64"/>
      <c r="L1638" s="64"/>
    </row>
    <row r="1639" spans="2:12" x14ac:dyDescent="0.25">
      <c r="B1639" s="1"/>
      <c r="H1639" s="1"/>
      <c r="I1639" s="1"/>
      <c r="J1639" s="1"/>
      <c r="K1639" s="64"/>
      <c r="L1639" s="64"/>
    </row>
    <row r="1640" spans="2:12" x14ac:dyDescent="0.25">
      <c r="B1640" s="1"/>
      <c r="H1640" s="1"/>
      <c r="I1640" s="1"/>
      <c r="J1640" s="1"/>
      <c r="K1640" s="64"/>
      <c r="L1640" s="64"/>
    </row>
    <row r="1641" spans="2:12" x14ac:dyDescent="0.25">
      <c r="B1641" s="1"/>
      <c r="H1641" s="1"/>
      <c r="I1641" s="1"/>
      <c r="J1641" s="1"/>
      <c r="K1641" s="64"/>
      <c r="L1641" s="64"/>
    </row>
    <row r="1642" spans="2:12" x14ac:dyDescent="0.25">
      <c r="B1642" s="1"/>
      <c r="H1642" s="1"/>
      <c r="I1642" s="1"/>
      <c r="J1642" s="1"/>
      <c r="K1642" s="64"/>
      <c r="L1642" s="64"/>
    </row>
    <row r="1643" spans="2:12" x14ac:dyDescent="0.25">
      <c r="B1643" s="1"/>
      <c r="H1643" s="1"/>
      <c r="I1643" s="1"/>
      <c r="J1643" s="1"/>
      <c r="K1643" s="64"/>
      <c r="L1643" s="64"/>
    </row>
    <row r="1644" spans="2:12" x14ac:dyDescent="0.25">
      <c r="B1644" s="1"/>
      <c r="H1644" s="1"/>
      <c r="I1644" s="1"/>
      <c r="J1644" s="1"/>
      <c r="K1644" s="64"/>
      <c r="L1644" s="64"/>
    </row>
    <row r="1645" spans="2:12" x14ac:dyDescent="0.25">
      <c r="B1645" s="1"/>
      <c r="H1645" s="1"/>
      <c r="I1645" s="1"/>
      <c r="J1645" s="1"/>
      <c r="K1645" s="64"/>
      <c r="L1645" s="64"/>
    </row>
    <row r="1646" spans="2:12" x14ac:dyDescent="0.25">
      <c r="B1646" s="1"/>
      <c r="H1646" s="1"/>
      <c r="I1646" s="1"/>
      <c r="J1646" s="1"/>
      <c r="K1646" s="64"/>
      <c r="L1646" s="64"/>
    </row>
    <row r="1647" spans="2:12" x14ac:dyDescent="0.25">
      <c r="B1647" s="1"/>
      <c r="H1647" s="1"/>
      <c r="I1647" s="1"/>
      <c r="J1647" s="1"/>
      <c r="K1647" s="64"/>
      <c r="L1647" s="64"/>
    </row>
    <row r="1648" spans="2:12" x14ac:dyDescent="0.25">
      <c r="B1648" s="1"/>
      <c r="H1648" s="1"/>
      <c r="I1648" s="1"/>
      <c r="J1648" s="1"/>
      <c r="K1648" s="64"/>
      <c r="L1648" s="64"/>
    </row>
    <row r="1649" spans="2:12" x14ac:dyDescent="0.25">
      <c r="B1649" s="1"/>
      <c r="H1649" s="1"/>
      <c r="I1649" s="1"/>
      <c r="J1649" s="1"/>
      <c r="K1649" s="64"/>
      <c r="L1649" s="64"/>
    </row>
    <row r="1650" spans="2:12" x14ac:dyDescent="0.25">
      <c r="B1650" s="1"/>
      <c r="H1650" s="1"/>
      <c r="I1650" s="1"/>
      <c r="J1650" s="1"/>
      <c r="K1650" s="64"/>
      <c r="L1650" s="64"/>
    </row>
    <row r="1651" spans="2:12" x14ac:dyDescent="0.25">
      <c r="B1651" s="1"/>
      <c r="H1651" s="1"/>
      <c r="I1651" s="1"/>
      <c r="J1651" s="1"/>
      <c r="K1651" s="64"/>
      <c r="L1651" s="64"/>
    </row>
    <row r="1652" spans="2:12" x14ac:dyDescent="0.25">
      <c r="B1652" s="1"/>
      <c r="H1652" s="1"/>
      <c r="I1652" s="1"/>
      <c r="J1652" s="1"/>
      <c r="K1652" s="64"/>
      <c r="L1652" s="64"/>
    </row>
    <row r="1653" spans="2:12" x14ac:dyDescent="0.25">
      <c r="B1653" s="1"/>
      <c r="H1653" s="1"/>
      <c r="I1653" s="1"/>
      <c r="J1653" s="1"/>
      <c r="K1653" s="64"/>
      <c r="L1653" s="64"/>
    </row>
    <row r="1654" spans="2:12" x14ac:dyDescent="0.25">
      <c r="B1654" s="1"/>
      <c r="H1654" s="1"/>
      <c r="I1654" s="1"/>
      <c r="J1654" s="1"/>
      <c r="K1654" s="64"/>
      <c r="L1654" s="64"/>
    </row>
    <row r="1655" spans="2:12" x14ac:dyDescent="0.25">
      <c r="B1655" s="1"/>
      <c r="H1655" s="1"/>
      <c r="I1655" s="1"/>
      <c r="J1655" s="1"/>
      <c r="K1655" s="64"/>
      <c r="L1655" s="64"/>
    </row>
    <row r="1656" spans="2:12" x14ac:dyDescent="0.25">
      <c r="B1656" s="1"/>
      <c r="H1656" s="1"/>
      <c r="I1656" s="1"/>
      <c r="J1656" s="1"/>
      <c r="K1656" s="64"/>
      <c r="L1656" s="64"/>
    </row>
    <row r="1657" spans="2:12" x14ac:dyDescent="0.25">
      <c r="B1657" s="1"/>
      <c r="H1657" s="1"/>
      <c r="I1657" s="1"/>
      <c r="J1657" s="1"/>
      <c r="K1657" s="64"/>
      <c r="L1657" s="64"/>
    </row>
    <row r="1658" spans="2:12" x14ac:dyDescent="0.25">
      <c r="B1658" s="1"/>
      <c r="H1658" s="1"/>
      <c r="I1658" s="1"/>
      <c r="J1658" s="1"/>
      <c r="K1658" s="64"/>
      <c r="L1658" s="64"/>
    </row>
    <row r="1659" spans="2:12" x14ac:dyDescent="0.25">
      <c r="B1659" s="1"/>
      <c r="H1659" s="1"/>
      <c r="I1659" s="1"/>
      <c r="J1659" s="1"/>
      <c r="K1659" s="64"/>
      <c r="L1659" s="64"/>
    </row>
    <row r="1660" spans="2:12" x14ac:dyDescent="0.25">
      <c r="B1660" s="1"/>
      <c r="H1660" s="1"/>
      <c r="I1660" s="1"/>
      <c r="J1660" s="1"/>
      <c r="K1660" s="64"/>
      <c r="L1660" s="64"/>
    </row>
    <row r="1661" spans="2:12" x14ac:dyDescent="0.25">
      <c r="B1661" s="1"/>
      <c r="H1661" s="1"/>
      <c r="I1661" s="1"/>
      <c r="J1661" s="1"/>
      <c r="K1661" s="64"/>
      <c r="L1661" s="64"/>
    </row>
    <row r="1662" spans="2:12" x14ac:dyDescent="0.25">
      <c r="B1662" s="1"/>
      <c r="H1662" s="1"/>
      <c r="I1662" s="1"/>
      <c r="J1662" s="1"/>
      <c r="K1662" s="64"/>
      <c r="L1662" s="64"/>
    </row>
    <row r="1663" spans="2:12" x14ac:dyDescent="0.25">
      <c r="B1663" s="1"/>
      <c r="H1663" s="1"/>
      <c r="I1663" s="1"/>
      <c r="J1663" s="1"/>
      <c r="K1663" s="64"/>
      <c r="L1663" s="64"/>
    </row>
    <row r="1664" spans="2:12" x14ac:dyDescent="0.25">
      <c r="B1664" s="1"/>
      <c r="H1664" s="1"/>
      <c r="I1664" s="1"/>
      <c r="J1664" s="1"/>
      <c r="K1664" s="64"/>
      <c r="L1664" s="64"/>
    </row>
    <row r="1665" spans="2:12" x14ac:dyDescent="0.25">
      <c r="B1665" s="1"/>
      <c r="H1665" s="1"/>
      <c r="I1665" s="1"/>
      <c r="J1665" s="1"/>
      <c r="K1665" s="64"/>
      <c r="L1665" s="64"/>
    </row>
    <row r="1666" spans="2:12" x14ac:dyDescent="0.25">
      <c r="B1666" s="1"/>
      <c r="H1666" s="1"/>
      <c r="I1666" s="1"/>
      <c r="J1666" s="1"/>
      <c r="K1666" s="64"/>
      <c r="L1666" s="64"/>
    </row>
    <row r="1667" spans="2:12" x14ac:dyDescent="0.25">
      <c r="B1667" s="1"/>
      <c r="H1667" s="1"/>
      <c r="I1667" s="1"/>
      <c r="J1667" s="1"/>
      <c r="K1667" s="64"/>
      <c r="L1667" s="64"/>
    </row>
    <row r="1668" spans="2:12" x14ac:dyDescent="0.25">
      <c r="B1668" s="1"/>
      <c r="H1668" s="1"/>
      <c r="I1668" s="1"/>
      <c r="J1668" s="1"/>
      <c r="K1668" s="64"/>
      <c r="L1668" s="64"/>
    </row>
    <row r="1669" spans="2:12" x14ac:dyDescent="0.25">
      <c r="B1669" s="1"/>
      <c r="H1669" s="1"/>
      <c r="I1669" s="1"/>
      <c r="J1669" s="1"/>
      <c r="K1669" s="64"/>
      <c r="L1669" s="64"/>
    </row>
    <row r="1670" spans="2:12" x14ac:dyDescent="0.25">
      <c r="B1670" s="1"/>
      <c r="H1670" s="1"/>
      <c r="I1670" s="1"/>
      <c r="J1670" s="1"/>
      <c r="K1670" s="64"/>
      <c r="L1670" s="64"/>
    </row>
    <row r="1671" spans="2:12" x14ac:dyDescent="0.25">
      <c r="B1671" s="1"/>
      <c r="H1671" s="1"/>
      <c r="I1671" s="1"/>
      <c r="J1671" s="1"/>
      <c r="K1671" s="64"/>
      <c r="L1671" s="64"/>
    </row>
    <row r="1672" spans="2:12" x14ac:dyDescent="0.25">
      <c r="B1672" s="1"/>
      <c r="H1672" s="1"/>
      <c r="I1672" s="1"/>
      <c r="J1672" s="1"/>
      <c r="K1672" s="64"/>
      <c r="L1672" s="64"/>
    </row>
    <row r="1673" spans="2:12" x14ac:dyDescent="0.25">
      <c r="B1673" s="1"/>
      <c r="H1673" s="1"/>
      <c r="I1673" s="1"/>
      <c r="J1673" s="1"/>
      <c r="K1673" s="64"/>
      <c r="L1673" s="64"/>
    </row>
    <row r="1674" spans="2:12" x14ac:dyDescent="0.25">
      <c r="B1674" s="1"/>
      <c r="H1674" s="1"/>
      <c r="I1674" s="1"/>
      <c r="J1674" s="1"/>
      <c r="K1674" s="64"/>
      <c r="L1674" s="64"/>
    </row>
    <row r="1675" spans="2:12" x14ac:dyDescent="0.25">
      <c r="B1675" s="1"/>
      <c r="H1675" s="1"/>
      <c r="I1675" s="1"/>
      <c r="J1675" s="1"/>
      <c r="K1675" s="64"/>
      <c r="L1675" s="64"/>
    </row>
    <row r="1676" spans="2:12" x14ac:dyDescent="0.25">
      <c r="B1676" s="1"/>
      <c r="H1676" s="1"/>
      <c r="I1676" s="1"/>
      <c r="J1676" s="1"/>
      <c r="K1676" s="64"/>
      <c r="L1676" s="64"/>
    </row>
    <row r="1677" spans="2:12" x14ac:dyDescent="0.25">
      <c r="B1677" s="1"/>
      <c r="H1677" s="1"/>
      <c r="I1677" s="1"/>
      <c r="J1677" s="1"/>
      <c r="K1677" s="64"/>
      <c r="L1677" s="64"/>
    </row>
    <row r="1678" spans="2:12" x14ac:dyDescent="0.25">
      <c r="B1678" s="1"/>
      <c r="H1678" s="1"/>
      <c r="I1678" s="1"/>
      <c r="J1678" s="1"/>
      <c r="K1678" s="64"/>
      <c r="L1678" s="64"/>
    </row>
    <row r="1679" spans="2:12" x14ac:dyDescent="0.25">
      <c r="B1679" s="1"/>
      <c r="H1679" s="1"/>
      <c r="I1679" s="1"/>
      <c r="J1679" s="1"/>
      <c r="K1679" s="64"/>
      <c r="L1679" s="64"/>
    </row>
    <row r="1680" spans="2:12" x14ac:dyDescent="0.25">
      <c r="B1680" s="1"/>
      <c r="H1680" s="1"/>
      <c r="I1680" s="1"/>
      <c r="J1680" s="1"/>
      <c r="K1680" s="64"/>
      <c r="L1680" s="64"/>
    </row>
    <row r="1681" spans="2:12" x14ac:dyDescent="0.25">
      <c r="B1681" s="1"/>
      <c r="H1681" s="1"/>
      <c r="I1681" s="1"/>
      <c r="J1681" s="1"/>
      <c r="K1681" s="64"/>
      <c r="L1681" s="64"/>
    </row>
    <row r="1682" spans="2:12" x14ac:dyDescent="0.25">
      <c r="B1682" s="1"/>
      <c r="H1682" s="1"/>
      <c r="I1682" s="1"/>
      <c r="J1682" s="1"/>
      <c r="K1682" s="64"/>
      <c r="L1682" s="64"/>
    </row>
    <row r="1683" spans="2:12" x14ac:dyDescent="0.25">
      <c r="B1683" s="1"/>
      <c r="H1683" s="1"/>
      <c r="I1683" s="1"/>
      <c r="J1683" s="1"/>
      <c r="K1683" s="64"/>
      <c r="L1683" s="64"/>
    </row>
    <row r="1684" spans="2:12" x14ac:dyDescent="0.25">
      <c r="B1684" s="1"/>
      <c r="H1684" s="1"/>
      <c r="I1684" s="1"/>
      <c r="J1684" s="1"/>
      <c r="K1684" s="64"/>
      <c r="L1684" s="64"/>
    </row>
    <row r="1685" spans="2:12" x14ac:dyDescent="0.25">
      <c r="B1685" s="1"/>
      <c r="H1685" s="1"/>
      <c r="I1685" s="1"/>
      <c r="J1685" s="1"/>
      <c r="K1685" s="64"/>
      <c r="L1685" s="64"/>
    </row>
    <row r="1686" spans="2:12" x14ac:dyDescent="0.25">
      <c r="B1686" s="1"/>
      <c r="H1686" s="1"/>
      <c r="I1686" s="1"/>
      <c r="J1686" s="1"/>
      <c r="K1686" s="64"/>
      <c r="L1686" s="64"/>
    </row>
    <row r="1687" spans="2:12" x14ac:dyDescent="0.25">
      <c r="B1687" s="1"/>
      <c r="H1687" s="1"/>
      <c r="I1687" s="1"/>
      <c r="J1687" s="1"/>
      <c r="K1687" s="64"/>
      <c r="L1687" s="64"/>
    </row>
    <row r="1688" spans="2:12" x14ac:dyDescent="0.25">
      <c r="B1688" s="1"/>
      <c r="H1688" s="1"/>
      <c r="I1688" s="1"/>
      <c r="J1688" s="1"/>
      <c r="K1688" s="64"/>
      <c r="L1688" s="64"/>
    </row>
    <row r="1689" spans="2:12" x14ac:dyDescent="0.25">
      <c r="B1689" s="1"/>
      <c r="H1689" s="1"/>
      <c r="I1689" s="1"/>
      <c r="J1689" s="1"/>
      <c r="K1689" s="64"/>
      <c r="L1689" s="64"/>
    </row>
    <row r="1690" spans="2:12" x14ac:dyDescent="0.25">
      <c r="B1690" s="1"/>
      <c r="H1690" s="1"/>
      <c r="I1690" s="1"/>
      <c r="J1690" s="1"/>
      <c r="K1690" s="64"/>
      <c r="L1690" s="64"/>
    </row>
    <row r="1691" spans="2:12" x14ac:dyDescent="0.25">
      <c r="B1691" s="1"/>
      <c r="H1691" s="1"/>
      <c r="I1691" s="1"/>
      <c r="J1691" s="1"/>
      <c r="K1691" s="64"/>
      <c r="L1691" s="64"/>
    </row>
    <row r="1692" spans="2:12" x14ac:dyDescent="0.25">
      <c r="B1692" s="1"/>
      <c r="H1692" s="1"/>
      <c r="I1692" s="1"/>
      <c r="J1692" s="1"/>
      <c r="K1692" s="64"/>
      <c r="L1692" s="64"/>
    </row>
    <row r="1693" spans="2:12" x14ac:dyDescent="0.25">
      <c r="B1693" s="1"/>
      <c r="H1693" s="1"/>
      <c r="I1693" s="1"/>
      <c r="J1693" s="1"/>
      <c r="K1693" s="64"/>
      <c r="L1693" s="64"/>
    </row>
    <row r="1694" spans="2:12" x14ac:dyDescent="0.25">
      <c r="B1694" s="1"/>
      <c r="H1694" s="1"/>
      <c r="I1694" s="1"/>
      <c r="J1694" s="1"/>
      <c r="K1694" s="64"/>
      <c r="L1694" s="64"/>
    </row>
    <row r="1695" spans="2:12" x14ac:dyDescent="0.25">
      <c r="B1695" s="1"/>
      <c r="H1695" s="1"/>
      <c r="I1695" s="1"/>
      <c r="J1695" s="1"/>
      <c r="K1695" s="64"/>
      <c r="L1695" s="64"/>
    </row>
    <row r="1696" spans="2:12" x14ac:dyDescent="0.25">
      <c r="B1696" s="1"/>
      <c r="H1696" s="1"/>
      <c r="I1696" s="1"/>
      <c r="J1696" s="1"/>
      <c r="K1696" s="64"/>
      <c r="L1696" s="64"/>
    </row>
    <row r="1697" spans="2:12" x14ac:dyDescent="0.25">
      <c r="B1697" s="1"/>
      <c r="H1697" s="1"/>
      <c r="I1697" s="1"/>
      <c r="J1697" s="1"/>
      <c r="K1697" s="64"/>
      <c r="L1697" s="64"/>
    </row>
    <row r="1698" spans="2:12" x14ac:dyDescent="0.25">
      <c r="B1698" s="1"/>
      <c r="H1698" s="1"/>
      <c r="I1698" s="1"/>
      <c r="J1698" s="1"/>
      <c r="K1698" s="64"/>
      <c r="L1698" s="64"/>
    </row>
    <row r="1699" spans="2:12" x14ac:dyDescent="0.25">
      <c r="B1699" s="1"/>
      <c r="H1699" s="1"/>
      <c r="I1699" s="1"/>
      <c r="J1699" s="1"/>
      <c r="K1699" s="64"/>
      <c r="L1699" s="64"/>
    </row>
    <row r="1700" spans="2:12" x14ac:dyDescent="0.25">
      <c r="B1700" s="1"/>
      <c r="H1700" s="1"/>
      <c r="I1700" s="1"/>
      <c r="J1700" s="1"/>
      <c r="K1700" s="64"/>
      <c r="L1700" s="64"/>
    </row>
    <row r="1701" spans="2:12" x14ac:dyDescent="0.25">
      <c r="B1701" s="1"/>
      <c r="H1701" s="1"/>
      <c r="I1701" s="1"/>
      <c r="J1701" s="1"/>
      <c r="K1701" s="64"/>
      <c r="L1701" s="64"/>
    </row>
    <row r="1702" spans="2:12" x14ac:dyDescent="0.25">
      <c r="B1702" s="1"/>
      <c r="H1702" s="1"/>
      <c r="I1702" s="1"/>
      <c r="J1702" s="1"/>
      <c r="K1702" s="64"/>
      <c r="L1702" s="64"/>
    </row>
    <row r="1703" spans="2:12" x14ac:dyDescent="0.25">
      <c r="B1703" s="1"/>
      <c r="H1703" s="1"/>
      <c r="I1703" s="1"/>
      <c r="J1703" s="1"/>
      <c r="K1703" s="64"/>
      <c r="L1703" s="64"/>
    </row>
    <row r="1704" spans="2:12" x14ac:dyDescent="0.25">
      <c r="B1704" s="1"/>
      <c r="H1704" s="1"/>
      <c r="I1704" s="1"/>
      <c r="J1704" s="1"/>
      <c r="K1704" s="64"/>
      <c r="L1704" s="64"/>
    </row>
    <row r="1705" spans="2:12" x14ac:dyDescent="0.25">
      <c r="B1705" s="1"/>
      <c r="H1705" s="1"/>
      <c r="I1705" s="1"/>
      <c r="J1705" s="1"/>
      <c r="K1705" s="64"/>
      <c r="L1705" s="64"/>
    </row>
    <row r="1706" spans="2:12" x14ac:dyDescent="0.25">
      <c r="B1706" s="1"/>
      <c r="H1706" s="1"/>
      <c r="I1706" s="1"/>
      <c r="J1706" s="1"/>
      <c r="K1706" s="64"/>
      <c r="L1706" s="64"/>
    </row>
    <row r="1707" spans="2:12" x14ac:dyDescent="0.25">
      <c r="B1707" s="1"/>
      <c r="H1707" s="1"/>
      <c r="I1707" s="1"/>
      <c r="J1707" s="1"/>
      <c r="K1707" s="64"/>
      <c r="L1707" s="64"/>
    </row>
    <row r="1708" spans="2:12" x14ac:dyDescent="0.25">
      <c r="B1708" s="1"/>
      <c r="H1708" s="1"/>
      <c r="I1708" s="1"/>
      <c r="J1708" s="1"/>
      <c r="K1708" s="64"/>
      <c r="L1708" s="64"/>
    </row>
    <row r="1709" spans="2:12" x14ac:dyDescent="0.25">
      <c r="B1709" s="1"/>
      <c r="H1709" s="1"/>
      <c r="I1709" s="1"/>
      <c r="J1709" s="1"/>
      <c r="K1709" s="64"/>
      <c r="L1709" s="64"/>
    </row>
    <row r="1710" spans="2:12" x14ac:dyDescent="0.25">
      <c r="B1710" s="1"/>
      <c r="H1710" s="1"/>
      <c r="I1710" s="1"/>
      <c r="J1710" s="1"/>
      <c r="K1710" s="64"/>
      <c r="L1710" s="64"/>
    </row>
    <row r="1711" spans="2:12" x14ac:dyDescent="0.25">
      <c r="B1711" s="1"/>
      <c r="H1711" s="1"/>
      <c r="I1711" s="1"/>
      <c r="J1711" s="1"/>
      <c r="K1711" s="64"/>
      <c r="L1711" s="64"/>
    </row>
    <row r="1712" spans="2:12" x14ac:dyDescent="0.25">
      <c r="B1712" s="1"/>
      <c r="H1712" s="1"/>
      <c r="I1712" s="1"/>
      <c r="J1712" s="1"/>
      <c r="K1712" s="64"/>
      <c r="L1712" s="64"/>
    </row>
    <row r="1713" spans="2:12" x14ac:dyDescent="0.25">
      <c r="B1713" s="1"/>
      <c r="H1713" s="1"/>
      <c r="I1713" s="1"/>
      <c r="J1713" s="1"/>
      <c r="K1713" s="64"/>
      <c r="L1713" s="64"/>
    </row>
    <row r="1714" spans="2:12" x14ac:dyDescent="0.25">
      <c r="B1714" s="1"/>
      <c r="H1714" s="1"/>
      <c r="I1714" s="1"/>
      <c r="J1714" s="1"/>
      <c r="K1714" s="64"/>
      <c r="L1714" s="64"/>
    </row>
    <row r="1715" spans="2:12" x14ac:dyDescent="0.25">
      <c r="B1715" s="1"/>
      <c r="H1715" s="1"/>
      <c r="I1715" s="1"/>
      <c r="J1715" s="1"/>
      <c r="K1715" s="64"/>
      <c r="L1715" s="64"/>
    </row>
    <row r="1716" spans="2:12" x14ac:dyDescent="0.25">
      <c r="B1716" s="1"/>
      <c r="H1716" s="1"/>
      <c r="I1716" s="1"/>
      <c r="J1716" s="1"/>
      <c r="K1716" s="64"/>
      <c r="L1716" s="64"/>
    </row>
    <row r="1717" spans="2:12" x14ac:dyDescent="0.25">
      <c r="B1717" s="1"/>
      <c r="H1717" s="1"/>
      <c r="I1717" s="1"/>
      <c r="J1717" s="1"/>
      <c r="K1717" s="64"/>
      <c r="L1717" s="64"/>
    </row>
    <row r="1718" spans="2:12" x14ac:dyDescent="0.25">
      <c r="B1718" s="1"/>
      <c r="H1718" s="1"/>
      <c r="I1718" s="1"/>
      <c r="J1718" s="1"/>
      <c r="K1718" s="64"/>
      <c r="L1718" s="64"/>
    </row>
    <row r="1719" spans="2:12" x14ac:dyDescent="0.25">
      <c r="B1719" s="1"/>
      <c r="H1719" s="1"/>
      <c r="I1719" s="1"/>
      <c r="J1719" s="1"/>
      <c r="K1719" s="64"/>
      <c r="L1719" s="64"/>
    </row>
    <row r="1720" spans="2:12" x14ac:dyDescent="0.25">
      <c r="B1720" s="1"/>
      <c r="H1720" s="1"/>
      <c r="I1720" s="1"/>
      <c r="J1720" s="1"/>
      <c r="K1720" s="64"/>
      <c r="L1720" s="64"/>
    </row>
    <row r="1721" spans="2:12" x14ac:dyDescent="0.25">
      <c r="B1721" s="1"/>
      <c r="H1721" s="1"/>
      <c r="I1721" s="1"/>
      <c r="J1721" s="1"/>
      <c r="K1721" s="64"/>
      <c r="L1721" s="64"/>
    </row>
    <row r="1722" spans="2:12" x14ac:dyDescent="0.25">
      <c r="B1722" s="1"/>
      <c r="H1722" s="1"/>
      <c r="I1722" s="1"/>
      <c r="J1722" s="1"/>
      <c r="K1722" s="64"/>
      <c r="L1722" s="64"/>
    </row>
    <row r="1723" spans="2:12" x14ac:dyDescent="0.25">
      <c r="B1723" s="1"/>
      <c r="H1723" s="1"/>
      <c r="I1723" s="1"/>
      <c r="J1723" s="1"/>
      <c r="K1723" s="64"/>
      <c r="L1723" s="64"/>
    </row>
    <row r="1724" spans="2:12" x14ac:dyDescent="0.25">
      <c r="B1724" s="1"/>
      <c r="H1724" s="1"/>
      <c r="I1724" s="1"/>
      <c r="J1724" s="1"/>
      <c r="K1724" s="64"/>
      <c r="L1724" s="64"/>
    </row>
    <row r="1725" spans="2:12" x14ac:dyDescent="0.25">
      <c r="B1725" s="1"/>
      <c r="H1725" s="1"/>
      <c r="I1725" s="1"/>
      <c r="J1725" s="1"/>
      <c r="K1725" s="64"/>
      <c r="L1725" s="64"/>
    </row>
    <row r="1726" spans="2:12" x14ac:dyDescent="0.25">
      <c r="B1726" s="1"/>
      <c r="H1726" s="1"/>
      <c r="I1726" s="1"/>
      <c r="J1726" s="1"/>
      <c r="K1726" s="64"/>
      <c r="L1726" s="64"/>
    </row>
    <row r="1727" spans="2:12" x14ac:dyDescent="0.25">
      <c r="B1727" s="1"/>
      <c r="H1727" s="1"/>
      <c r="I1727" s="1"/>
      <c r="J1727" s="1"/>
      <c r="K1727" s="64"/>
      <c r="L1727" s="64"/>
    </row>
    <row r="1728" spans="2:12" x14ac:dyDescent="0.25">
      <c r="B1728" s="1"/>
      <c r="H1728" s="1"/>
      <c r="I1728" s="1"/>
      <c r="J1728" s="1"/>
      <c r="K1728" s="64"/>
      <c r="L1728" s="64"/>
    </row>
    <row r="1729" spans="2:12" x14ac:dyDescent="0.25">
      <c r="B1729" s="1"/>
      <c r="H1729" s="1"/>
      <c r="I1729" s="1"/>
      <c r="J1729" s="1"/>
      <c r="K1729" s="64"/>
      <c r="L1729" s="64"/>
    </row>
    <row r="1730" spans="2:12" x14ac:dyDescent="0.25">
      <c r="B1730" s="1"/>
      <c r="H1730" s="1"/>
      <c r="I1730" s="1"/>
      <c r="J1730" s="1"/>
      <c r="K1730" s="64"/>
      <c r="L1730" s="64"/>
    </row>
    <row r="1731" spans="2:12" x14ac:dyDescent="0.25">
      <c r="B1731" s="1"/>
      <c r="H1731" s="1"/>
      <c r="I1731" s="1"/>
      <c r="J1731" s="1"/>
      <c r="K1731" s="64"/>
      <c r="L1731" s="64"/>
    </row>
    <row r="1732" spans="2:12" x14ac:dyDescent="0.25">
      <c r="B1732" s="1"/>
      <c r="H1732" s="1"/>
      <c r="I1732" s="1"/>
      <c r="J1732" s="1"/>
      <c r="K1732" s="64"/>
      <c r="L1732" s="64"/>
    </row>
    <row r="1733" spans="2:12" x14ac:dyDescent="0.25">
      <c r="B1733" s="1"/>
      <c r="H1733" s="1"/>
      <c r="I1733" s="1"/>
      <c r="J1733" s="1"/>
      <c r="K1733" s="64"/>
      <c r="L1733" s="64"/>
    </row>
    <row r="1734" spans="2:12" x14ac:dyDescent="0.25">
      <c r="B1734" s="1"/>
      <c r="H1734" s="1"/>
      <c r="I1734" s="1"/>
      <c r="J1734" s="1"/>
      <c r="K1734" s="64"/>
      <c r="L1734" s="64"/>
    </row>
    <row r="1735" spans="2:12" x14ac:dyDescent="0.25">
      <c r="B1735" s="1"/>
      <c r="H1735" s="1"/>
      <c r="I1735" s="1"/>
      <c r="J1735" s="1"/>
      <c r="K1735" s="64"/>
      <c r="L1735" s="64"/>
    </row>
    <row r="1736" spans="2:12" x14ac:dyDescent="0.25">
      <c r="B1736" s="1"/>
      <c r="H1736" s="1"/>
      <c r="I1736" s="1"/>
      <c r="J1736" s="1"/>
      <c r="K1736" s="64"/>
      <c r="L1736" s="64"/>
    </row>
    <row r="1737" spans="2:12" x14ac:dyDescent="0.25">
      <c r="B1737" s="1"/>
      <c r="H1737" s="1"/>
      <c r="I1737" s="1"/>
      <c r="J1737" s="1"/>
      <c r="K1737" s="64"/>
      <c r="L1737" s="64"/>
    </row>
    <row r="1738" spans="2:12" x14ac:dyDescent="0.25">
      <c r="B1738" s="1"/>
      <c r="H1738" s="1"/>
      <c r="I1738" s="1"/>
      <c r="J1738" s="1"/>
      <c r="K1738" s="64"/>
      <c r="L1738" s="64"/>
    </row>
    <row r="1739" spans="2:12" x14ac:dyDescent="0.25">
      <c r="B1739" s="1"/>
      <c r="H1739" s="1"/>
      <c r="I1739" s="1"/>
      <c r="J1739" s="1"/>
      <c r="K1739" s="64"/>
      <c r="L1739" s="64"/>
    </row>
    <row r="1740" spans="2:12" x14ac:dyDescent="0.25">
      <c r="B1740" s="1"/>
      <c r="H1740" s="1"/>
      <c r="I1740" s="1"/>
      <c r="J1740" s="1"/>
      <c r="K1740" s="64"/>
      <c r="L1740" s="64"/>
    </row>
    <row r="1741" spans="2:12" x14ac:dyDescent="0.25">
      <c r="B1741" s="1"/>
      <c r="H1741" s="1"/>
      <c r="I1741" s="1"/>
      <c r="J1741" s="1"/>
      <c r="K1741" s="64"/>
      <c r="L1741" s="64"/>
    </row>
    <row r="1742" spans="2:12" x14ac:dyDescent="0.25">
      <c r="B1742" s="1"/>
      <c r="H1742" s="1"/>
      <c r="I1742" s="1"/>
      <c r="J1742" s="1"/>
      <c r="K1742" s="64"/>
      <c r="L1742" s="64"/>
    </row>
    <row r="1743" spans="2:12" x14ac:dyDescent="0.25">
      <c r="B1743" s="1"/>
      <c r="H1743" s="1"/>
      <c r="I1743" s="1"/>
      <c r="J1743" s="1"/>
      <c r="K1743" s="64"/>
      <c r="L1743" s="64"/>
    </row>
    <row r="1744" spans="2:12" x14ac:dyDescent="0.25">
      <c r="B1744" s="1"/>
      <c r="H1744" s="1"/>
      <c r="I1744" s="1"/>
      <c r="J1744" s="1"/>
      <c r="K1744" s="64"/>
      <c r="L1744" s="64"/>
    </row>
    <row r="1745" spans="2:12" x14ac:dyDescent="0.25">
      <c r="B1745" s="1"/>
      <c r="H1745" s="1"/>
      <c r="I1745" s="1"/>
      <c r="J1745" s="1"/>
      <c r="K1745" s="64"/>
      <c r="L1745" s="64"/>
    </row>
    <row r="1746" spans="2:12" x14ac:dyDescent="0.25">
      <c r="B1746" s="1"/>
      <c r="H1746" s="1"/>
      <c r="I1746" s="1"/>
      <c r="J1746" s="1"/>
      <c r="K1746" s="64"/>
      <c r="L1746" s="64"/>
    </row>
    <row r="1747" spans="2:12" x14ac:dyDescent="0.25">
      <c r="B1747" s="1"/>
      <c r="H1747" s="1"/>
      <c r="I1747" s="1"/>
      <c r="J1747" s="1"/>
      <c r="K1747" s="64"/>
      <c r="L1747" s="64"/>
    </row>
    <row r="1748" spans="2:12" x14ac:dyDescent="0.25">
      <c r="B1748" s="1"/>
      <c r="H1748" s="1"/>
      <c r="I1748" s="1"/>
      <c r="J1748" s="1"/>
      <c r="K1748" s="64"/>
      <c r="L1748" s="64"/>
    </row>
    <row r="1749" spans="2:12" x14ac:dyDescent="0.25">
      <c r="B1749" s="1"/>
      <c r="H1749" s="1"/>
      <c r="I1749" s="1"/>
      <c r="J1749" s="1"/>
      <c r="K1749" s="64"/>
      <c r="L1749" s="64"/>
    </row>
    <row r="1750" spans="2:12" x14ac:dyDescent="0.25">
      <c r="B1750" s="1"/>
      <c r="H1750" s="1"/>
      <c r="I1750" s="1"/>
      <c r="J1750" s="1"/>
      <c r="K1750" s="64"/>
      <c r="L1750" s="64"/>
    </row>
    <row r="1751" spans="2:12" x14ac:dyDescent="0.25">
      <c r="B1751" s="1"/>
      <c r="H1751" s="1"/>
      <c r="I1751" s="1"/>
      <c r="J1751" s="1"/>
      <c r="K1751" s="64"/>
      <c r="L1751" s="64"/>
    </row>
    <row r="1752" spans="2:12" x14ac:dyDescent="0.25">
      <c r="B1752" s="1"/>
      <c r="H1752" s="1"/>
      <c r="I1752" s="1"/>
      <c r="J1752" s="1"/>
      <c r="K1752" s="64"/>
      <c r="L1752" s="64"/>
    </row>
    <row r="1753" spans="2:12" x14ac:dyDescent="0.25">
      <c r="B1753" s="1"/>
      <c r="H1753" s="1"/>
      <c r="I1753" s="1"/>
      <c r="J1753" s="1"/>
      <c r="K1753" s="64"/>
      <c r="L1753" s="64"/>
    </row>
    <row r="1754" spans="2:12" x14ac:dyDescent="0.25">
      <c r="B1754" s="1"/>
      <c r="H1754" s="1"/>
      <c r="I1754" s="1"/>
      <c r="J1754" s="1"/>
      <c r="K1754" s="64"/>
      <c r="L1754" s="64"/>
    </row>
    <row r="1755" spans="2:12" x14ac:dyDescent="0.25">
      <c r="B1755" s="1"/>
      <c r="H1755" s="1"/>
      <c r="I1755" s="1"/>
      <c r="J1755" s="1"/>
      <c r="K1755" s="64"/>
      <c r="L1755" s="64"/>
    </row>
    <row r="1756" spans="2:12" x14ac:dyDescent="0.25">
      <c r="B1756" s="1"/>
      <c r="H1756" s="1"/>
      <c r="I1756" s="1"/>
      <c r="J1756" s="1"/>
      <c r="K1756" s="64"/>
      <c r="L1756" s="64"/>
    </row>
    <row r="1757" spans="2:12" x14ac:dyDescent="0.25">
      <c r="B1757" s="1"/>
      <c r="H1757" s="1"/>
      <c r="I1757" s="1"/>
      <c r="J1757" s="1"/>
      <c r="K1757" s="64"/>
      <c r="L1757" s="64"/>
    </row>
    <row r="1758" spans="2:12" x14ac:dyDescent="0.25">
      <c r="B1758" s="1"/>
      <c r="H1758" s="1"/>
      <c r="I1758" s="1"/>
      <c r="J1758" s="1"/>
      <c r="K1758" s="64"/>
      <c r="L1758" s="64"/>
    </row>
    <row r="1759" spans="2:12" x14ac:dyDescent="0.25">
      <c r="B1759" s="1"/>
      <c r="H1759" s="1"/>
      <c r="I1759" s="1"/>
      <c r="J1759" s="1"/>
      <c r="K1759" s="64"/>
      <c r="L1759" s="64"/>
    </row>
    <row r="1760" spans="2:12" x14ac:dyDescent="0.25">
      <c r="B1760" s="1"/>
      <c r="H1760" s="1"/>
      <c r="I1760" s="1"/>
      <c r="J1760" s="1"/>
      <c r="K1760" s="64"/>
      <c r="L1760" s="64"/>
    </row>
    <row r="1761" spans="2:12" x14ac:dyDescent="0.25">
      <c r="B1761" s="1"/>
      <c r="H1761" s="1"/>
      <c r="I1761" s="1"/>
      <c r="J1761" s="1"/>
      <c r="K1761" s="64"/>
      <c r="L1761" s="64"/>
    </row>
    <row r="1762" spans="2:12" x14ac:dyDescent="0.25">
      <c r="B1762" s="1"/>
      <c r="H1762" s="1"/>
      <c r="I1762" s="1"/>
      <c r="J1762" s="1"/>
      <c r="K1762" s="64"/>
      <c r="L1762" s="64"/>
    </row>
    <row r="1763" spans="2:12" x14ac:dyDescent="0.25">
      <c r="B1763" s="1"/>
      <c r="H1763" s="1"/>
      <c r="I1763" s="1"/>
      <c r="J1763" s="1"/>
      <c r="K1763" s="64"/>
      <c r="L1763" s="64"/>
    </row>
    <row r="1764" spans="2:12" x14ac:dyDescent="0.25">
      <c r="B1764" s="1"/>
      <c r="H1764" s="1"/>
      <c r="I1764" s="1"/>
      <c r="J1764" s="1"/>
      <c r="K1764" s="64"/>
      <c r="L1764" s="64"/>
    </row>
    <row r="1765" spans="2:12" x14ac:dyDescent="0.25">
      <c r="B1765" s="1"/>
      <c r="H1765" s="1"/>
      <c r="I1765" s="1"/>
      <c r="J1765" s="1"/>
      <c r="K1765" s="64"/>
      <c r="L1765" s="64"/>
    </row>
    <row r="1766" spans="2:12" x14ac:dyDescent="0.25">
      <c r="B1766" s="1"/>
      <c r="H1766" s="1"/>
      <c r="I1766" s="1"/>
      <c r="J1766" s="1"/>
      <c r="K1766" s="64"/>
      <c r="L1766" s="64"/>
    </row>
    <row r="1767" spans="2:12" x14ac:dyDescent="0.25">
      <c r="B1767" s="1"/>
      <c r="H1767" s="1"/>
      <c r="I1767" s="1"/>
      <c r="J1767" s="1"/>
      <c r="K1767" s="64"/>
      <c r="L1767" s="64"/>
    </row>
    <row r="1768" spans="2:12" x14ac:dyDescent="0.25">
      <c r="B1768" s="1"/>
      <c r="H1768" s="1"/>
      <c r="I1768" s="1"/>
      <c r="J1768" s="1"/>
      <c r="K1768" s="64"/>
      <c r="L1768" s="64"/>
    </row>
    <row r="1769" spans="2:12" x14ac:dyDescent="0.25">
      <c r="B1769" s="1"/>
      <c r="H1769" s="1"/>
      <c r="I1769" s="1"/>
      <c r="J1769" s="1"/>
      <c r="K1769" s="64"/>
      <c r="L1769" s="64"/>
    </row>
    <row r="1770" spans="2:12" x14ac:dyDescent="0.25">
      <c r="B1770" s="1"/>
      <c r="H1770" s="1"/>
      <c r="I1770" s="1"/>
      <c r="J1770" s="1"/>
      <c r="K1770" s="64"/>
      <c r="L1770" s="64"/>
    </row>
    <row r="1771" spans="2:12" x14ac:dyDescent="0.25">
      <c r="B1771" s="1"/>
      <c r="H1771" s="1"/>
      <c r="I1771" s="1"/>
      <c r="J1771" s="1"/>
      <c r="K1771" s="64"/>
      <c r="L1771" s="64"/>
    </row>
    <row r="1772" spans="2:12" x14ac:dyDescent="0.25">
      <c r="B1772" s="1"/>
      <c r="H1772" s="1"/>
      <c r="I1772" s="1"/>
      <c r="J1772" s="1"/>
      <c r="K1772" s="64"/>
      <c r="L1772" s="64"/>
    </row>
    <row r="1773" spans="2:12" x14ac:dyDescent="0.25">
      <c r="B1773" s="1"/>
      <c r="H1773" s="1"/>
      <c r="I1773" s="1"/>
      <c r="J1773" s="1"/>
      <c r="K1773" s="64"/>
      <c r="L1773" s="64"/>
    </row>
    <row r="1774" spans="2:12" x14ac:dyDescent="0.25">
      <c r="B1774" s="1"/>
      <c r="H1774" s="1"/>
      <c r="I1774" s="1"/>
      <c r="J1774" s="1"/>
      <c r="K1774" s="64"/>
      <c r="L1774" s="64"/>
    </row>
    <row r="1775" spans="2:12" x14ac:dyDescent="0.25">
      <c r="B1775" s="1"/>
      <c r="H1775" s="1"/>
      <c r="I1775" s="1"/>
      <c r="J1775" s="1"/>
      <c r="K1775" s="64"/>
      <c r="L1775" s="64"/>
    </row>
    <row r="1776" spans="2:12" x14ac:dyDescent="0.25">
      <c r="B1776" s="1"/>
      <c r="H1776" s="1"/>
      <c r="I1776" s="1"/>
      <c r="J1776" s="1"/>
      <c r="K1776" s="64"/>
      <c r="L1776" s="64"/>
    </row>
    <row r="1777" spans="2:12" x14ac:dyDescent="0.25">
      <c r="B1777" s="1"/>
      <c r="H1777" s="1"/>
      <c r="I1777" s="1"/>
      <c r="J1777" s="1"/>
      <c r="K1777" s="64"/>
      <c r="L1777" s="64"/>
    </row>
    <row r="1778" spans="2:12" x14ac:dyDescent="0.25">
      <c r="B1778" s="1"/>
      <c r="H1778" s="1"/>
      <c r="I1778" s="1"/>
      <c r="J1778" s="1"/>
      <c r="K1778" s="64"/>
      <c r="L1778" s="64"/>
    </row>
    <row r="1779" spans="2:12" x14ac:dyDescent="0.25">
      <c r="B1779" s="1"/>
      <c r="H1779" s="1"/>
      <c r="I1779" s="1"/>
      <c r="J1779" s="1"/>
      <c r="K1779" s="64"/>
      <c r="L1779" s="64"/>
    </row>
    <row r="1780" spans="2:12" x14ac:dyDescent="0.25">
      <c r="B1780" s="1"/>
      <c r="H1780" s="1"/>
      <c r="I1780" s="1"/>
      <c r="J1780" s="1"/>
      <c r="K1780" s="64"/>
      <c r="L1780" s="64"/>
    </row>
    <row r="1781" spans="2:12" x14ac:dyDescent="0.25">
      <c r="B1781" s="1"/>
      <c r="H1781" s="1"/>
      <c r="I1781" s="1"/>
      <c r="J1781" s="1"/>
      <c r="K1781" s="64"/>
      <c r="L1781" s="64"/>
    </row>
    <row r="1782" spans="2:12" x14ac:dyDescent="0.25">
      <c r="B1782" s="1"/>
      <c r="H1782" s="1"/>
      <c r="I1782" s="1"/>
      <c r="J1782" s="1"/>
      <c r="K1782" s="64"/>
      <c r="L1782" s="64"/>
    </row>
    <row r="1783" spans="2:12" x14ac:dyDescent="0.25">
      <c r="B1783" s="1"/>
      <c r="H1783" s="1"/>
      <c r="I1783" s="1"/>
      <c r="J1783" s="1"/>
      <c r="K1783" s="64"/>
      <c r="L1783" s="64"/>
    </row>
    <row r="1784" spans="2:12" x14ac:dyDescent="0.25">
      <c r="B1784" s="1"/>
      <c r="H1784" s="1"/>
      <c r="I1784" s="1"/>
      <c r="J1784" s="1"/>
      <c r="K1784" s="64"/>
      <c r="L1784" s="64"/>
    </row>
    <row r="1785" spans="2:12" x14ac:dyDescent="0.25">
      <c r="B1785" s="1"/>
      <c r="H1785" s="1"/>
      <c r="I1785" s="1"/>
      <c r="J1785" s="1"/>
      <c r="K1785" s="64"/>
      <c r="L1785" s="64"/>
    </row>
    <row r="1786" spans="2:12" x14ac:dyDescent="0.25">
      <c r="B1786" s="1"/>
      <c r="H1786" s="1"/>
      <c r="I1786" s="1"/>
      <c r="J1786" s="1"/>
      <c r="K1786" s="64"/>
      <c r="L1786" s="64"/>
    </row>
    <row r="1787" spans="2:12" x14ac:dyDescent="0.25">
      <c r="B1787" s="1"/>
      <c r="H1787" s="1"/>
      <c r="I1787" s="1"/>
      <c r="J1787" s="1"/>
      <c r="K1787" s="64"/>
      <c r="L1787" s="64"/>
    </row>
    <row r="1788" spans="2:12" x14ac:dyDescent="0.25">
      <c r="B1788" s="1"/>
      <c r="H1788" s="1"/>
      <c r="I1788" s="1"/>
      <c r="J1788" s="1"/>
      <c r="K1788" s="64"/>
      <c r="L1788" s="64"/>
    </row>
    <row r="1789" spans="2:12" x14ac:dyDescent="0.25">
      <c r="B1789" s="1"/>
      <c r="H1789" s="1"/>
      <c r="I1789" s="1"/>
      <c r="J1789" s="1"/>
      <c r="K1789" s="64"/>
      <c r="L1789" s="64"/>
    </row>
    <row r="1790" spans="2:12" x14ac:dyDescent="0.25">
      <c r="B1790" s="1"/>
      <c r="H1790" s="1"/>
      <c r="I1790" s="1"/>
      <c r="J1790" s="1"/>
      <c r="K1790" s="64"/>
      <c r="L1790" s="64"/>
    </row>
    <row r="1791" spans="2:12" x14ac:dyDescent="0.25">
      <c r="B1791" s="1"/>
      <c r="H1791" s="1"/>
      <c r="I1791" s="1"/>
      <c r="J1791" s="1"/>
      <c r="K1791" s="64"/>
      <c r="L1791" s="64"/>
    </row>
    <row r="1792" spans="2:12" x14ac:dyDescent="0.25">
      <c r="B1792" s="1"/>
      <c r="H1792" s="1"/>
      <c r="I1792" s="1"/>
      <c r="J1792" s="1"/>
      <c r="K1792" s="64"/>
      <c r="L1792" s="64"/>
    </row>
    <row r="1793" spans="2:12" x14ac:dyDescent="0.25">
      <c r="B1793" s="1"/>
      <c r="H1793" s="1"/>
      <c r="I1793" s="1"/>
      <c r="J1793" s="1"/>
      <c r="K1793" s="64"/>
      <c r="L1793" s="64"/>
    </row>
    <row r="1794" spans="2:12" x14ac:dyDescent="0.25">
      <c r="B1794" s="1"/>
      <c r="H1794" s="1"/>
      <c r="I1794" s="1"/>
      <c r="J1794" s="1"/>
      <c r="K1794" s="64"/>
      <c r="L1794" s="64"/>
    </row>
    <row r="1795" spans="2:12" x14ac:dyDescent="0.25">
      <c r="B1795" s="1"/>
      <c r="H1795" s="1"/>
      <c r="I1795" s="1"/>
      <c r="J1795" s="1"/>
      <c r="K1795" s="64"/>
      <c r="L1795" s="64"/>
    </row>
    <row r="1796" spans="2:12" x14ac:dyDescent="0.25">
      <c r="B1796" s="1"/>
      <c r="H1796" s="1"/>
      <c r="I1796" s="1"/>
      <c r="J1796" s="1"/>
      <c r="K1796" s="64"/>
      <c r="L1796" s="64"/>
    </row>
    <row r="1797" spans="2:12" x14ac:dyDescent="0.25">
      <c r="B1797" s="1"/>
      <c r="H1797" s="1"/>
      <c r="I1797" s="1"/>
      <c r="J1797" s="1"/>
      <c r="K1797" s="64"/>
      <c r="L1797" s="64"/>
    </row>
    <row r="1798" spans="2:12" x14ac:dyDescent="0.25">
      <c r="B1798" s="1"/>
      <c r="H1798" s="1"/>
      <c r="I1798" s="1"/>
      <c r="J1798" s="1"/>
      <c r="K1798" s="64"/>
      <c r="L1798" s="64"/>
    </row>
    <row r="1799" spans="2:12" x14ac:dyDescent="0.25">
      <c r="B1799" s="1"/>
      <c r="H1799" s="1"/>
      <c r="I1799" s="1"/>
      <c r="J1799" s="1"/>
      <c r="K1799" s="64"/>
      <c r="L1799" s="64"/>
    </row>
    <row r="1800" spans="2:12" x14ac:dyDescent="0.25">
      <c r="B1800" s="1"/>
      <c r="H1800" s="1"/>
      <c r="I1800" s="1"/>
      <c r="J1800" s="1"/>
      <c r="K1800" s="64"/>
      <c r="L1800" s="64"/>
    </row>
    <row r="1801" spans="2:12" x14ac:dyDescent="0.25">
      <c r="B1801" s="1"/>
      <c r="H1801" s="1"/>
      <c r="I1801" s="1"/>
      <c r="J1801" s="1"/>
      <c r="K1801" s="64"/>
      <c r="L1801" s="64"/>
    </row>
    <row r="1802" spans="2:12" x14ac:dyDescent="0.25">
      <c r="B1802" s="1"/>
      <c r="H1802" s="1"/>
      <c r="I1802" s="1"/>
      <c r="J1802" s="1"/>
      <c r="K1802" s="64"/>
      <c r="L1802" s="64"/>
    </row>
    <row r="1803" spans="2:12" x14ac:dyDescent="0.25">
      <c r="B1803" s="1"/>
      <c r="H1803" s="1"/>
      <c r="I1803" s="1"/>
      <c r="J1803" s="1"/>
      <c r="K1803" s="64"/>
      <c r="L1803" s="64"/>
    </row>
    <row r="1804" spans="2:12" x14ac:dyDescent="0.25">
      <c r="B1804" s="1"/>
      <c r="H1804" s="1"/>
      <c r="I1804" s="1"/>
      <c r="J1804" s="1"/>
      <c r="K1804" s="64"/>
      <c r="L1804" s="64"/>
    </row>
    <row r="1805" spans="2:12" x14ac:dyDescent="0.25">
      <c r="B1805" s="1"/>
      <c r="H1805" s="1"/>
      <c r="I1805" s="1"/>
      <c r="J1805" s="1"/>
      <c r="K1805" s="64"/>
      <c r="L1805" s="64"/>
    </row>
    <row r="1806" spans="2:12" x14ac:dyDescent="0.25">
      <c r="B1806" s="1"/>
      <c r="H1806" s="1"/>
      <c r="I1806" s="1"/>
      <c r="J1806" s="1"/>
      <c r="K1806" s="64"/>
      <c r="L1806" s="64"/>
    </row>
    <row r="1807" spans="2:12" x14ac:dyDescent="0.25">
      <c r="B1807" s="1"/>
      <c r="H1807" s="1"/>
      <c r="I1807" s="1"/>
      <c r="J1807" s="1"/>
      <c r="K1807" s="64"/>
      <c r="L1807" s="64"/>
    </row>
    <row r="1808" spans="2:12" x14ac:dyDescent="0.25">
      <c r="B1808" s="1"/>
      <c r="H1808" s="1"/>
      <c r="I1808" s="1"/>
      <c r="J1808" s="1"/>
      <c r="K1808" s="64"/>
      <c r="L1808" s="64"/>
    </row>
    <row r="1809" spans="2:12" x14ac:dyDescent="0.25">
      <c r="B1809" s="1"/>
      <c r="H1809" s="1"/>
      <c r="I1809" s="1"/>
      <c r="J1809" s="1"/>
      <c r="K1809" s="64"/>
      <c r="L1809" s="64"/>
    </row>
    <row r="1810" spans="2:12" x14ac:dyDescent="0.25">
      <c r="B1810" s="1"/>
      <c r="H1810" s="1"/>
      <c r="I1810" s="1"/>
      <c r="J1810" s="1"/>
      <c r="K1810" s="64"/>
      <c r="L1810" s="64"/>
    </row>
    <row r="1811" spans="2:12" x14ac:dyDescent="0.25">
      <c r="B1811" s="1"/>
      <c r="H1811" s="1"/>
      <c r="I1811" s="1"/>
      <c r="J1811" s="1"/>
      <c r="K1811" s="64"/>
      <c r="L1811" s="64"/>
    </row>
    <row r="1812" spans="2:12" x14ac:dyDescent="0.25">
      <c r="B1812" s="1"/>
      <c r="H1812" s="1"/>
      <c r="I1812" s="1"/>
      <c r="J1812" s="1"/>
      <c r="K1812" s="64"/>
      <c r="L1812" s="64"/>
    </row>
    <row r="1813" spans="2:12" x14ac:dyDescent="0.25">
      <c r="B1813" s="1"/>
      <c r="H1813" s="1"/>
      <c r="I1813" s="1"/>
      <c r="J1813" s="1"/>
      <c r="K1813" s="64"/>
      <c r="L1813" s="64"/>
    </row>
    <row r="1814" spans="2:12" x14ac:dyDescent="0.25">
      <c r="B1814" s="1"/>
      <c r="H1814" s="1"/>
      <c r="I1814" s="1"/>
      <c r="J1814" s="1"/>
      <c r="K1814" s="64"/>
      <c r="L1814" s="64"/>
    </row>
    <row r="1815" spans="2:12" x14ac:dyDescent="0.25">
      <c r="B1815" s="1"/>
      <c r="H1815" s="1"/>
      <c r="I1815" s="1"/>
      <c r="J1815" s="1"/>
      <c r="K1815" s="64"/>
      <c r="L1815" s="64"/>
    </row>
    <row r="1816" spans="2:12" x14ac:dyDescent="0.25">
      <c r="B1816" s="1"/>
      <c r="H1816" s="1"/>
      <c r="I1816" s="1"/>
      <c r="J1816" s="1"/>
      <c r="K1816" s="64"/>
      <c r="L1816" s="64"/>
    </row>
    <row r="1817" spans="2:12" x14ac:dyDescent="0.25">
      <c r="B1817" s="1"/>
      <c r="H1817" s="1"/>
      <c r="I1817" s="1"/>
      <c r="J1817" s="1"/>
      <c r="K1817" s="64"/>
      <c r="L1817" s="64"/>
    </row>
    <row r="1818" spans="2:12" x14ac:dyDescent="0.25">
      <c r="B1818" s="1"/>
      <c r="H1818" s="1"/>
      <c r="I1818" s="1"/>
      <c r="J1818" s="1"/>
      <c r="K1818" s="64"/>
      <c r="L1818" s="64"/>
    </row>
    <row r="1819" spans="2:12" x14ac:dyDescent="0.25">
      <c r="B1819" s="1"/>
      <c r="H1819" s="1"/>
      <c r="I1819" s="1"/>
      <c r="J1819" s="1"/>
      <c r="K1819" s="64"/>
      <c r="L1819" s="64"/>
    </row>
    <row r="1820" spans="2:12" x14ac:dyDescent="0.25">
      <c r="B1820" s="1"/>
      <c r="H1820" s="1"/>
      <c r="I1820" s="1"/>
      <c r="J1820" s="1"/>
      <c r="K1820" s="64"/>
      <c r="L1820" s="64"/>
    </row>
    <row r="1821" spans="2:12" x14ac:dyDescent="0.25">
      <c r="B1821" s="1"/>
      <c r="H1821" s="1"/>
      <c r="I1821" s="1"/>
      <c r="J1821" s="1"/>
      <c r="K1821" s="64"/>
      <c r="L1821" s="64"/>
    </row>
    <row r="1822" spans="2:12" x14ac:dyDescent="0.25">
      <c r="B1822" s="1"/>
      <c r="H1822" s="1"/>
      <c r="I1822" s="1"/>
      <c r="J1822" s="1"/>
      <c r="K1822" s="64"/>
      <c r="L1822" s="64"/>
    </row>
    <row r="1823" spans="2:12" x14ac:dyDescent="0.25">
      <c r="B1823" s="1"/>
      <c r="H1823" s="1"/>
      <c r="I1823" s="1"/>
      <c r="J1823" s="1"/>
      <c r="K1823" s="64"/>
      <c r="L1823" s="64"/>
    </row>
    <row r="1824" spans="2:12" x14ac:dyDescent="0.25">
      <c r="B1824" s="1"/>
      <c r="H1824" s="1"/>
      <c r="I1824" s="1"/>
      <c r="J1824" s="1"/>
      <c r="K1824" s="64"/>
      <c r="L1824" s="64"/>
    </row>
    <row r="1825" spans="2:12" x14ac:dyDescent="0.25">
      <c r="B1825" s="1"/>
      <c r="H1825" s="1"/>
      <c r="I1825" s="1"/>
      <c r="J1825" s="1"/>
      <c r="K1825" s="64"/>
      <c r="L1825" s="64"/>
    </row>
    <row r="1826" spans="2:12" x14ac:dyDescent="0.25">
      <c r="B1826" s="1"/>
      <c r="H1826" s="1"/>
      <c r="I1826" s="1"/>
      <c r="J1826" s="1"/>
      <c r="K1826" s="64"/>
      <c r="L1826" s="64"/>
    </row>
    <row r="1827" spans="2:12" x14ac:dyDescent="0.25">
      <c r="B1827" s="1"/>
      <c r="H1827" s="1"/>
      <c r="I1827" s="1"/>
      <c r="J1827" s="1"/>
      <c r="K1827" s="64"/>
      <c r="L1827" s="64"/>
    </row>
    <row r="1828" spans="2:12" x14ac:dyDescent="0.25">
      <c r="B1828" s="1"/>
      <c r="H1828" s="1"/>
      <c r="I1828" s="1"/>
      <c r="J1828" s="1"/>
      <c r="K1828" s="64"/>
      <c r="L1828" s="64"/>
    </row>
    <row r="1829" spans="2:12" x14ac:dyDescent="0.25">
      <c r="B1829" s="1"/>
      <c r="H1829" s="1"/>
      <c r="I1829" s="1"/>
      <c r="J1829" s="1"/>
      <c r="K1829" s="64"/>
      <c r="L1829" s="64"/>
    </row>
    <row r="1830" spans="2:12" x14ac:dyDescent="0.25">
      <c r="B1830" s="1"/>
      <c r="H1830" s="1"/>
      <c r="I1830" s="1"/>
      <c r="J1830" s="1"/>
      <c r="K1830" s="64"/>
      <c r="L1830" s="64"/>
    </row>
    <row r="1831" spans="2:12" x14ac:dyDescent="0.25">
      <c r="B1831" s="1"/>
      <c r="H1831" s="1"/>
      <c r="I1831" s="1"/>
      <c r="J1831" s="1"/>
      <c r="K1831" s="64"/>
      <c r="L1831" s="64"/>
    </row>
    <row r="1832" spans="2:12" x14ac:dyDescent="0.25">
      <c r="B1832" s="1"/>
      <c r="H1832" s="1"/>
      <c r="I1832" s="1"/>
      <c r="J1832" s="1"/>
      <c r="K1832" s="64"/>
      <c r="L1832" s="64"/>
    </row>
    <row r="1833" spans="2:12" x14ac:dyDescent="0.25">
      <c r="B1833" s="1"/>
      <c r="H1833" s="1"/>
      <c r="I1833" s="1"/>
      <c r="J1833" s="1"/>
      <c r="K1833" s="64"/>
      <c r="L1833" s="64"/>
    </row>
    <row r="1834" spans="2:12" x14ac:dyDescent="0.25">
      <c r="B1834" s="1"/>
      <c r="H1834" s="1"/>
      <c r="I1834" s="1"/>
      <c r="J1834" s="1"/>
      <c r="K1834" s="64"/>
      <c r="L1834" s="64"/>
    </row>
    <row r="1835" spans="2:12" x14ac:dyDescent="0.25">
      <c r="B1835" s="1"/>
      <c r="H1835" s="1"/>
      <c r="I1835" s="1"/>
      <c r="J1835" s="1"/>
      <c r="K1835" s="64"/>
      <c r="L1835" s="64"/>
    </row>
    <row r="1836" spans="2:12" x14ac:dyDescent="0.25">
      <c r="B1836" s="1"/>
      <c r="H1836" s="1"/>
      <c r="I1836" s="1"/>
      <c r="J1836" s="1"/>
      <c r="K1836" s="64"/>
      <c r="L1836" s="64"/>
    </row>
    <row r="1837" spans="2:12" x14ac:dyDescent="0.25">
      <c r="B1837" s="1"/>
      <c r="H1837" s="1"/>
      <c r="I1837" s="1"/>
      <c r="J1837" s="1"/>
      <c r="K1837" s="64"/>
      <c r="L1837" s="64"/>
    </row>
    <row r="1838" spans="2:12" x14ac:dyDescent="0.25">
      <c r="B1838" s="1"/>
      <c r="H1838" s="1"/>
      <c r="I1838" s="1"/>
      <c r="J1838" s="1"/>
      <c r="K1838" s="64"/>
      <c r="L1838" s="64"/>
    </row>
    <row r="1839" spans="2:12" x14ac:dyDescent="0.25">
      <c r="B1839" s="1"/>
      <c r="H1839" s="1"/>
      <c r="I1839" s="1"/>
      <c r="J1839" s="1"/>
      <c r="K1839" s="64"/>
      <c r="L1839" s="64"/>
    </row>
    <row r="1840" spans="2:12" x14ac:dyDescent="0.25">
      <c r="B1840" s="1"/>
      <c r="H1840" s="1"/>
      <c r="I1840" s="1"/>
      <c r="J1840" s="1"/>
      <c r="K1840" s="64"/>
      <c r="L1840" s="64"/>
    </row>
    <row r="1841" spans="2:12" x14ac:dyDescent="0.25">
      <c r="B1841" s="1"/>
      <c r="H1841" s="1"/>
      <c r="I1841" s="1"/>
      <c r="J1841" s="1"/>
      <c r="K1841" s="64"/>
      <c r="L1841" s="64"/>
    </row>
    <row r="1842" spans="2:12" x14ac:dyDescent="0.25">
      <c r="B1842" s="1"/>
      <c r="H1842" s="1"/>
      <c r="I1842" s="1"/>
      <c r="J1842" s="1"/>
      <c r="K1842" s="64"/>
      <c r="L1842" s="64"/>
    </row>
    <row r="1843" spans="2:12" x14ac:dyDescent="0.25">
      <c r="B1843" s="1"/>
      <c r="H1843" s="1"/>
      <c r="I1843" s="1"/>
      <c r="J1843" s="1"/>
      <c r="K1843" s="64"/>
      <c r="L1843" s="64"/>
    </row>
    <row r="1844" spans="2:12" x14ac:dyDescent="0.25">
      <c r="B1844" s="1"/>
      <c r="H1844" s="1"/>
      <c r="I1844" s="1"/>
      <c r="J1844" s="1"/>
      <c r="K1844" s="64"/>
      <c r="L1844" s="64"/>
    </row>
    <row r="1845" spans="2:12" x14ac:dyDescent="0.25">
      <c r="B1845" s="1"/>
      <c r="H1845" s="1"/>
      <c r="I1845" s="1"/>
      <c r="J1845" s="1"/>
      <c r="K1845" s="64"/>
      <c r="L1845" s="64"/>
    </row>
    <row r="1846" spans="2:12" x14ac:dyDescent="0.25">
      <c r="B1846" s="1"/>
      <c r="H1846" s="1"/>
      <c r="I1846" s="1"/>
      <c r="J1846" s="1"/>
      <c r="K1846" s="64"/>
      <c r="L1846" s="64"/>
    </row>
    <row r="1847" spans="2:12" x14ac:dyDescent="0.25">
      <c r="B1847" s="1"/>
      <c r="H1847" s="1"/>
      <c r="I1847" s="1"/>
      <c r="J1847" s="1"/>
      <c r="K1847" s="64"/>
      <c r="L1847" s="64"/>
    </row>
    <row r="1848" spans="2:12" x14ac:dyDescent="0.25">
      <c r="B1848" s="1"/>
      <c r="H1848" s="1"/>
      <c r="I1848" s="1"/>
      <c r="J1848" s="1"/>
      <c r="K1848" s="64"/>
      <c r="L1848" s="64"/>
    </row>
    <row r="1849" spans="2:12" x14ac:dyDescent="0.25">
      <c r="B1849" s="1"/>
      <c r="H1849" s="1"/>
      <c r="I1849" s="1"/>
      <c r="J1849" s="1"/>
      <c r="K1849" s="64"/>
      <c r="L1849" s="64"/>
    </row>
    <row r="1850" spans="2:12" x14ac:dyDescent="0.25">
      <c r="B1850" s="1"/>
      <c r="H1850" s="1"/>
      <c r="I1850" s="1"/>
      <c r="J1850" s="1"/>
      <c r="K1850" s="64"/>
      <c r="L1850" s="64"/>
    </row>
    <row r="1851" spans="2:12" x14ac:dyDescent="0.25">
      <c r="B1851" s="1"/>
      <c r="H1851" s="1"/>
      <c r="I1851" s="1"/>
      <c r="J1851" s="1"/>
      <c r="K1851" s="64"/>
      <c r="L1851" s="64"/>
    </row>
    <row r="1852" spans="2:12" x14ac:dyDescent="0.25">
      <c r="B1852" s="1"/>
      <c r="H1852" s="1"/>
      <c r="I1852" s="1"/>
      <c r="J1852" s="1"/>
      <c r="K1852" s="64"/>
      <c r="L1852" s="64"/>
    </row>
    <row r="1853" spans="2:12" x14ac:dyDescent="0.25">
      <c r="B1853" s="1"/>
      <c r="H1853" s="1"/>
      <c r="I1853" s="1"/>
      <c r="J1853" s="1"/>
      <c r="K1853" s="64"/>
      <c r="L1853" s="64"/>
    </row>
    <row r="1854" spans="2:12" x14ac:dyDescent="0.25">
      <c r="B1854" s="1"/>
      <c r="H1854" s="1"/>
      <c r="I1854" s="1"/>
      <c r="J1854" s="1"/>
      <c r="K1854" s="64"/>
      <c r="L1854" s="64"/>
    </row>
    <row r="1855" spans="2:12" x14ac:dyDescent="0.25">
      <c r="B1855" s="1"/>
      <c r="H1855" s="1"/>
      <c r="I1855" s="1"/>
      <c r="J1855" s="1"/>
      <c r="K1855" s="64"/>
      <c r="L1855" s="64"/>
    </row>
    <row r="1856" spans="2:12" x14ac:dyDescent="0.25">
      <c r="B1856" s="1"/>
      <c r="H1856" s="1"/>
      <c r="I1856" s="1"/>
      <c r="J1856" s="1"/>
      <c r="K1856" s="64"/>
      <c r="L1856" s="64"/>
    </row>
    <row r="1857" spans="2:12" x14ac:dyDescent="0.25">
      <c r="B1857" s="1"/>
      <c r="H1857" s="1"/>
      <c r="I1857" s="1"/>
      <c r="J1857" s="1"/>
      <c r="K1857" s="64"/>
      <c r="L1857" s="64"/>
    </row>
    <row r="1858" spans="2:12" x14ac:dyDescent="0.25">
      <c r="B1858" s="1"/>
      <c r="H1858" s="1"/>
      <c r="I1858" s="1"/>
      <c r="J1858" s="1"/>
      <c r="K1858" s="64"/>
      <c r="L1858" s="64"/>
    </row>
    <row r="1859" spans="2:12" x14ac:dyDescent="0.25">
      <c r="B1859" s="1"/>
      <c r="H1859" s="1"/>
      <c r="I1859" s="1"/>
      <c r="J1859" s="1"/>
      <c r="K1859" s="64"/>
      <c r="L1859" s="64"/>
    </row>
    <row r="1860" spans="2:12" x14ac:dyDescent="0.25">
      <c r="B1860" s="1"/>
      <c r="H1860" s="1"/>
      <c r="I1860" s="1"/>
      <c r="J1860" s="1"/>
      <c r="K1860" s="64"/>
      <c r="L1860" s="64"/>
    </row>
    <row r="1861" spans="2:12" x14ac:dyDescent="0.25">
      <c r="B1861" s="1"/>
      <c r="H1861" s="1"/>
      <c r="I1861" s="1"/>
      <c r="J1861" s="1"/>
      <c r="K1861" s="64"/>
      <c r="L1861" s="64"/>
    </row>
    <row r="1862" spans="2:12" x14ac:dyDescent="0.25">
      <c r="B1862" s="1"/>
      <c r="H1862" s="1"/>
      <c r="I1862" s="1"/>
      <c r="J1862" s="1"/>
      <c r="K1862" s="64"/>
      <c r="L1862" s="64"/>
    </row>
    <row r="1863" spans="2:12" x14ac:dyDescent="0.25">
      <c r="B1863" s="1"/>
      <c r="H1863" s="1"/>
      <c r="I1863" s="1"/>
      <c r="J1863" s="1"/>
      <c r="K1863" s="64"/>
      <c r="L1863" s="64"/>
    </row>
    <row r="1864" spans="2:12" x14ac:dyDescent="0.25">
      <c r="B1864" s="1"/>
      <c r="H1864" s="1"/>
      <c r="I1864" s="1"/>
      <c r="J1864" s="1"/>
      <c r="K1864" s="64"/>
      <c r="L1864" s="64"/>
    </row>
    <row r="1865" spans="2:12" x14ac:dyDescent="0.25">
      <c r="B1865" s="1"/>
      <c r="H1865" s="1"/>
      <c r="I1865" s="1"/>
      <c r="J1865" s="1"/>
      <c r="K1865" s="64"/>
      <c r="L1865" s="64"/>
    </row>
    <row r="1866" spans="2:12" x14ac:dyDescent="0.25">
      <c r="B1866" s="1"/>
      <c r="H1866" s="1"/>
      <c r="I1866" s="1"/>
      <c r="J1866" s="1"/>
      <c r="K1866" s="64"/>
      <c r="L1866" s="64"/>
    </row>
    <row r="1867" spans="2:12" x14ac:dyDescent="0.25">
      <c r="B1867" s="1"/>
      <c r="H1867" s="1"/>
      <c r="I1867" s="1"/>
      <c r="J1867" s="1"/>
      <c r="K1867" s="64"/>
      <c r="L1867" s="64"/>
    </row>
    <row r="1868" spans="2:12" x14ac:dyDescent="0.25">
      <c r="B1868" s="1"/>
      <c r="H1868" s="1"/>
      <c r="I1868" s="1"/>
      <c r="J1868" s="1"/>
      <c r="K1868" s="64"/>
      <c r="L1868" s="64"/>
    </row>
    <row r="1869" spans="2:12" x14ac:dyDescent="0.25">
      <c r="B1869" s="1"/>
      <c r="H1869" s="1"/>
      <c r="I1869" s="1"/>
      <c r="J1869" s="1"/>
      <c r="K1869" s="64"/>
      <c r="L1869" s="64"/>
    </row>
    <row r="1870" spans="2:12" x14ac:dyDescent="0.25">
      <c r="B1870" s="1"/>
      <c r="H1870" s="1"/>
      <c r="I1870" s="1"/>
      <c r="J1870" s="1"/>
      <c r="K1870" s="64"/>
      <c r="L1870" s="64"/>
    </row>
    <row r="1871" spans="2:12" x14ac:dyDescent="0.25">
      <c r="B1871" s="1"/>
      <c r="H1871" s="1"/>
      <c r="I1871" s="1"/>
      <c r="J1871" s="1"/>
      <c r="K1871" s="64"/>
      <c r="L1871" s="64"/>
    </row>
    <row r="1872" spans="2:12" x14ac:dyDescent="0.25">
      <c r="B1872" s="1"/>
      <c r="H1872" s="1"/>
      <c r="I1872" s="1"/>
      <c r="J1872" s="1"/>
      <c r="K1872" s="64"/>
      <c r="L1872" s="64"/>
    </row>
    <row r="1873" spans="2:12" x14ac:dyDescent="0.25">
      <c r="B1873" s="1"/>
      <c r="H1873" s="1"/>
      <c r="I1873" s="1"/>
      <c r="J1873" s="1"/>
      <c r="K1873" s="64"/>
      <c r="L1873" s="64"/>
    </row>
    <row r="1874" spans="2:12" x14ac:dyDescent="0.25">
      <c r="B1874" s="1"/>
      <c r="H1874" s="1"/>
      <c r="I1874" s="1"/>
      <c r="J1874" s="1"/>
      <c r="K1874" s="64"/>
      <c r="L1874" s="64"/>
    </row>
    <row r="1875" spans="2:12" x14ac:dyDescent="0.25">
      <c r="B1875" s="1"/>
      <c r="H1875" s="1"/>
      <c r="I1875" s="1"/>
      <c r="J1875" s="1"/>
      <c r="K1875" s="64"/>
      <c r="L1875" s="64"/>
    </row>
    <row r="1876" spans="2:12" x14ac:dyDescent="0.25">
      <c r="B1876" s="1"/>
      <c r="H1876" s="1"/>
      <c r="I1876" s="1"/>
      <c r="J1876" s="1"/>
      <c r="K1876" s="64"/>
      <c r="L1876" s="64"/>
    </row>
    <row r="1877" spans="2:12" x14ac:dyDescent="0.25">
      <c r="B1877" s="1"/>
      <c r="H1877" s="1"/>
      <c r="I1877" s="1"/>
      <c r="J1877" s="1"/>
      <c r="K1877" s="64"/>
      <c r="L1877" s="64"/>
    </row>
    <row r="1878" spans="2:12" x14ac:dyDescent="0.25">
      <c r="B1878" s="1"/>
      <c r="H1878" s="1"/>
      <c r="I1878" s="1"/>
      <c r="J1878" s="1"/>
      <c r="K1878" s="64"/>
      <c r="L1878" s="64"/>
    </row>
    <row r="1879" spans="2:12" x14ac:dyDescent="0.25">
      <c r="B1879" s="1"/>
      <c r="H1879" s="1"/>
      <c r="I1879" s="1"/>
      <c r="J1879" s="1"/>
      <c r="K1879" s="64"/>
      <c r="L1879" s="64"/>
    </row>
    <row r="1880" spans="2:12" x14ac:dyDescent="0.25">
      <c r="B1880" s="1"/>
      <c r="H1880" s="1"/>
      <c r="I1880" s="1"/>
      <c r="J1880" s="1"/>
      <c r="K1880" s="64"/>
      <c r="L1880" s="64"/>
    </row>
    <row r="1881" spans="2:12" x14ac:dyDescent="0.25">
      <c r="B1881" s="1"/>
      <c r="H1881" s="1"/>
      <c r="I1881" s="1"/>
      <c r="J1881" s="1"/>
      <c r="K1881" s="64"/>
      <c r="L1881" s="64"/>
    </row>
    <row r="1882" spans="2:12" x14ac:dyDescent="0.25">
      <c r="B1882" s="1"/>
      <c r="H1882" s="1"/>
      <c r="I1882" s="1"/>
      <c r="J1882" s="1"/>
      <c r="K1882" s="64"/>
      <c r="L1882" s="64"/>
    </row>
    <row r="1883" spans="2:12" x14ac:dyDescent="0.25">
      <c r="B1883" s="1"/>
      <c r="H1883" s="1"/>
      <c r="I1883" s="1"/>
      <c r="J1883" s="1"/>
      <c r="K1883" s="64"/>
      <c r="L1883" s="64"/>
    </row>
    <row r="1884" spans="2:12" x14ac:dyDescent="0.25">
      <c r="B1884" s="1"/>
      <c r="H1884" s="1"/>
      <c r="I1884" s="1"/>
      <c r="J1884" s="1"/>
      <c r="K1884" s="64"/>
      <c r="L1884" s="64"/>
    </row>
    <row r="1885" spans="2:12" x14ac:dyDescent="0.25">
      <c r="B1885" s="1"/>
      <c r="H1885" s="1"/>
      <c r="I1885" s="1"/>
      <c r="J1885" s="1"/>
      <c r="K1885" s="64"/>
      <c r="L1885" s="64"/>
    </row>
    <row r="1886" spans="2:12" x14ac:dyDescent="0.25">
      <c r="B1886" s="1"/>
      <c r="H1886" s="1"/>
      <c r="I1886" s="1"/>
      <c r="J1886" s="1"/>
      <c r="K1886" s="64"/>
      <c r="L1886" s="64"/>
    </row>
    <row r="1887" spans="2:12" x14ac:dyDescent="0.25">
      <c r="B1887" s="1"/>
      <c r="H1887" s="1"/>
      <c r="I1887" s="1"/>
      <c r="J1887" s="1"/>
      <c r="K1887" s="64"/>
      <c r="L1887" s="64"/>
    </row>
    <row r="1888" spans="2:12" x14ac:dyDescent="0.25">
      <c r="B1888" s="1"/>
      <c r="H1888" s="1"/>
      <c r="I1888" s="1"/>
      <c r="J1888" s="1"/>
      <c r="K1888" s="64"/>
      <c r="L1888" s="64"/>
    </row>
    <row r="1889" spans="2:12" x14ac:dyDescent="0.25">
      <c r="B1889" s="1"/>
      <c r="H1889" s="1"/>
      <c r="I1889" s="1"/>
      <c r="J1889" s="1"/>
      <c r="K1889" s="64"/>
      <c r="L1889" s="64"/>
    </row>
    <row r="1890" spans="2:12" x14ac:dyDescent="0.25">
      <c r="B1890" s="1"/>
      <c r="H1890" s="1"/>
      <c r="I1890" s="1"/>
      <c r="J1890" s="1"/>
      <c r="K1890" s="64"/>
      <c r="L1890" s="64"/>
    </row>
    <row r="1891" spans="2:12" x14ac:dyDescent="0.25">
      <c r="B1891" s="1"/>
      <c r="H1891" s="1"/>
      <c r="I1891" s="1"/>
      <c r="J1891" s="1"/>
      <c r="K1891" s="64"/>
      <c r="L1891" s="64"/>
    </row>
    <row r="1892" spans="2:12" x14ac:dyDescent="0.25">
      <c r="B1892" s="1"/>
      <c r="H1892" s="1"/>
      <c r="I1892" s="1"/>
      <c r="J1892" s="1"/>
      <c r="K1892" s="64"/>
      <c r="L1892" s="64"/>
    </row>
    <row r="1893" spans="2:12" x14ac:dyDescent="0.25">
      <c r="B1893" s="1"/>
      <c r="H1893" s="1"/>
      <c r="I1893" s="1"/>
      <c r="J1893" s="1"/>
      <c r="K1893" s="64"/>
      <c r="L1893" s="64"/>
    </row>
    <row r="1894" spans="2:12" x14ac:dyDescent="0.25">
      <c r="B1894" s="1"/>
      <c r="H1894" s="1"/>
      <c r="I1894" s="1"/>
      <c r="J1894" s="1"/>
      <c r="K1894" s="64"/>
      <c r="L1894" s="64"/>
    </row>
    <row r="1895" spans="2:12" x14ac:dyDescent="0.25">
      <c r="B1895" s="1"/>
      <c r="H1895" s="1"/>
      <c r="I1895" s="1"/>
      <c r="J1895" s="1"/>
      <c r="K1895" s="64"/>
      <c r="L1895" s="64"/>
    </row>
    <row r="1896" spans="2:12" x14ac:dyDescent="0.25">
      <c r="B1896" s="1"/>
      <c r="H1896" s="1"/>
      <c r="I1896" s="1"/>
      <c r="J1896" s="1"/>
      <c r="K1896" s="64"/>
      <c r="L1896" s="64"/>
    </row>
    <row r="1897" spans="2:12" x14ac:dyDescent="0.25">
      <c r="B1897" s="1"/>
      <c r="H1897" s="1"/>
      <c r="I1897" s="1"/>
      <c r="J1897" s="1"/>
      <c r="K1897" s="64"/>
      <c r="L1897" s="64"/>
    </row>
    <row r="1898" spans="2:12" x14ac:dyDescent="0.25">
      <c r="B1898" s="1"/>
      <c r="H1898" s="1"/>
      <c r="I1898" s="1"/>
      <c r="J1898" s="1"/>
      <c r="K1898" s="64"/>
      <c r="L1898" s="64"/>
    </row>
    <row r="1899" spans="2:12" x14ac:dyDescent="0.25">
      <c r="B1899" s="1"/>
      <c r="H1899" s="1"/>
      <c r="I1899" s="1"/>
      <c r="J1899" s="1"/>
      <c r="K1899" s="64"/>
      <c r="L1899" s="64"/>
    </row>
    <row r="1900" spans="2:12" x14ac:dyDescent="0.25">
      <c r="B1900" s="1"/>
      <c r="H1900" s="1"/>
      <c r="I1900" s="1"/>
      <c r="J1900" s="1"/>
      <c r="K1900" s="64"/>
      <c r="L1900" s="64"/>
    </row>
    <row r="1901" spans="2:12" x14ac:dyDescent="0.25">
      <c r="B1901" s="1"/>
      <c r="H1901" s="1"/>
      <c r="I1901" s="1"/>
      <c r="J1901" s="1"/>
      <c r="K1901" s="64"/>
      <c r="L1901" s="64"/>
    </row>
    <row r="1902" spans="2:12" x14ac:dyDescent="0.25">
      <c r="B1902" s="1"/>
      <c r="H1902" s="1"/>
      <c r="I1902" s="1"/>
      <c r="J1902" s="1"/>
      <c r="K1902" s="64"/>
      <c r="L1902" s="64"/>
    </row>
    <row r="1903" spans="2:12" x14ac:dyDescent="0.25">
      <c r="B1903" s="1"/>
      <c r="H1903" s="1"/>
      <c r="I1903" s="1"/>
      <c r="J1903" s="1"/>
      <c r="K1903" s="64"/>
      <c r="L1903" s="64"/>
    </row>
    <row r="1904" spans="2:12" x14ac:dyDescent="0.25">
      <c r="B1904" s="1"/>
      <c r="H1904" s="1"/>
      <c r="I1904" s="1"/>
      <c r="J1904" s="1"/>
      <c r="K1904" s="64"/>
      <c r="L1904" s="64"/>
    </row>
    <row r="1905" spans="2:12" x14ac:dyDescent="0.25">
      <c r="B1905" s="1"/>
      <c r="H1905" s="1"/>
      <c r="I1905" s="1"/>
      <c r="J1905" s="1"/>
      <c r="K1905" s="64"/>
      <c r="L1905" s="64"/>
    </row>
    <row r="1906" spans="2:12" x14ac:dyDescent="0.25">
      <c r="B1906" s="1"/>
      <c r="H1906" s="1"/>
      <c r="I1906" s="1"/>
      <c r="J1906" s="1"/>
      <c r="K1906" s="64"/>
      <c r="L1906" s="64"/>
    </row>
    <row r="1907" spans="2:12" x14ac:dyDescent="0.25">
      <c r="B1907" s="1"/>
      <c r="H1907" s="1"/>
      <c r="I1907" s="1"/>
      <c r="J1907" s="1"/>
      <c r="K1907" s="64"/>
      <c r="L1907" s="64"/>
    </row>
    <row r="1908" spans="2:12" x14ac:dyDescent="0.25">
      <c r="B1908" s="1"/>
      <c r="H1908" s="1"/>
      <c r="I1908" s="1"/>
      <c r="J1908" s="1"/>
      <c r="K1908" s="64"/>
      <c r="L1908" s="64"/>
    </row>
    <row r="1909" spans="2:12" x14ac:dyDescent="0.25">
      <c r="B1909" s="1"/>
      <c r="H1909" s="1"/>
      <c r="I1909" s="1"/>
      <c r="J1909" s="1"/>
      <c r="K1909" s="64"/>
      <c r="L1909" s="64"/>
    </row>
    <row r="1910" spans="2:12" x14ac:dyDescent="0.25">
      <c r="B1910" s="1"/>
      <c r="H1910" s="1"/>
      <c r="I1910" s="1"/>
      <c r="J1910" s="1"/>
      <c r="K1910" s="64"/>
      <c r="L1910" s="64"/>
    </row>
    <row r="1911" spans="2:12" x14ac:dyDescent="0.25">
      <c r="B1911" s="1"/>
      <c r="H1911" s="1"/>
      <c r="I1911" s="1"/>
      <c r="J1911" s="1"/>
      <c r="K1911" s="64"/>
      <c r="L1911" s="64"/>
    </row>
    <row r="1912" spans="2:12" x14ac:dyDescent="0.25">
      <c r="B1912" s="1"/>
      <c r="H1912" s="1"/>
      <c r="I1912" s="1"/>
      <c r="J1912" s="1"/>
      <c r="K1912" s="64"/>
      <c r="L1912" s="64"/>
    </row>
    <row r="1913" spans="2:12" x14ac:dyDescent="0.25">
      <c r="B1913" s="1"/>
      <c r="H1913" s="1"/>
      <c r="I1913" s="1"/>
      <c r="J1913" s="1"/>
      <c r="K1913" s="64"/>
      <c r="L1913" s="64"/>
    </row>
    <row r="1914" spans="2:12" x14ac:dyDescent="0.25">
      <c r="B1914" s="1"/>
      <c r="H1914" s="1"/>
      <c r="I1914" s="1"/>
      <c r="J1914" s="1"/>
      <c r="K1914" s="64"/>
      <c r="L1914" s="64"/>
    </row>
    <row r="1915" spans="2:12" x14ac:dyDescent="0.25">
      <c r="B1915" s="1"/>
      <c r="H1915" s="1"/>
      <c r="I1915" s="1"/>
      <c r="J1915" s="1"/>
      <c r="K1915" s="64"/>
      <c r="L1915" s="64"/>
    </row>
    <row r="1916" spans="2:12" x14ac:dyDescent="0.25">
      <c r="B1916" s="1"/>
      <c r="H1916" s="1"/>
      <c r="I1916" s="1"/>
      <c r="J1916" s="1"/>
      <c r="K1916" s="64"/>
      <c r="L1916" s="64"/>
    </row>
    <row r="1917" spans="2:12" x14ac:dyDescent="0.25">
      <c r="B1917" s="1"/>
      <c r="H1917" s="1"/>
      <c r="I1917" s="1"/>
      <c r="J1917" s="1"/>
      <c r="K1917" s="64"/>
      <c r="L1917" s="64"/>
    </row>
    <row r="1918" spans="2:12" x14ac:dyDescent="0.25">
      <c r="B1918" s="1"/>
      <c r="H1918" s="1"/>
      <c r="I1918" s="1"/>
      <c r="J1918" s="1"/>
      <c r="K1918" s="64"/>
      <c r="L1918" s="64"/>
    </row>
    <row r="1919" spans="2:12" x14ac:dyDescent="0.25">
      <c r="B1919" s="1"/>
      <c r="H1919" s="1"/>
      <c r="I1919" s="1"/>
      <c r="J1919" s="1"/>
      <c r="K1919" s="64"/>
      <c r="L1919" s="64"/>
    </row>
    <row r="1920" spans="2:12" x14ac:dyDescent="0.25">
      <c r="B1920" s="1"/>
      <c r="H1920" s="1"/>
      <c r="I1920" s="1"/>
      <c r="J1920" s="1"/>
      <c r="K1920" s="64"/>
      <c r="L1920" s="64"/>
    </row>
    <row r="1921" spans="2:12" x14ac:dyDescent="0.25">
      <c r="B1921" s="1"/>
      <c r="H1921" s="1"/>
      <c r="I1921" s="1"/>
      <c r="J1921" s="1"/>
      <c r="K1921" s="64"/>
      <c r="L1921" s="64"/>
    </row>
    <row r="1922" spans="2:12" x14ac:dyDescent="0.25">
      <c r="B1922" s="1"/>
      <c r="H1922" s="1"/>
      <c r="I1922" s="1"/>
      <c r="J1922" s="1"/>
      <c r="K1922" s="64"/>
      <c r="L1922" s="64"/>
    </row>
    <row r="1923" spans="2:12" x14ac:dyDescent="0.25">
      <c r="B1923" s="1"/>
      <c r="H1923" s="1"/>
      <c r="I1923" s="1"/>
      <c r="J1923" s="1"/>
      <c r="K1923" s="64"/>
      <c r="L1923" s="64"/>
    </row>
    <row r="1924" spans="2:12" x14ac:dyDescent="0.25">
      <c r="B1924" s="1"/>
      <c r="H1924" s="1"/>
      <c r="I1924" s="1"/>
      <c r="J1924" s="1"/>
      <c r="K1924" s="64"/>
      <c r="L1924" s="64"/>
    </row>
    <row r="1925" spans="2:12" x14ac:dyDescent="0.25">
      <c r="B1925" s="1"/>
      <c r="H1925" s="1"/>
      <c r="I1925" s="1"/>
      <c r="J1925" s="1"/>
      <c r="K1925" s="64"/>
      <c r="L1925" s="64"/>
    </row>
    <row r="1926" spans="2:12" x14ac:dyDescent="0.25">
      <c r="B1926" s="1"/>
      <c r="H1926" s="1"/>
      <c r="I1926" s="1"/>
      <c r="J1926" s="1"/>
      <c r="K1926" s="64"/>
      <c r="L1926" s="64"/>
    </row>
    <row r="1927" spans="2:12" x14ac:dyDescent="0.25">
      <c r="B1927" s="1"/>
      <c r="H1927" s="1"/>
      <c r="I1927" s="1"/>
      <c r="J1927" s="1"/>
      <c r="K1927" s="64"/>
      <c r="L1927" s="64"/>
    </row>
    <row r="1928" spans="2:12" x14ac:dyDescent="0.25">
      <c r="B1928" s="1"/>
      <c r="H1928" s="1"/>
      <c r="I1928" s="1"/>
      <c r="J1928" s="1"/>
      <c r="K1928" s="64"/>
      <c r="L1928" s="64"/>
    </row>
    <row r="1929" spans="2:12" x14ac:dyDescent="0.25">
      <c r="B1929" s="1"/>
      <c r="H1929" s="1"/>
      <c r="I1929" s="1"/>
      <c r="J1929" s="1"/>
      <c r="K1929" s="64"/>
      <c r="L1929" s="64"/>
    </row>
    <row r="1930" spans="2:12" x14ac:dyDescent="0.25">
      <c r="B1930" s="1"/>
      <c r="H1930" s="1"/>
      <c r="I1930" s="1"/>
      <c r="J1930" s="1"/>
      <c r="K1930" s="64"/>
      <c r="L1930" s="64"/>
    </row>
    <row r="1931" spans="2:12" x14ac:dyDescent="0.25">
      <c r="B1931" s="1"/>
      <c r="H1931" s="1"/>
      <c r="I1931" s="1"/>
      <c r="J1931" s="1"/>
      <c r="K1931" s="64"/>
      <c r="L1931" s="64"/>
    </row>
    <row r="1932" spans="2:12" x14ac:dyDescent="0.25">
      <c r="B1932" s="1"/>
      <c r="H1932" s="1"/>
      <c r="I1932" s="1"/>
      <c r="J1932" s="1"/>
      <c r="K1932" s="64"/>
      <c r="L1932" s="64"/>
    </row>
    <row r="1933" spans="2:12" x14ac:dyDescent="0.25">
      <c r="B1933" s="1"/>
      <c r="H1933" s="1"/>
      <c r="I1933" s="1"/>
      <c r="J1933" s="1"/>
      <c r="K1933" s="64"/>
      <c r="L1933" s="64"/>
    </row>
    <row r="1934" spans="2:12" x14ac:dyDescent="0.25">
      <c r="B1934" s="1"/>
      <c r="H1934" s="1"/>
      <c r="I1934" s="1"/>
      <c r="J1934" s="1"/>
      <c r="K1934" s="64"/>
      <c r="L1934" s="64"/>
    </row>
    <row r="1935" spans="2:12" x14ac:dyDescent="0.25">
      <c r="B1935" s="1"/>
      <c r="H1935" s="1"/>
      <c r="I1935" s="1"/>
      <c r="J1935" s="1"/>
      <c r="K1935" s="64"/>
      <c r="L1935" s="64"/>
    </row>
    <row r="1936" spans="2:12" x14ac:dyDescent="0.25">
      <c r="B1936" s="1"/>
      <c r="H1936" s="1"/>
      <c r="I1936" s="1"/>
      <c r="J1936" s="1"/>
      <c r="K1936" s="64"/>
      <c r="L1936" s="64"/>
    </row>
    <row r="1937" spans="2:12" x14ac:dyDescent="0.25">
      <c r="B1937" s="1"/>
      <c r="H1937" s="1"/>
      <c r="I1937" s="1"/>
      <c r="J1937" s="1"/>
      <c r="K1937" s="64"/>
      <c r="L1937" s="64"/>
    </row>
    <row r="1938" spans="2:12" x14ac:dyDescent="0.25">
      <c r="B1938" s="1"/>
      <c r="H1938" s="1"/>
      <c r="I1938" s="1"/>
      <c r="J1938" s="1"/>
      <c r="K1938" s="64"/>
      <c r="L1938" s="64"/>
    </row>
    <row r="1939" spans="2:12" x14ac:dyDescent="0.25">
      <c r="B1939" s="1"/>
      <c r="H1939" s="1"/>
      <c r="I1939" s="1"/>
      <c r="J1939" s="1"/>
      <c r="K1939" s="64"/>
      <c r="L1939" s="64"/>
    </row>
    <row r="1940" spans="2:12" x14ac:dyDescent="0.25">
      <c r="B1940" s="1"/>
      <c r="H1940" s="1"/>
      <c r="I1940" s="1"/>
      <c r="J1940" s="1"/>
      <c r="K1940" s="64"/>
      <c r="L1940" s="64"/>
    </row>
    <row r="1941" spans="2:12" x14ac:dyDescent="0.25">
      <c r="B1941" s="1"/>
      <c r="H1941" s="1"/>
      <c r="I1941" s="1"/>
      <c r="J1941" s="1"/>
      <c r="K1941" s="64"/>
      <c r="L1941" s="64"/>
    </row>
    <row r="1942" spans="2:12" x14ac:dyDescent="0.25">
      <c r="B1942" s="1"/>
      <c r="H1942" s="1"/>
      <c r="I1942" s="1"/>
      <c r="J1942" s="1"/>
      <c r="K1942" s="64"/>
      <c r="L1942" s="64"/>
    </row>
    <row r="1943" spans="2:12" x14ac:dyDescent="0.25">
      <c r="B1943" s="1"/>
      <c r="H1943" s="1"/>
      <c r="I1943" s="1"/>
      <c r="J1943" s="1"/>
      <c r="K1943" s="64"/>
      <c r="L1943" s="64"/>
    </row>
    <row r="1944" spans="2:12" x14ac:dyDescent="0.25">
      <c r="B1944" s="1"/>
      <c r="H1944" s="1"/>
      <c r="I1944" s="1"/>
      <c r="J1944" s="1"/>
      <c r="K1944" s="64"/>
      <c r="L1944" s="64"/>
    </row>
    <row r="1945" spans="2:12" x14ac:dyDescent="0.25">
      <c r="B1945" s="1"/>
      <c r="H1945" s="1"/>
      <c r="I1945" s="1"/>
      <c r="J1945" s="1"/>
      <c r="K1945" s="64"/>
      <c r="L1945" s="64"/>
    </row>
    <row r="1946" spans="2:12" x14ac:dyDescent="0.25">
      <c r="B1946" s="1"/>
      <c r="H1946" s="1"/>
      <c r="I1946" s="1"/>
      <c r="J1946" s="1"/>
      <c r="K1946" s="64"/>
      <c r="L1946" s="64"/>
    </row>
    <row r="1947" spans="2:12" x14ac:dyDescent="0.25">
      <c r="B1947" s="1"/>
      <c r="H1947" s="1"/>
      <c r="I1947" s="1"/>
      <c r="J1947" s="1"/>
      <c r="K1947" s="64"/>
      <c r="L1947" s="64"/>
    </row>
    <row r="1948" spans="2:12" x14ac:dyDescent="0.25">
      <c r="B1948" s="1"/>
      <c r="H1948" s="1"/>
      <c r="I1948" s="1"/>
      <c r="J1948" s="1"/>
      <c r="K1948" s="64"/>
      <c r="L1948" s="64"/>
    </row>
    <row r="1949" spans="2:12" x14ac:dyDescent="0.25">
      <c r="B1949" s="1"/>
      <c r="H1949" s="1"/>
      <c r="I1949" s="1"/>
      <c r="J1949" s="1"/>
      <c r="K1949" s="64"/>
      <c r="L1949" s="64"/>
    </row>
    <row r="1950" spans="2:12" x14ac:dyDescent="0.25">
      <c r="B1950" s="1"/>
      <c r="H1950" s="1"/>
      <c r="I1950" s="1"/>
      <c r="J1950" s="1"/>
      <c r="K1950" s="64"/>
      <c r="L1950" s="64"/>
    </row>
    <row r="1951" spans="2:12" x14ac:dyDescent="0.25">
      <c r="B1951" s="1"/>
      <c r="H1951" s="1"/>
      <c r="I1951" s="1"/>
      <c r="J1951" s="1"/>
      <c r="K1951" s="64"/>
      <c r="L1951" s="64"/>
    </row>
    <row r="1952" spans="2:12" x14ac:dyDescent="0.25">
      <c r="B1952" s="1"/>
      <c r="H1952" s="1"/>
      <c r="I1952" s="1"/>
      <c r="J1952" s="1"/>
      <c r="K1952" s="64"/>
      <c r="L1952" s="64"/>
    </row>
    <row r="1953" spans="2:12" x14ac:dyDescent="0.25">
      <c r="B1953" s="1"/>
      <c r="H1953" s="1"/>
      <c r="I1953" s="1"/>
      <c r="J1953" s="1"/>
      <c r="K1953" s="64"/>
      <c r="L1953" s="64"/>
    </row>
    <row r="1954" spans="2:12" x14ac:dyDescent="0.25">
      <c r="B1954" s="1"/>
      <c r="H1954" s="1"/>
      <c r="I1954" s="1"/>
      <c r="J1954" s="1"/>
      <c r="K1954" s="64"/>
      <c r="L1954" s="64"/>
    </row>
    <row r="1955" spans="2:12" x14ac:dyDescent="0.25">
      <c r="B1955" s="1"/>
      <c r="H1955" s="1"/>
      <c r="I1955" s="1"/>
      <c r="J1955" s="1"/>
      <c r="K1955" s="64"/>
      <c r="L1955" s="64"/>
    </row>
    <row r="1956" spans="2:12" x14ac:dyDescent="0.25">
      <c r="B1956" s="1"/>
      <c r="H1956" s="1"/>
      <c r="I1956" s="1"/>
      <c r="J1956" s="1"/>
      <c r="K1956" s="64"/>
      <c r="L1956" s="64"/>
    </row>
    <row r="1957" spans="2:12" x14ac:dyDescent="0.25">
      <c r="B1957" s="1"/>
      <c r="H1957" s="1"/>
      <c r="I1957" s="1"/>
      <c r="J1957" s="1"/>
      <c r="K1957" s="64"/>
      <c r="L1957" s="64"/>
    </row>
    <row r="1958" spans="2:12" x14ac:dyDescent="0.25">
      <c r="B1958" s="1"/>
      <c r="H1958" s="1"/>
      <c r="I1958" s="1"/>
      <c r="J1958" s="1"/>
      <c r="K1958" s="64"/>
      <c r="L1958" s="64"/>
    </row>
    <row r="1959" spans="2:12" x14ac:dyDescent="0.25">
      <c r="B1959" s="1"/>
      <c r="H1959" s="1"/>
      <c r="I1959" s="1"/>
      <c r="J1959" s="1"/>
      <c r="K1959" s="64"/>
      <c r="L1959" s="64"/>
    </row>
    <row r="1960" spans="2:12" x14ac:dyDescent="0.25">
      <c r="B1960" s="1"/>
      <c r="H1960" s="1"/>
      <c r="I1960" s="1"/>
      <c r="J1960" s="1"/>
      <c r="K1960" s="64"/>
      <c r="L1960" s="64"/>
    </row>
    <row r="1961" spans="2:12" x14ac:dyDescent="0.25">
      <c r="B1961" s="1"/>
      <c r="H1961" s="1"/>
      <c r="I1961" s="1"/>
      <c r="J1961" s="1"/>
      <c r="K1961" s="64"/>
      <c r="L1961" s="64"/>
    </row>
    <row r="1962" spans="2:12" x14ac:dyDescent="0.25">
      <c r="B1962" s="1"/>
      <c r="H1962" s="1"/>
      <c r="I1962" s="1"/>
      <c r="J1962" s="1"/>
      <c r="K1962" s="64"/>
      <c r="L1962" s="64"/>
    </row>
    <row r="1963" spans="2:12" x14ac:dyDescent="0.25">
      <c r="B1963" s="1"/>
      <c r="H1963" s="1"/>
      <c r="I1963" s="1"/>
      <c r="J1963" s="1"/>
      <c r="K1963" s="64"/>
      <c r="L1963" s="64"/>
    </row>
    <row r="1964" spans="2:12" x14ac:dyDescent="0.25">
      <c r="B1964" s="1"/>
      <c r="H1964" s="1"/>
      <c r="I1964" s="1"/>
      <c r="J1964" s="1"/>
      <c r="K1964" s="64"/>
      <c r="L1964" s="64"/>
    </row>
    <row r="1965" spans="2:12" x14ac:dyDescent="0.25">
      <c r="B1965" s="1"/>
      <c r="H1965" s="1"/>
      <c r="I1965" s="1"/>
      <c r="J1965" s="1"/>
      <c r="K1965" s="64"/>
      <c r="L1965" s="64"/>
    </row>
    <row r="1966" spans="2:12" x14ac:dyDescent="0.25">
      <c r="B1966" s="1"/>
      <c r="H1966" s="1"/>
      <c r="I1966" s="1"/>
      <c r="J1966" s="1"/>
      <c r="K1966" s="64"/>
      <c r="L1966" s="64"/>
    </row>
    <row r="1967" spans="2:12" x14ac:dyDescent="0.25">
      <c r="B1967" s="1"/>
      <c r="H1967" s="1"/>
      <c r="I1967" s="1"/>
      <c r="J1967" s="1"/>
      <c r="K1967" s="64"/>
      <c r="L1967" s="64"/>
    </row>
    <row r="1968" spans="2:12" x14ac:dyDescent="0.25">
      <c r="B1968" s="1"/>
      <c r="H1968" s="1"/>
      <c r="I1968" s="1"/>
      <c r="J1968" s="1"/>
      <c r="K1968" s="64"/>
      <c r="L1968" s="64"/>
    </row>
    <row r="1969" spans="2:12" x14ac:dyDescent="0.25">
      <c r="B1969" s="1"/>
      <c r="H1969" s="1"/>
      <c r="I1969" s="1"/>
      <c r="J1969" s="1"/>
      <c r="K1969" s="64"/>
      <c r="L1969" s="64"/>
    </row>
    <row r="1970" spans="2:12" x14ac:dyDescent="0.25">
      <c r="B1970" s="1"/>
      <c r="H1970" s="1"/>
      <c r="I1970" s="1"/>
      <c r="J1970" s="1"/>
      <c r="K1970" s="64"/>
      <c r="L1970" s="64"/>
    </row>
    <row r="1971" spans="2:12" x14ac:dyDescent="0.25">
      <c r="B1971" s="1"/>
      <c r="H1971" s="1"/>
      <c r="I1971" s="1"/>
      <c r="J1971" s="1"/>
      <c r="K1971" s="64"/>
      <c r="L1971" s="64"/>
    </row>
    <row r="1972" spans="2:12" x14ac:dyDescent="0.25">
      <c r="B1972" s="1"/>
      <c r="H1972" s="1"/>
      <c r="I1972" s="1"/>
      <c r="J1972" s="1"/>
      <c r="K1972" s="64"/>
      <c r="L1972" s="64"/>
    </row>
    <row r="1973" spans="2:12" x14ac:dyDescent="0.25">
      <c r="B1973" s="1"/>
      <c r="H1973" s="1"/>
      <c r="I1973" s="1"/>
      <c r="J1973" s="1"/>
      <c r="K1973" s="64"/>
      <c r="L1973" s="64"/>
    </row>
    <row r="1974" spans="2:12" x14ac:dyDescent="0.25">
      <c r="B1974" s="1"/>
      <c r="H1974" s="1"/>
      <c r="I1974" s="1"/>
      <c r="J1974" s="1"/>
      <c r="K1974" s="64"/>
      <c r="L1974" s="64"/>
    </row>
    <row r="1975" spans="2:12" x14ac:dyDescent="0.25">
      <c r="B1975" s="1"/>
      <c r="H1975" s="1"/>
      <c r="I1975" s="1"/>
      <c r="J1975" s="1"/>
      <c r="K1975" s="64"/>
      <c r="L1975" s="64"/>
    </row>
    <row r="1976" spans="2:12" x14ac:dyDescent="0.25">
      <c r="B1976" s="1"/>
      <c r="H1976" s="1"/>
      <c r="I1976" s="1"/>
      <c r="J1976" s="1"/>
      <c r="K1976" s="64"/>
      <c r="L1976" s="64"/>
    </row>
    <row r="1977" spans="2:12" x14ac:dyDescent="0.25">
      <c r="B1977" s="1"/>
      <c r="H1977" s="1"/>
      <c r="I1977" s="1"/>
      <c r="J1977" s="1"/>
      <c r="K1977" s="64"/>
      <c r="L1977" s="64"/>
    </row>
    <row r="1978" spans="2:12" x14ac:dyDescent="0.25">
      <c r="B1978" s="1"/>
      <c r="H1978" s="1"/>
      <c r="I1978" s="1"/>
      <c r="J1978" s="1"/>
      <c r="K1978" s="64"/>
      <c r="L1978" s="64"/>
    </row>
    <row r="1979" spans="2:12" x14ac:dyDescent="0.25">
      <c r="B1979" s="1"/>
      <c r="H1979" s="1"/>
      <c r="I1979" s="1"/>
      <c r="J1979" s="1"/>
      <c r="K1979" s="64"/>
      <c r="L1979" s="64"/>
    </row>
    <row r="1980" spans="2:12" x14ac:dyDescent="0.25">
      <c r="B1980" s="1"/>
      <c r="H1980" s="1"/>
      <c r="I1980" s="1"/>
      <c r="J1980" s="1"/>
      <c r="K1980" s="64"/>
      <c r="L1980" s="64"/>
    </row>
    <row r="1981" spans="2:12" x14ac:dyDescent="0.25">
      <c r="B1981" s="1"/>
      <c r="H1981" s="1"/>
      <c r="I1981" s="1"/>
      <c r="J1981" s="1"/>
      <c r="K1981" s="64"/>
      <c r="L1981" s="64"/>
    </row>
    <row r="1982" spans="2:12" x14ac:dyDescent="0.25">
      <c r="B1982" s="1"/>
      <c r="H1982" s="1"/>
      <c r="I1982" s="1"/>
      <c r="J1982" s="1"/>
      <c r="K1982" s="64"/>
      <c r="L1982" s="64"/>
    </row>
    <row r="1983" spans="2:12" x14ac:dyDescent="0.25">
      <c r="B1983" s="1"/>
      <c r="H1983" s="1"/>
      <c r="I1983" s="1"/>
      <c r="J1983" s="1"/>
      <c r="K1983" s="64"/>
      <c r="L1983" s="64"/>
    </row>
    <row r="1984" spans="2:12" x14ac:dyDescent="0.25">
      <c r="B1984" s="1"/>
      <c r="H1984" s="1"/>
      <c r="I1984" s="1"/>
      <c r="J1984" s="1"/>
      <c r="K1984" s="64"/>
      <c r="L1984" s="64"/>
    </row>
    <row r="1985" spans="2:12" x14ac:dyDescent="0.25">
      <c r="B1985" s="1"/>
      <c r="H1985" s="1"/>
      <c r="I1985" s="1"/>
      <c r="J1985" s="1"/>
      <c r="K1985" s="64"/>
      <c r="L1985" s="64"/>
    </row>
    <row r="1986" spans="2:12" x14ac:dyDescent="0.25">
      <c r="B1986" s="1"/>
      <c r="H1986" s="1"/>
      <c r="I1986" s="1"/>
      <c r="J1986" s="1"/>
      <c r="K1986" s="64"/>
      <c r="L1986" s="64"/>
    </row>
    <row r="1987" spans="2:12" x14ac:dyDescent="0.25">
      <c r="B1987" s="1"/>
      <c r="H1987" s="1"/>
      <c r="I1987" s="1"/>
      <c r="J1987" s="1"/>
      <c r="K1987" s="64"/>
      <c r="L1987" s="64"/>
    </row>
    <row r="1988" spans="2:12" x14ac:dyDescent="0.25">
      <c r="B1988" s="1"/>
      <c r="H1988" s="1"/>
      <c r="I1988" s="1"/>
      <c r="J1988" s="1"/>
      <c r="K1988" s="64"/>
      <c r="L1988" s="64"/>
    </row>
    <row r="1989" spans="2:12" x14ac:dyDescent="0.25">
      <c r="B1989" s="1"/>
      <c r="H1989" s="1"/>
      <c r="I1989" s="1"/>
      <c r="J1989" s="1"/>
      <c r="K1989" s="64"/>
      <c r="L1989" s="64"/>
    </row>
    <row r="1990" spans="2:12" x14ac:dyDescent="0.25">
      <c r="B1990" s="1"/>
      <c r="H1990" s="1"/>
      <c r="I1990" s="1"/>
      <c r="J1990" s="1"/>
      <c r="K1990" s="64"/>
      <c r="L1990" s="64"/>
    </row>
    <row r="1991" spans="2:12" x14ac:dyDescent="0.25">
      <c r="B1991" s="1"/>
      <c r="H1991" s="1"/>
      <c r="I1991" s="1"/>
      <c r="J1991" s="1"/>
      <c r="K1991" s="64"/>
      <c r="L1991" s="64"/>
    </row>
    <row r="1992" spans="2:12" x14ac:dyDescent="0.25">
      <c r="B1992" s="1"/>
      <c r="H1992" s="1"/>
      <c r="I1992" s="1"/>
      <c r="J1992" s="1"/>
      <c r="K1992" s="64"/>
      <c r="L1992" s="64"/>
    </row>
    <row r="1993" spans="2:12" x14ac:dyDescent="0.25">
      <c r="B1993" s="1"/>
      <c r="H1993" s="1"/>
      <c r="I1993" s="1"/>
      <c r="J1993" s="1"/>
      <c r="K1993" s="64"/>
      <c r="L1993" s="64"/>
    </row>
    <row r="1994" spans="2:12" x14ac:dyDescent="0.25">
      <c r="B1994" s="1"/>
      <c r="H1994" s="1"/>
      <c r="I1994" s="1"/>
      <c r="J1994" s="1"/>
      <c r="K1994" s="64"/>
      <c r="L1994" s="64"/>
    </row>
    <row r="1995" spans="2:12" x14ac:dyDescent="0.25">
      <c r="B1995" s="1"/>
      <c r="H1995" s="1"/>
      <c r="I1995" s="1"/>
      <c r="J1995" s="1"/>
      <c r="K1995" s="64"/>
      <c r="L1995" s="64"/>
    </row>
    <row r="1996" spans="2:12" x14ac:dyDescent="0.25">
      <c r="B1996" s="1"/>
      <c r="H1996" s="1"/>
      <c r="I1996" s="1"/>
      <c r="J1996" s="1"/>
      <c r="K1996" s="64"/>
      <c r="L1996" s="64"/>
    </row>
    <row r="1997" spans="2:12" x14ac:dyDescent="0.25">
      <c r="B1997" s="1"/>
      <c r="H1997" s="1"/>
      <c r="I1997" s="1"/>
      <c r="J1997" s="1"/>
      <c r="K1997" s="64"/>
      <c r="L1997" s="64"/>
    </row>
    <row r="1998" spans="2:12" x14ac:dyDescent="0.25">
      <c r="B1998" s="1"/>
      <c r="H1998" s="1"/>
      <c r="I1998" s="1"/>
      <c r="J1998" s="1"/>
      <c r="K1998" s="64"/>
      <c r="L1998" s="64"/>
    </row>
    <row r="1999" spans="2:12" x14ac:dyDescent="0.25">
      <c r="B1999" s="1"/>
      <c r="H1999" s="1"/>
      <c r="I1999" s="1"/>
      <c r="J1999" s="1"/>
      <c r="K1999" s="64"/>
      <c r="L1999" s="64"/>
    </row>
    <row r="2000" spans="2:12" x14ac:dyDescent="0.25">
      <c r="B2000" s="1"/>
      <c r="H2000" s="1"/>
      <c r="I2000" s="1"/>
      <c r="J2000" s="1"/>
      <c r="K2000" s="64"/>
      <c r="L2000" s="64"/>
    </row>
    <row r="2001" spans="2:12" x14ac:dyDescent="0.25">
      <c r="B2001" s="1"/>
      <c r="H2001" s="1"/>
      <c r="I2001" s="1"/>
      <c r="J2001" s="1"/>
      <c r="K2001" s="64"/>
      <c r="L2001" s="64"/>
    </row>
    <row r="2002" spans="2:12" x14ac:dyDescent="0.25">
      <c r="B2002" s="1"/>
      <c r="H2002" s="1"/>
      <c r="I2002" s="1"/>
      <c r="J2002" s="1"/>
      <c r="K2002" s="64"/>
      <c r="L2002" s="64"/>
    </row>
    <row r="2003" spans="2:12" x14ac:dyDescent="0.25">
      <c r="B2003" s="1"/>
      <c r="H2003" s="1"/>
      <c r="I2003" s="1"/>
      <c r="J2003" s="1"/>
      <c r="K2003" s="64"/>
      <c r="L2003" s="64"/>
    </row>
    <row r="2004" spans="2:12" x14ac:dyDescent="0.25">
      <c r="B2004" s="1"/>
      <c r="H2004" s="1"/>
      <c r="I2004" s="1"/>
      <c r="J2004" s="1"/>
      <c r="K2004" s="64"/>
      <c r="L2004" s="64"/>
    </row>
    <row r="2005" spans="2:12" x14ac:dyDescent="0.25">
      <c r="B2005" s="1"/>
      <c r="H2005" s="1"/>
      <c r="I2005" s="1"/>
      <c r="J2005" s="1"/>
      <c r="K2005" s="64"/>
      <c r="L2005" s="64"/>
    </row>
    <row r="2006" spans="2:12" x14ac:dyDescent="0.25">
      <c r="B2006" s="1"/>
      <c r="H2006" s="1"/>
      <c r="I2006" s="1"/>
      <c r="J2006" s="1"/>
      <c r="K2006" s="64"/>
      <c r="L2006" s="64"/>
    </row>
    <row r="2007" spans="2:12" x14ac:dyDescent="0.25">
      <c r="B2007" s="1"/>
      <c r="H2007" s="1"/>
      <c r="I2007" s="1"/>
      <c r="J2007" s="1"/>
      <c r="K2007" s="64"/>
      <c r="L2007" s="64"/>
    </row>
    <row r="2008" spans="2:12" x14ac:dyDescent="0.25">
      <c r="B2008" s="1"/>
      <c r="H2008" s="1"/>
      <c r="I2008" s="1"/>
      <c r="J2008" s="1"/>
      <c r="K2008" s="64"/>
      <c r="L2008" s="64"/>
    </row>
    <row r="2009" spans="2:12" x14ac:dyDescent="0.25">
      <c r="B2009" s="1"/>
      <c r="H2009" s="1"/>
      <c r="I2009" s="1"/>
      <c r="J2009" s="1"/>
      <c r="K2009" s="64"/>
      <c r="L2009" s="64"/>
    </row>
    <row r="2010" spans="2:12" x14ac:dyDescent="0.25">
      <c r="B2010" s="1"/>
      <c r="H2010" s="1"/>
      <c r="I2010" s="1"/>
      <c r="J2010" s="1"/>
      <c r="K2010" s="64"/>
      <c r="L2010" s="64"/>
    </row>
    <row r="2011" spans="2:12" x14ac:dyDescent="0.25">
      <c r="B2011" s="1"/>
      <c r="H2011" s="1"/>
      <c r="I2011" s="1"/>
      <c r="J2011" s="1"/>
      <c r="K2011" s="64"/>
      <c r="L2011" s="64"/>
    </row>
    <row r="2012" spans="2:12" x14ac:dyDescent="0.25">
      <c r="B2012" s="1"/>
      <c r="H2012" s="1"/>
      <c r="I2012" s="1"/>
      <c r="J2012" s="1"/>
      <c r="K2012" s="64"/>
      <c r="L2012" s="64"/>
    </row>
    <row r="2013" spans="2:12" x14ac:dyDescent="0.25">
      <c r="B2013" s="1"/>
      <c r="H2013" s="1"/>
      <c r="I2013" s="1"/>
      <c r="J2013" s="1"/>
      <c r="K2013" s="64"/>
      <c r="L2013" s="64"/>
    </row>
    <row r="2014" spans="2:12" x14ac:dyDescent="0.25">
      <c r="B2014" s="1"/>
      <c r="H2014" s="1"/>
      <c r="I2014" s="1"/>
      <c r="J2014" s="1"/>
      <c r="K2014" s="64"/>
      <c r="L2014" s="64"/>
    </row>
    <row r="2015" spans="2:12" x14ac:dyDescent="0.25">
      <c r="B2015" s="1"/>
      <c r="H2015" s="1"/>
      <c r="I2015" s="1"/>
      <c r="J2015" s="1"/>
      <c r="K2015" s="64"/>
      <c r="L2015" s="64"/>
    </row>
    <row r="2016" spans="2:12" x14ac:dyDescent="0.25">
      <c r="B2016" s="1"/>
      <c r="H2016" s="1"/>
      <c r="I2016" s="1"/>
      <c r="J2016" s="1"/>
      <c r="K2016" s="64"/>
      <c r="L2016" s="64"/>
    </row>
    <row r="2017" spans="2:12" x14ac:dyDescent="0.25">
      <c r="B2017" s="1"/>
      <c r="H2017" s="1"/>
      <c r="I2017" s="1"/>
      <c r="J2017" s="1"/>
      <c r="K2017" s="64"/>
      <c r="L2017" s="64"/>
    </row>
    <row r="2018" spans="2:12" x14ac:dyDescent="0.25">
      <c r="B2018" s="1"/>
      <c r="H2018" s="1"/>
      <c r="I2018" s="1"/>
      <c r="J2018" s="1"/>
      <c r="K2018" s="64"/>
      <c r="L2018" s="64"/>
    </row>
    <row r="2019" spans="2:12" x14ac:dyDescent="0.25">
      <c r="B2019" s="1"/>
      <c r="H2019" s="1"/>
      <c r="I2019" s="1"/>
      <c r="J2019" s="1"/>
      <c r="K2019" s="64"/>
      <c r="L2019" s="64"/>
    </row>
    <row r="2020" spans="2:12" x14ac:dyDescent="0.25">
      <c r="B2020" s="1"/>
      <c r="H2020" s="1"/>
      <c r="I2020" s="1"/>
      <c r="J2020" s="1"/>
      <c r="K2020" s="64"/>
      <c r="L2020" s="64"/>
    </row>
    <row r="2021" spans="2:12" x14ac:dyDescent="0.25">
      <c r="B2021" s="1"/>
      <c r="H2021" s="1"/>
      <c r="I2021" s="1"/>
      <c r="J2021" s="1"/>
      <c r="K2021" s="64"/>
      <c r="L2021" s="64"/>
    </row>
    <row r="2022" spans="2:12" x14ac:dyDescent="0.25">
      <c r="B2022" s="1"/>
      <c r="H2022" s="1"/>
      <c r="I2022" s="1"/>
      <c r="J2022" s="1"/>
      <c r="K2022" s="64"/>
      <c r="L2022" s="64"/>
    </row>
    <row r="2023" spans="2:12" x14ac:dyDescent="0.25">
      <c r="B2023" s="1"/>
      <c r="H2023" s="1"/>
      <c r="I2023" s="1"/>
      <c r="J2023" s="1"/>
      <c r="K2023" s="64"/>
      <c r="L2023" s="64"/>
    </row>
    <row r="2024" spans="2:12" x14ac:dyDescent="0.25">
      <c r="B2024" s="1"/>
      <c r="H2024" s="1"/>
      <c r="I2024" s="1"/>
      <c r="J2024" s="1"/>
      <c r="K2024" s="64"/>
      <c r="L2024" s="64"/>
    </row>
    <row r="2025" spans="2:12" x14ac:dyDescent="0.25">
      <c r="B2025" s="1"/>
      <c r="H2025" s="1"/>
      <c r="I2025" s="1"/>
      <c r="J2025" s="1"/>
      <c r="K2025" s="64"/>
      <c r="L2025" s="64"/>
    </row>
    <row r="2026" spans="2:12" x14ac:dyDescent="0.25">
      <c r="B2026" s="1"/>
      <c r="H2026" s="1"/>
      <c r="I2026" s="1"/>
      <c r="J2026" s="1"/>
      <c r="K2026" s="64"/>
      <c r="L2026" s="64"/>
    </row>
    <row r="2027" spans="2:12" x14ac:dyDescent="0.25">
      <c r="B2027" s="1"/>
      <c r="H2027" s="1"/>
      <c r="I2027" s="1"/>
      <c r="J2027" s="1"/>
      <c r="K2027" s="64"/>
      <c r="L2027" s="64"/>
    </row>
    <row r="2028" spans="2:12" x14ac:dyDescent="0.25">
      <c r="B2028" s="1"/>
      <c r="H2028" s="1"/>
      <c r="I2028" s="1"/>
      <c r="J2028" s="1"/>
      <c r="K2028" s="64"/>
      <c r="L2028" s="64"/>
    </row>
    <row r="2029" spans="2:12" x14ac:dyDescent="0.25">
      <c r="B2029" s="1"/>
      <c r="H2029" s="1"/>
      <c r="I2029" s="1"/>
      <c r="J2029" s="1"/>
      <c r="K2029" s="64"/>
      <c r="L2029" s="64"/>
    </row>
    <row r="2030" spans="2:12" x14ac:dyDescent="0.25">
      <c r="B2030" s="1"/>
      <c r="H2030" s="1"/>
      <c r="I2030" s="1"/>
      <c r="J2030" s="1"/>
      <c r="K2030" s="64"/>
      <c r="L2030" s="64"/>
    </row>
    <row r="2031" spans="2:12" x14ac:dyDescent="0.25">
      <c r="B2031" s="1"/>
      <c r="H2031" s="1"/>
      <c r="I2031" s="1"/>
      <c r="J2031" s="1"/>
      <c r="K2031" s="64"/>
      <c r="L2031" s="64"/>
    </row>
    <row r="2032" spans="2:12" x14ac:dyDescent="0.25">
      <c r="B2032" s="1"/>
      <c r="H2032" s="1"/>
      <c r="I2032" s="1"/>
      <c r="J2032" s="1"/>
      <c r="K2032" s="64"/>
      <c r="L2032" s="64"/>
    </row>
    <row r="2033" spans="2:12" x14ac:dyDescent="0.25">
      <c r="B2033" s="1"/>
      <c r="H2033" s="1"/>
      <c r="I2033" s="1"/>
      <c r="J2033" s="1"/>
      <c r="K2033" s="64"/>
      <c r="L2033" s="64"/>
    </row>
    <row r="2034" spans="2:12" x14ac:dyDescent="0.25">
      <c r="B2034" s="1"/>
      <c r="H2034" s="1"/>
      <c r="I2034" s="1"/>
      <c r="J2034" s="1"/>
      <c r="K2034" s="64"/>
      <c r="L2034" s="64"/>
    </row>
    <row r="2035" spans="2:12" x14ac:dyDescent="0.25">
      <c r="B2035" s="1"/>
      <c r="H2035" s="1"/>
      <c r="I2035" s="1"/>
      <c r="J2035" s="1"/>
      <c r="K2035" s="64"/>
      <c r="L2035" s="64"/>
    </row>
    <row r="2036" spans="2:12" x14ac:dyDescent="0.25">
      <c r="B2036" s="1"/>
      <c r="H2036" s="1"/>
      <c r="I2036" s="1"/>
      <c r="J2036" s="1"/>
      <c r="K2036" s="64"/>
      <c r="L2036" s="64"/>
    </row>
    <row r="2037" spans="2:12" x14ac:dyDescent="0.25">
      <c r="B2037" s="1"/>
      <c r="H2037" s="1"/>
      <c r="I2037" s="1"/>
      <c r="J2037" s="1"/>
      <c r="K2037" s="64"/>
      <c r="L2037" s="64"/>
    </row>
    <row r="2038" spans="2:12" x14ac:dyDescent="0.25">
      <c r="B2038" s="1"/>
      <c r="H2038" s="1"/>
      <c r="I2038" s="1"/>
      <c r="J2038" s="1"/>
      <c r="K2038" s="64"/>
      <c r="L2038" s="64"/>
    </row>
    <row r="2039" spans="2:12" x14ac:dyDescent="0.25">
      <c r="B2039" s="1"/>
      <c r="H2039" s="1"/>
      <c r="I2039" s="1"/>
      <c r="J2039" s="1"/>
      <c r="K2039" s="64"/>
      <c r="L2039" s="64"/>
    </row>
    <row r="2040" spans="2:12" x14ac:dyDescent="0.25">
      <c r="B2040" s="1"/>
      <c r="H2040" s="1"/>
      <c r="I2040" s="1"/>
      <c r="J2040" s="1"/>
      <c r="K2040" s="64"/>
      <c r="L2040" s="64"/>
    </row>
    <row r="2041" spans="2:12" x14ac:dyDescent="0.25">
      <c r="B2041" s="1"/>
      <c r="H2041" s="1"/>
      <c r="I2041" s="1"/>
      <c r="J2041" s="1"/>
      <c r="K2041" s="64"/>
      <c r="L2041" s="64"/>
    </row>
    <row r="2042" spans="2:12" x14ac:dyDescent="0.25">
      <c r="B2042" s="1"/>
      <c r="H2042" s="1"/>
      <c r="I2042" s="1"/>
      <c r="J2042" s="1"/>
      <c r="K2042" s="64"/>
      <c r="L2042" s="64"/>
    </row>
    <row r="2043" spans="2:12" x14ac:dyDescent="0.25">
      <c r="B2043" s="1"/>
      <c r="H2043" s="1"/>
      <c r="I2043" s="1"/>
      <c r="J2043" s="1"/>
      <c r="K2043" s="64"/>
      <c r="L2043" s="64"/>
    </row>
    <row r="2044" spans="2:12" x14ac:dyDescent="0.25">
      <c r="B2044" s="1"/>
      <c r="H2044" s="1"/>
      <c r="I2044" s="1"/>
      <c r="J2044" s="1"/>
      <c r="K2044" s="64"/>
      <c r="L2044" s="64"/>
    </row>
    <row r="2045" spans="2:12" x14ac:dyDescent="0.25">
      <c r="B2045" s="1"/>
      <c r="H2045" s="1"/>
      <c r="I2045" s="1"/>
      <c r="J2045" s="1"/>
      <c r="K2045" s="64"/>
      <c r="L2045" s="64"/>
    </row>
    <row r="2046" spans="2:12" x14ac:dyDescent="0.25">
      <c r="B2046" s="1"/>
      <c r="H2046" s="1"/>
      <c r="I2046" s="1"/>
      <c r="J2046" s="1"/>
      <c r="K2046" s="64"/>
      <c r="L2046" s="64"/>
    </row>
    <row r="2047" spans="2:12" x14ac:dyDescent="0.25">
      <c r="B2047" s="1"/>
      <c r="H2047" s="1"/>
      <c r="I2047" s="1"/>
      <c r="J2047" s="1"/>
      <c r="K2047" s="64"/>
      <c r="L2047" s="64"/>
    </row>
    <row r="2048" spans="2:12" x14ac:dyDescent="0.25">
      <c r="B2048" s="1"/>
      <c r="H2048" s="1"/>
      <c r="I2048" s="1"/>
      <c r="J2048" s="1"/>
      <c r="K2048" s="64"/>
      <c r="L2048" s="64"/>
    </row>
    <row r="2049" spans="2:12" x14ac:dyDescent="0.25">
      <c r="B2049" s="1"/>
      <c r="H2049" s="1"/>
      <c r="I2049" s="1"/>
      <c r="J2049" s="1"/>
      <c r="K2049" s="64"/>
      <c r="L2049" s="64"/>
    </row>
    <row r="2050" spans="2:12" x14ac:dyDescent="0.25">
      <c r="B2050" s="1"/>
      <c r="H2050" s="1"/>
      <c r="I2050" s="1"/>
      <c r="J2050" s="1"/>
      <c r="K2050" s="64"/>
      <c r="L2050" s="64"/>
    </row>
    <row r="2051" spans="2:12" x14ac:dyDescent="0.25">
      <c r="B2051" s="1"/>
      <c r="H2051" s="1"/>
      <c r="I2051" s="1"/>
      <c r="J2051" s="1"/>
      <c r="K2051" s="64"/>
      <c r="L2051" s="64"/>
    </row>
    <row r="2052" spans="2:12" x14ac:dyDescent="0.25">
      <c r="B2052" s="1"/>
      <c r="H2052" s="1"/>
      <c r="I2052" s="1"/>
      <c r="J2052" s="1"/>
      <c r="K2052" s="64"/>
      <c r="L2052" s="64"/>
    </row>
    <row r="2053" spans="2:12" x14ac:dyDescent="0.25">
      <c r="B2053" s="1"/>
      <c r="H2053" s="1"/>
      <c r="I2053" s="1"/>
      <c r="J2053" s="1"/>
      <c r="K2053" s="64"/>
      <c r="L2053" s="64"/>
    </row>
    <row r="2054" spans="2:12" x14ac:dyDescent="0.25">
      <c r="B2054" s="1"/>
      <c r="H2054" s="1"/>
      <c r="I2054" s="1"/>
      <c r="J2054" s="1"/>
      <c r="K2054" s="64"/>
      <c r="L2054" s="64"/>
    </row>
    <row r="2055" spans="2:12" x14ac:dyDescent="0.25">
      <c r="B2055" s="1"/>
      <c r="H2055" s="1"/>
      <c r="I2055" s="1"/>
      <c r="J2055" s="1"/>
      <c r="K2055" s="64"/>
      <c r="L2055" s="64"/>
    </row>
    <row r="2056" spans="2:12" x14ac:dyDescent="0.25">
      <c r="B2056" s="1"/>
      <c r="H2056" s="1"/>
      <c r="I2056" s="1"/>
      <c r="J2056" s="1"/>
      <c r="K2056" s="64"/>
      <c r="L2056" s="64"/>
    </row>
    <row r="2057" spans="2:12" x14ac:dyDescent="0.25">
      <c r="B2057" s="1"/>
      <c r="H2057" s="1"/>
      <c r="I2057" s="1"/>
      <c r="J2057" s="1"/>
      <c r="K2057" s="64"/>
      <c r="L2057" s="64"/>
    </row>
    <row r="2058" spans="2:12" x14ac:dyDescent="0.25">
      <c r="B2058" s="1"/>
      <c r="H2058" s="1"/>
      <c r="I2058" s="1"/>
      <c r="J2058" s="1"/>
      <c r="K2058" s="64"/>
      <c r="L2058" s="64"/>
    </row>
    <row r="2059" spans="2:12" x14ac:dyDescent="0.25">
      <c r="B2059" s="1"/>
      <c r="H2059" s="1"/>
      <c r="I2059" s="1"/>
      <c r="J2059" s="1"/>
      <c r="K2059" s="64"/>
      <c r="L2059" s="64"/>
    </row>
    <row r="2060" spans="2:12" x14ac:dyDescent="0.25">
      <c r="B2060" s="1"/>
      <c r="H2060" s="1"/>
      <c r="I2060" s="1"/>
      <c r="J2060" s="1"/>
      <c r="K2060" s="64"/>
      <c r="L2060" s="64"/>
    </row>
    <row r="2061" spans="2:12" x14ac:dyDescent="0.25">
      <c r="B2061" s="1"/>
      <c r="H2061" s="1"/>
      <c r="I2061" s="1"/>
      <c r="J2061" s="1"/>
      <c r="K2061" s="64"/>
      <c r="L2061" s="64"/>
    </row>
    <row r="2062" spans="2:12" x14ac:dyDescent="0.25">
      <c r="B2062" s="1"/>
      <c r="H2062" s="1"/>
      <c r="I2062" s="1"/>
      <c r="J2062" s="1"/>
      <c r="K2062" s="64"/>
      <c r="L2062" s="64"/>
    </row>
    <row r="2063" spans="2:12" x14ac:dyDescent="0.25">
      <c r="B2063" s="1"/>
      <c r="H2063" s="1"/>
      <c r="I2063" s="1"/>
      <c r="J2063" s="1"/>
      <c r="K2063" s="64"/>
      <c r="L2063" s="64"/>
    </row>
    <row r="2064" spans="2:12" x14ac:dyDescent="0.25">
      <c r="B2064" s="1"/>
      <c r="H2064" s="1"/>
      <c r="I2064" s="1"/>
      <c r="J2064" s="1"/>
      <c r="K2064" s="64"/>
      <c r="L2064" s="64"/>
    </row>
    <row r="2065" spans="2:12" x14ac:dyDescent="0.25">
      <c r="B2065" s="1"/>
      <c r="H2065" s="1"/>
      <c r="I2065" s="1"/>
      <c r="J2065" s="1"/>
      <c r="K2065" s="64"/>
      <c r="L2065" s="64"/>
    </row>
    <row r="2066" spans="2:12" x14ac:dyDescent="0.25">
      <c r="B2066" s="1"/>
      <c r="H2066" s="1"/>
      <c r="I2066" s="1"/>
      <c r="J2066" s="1"/>
      <c r="K2066" s="64"/>
      <c r="L2066" s="64"/>
    </row>
    <row r="2067" spans="2:12" x14ac:dyDescent="0.25">
      <c r="B2067" s="1"/>
      <c r="H2067" s="1"/>
      <c r="I2067" s="1"/>
      <c r="J2067" s="1"/>
      <c r="K2067" s="64"/>
      <c r="L2067" s="64"/>
    </row>
    <row r="2068" spans="2:12" x14ac:dyDescent="0.25">
      <c r="B2068" s="1"/>
      <c r="H2068" s="1"/>
      <c r="I2068" s="1"/>
      <c r="J2068" s="1"/>
      <c r="K2068" s="64"/>
      <c r="L2068" s="64"/>
    </row>
    <row r="2069" spans="2:12" x14ac:dyDescent="0.25">
      <c r="B2069" s="1"/>
      <c r="H2069" s="1"/>
      <c r="I2069" s="1"/>
      <c r="J2069" s="1"/>
      <c r="K2069" s="64"/>
      <c r="L2069" s="64"/>
    </row>
    <row r="2070" spans="2:12" x14ac:dyDescent="0.25">
      <c r="B2070" s="1"/>
      <c r="H2070" s="1"/>
      <c r="I2070" s="1"/>
      <c r="J2070" s="1"/>
      <c r="K2070" s="64"/>
      <c r="L2070" s="64"/>
    </row>
    <row r="2071" spans="2:12" x14ac:dyDescent="0.25">
      <c r="B2071" s="1"/>
      <c r="H2071" s="1"/>
      <c r="I2071" s="1"/>
      <c r="J2071" s="1"/>
      <c r="K2071" s="64"/>
      <c r="L2071" s="64"/>
    </row>
    <row r="2072" spans="2:12" x14ac:dyDescent="0.25">
      <c r="B2072" s="1"/>
      <c r="H2072" s="1"/>
      <c r="I2072" s="1"/>
      <c r="J2072" s="1"/>
      <c r="K2072" s="64"/>
      <c r="L2072" s="64"/>
    </row>
    <row r="2073" spans="2:12" x14ac:dyDescent="0.25">
      <c r="B2073" s="1"/>
      <c r="H2073" s="1"/>
      <c r="I2073" s="1"/>
      <c r="J2073" s="1"/>
      <c r="K2073" s="64"/>
      <c r="L2073" s="64"/>
    </row>
    <row r="2074" spans="2:12" x14ac:dyDescent="0.25">
      <c r="B2074" s="1"/>
      <c r="H2074" s="1"/>
      <c r="I2074" s="1"/>
      <c r="J2074" s="1"/>
      <c r="K2074" s="64"/>
      <c r="L2074" s="64"/>
    </row>
    <row r="2075" spans="2:12" x14ac:dyDescent="0.25">
      <c r="B2075" s="1"/>
      <c r="H2075" s="1"/>
      <c r="I2075" s="1"/>
      <c r="J2075" s="1"/>
      <c r="K2075" s="64"/>
      <c r="L2075" s="64"/>
    </row>
    <row r="2076" spans="2:12" x14ac:dyDescent="0.25">
      <c r="B2076" s="1"/>
      <c r="H2076" s="1"/>
      <c r="I2076" s="1"/>
      <c r="J2076" s="1"/>
      <c r="K2076" s="64"/>
      <c r="L2076" s="64"/>
    </row>
    <row r="2077" spans="2:12" x14ac:dyDescent="0.25">
      <c r="B2077" s="1"/>
      <c r="H2077" s="1"/>
      <c r="I2077" s="1"/>
      <c r="J2077" s="1"/>
      <c r="K2077" s="64"/>
      <c r="L2077" s="64"/>
    </row>
    <row r="2078" spans="2:12" x14ac:dyDescent="0.25">
      <c r="B2078" s="1"/>
      <c r="H2078" s="1"/>
      <c r="I2078" s="1"/>
      <c r="J2078" s="1"/>
      <c r="K2078" s="64"/>
      <c r="L2078" s="64"/>
    </row>
    <row r="2079" spans="2:12" x14ac:dyDescent="0.25">
      <c r="B2079" s="1"/>
      <c r="H2079" s="1"/>
      <c r="I2079" s="1"/>
      <c r="J2079" s="1"/>
      <c r="K2079" s="64"/>
      <c r="L2079" s="64"/>
    </row>
    <row r="2080" spans="2:12" x14ac:dyDescent="0.25">
      <c r="B2080" s="1"/>
      <c r="H2080" s="1"/>
      <c r="I2080" s="1"/>
      <c r="J2080" s="1"/>
      <c r="K2080" s="64"/>
      <c r="L2080" s="64"/>
    </row>
    <row r="2081" spans="2:12" x14ac:dyDescent="0.25">
      <c r="B2081" s="1"/>
      <c r="H2081" s="1"/>
      <c r="I2081" s="1"/>
      <c r="J2081" s="1"/>
      <c r="K2081" s="64"/>
      <c r="L2081" s="64"/>
    </row>
    <row r="2082" spans="2:12" x14ac:dyDescent="0.25">
      <c r="B2082" s="1"/>
      <c r="H2082" s="1"/>
      <c r="I2082" s="1"/>
      <c r="J2082" s="1"/>
      <c r="K2082" s="64"/>
      <c r="L2082" s="64"/>
    </row>
    <row r="2083" spans="2:12" x14ac:dyDescent="0.25">
      <c r="B2083" s="1"/>
      <c r="H2083" s="1"/>
      <c r="I2083" s="1"/>
      <c r="J2083" s="1"/>
      <c r="K2083" s="64"/>
      <c r="L2083" s="64"/>
    </row>
    <row r="2084" spans="2:12" x14ac:dyDescent="0.25">
      <c r="B2084" s="1"/>
      <c r="H2084" s="1"/>
      <c r="I2084" s="1"/>
      <c r="J2084" s="1"/>
      <c r="K2084" s="64"/>
      <c r="L2084" s="64"/>
    </row>
    <row r="2085" spans="2:12" x14ac:dyDescent="0.25">
      <c r="B2085" s="1"/>
      <c r="H2085" s="1"/>
      <c r="I2085" s="1"/>
      <c r="J2085" s="1"/>
      <c r="K2085" s="64"/>
      <c r="L2085" s="64"/>
    </row>
    <row r="2086" spans="2:12" x14ac:dyDescent="0.25">
      <c r="B2086" s="1"/>
      <c r="H2086" s="1"/>
      <c r="I2086" s="1"/>
      <c r="J2086" s="1"/>
      <c r="K2086" s="64"/>
      <c r="L2086" s="64"/>
    </row>
    <row r="2087" spans="2:12" x14ac:dyDescent="0.25">
      <c r="B2087" s="1"/>
      <c r="H2087" s="1"/>
      <c r="I2087" s="1"/>
      <c r="J2087" s="1"/>
      <c r="K2087" s="64"/>
      <c r="L2087" s="64"/>
    </row>
    <row r="2088" spans="2:12" x14ac:dyDescent="0.25">
      <c r="B2088" s="1"/>
      <c r="H2088" s="1"/>
      <c r="I2088" s="1"/>
      <c r="J2088" s="1"/>
      <c r="K2088" s="64"/>
      <c r="L2088" s="64"/>
    </row>
    <row r="2089" spans="2:12" x14ac:dyDescent="0.25">
      <c r="B2089" s="1"/>
      <c r="H2089" s="1"/>
      <c r="I2089" s="1"/>
      <c r="J2089" s="1"/>
      <c r="K2089" s="64"/>
      <c r="L2089" s="64"/>
    </row>
    <row r="2090" spans="2:12" x14ac:dyDescent="0.25">
      <c r="B2090" s="1"/>
      <c r="H2090" s="1"/>
      <c r="I2090" s="1"/>
      <c r="J2090" s="1"/>
      <c r="K2090" s="64"/>
      <c r="L2090" s="64"/>
    </row>
    <row r="2091" spans="2:12" x14ac:dyDescent="0.25">
      <c r="B2091" s="1"/>
      <c r="H2091" s="1"/>
      <c r="I2091" s="1"/>
      <c r="J2091" s="1"/>
      <c r="K2091" s="64"/>
      <c r="L2091" s="64"/>
    </row>
    <row r="2092" spans="2:12" x14ac:dyDescent="0.25">
      <c r="B2092" s="1"/>
      <c r="H2092" s="1"/>
      <c r="I2092" s="1"/>
      <c r="J2092" s="1"/>
      <c r="K2092" s="64"/>
      <c r="L2092" s="64"/>
    </row>
    <row r="2093" spans="2:12" x14ac:dyDescent="0.25">
      <c r="B2093" s="1"/>
      <c r="H2093" s="1"/>
      <c r="I2093" s="1"/>
      <c r="J2093" s="1"/>
      <c r="K2093" s="64"/>
      <c r="L2093" s="64"/>
    </row>
    <row r="2094" spans="2:12" x14ac:dyDescent="0.25">
      <c r="B2094" s="1"/>
      <c r="H2094" s="1"/>
      <c r="I2094" s="1"/>
      <c r="J2094" s="1"/>
      <c r="K2094" s="64"/>
      <c r="L2094" s="64"/>
    </row>
    <row r="2095" spans="2:12" x14ac:dyDescent="0.25">
      <c r="B2095" s="1"/>
      <c r="H2095" s="1"/>
      <c r="I2095" s="1"/>
      <c r="J2095" s="1"/>
      <c r="K2095" s="64"/>
      <c r="L2095" s="64"/>
    </row>
    <row r="2096" spans="2:12" x14ac:dyDescent="0.25">
      <c r="B2096" s="1"/>
      <c r="H2096" s="1"/>
      <c r="I2096" s="1"/>
      <c r="J2096" s="1"/>
      <c r="K2096" s="64"/>
      <c r="L2096" s="64"/>
    </row>
    <row r="2097" spans="2:12" x14ac:dyDescent="0.25">
      <c r="B2097" s="1"/>
      <c r="H2097" s="1"/>
      <c r="I2097" s="1"/>
      <c r="J2097" s="1"/>
      <c r="K2097" s="64"/>
      <c r="L2097" s="64"/>
    </row>
    <row r="2098" spans="2:12" x14ac:dyDescent="0.25">
      <c r="B2098" s="1"/>
      <c r="H2098" s="1"/>
      <c r="I2098" s="1"/>
      <c r="J2098" s="1"/>
      <c r="K2098" s="64"/>
      <c r="L2098" s="64"/>
    </row>
    <row r="2099" spans="2:12" x14ac:dyDescent="0.25">
      <c r="B2099" s="1"/>
      <c r="H2099" s="1"/>
      <c r="I2099" s="1"/>
      <c r="J2099" s="1"/>
      <c r="K2099" s="64"/>
      <c r="L2099" s="64"/>
    </row>
    <row r="2100" spans="2:12" x14ac:dyDescent="0.25">
      <c r="B2100" s="1"/>
      <c r="H2100" s="1"/>
      <c r="I2100" s="1"/>
      <c r="J2100" s="1"/>
      <c r="K2100" s="64"/>
      <c r="L2100" s="64"/>
    </row>
    <row r="2101" spans="2:12" x14ac:dyDescent="0.25">
      <c r="B2101" s="1"/>
      <c r="H2101" s="1"/>
      <c r="I2101" s="1"/>
      <c r="J2101" s="1"/>
      <c r="K2101" s="64"/>
      <c r="L2101" s="64"/>
    </row>
    <row r="2102" spans="2:12" x14ac:dyDescent="0.25">
      <c r="B2102" s="1"/>
      <c r="H2102" s="1"/>
      <c r="I2102" s="1"/>
      <c r="J2102" s="1"/>
      <c r="K2102" s="64"/>
      <c r="L2102" s="64"/>
    </row>
    <row r="2103" spans="2:12" x14ac:dyDescent="0.25">
      <c r="B2103" s="1"/>
      <c r="H2103" s="1"/>
      <c r="I2103" s="1"/>
      <c r="J2103" s="1"/>
      <c r="K2103" s="64"/>
      <c r="L2103" s="64"/>
    </row>
    <row r="2104" spans="2:12" x14ac:dyDescent="0.25">
      <c r="B2104" s="1"/>
      <c r="H2104" s="1"/>
      <c r="I2104" s="1"/>
      <c r="J2104" s="1"/>
      <c r="K2104" s="64"/>
      <c r="L2104" s="64"/>
    </row>
    <row r="2105" spans="2:12" x14ac:dyDescent="0.25">
      <c r="B2105" s="1"/>
      <c r="H2105" s="1"/>
      <c r="I2105" s="1"/>
      <c r="J2105" s="1"/>
      <c r="K2105" s="64"/>
      <c r="L2105" s="64"/>
    </row>
    <row r="2106" spans="2:12" x14ac:dyDescent="0.25">
      <c r="B2106" s="1"/>
      <c r="H2106" s="1"/>
      <c r="I2106" s="1"/>
      <c r="J2106" s="1"/>
      <c r="K2106" s="64"/>
      <c r="L2106" s="64"/>
    </row>
    <row r="2107" spans="2:12" x14ac:dyDescent="0.25">
      <c r="B2107" s="1"/>
      <c r="H2107" s="1"/>
      <c r="I2107" s="1"/>
      <c r="J2107" s="1"/>
      <c r="K2107" s="64"/>
      <c r="L2107" s="64"/>
    </row>
    <row r="2108" spans="2:12" x14ac:dyDescent="0.25">
      <c r="B2108" s="1"/>
      <c r="H2108" s="1"/>
      <c r="I2108" s="1"/>
      <c r="J2108" s="1"/>
      <c r="K2108" s="64"/>
      <c r="L2108" s="64"/>
    </row>
    <row r="2109" spans="2:12" x14ac:dyDescent="0.25">
      <c r="B2109" s="1"/>
      <c r="H2109" s="1"/>
      <c r="I2109" s="1"/>
      <c r="J2109" s="1"/>
      <c r="K2109" s="64"/>
      <c r="L2109" s="64"/>
    </row>
    <row r="2110" spans="2:12" x14ac:dyDescent="0.25">
      <c r="B2110" s="1"/>
      <c r="H2110" s="1"/>
      <c r="I2110" s="1"/>
      <c r="J2110" s="1"/>
      <c r="K2110" s="64"/>
      <c r="L2110" s="64"/>
    </row>
    <row r="2111" spans="2:12" x14ac:dyDescent="0.25">
      <c r="B2111" s="1"/>
      <c r="H2111" s="1"/>
      <c r="I2111" s="1"/>
      <c r="J2111" s="1"/>
      <c r="K2111" s="64"/>
      <c r="L2111" s="64"/>
    </row>
    <row r="2112" spans="2:12" x14ac:dyDescent="0.25">
      <c r="B2112" s="1"/>
      <c r="H2112" s="1"/>
      <c r="I2112" s="1"/>
      <c r="J2112" s="1"/>
      <c r="K2112" s="64"/>
      <c r="L2112" s="64"/>
    </row>
    <row r="2113" spans="2:12" x14ac:dyDescent="0.25">
      <c r="B2113" s="1"/>
      <c r="H2113" s="1"/>
      <c r="I2113" s="1"/>
      <c r="J2113" s="1"/>
      <c r="K2113" s="64"/>
      <c r="L2113" s="64"/>
    </row>
    <row r="2114" spans="2:12" x14ac:dyDescent="0.25">
      <c r="B2114" s="1"/>
      <c r="H2114" s="1"/>
      <c r="I2114" s="1"/>
      <c r="J2114" s="1"/>
      <c r="K2114" s="64"/>
      <c r="L2114" s="64"/>
    </row>
    <row r="2115" spans="2:12" x14ac:dyDescent="0.25">
      <c r="B2115" s="1"/>
      <c r="H2115" s="1"/>
      <c r="I2115" s="1"/>
      <c r="J2115" s="1"/>
      <c r="K2115" s="64"/>
      <c r="L2115" s="64"/>
    </row>
    <row r="2116" spans="2:12" x14ac:dyDescent="0.25">
      <c r="B2116" s="1"/>
      <c r="H2116" s="1"/>
      <c r="I2116" s="1"/>
      <c r="J2116" s="1"/>
      <c r="K2116" s="64"/>
      <c r="L2116" s="64"/>
    </row>
    <row r="2117" spans="2:12" x14ac:dyDescent="0.25">
      <c r="B2117" s="1"/>
      <c r="H2117" s="1"/>
      <c r="I2117" s="1"/>
      <c r="J2117" s="1"/>
      <c r="K2117" s="64"/>
      <c r="L2117" s="64"/>
    </row>
    <row r="2118" spans="2:12" x14ac:dyDescent="0.25">
      <c r="B2118" s="1"/>
      <c r="H2118" s="1"/>
      <c r="I2118" s="1"/>
      <c r="J2118" s="1"/>
      <c r="K2118" s="64"/>
      <c r="L2118" s="64"/>
    </row>
    <row r="2119" spans="2:12" x14ac:dyDescent="0.25">
      <c r="B2119" s="1"/>
      <c r="H2119" s="1"/>
      <c r="I2119" s="1"/>
      <c r="J2119" s="1"/>
      <c r="K2119" s="64"/>
      <c r="L2119" s="64"/>
    </row>
    <row r="2120" spans="2:12" x14ac:dyDescent="0.25">
      <c r="B2120" s="1"/>
      <c r="H2120" s="1"/>
      <c r="I2120" s="1"/>
      <c r="J2120" s="1"/>
      <c r="K2120" s="64"/>
      <c r="L2120" s="64"/>
    </row>
    <row r="2121" spans="2:12" x14ac:dyDescent="0.25">
      <c r="B2121" s="1"/>
      <c r="H2121" s="1"/>
      <c r="I2121" s="1"/>
      <c r="J2121" s="1"/>
      <c r="K2121" s="64"/>
      <c r="L2121" s="64"/>
    </row>
    <row r="2122" spans="2:12" x14ac:dyDescent="0.25">
      <c r="B2122" s="1"/>
      <c r="H2122" s="1"/>
      <c r="I2122" s="1"/>
      <c r="J2122" s="1"/>
      <c r="K2122" s="64"/>
      <c r="L2122" s="64"/>
    </row>
    <row r="2123" spans="2:12" x14ac:dyDescent="0.25">
      <c r="B2123" s="1"/>
      <c r="H2123" s="1"/>
      <c r="I2123" s="1"/>
      <c r="J2123" s="1"/>
      <c r="K2123" s="64"/>
      <c r="L2123" s="64"/>
    </row>
    <row r="2124" spans="2:12" x14ac:dyDescent="0.25">
      <c r="B2124" s="1"/>
      <c r="H2124" s="1"/>
      <c r="I2124" s="1"/>
      <c r="J2124" s="1"/>
      <c r="K2124" s="64"/>
      <c r="L2124" s="64"/>
    </row>
    <row r="2125" spans="2:12" x14ac:dyDescent="0.25">
      <c r="B2125" s="1"/>
      <c r="H2125" s="1"/>
      <c r="I2125" s="1"/>
      <c r="J2125" s="1"/>
      <c r="K2125" s="64"/>
      <c r="L2125" s="64"/>
    </row>
    <row r="2126" spans="2:12" x14ac:dyDescent="0.25">
      <c r="B2126" s="1"/>
      <c r="H2126" s="1"/>
      <c r="I2126" s="1"/>
      <c r="J2126" s="1"/>
      <c r="K2126" s="64"/>
      <c r="L2126" s="64"/>
    </row>
    <row r="2127" spans="2:12" x14ac:dyDescent="0.25">
      <c r="B2127" s="1"/>
      <c r="H2127" s="1"/>
      <c r="I2127" s="1"/>
      <c r="J2127" s="1"/>
      <c r="K2127" s="64"/>
      <c r="L2127" s="64"/>
    </row>
    <row r="2128" spans="2:12" x14ac:dyDescent="0.25">
      <c r="B2128" s="1"/>
      <c r="H2128" s="1"/>
      <c r="I2128" s="1"/>
      <c r="J2128" s="1"/>
      <c r="K2128" s="64"/>
      <c r="L2128" s="64"/>
    </row>
    <row r="2129" spans="2:12" x14ac:dyDescent="0.25">
      <c r="B2129" s="1"/>
      <c r="H2129" s="1"/>
      <c r="I2129" s="1"/>
      <c r="J2129" s="1"/>
      <c r="K2129" s="64"/>
      <c r="L2129" s="64"/>
    </row>
    <row r="2130" spans="2:12" x14ac:dyDescent="0.25">
      <c r="B2130" s="1"/>
      <c r="H2130" s="1"/>
      <c r="I2130" s="1"/>
      <c r="J2130" s="1"/>
      <c r="K2130" s="64"/>
      <c r="L2130" s="64"/>
    </row>
    <row r="2131" spans="2:12" x14ac:dyDescent="0.25">
      <c r="B2131" s="1"/>
      <c r="H2131" s="1"/>
      <c r="I2131" s="1"/>
      <c r="J2131" s="1"/>
      <c r="K2131" s="64"/>
      <c r="L2131" s="64"/>
    </row>
    <row r="2132" spans="2:12" x14ac:dyDescent="0.25">
      <c r="B2132" s="1"/>
      <c r="H2132" s="1"/>
      <c r="I2132" s="1"/>
      <c r="J2132" s="1"/>
      <c r="K2132" s="64"/>
      <c r="L2132" s="64"/>
    </row>
    <row r="2133" spans="2:12" x14ac:dyDescent="0.25">
      <c r="B2133" s="1"/>
      <c r="H2133" s="1"/>
      <c r="I2133" s="1"/>
      <c r="J2133" s="1"/>
      <c r="K2133" s="64"/>
      <c r="L2133" s="64"/>
    </row>
    <row r="2134" spans="2:12" x14ac:dyDescent="0.25">
      <c r="B2134" s="1"/>
      <c r="H2134" s="1"/>
      <c r="I2134" s="1"/>
      <c r="J2134" s="1"/>
      <c r="K2134" s="64"/>
      <c r="L2134" s="64"/>
    </row>
    <row r="2135" spans="2:12" x14ac:dyDescent="0.25">
      <c r="B2135" s="1"/>
      <c r="H2135" s="1"/>
      <c r="I2135" s="1"/>
      <c r="J2135" s="1"/>
      <c r="K2135" s="64"/>
      <c r="L2135" s="64"/>
    </row>
    <row r="2136" spans="2:12" x14ac:dyDescent="0.25">
      <c r="B2136" s="1"/>
      <c r="H2136" s="1"/>
      <c r="I2136" s="1"/>
      <c r="J2136" s="1"/>
      <c r="K2136" s="64"/>
      <c r="L2136" s="64"/>
    </row>
    <row r="2137" spans="2:12" x14ac:dyDescent="0.25">
      <c r="B2137" s="1"/>
      <c r="H2137" s="1"/>
      <c r="I2137" s="1"/>
      <c r="J2137" s="1"/>
      <c r="K2137" s="64"/>
      <c r="L2137" s="64"/>
    </row>
    <row r="2138" spans="2:12" x14ac:dyDescent="0.25">
      <c r="B2138" s="1"/>
      <c r="H2138" s="1"/>
      <c r="I2138" s="1"/>
      <c r="J2138" s="1"/>
      <c r="K2138" s="64"/>
      <c r="L2138" s="64"/>
    </row>
    <row r="2139" spans="2:12" x14ac:dyDescent="0.25">
      <c r="B2139" s="1"/>
      <c r="H2139" s="1"/>
      <c r="I2139" s="1"/>
      <c r="J2139" s="1"/>
      <c r="K2139" s="64"/>
      <c r="L2139" s="64"/>
    </row>
    <row r="2140" spans="2:12" x14ac:dyDescent="0.25">
      <c r="B2140" s="1"/>
      <c r="H2140" s="1"/>
      <c r="I2140" s="1"/>
      <c r="J2140" s="1"/>
      <c r="K2140" s="64"/>
      <c r="L2140" s="64"/>
    </row>
    <row r="2141" spans="2:12" x14ac:dyDescent="0.25">
      <c r="B2141" s="1"/>
      <c r="H2141" s="1"/>
      <c r="I2141" s="1"/>
      <c r="J2141" s="1"/>
      <c r="K2141" s="64"/>
      <c r="L2141" s="64"/>
    </row>
    <row r="2142" spans="2:12" x14ac:dyDescent="0.25">
      <c r="B2142" s="1"/>
      <c r="H2142" s="1"/>
      <c r="I2142" s="1"/>
      <c r="J2142" s="1"/>
      <c r="K2142" s="64"/>
      <c r="L2142" s="64"/>
    </row>
    <row r="2143" spans="2:12" x14ac:dyDescent="0.25">
      <c r="B2143" s="1"/>
      <c r="H2143" s="1"/>
      <c r="I2143" s="1"/>
      <c r="J2143" s="1"/>
      <c r="K2143" s="64"/>
      <c r="L2143" s="64"/>
    </row>
    <row r="2144" spans="2:12" x14ac:dyDescent="0.25">
      <c r="B2144" s="1"/>
      <c r="H2144" s="1"/>
      <c r="I2144" s="1"/>
      <c r="J2144" s="1"/>
      <c r="K2144" s="64"/>
      <c r="L2144" s="64"/>
    </row>
    <row r="2145" spans="2:12" x14ac:dyDescent="0.25">
      <c r="B2145" s="1"/>
      <c r="H2145" s="1"/>
      <c r="I2145" s="1"/>
      <c r="J2145" s="1"/>
      <c r="K2145" s="64"/>
      <c r="L2145" s="64"/>
    </row>
    <row r="2146" spans="2:12" x14ac:dyDescent="0.25">
      <c r="B2146" s="1"/>
      <c r="H2146" s="1"/>
      <c r="I2146" s="1"/>
      <c r="J2146" s="1"/>
      <c r="K2146" s="64"/>
      <c r="L2146" s="64"/>
    </row>
    <row r="2147" spans="2:12" x14ac:dyDescent="0.25">
      <c r="B2147" s="1"/>
      <c r="H2147" s="1"/>
      <c r="I2147" s="1"/>
      <c r="J2147" s="1"/>
      <c r="K2147" s="64"/>
      <c r="L2147" s="64"/>
    </row>
    <row r="2148" spans="2:12" x14ac:dyDescent="0.25">
      <c r="B2148" s="1"/>
      <c r="H2148" s="1"/>
      <c r="I2148" s="1"/>
      <c r="J2148" s="1"/>
      <c r="K2148" s="64"/>
      <c r="L2148" s="64"/>
    </row>
    <row r="2149" spans="2:12" x14ac:dyDescent="0.25">
      <c r="B2149" s="1"/>
      <c r="H2149" s="1"/>
      <c r="I2149" s="1"/>
      <c r="J2149" s="1"/>
      <c r="K2149" s="64"/>
      <c r="L2149" s="64"/>
    </row>
    <row r="2150" spans="2:12" x14ac:dyDescent="0.25">
      <c r="B2150" s="1"/>
      <c r="H2150" s="1"/>
      <c r="I2150" s="1"/>
      <c r="J2150" s="1"/>
      <c r="K2150" s="64"/>
      <c r="L2150" s="64"/>
    </row>
    <row r="2151" spans="2:12" x14ac:dyDescent="0.25">
      <c r="B2151" s="1"/>
      <c r="H2151" s="1"/>
      <c r="I2151" s="1"/>
      <c r="J2151" s="1"/>
      <c r="K2151" s="64"/>
      <c r="L2151" s="64"/>
    </row>
    <row r="2152" spans="2:12" x14ac:dyDescent="0.25">
      <c r="B2152" s="1"/>
      <c r="H2152" s="1"/>
      <c r="I2152" s="1"/>
      <c r="J2152" s="1"/>
      <c r="K2152" s="64"/>
      <c r="L2152" s="64"/>
    </row>
    <row r="2153" spans="2:12" x14ac:dyDescent="0.25">
      <c r="B2153" s="1"/>
      <c r="H2153" s="1"/>
      <c r="I2153" s="1"/>
      <c r="J2153" s="1"/>
      <c r="K2153" s="64"/>
      <c r="L2153" s="64"/>
    </row>
    <row r="2154" spans="2:12" x14ac:dyDescent="0.25">
      <c r="B2154" s="1"/>
      <c r="H2154" s="1"/>
      <c r="I2154" s="1"/>
      <c r="J2154" s="1"/>
      <c r="K2154" s="64"/>
      <c r="L2154" s="64"/>
    </row>
    <row r="2155" spans="2:12" x14ac:dyDescent="0.25">
      <c r="B2155" s="1"/>
      <c r="H2155" s="1"/>
      <c r="I2155" s="1"/>
      <c r="J2155" s="1"/>
      <c r="K2155" s="64"/>
      <c r="L2155" s="64"/>
    </row>
    <row r="2156" spans="2:12" x14ac:dyDescent="0.25">
      <c r="B2156" s="1"/>
      <c r="H2156" s="1"/>
      <c r="I2156" s="1"/>
      <c r="J2156" s="1"/>
      <c r="K2156" s="64"/>
      <c r="L2156" s="64"/>
    </row>
    <row r="2157" spans="2:12" x14ac:dyDescent="0.25">
      <c r="B2157" s="1"/>
      <c r="H2157" s="1"/>
      <c r="I2157" s="1"/>
      <c r="J2157" s="1"/>
      <c r="K2157" s="64"/>
      <c r="L2157" s="64"/>
    </row>
    <row r="2158" spans="2:12" x14ac:dyDescent="0.25">
      <c r="B2158" s="1"/>
      <c r="H2158" s="1"/>
      <c r="I2158" s="1"/>
      <c r="J2158" s="1"/>
      <c r="K2158" s="64"/>
      <c r="L2158" s="64"/>
    </row>
    <row r="2159" spans="2:12" x14ac:dyDescent="0.25">
      <c r="B2159" s="1"/>
      <c r="H2159" s="1"/>
      <c r="I2159" s="1"/>
      <c r="J2159" s="1"/>
      <c r="K2159" s="64"/>
      <c r="L2159" s="64"/>
    </row>
    <row r="2160" spans="2:12" x14ac:dyDescent="0.25">
      <c r="B2160" s="1"/>
      <c r="H2160" s="1"/>
      <c r="I2160" s="1"/>
      <c r="J2160" s="1"/>
      <c r="K2160" s="64"/>
      <c r="L2160" s="64"/>
    </row>
    <row r="2161" spans="2:12" x14ac:dyDescent="0.25">
      <c r="B2161" s="1"/>
      <c r="H2161" s="1"/>
      <c r="I2161" s="1"/>
      <c r="J2161" s="1"/>
      <c r="K2161" s="64"/>
      <c r="L2161" s="64"/>
    </row>
    <row r="2162" spans="2:12" x14ac:dyDescent="0.25">
      <c r="B2162" s="1"/>
      <c r="H2162" s="1"/>
      <c r="I2162" s="1"/>
      <c r="J2162" s="1"/>
      <c r="K2162" s="64"/>
      <c r="L2162" s="64"/>
    </row>
    <row r="2163" spans="2:12" x14ac:dyDescent="0.25">
      <c r="B2163" s="1"/>
      <c r="H2163" s="1"/>
      <c r="I2163" s="1"/>
      <c r="J2163" s="1"/>
      <c r="K2163" s="64"/>
      <c r="L2163" s="64"/>
    </row>
    <row r="2164" spans="2:12" x14ac:dyDescent="0.25">
      <c r="B2164" s="1"/>
      <c r="H2164" s="1"/>
      <c r="I2164" s="1"/>
      <c r="J2164" s="1"/>
      <c r="K2164" s="64"/>
      <c r="L2164" s="64"/>
    </row>
    <row r="2165" spans="2:12" x14ac:dyDescent="0.25">
      <c r="B2165" s="1"/>
      <c r="H2165" s="1"/>
      <c r="I2165" s="1"/>
      <c r="J2165" s="1"/>
      <c r="K2165" s="64"/>
      <c r="L2165" s="64"/>
    </row>
    <row r="2166" spans="2:12" x14ac:dyDescent="0.25">
      <c r="B2166" s="1"/>
      <c r="H2166" s="1"/>
      <c r="I2166" s="1"/>
      <c r="J2166" s="1"/>
      <c r="K2166" s="64"/>
      <c r="L2166" s="64"/>
    </row>
    <row r="2167" spans="2:12" x14ac:dyDescent="0.25">
      <c r="B2167" s="1"/>
      <c r="H2167" s="1"/>
      <c r="I2167" s="1"/>
      <c r="J2167" s="1"/>
      <c r="K2167" s="64"/>
      <c r="L2167" s="64"/>
    </row>
    <row r="2168" spans="2:12" x14ac:dyDescent="0.25">
      <c r="B2168" s="1"/>
      <c r="H2168" s="1"/>
      <c r="I2168" s="1"/>
      <c r="J2168" s="1"/>
      <c r="K2168" s="64"/>
      <c r="L2168" s="64"/>
    </row>
    <row r="2169" spans="2:12" x14ac:dyDescent="0.25">
      <c r="B2169" s="1"/>
      <c r="H2169" s="1"/>
      <c r="I2169" s="1"/>
      <c r="J2169" s="1"/>
      <c r="K2169" s="64"/>
      <c r="L2169" s="64"/>
    </row>
    <row r="2170" spans="2:12" x14ac:dyDescent="0.25">
      <c r="B2170" s="1"/>
      <c r="H2170" s="1"/>
      <c r="I2170" s="1"/>
      <c r="J2170" s="1"/>
      <c r="K2170" s="64"/>
      <c r="L2170" s="64"/>
    </row>
    <row r="2171" spans="2:12" x14ac:dyDescent="0.25">
      <c r="B2171" s="1"/>
      <c r="H2171" s="1"/>
      <c r="I2171" s="1"/>
      <c r="J2171" s="1"/>
      <c r="K2171" s="64"/>
      <c r="L2171" s="64"/>
    </row>
    <row r="2172" spans="2:12" x14ac:dyDescent="0.25">
      <c r="B2172" s="1"/>
      <c r="H2172" s="1"/>
      <c r="I2172" s="1"/>
      <c r="J2172" s="1"/>
      <c r="K2172" s="64"/>
      <c r="L2172" s="64"/>
    </row>
    <row r="2173" spans="2:12" x14ac:dyDescent="0.25">
      <c r="B2173" s="1"/>
      <c r="H2173" s="1"/>
      <c r="I2173" s="1"/>
      <c r="J2173" s="1"/>
      <c r="K2173" s="64"/>
      <c r="L2173" s="64"/>
    </row>
    <row r="2174" spans="2:12" x14ac:dyDescent="0.25">
      <c r="B2174" s="1"/>
      <c r="H2174" s="1"/>
      <c r="I2174" s="1"/>
      <c r="J2174" s="1"/>
      <c r="K2174" s="64"/>
      <c r="L2174" s="64"/>
    </row>
    <row r="2175" spans="2:12" x14ac:dyDescent="0.25">
      <c r="B2175" s="1"/>
      <c r="H2175" s="1"/>
      <c r="I2175" s="1"/>
      <c r="J2175" s="1"/>
      <c r="K2175" s="64"/>
      <c r="L2175" s="64"/>
    </row>
    <row r="2176" spans="2:12" x14ac:dyDescent="0.25">
      <c r="B2176" s="1"/>
      <c r="H2176" s="1"/>
      <c r="I2176" s="1"/>
      <c r="J2176" s="1"/>
      <c r="K2176" s="64"/>
      <c r="L2176" s="64"/>
    </row>
    <row r="2177" spans="2:12" x14ac:dyDescent="0.25">
      <c r="B2177" s="1"/>
      <c r="H2177" s="1"/>
      <c r="I2177" s="1"/>
      <c r="J2177" s="1"/>
      <c r="K2177" s="64"/>
      <c r="L2177" s="64"/>
    </row>
    <row r="2178" spans="2:12" x14ac:dyDescent="0.25">
      <c r="B2178" s="1"/>
      <c r="H2178" s="1"/>
      <c r="I2178" s="1"/>
      <c r="J2178" s="1"/>
      <c r="K2178" s="64"/>
      <c r="L2178" s="64"/>
    </row>
    <row r="2179" spans="2:12" x14ac:dyDescent="0.25">
      <c r="B2179" s="1"/>
      <c r="H2179" s="1"/>
      <c r="I2179" s="1"/>
      <c r="J2179" s="1"/>
      <c r="K2179" s="64"/>
      <c r="L2179" s="64"/>
    </row>
    <row r="2180" spans="2:12" x14ac:dyDescent="0.25">
      <c r="B2180" s="1"/>
      <c r="H2180" s="1"/>
      <c r="I2180" s="1"/>
      <c r="J2180" s="1"/>
      <c r="K2180" s="64"/>
      <c r="L2180" s="64"/>
    </row>
    <row r="2181" spans="2:12" x14ac:dyDescent="0.25">
      <c r="B2181" s="1"/>
      <c r="H2181" s="1"/>
      <c r="I2181" s="1"/>
      <c r="J2181" s="1"/>
      <c r="K2181" s="64"/>
      <c r="L2181" s="64"/>
    </row>
    <row r="2182" spans="2:12" x14ac:dyDescent="0.25">
      <c r="B2182" s="1"/>
      <c r="H2182" s="1"/>
      <c r="I2182" s="1"/>
      <c r="J2182" s="1"/>
      <c r="K2182" s="64"/>
      <c r="L2182" s="64"/>
    </row>
    <row r="2183" spans="2:12" x14ac:dyDescent="0.25">
      <c r="B2183" s="1"/>
      <c r="H2183" s="1"/>
      <c r="I2183" s="1"/>
      <c r="J2183" s="1"/>
      <c r="K2183" s="64"/>
      <c r="L2183" s="64"/>
    </row>
    <row r="2184" spans="2:12" x14ac:dyDescent="0.25">
      <c r="B2184" s="1"/>
      <c r="H2184" s="1"/>
      <c r="I2184" s="1"/>
      <c r="J2184" s="1"/>
      <c r="K2184" s="64"/>
      <c r="L2184" s="64"/>
    </row>
    <row r="2185" spans="2:12" x14ac:dyDescent="0.25">
      <c r="B2185" s="1"/>
      <c r="H2185" s="1"/>
      <c r="I2185" s="1"/>
      <c r="J2185" s="1"/>
      <c r="K2185" s="64"/>
      <c r="L2185" s="64"/>
    </row>
    <row r="2186" spans="2:12" x14ac:dyDescent="0.25">
      <c r="B2186" s="1"/>
      <c r="H2186" s="1"/>
      <c r="I2186" s="1"/>
      <c r="J2186" s="1"/>
      <c r="K2186" s="64"/>
      <c r="L2186" s="64"/>
    </row>
    <row r="2187" spans="2:12" x14ac:dyDescent="0.25">
      <c r="B2187" s="1"/>
      <c r="H2187" s="1"/>
      <c r="I2187" s="1"/>
      <c r="J2187" s="1"/>
      <c r="K2187" s="64"/>
      <c r="L2187" s="64"/>
    </row>
    <row r="2188" spans="2:12" x14ac:dyDescent="0.25">
      <c r="B2188" s="1"/>
      <c r="H2188" s="1"/>
      <c r="I2188" s="1"/>
      <c r="J2188" s="1"/>
      <c r="K2188" s="64"/>
      <c r="L2188" s="64"/>
    </row>
    <row r="2189" spans="2:12" x14ac:dyDescent="0.25">
      <c r="B2189" s="1"/>
      <c r="H2189" s="1"/>
      <c r="I2189" s="1"/>
      <c r="J2189" s="1"/>
      <c r="K2189" s="64"/>
      <c r="L2189" s="64"/>
    </row>
    <row r="2190" spans="2:12" x14ac:dyDescent="0.25">
      <c r="B2190" s="1"/>
      <c r="H2190" s="1"/>
      <c r="I2190" s="1"/>
      <c r="J2190" s="1"/>
      <c r="K2190" s="64"/>
      <c r="L2190" s="64"/>
    </row>
    <row r="2191" spans="2:12" x14ac:dyDescent="0.25">
      <c r="B2191" s="1"/>
      <c r="H2191" s="1"/>
      <c r="I2191" s="1"/>
      <c r="J2191" s="1"/>
      <c r="K2191" s="64"/>
      <c r="L2191" s="64"/>
    </row>
    <row r="2192" spans="2:12" x14ac:dyDescent="0.25">
      <c r="B2192" s="1"/>
      <c r="H2192" s="1"/>
      <c r="I2192" s="1"/>
      <c r="J2192" s="1"/>
      <c r="K2192" s="64"/>
      <c r="L2192" s="64"/>
    </row>
    <row r="2193" spans="2:12" x14ac:dyDescent="0.25">
      <c r="B2193" s="1"/>
      <c r="H2193" s="1"/>
      <c r="I2193" s="1"/>
      <c r="J2193" s="1"/>
      <c r="K2193" s="64"/>
      <c r="L2193" s="64"/>
    </row>
    <row r="2194" spans="2:12" x14ac:dyDescent="0.25">
      <c r="B2194" s="1"/>
      <c r="H2194" s="1"/>
      <c r="I2194" s="1"/>
      <c r="J2194" s="1"/>
      <c r="K2194" s="64"/>
      <c r="L2194" s="64"/>
    </row>
    <row r="2195" spans="2:12" x14ac:dyDescent="0.25">
      <c r="B2195" s="1"/>
      <c r="H2195" s="1"/>
      <c r="I2195" s="1"/>
      <c r="J2195" s="1"/>
      <c r="K2195" s="64"/>
      <c r="L2195" s="64"/>
    </row>
    <row r="2196" spans="2:12" x14ac:dyDescent="0.25">
      <c r="B2196" s="1"/>
      <c r="H2196" s="1"/>
      <c r="I2196" s="1"/>
      <c r="J2196" s="1"/>
      <c r="K2196" s="64"/>
      <c r="L2196" s="64"/>
    </row>
    <row r="2197" spans="2:12" x14ac:dyDescent="0.25">
      <c r="B2197" s="1"/>
      <c r="H2197" s="1"/>
      <c r="I2197" s="1"/>
      <c r="J2197" s="1"/>
      <c r="K2197" s="64"/>
      <c r="L2197" s="64"/>
    </row>
    <row r="2198" spans="2:12" x14ac:dyDescent="0.25">
      <c r="B2198" s="1"/>
      <c r="H2198" s="1"/>
      <c r="I2198" s="1"/>
      <c r="J2198" s="1"/>
      <c r="K2198" s="64"/>
      <c r="L2198" s="64"/>
    </row>
    <row r="2199" spans="2:12" x14ac:dyDescent="0.25">
      <c r="B2199" s="1"/>
      <c r="H2199" s="1"/>
      <c r="I2199" s="1"/>
      <c r="J2199" s="1"/>
      <c r="K2199" s="64"/>
      <c r="L2199" s="64"/>
    </row>
    <row r="2200" spans="2:12" x14ac:dyDescent="0.25">
      <c r="B2200" s="1"/>
      <c r="H2200" s="1"/>
      <c r="I2200" s="1"/>
      <c r="J2200" s="1"/>
      <c r="K2200" s="64"/>
      <c r="L2200" s="64"/>
    </row>
    <row r="2201" spans="2:12" x14ac:dyDescent="0.25">
      <c r="B2201" s="1"/>
      <c r="H2201" s="1"/>
      <c r="I2201" s="1"/>
      <c r="J2201" s="1"/>
      <c r="K2201" s="64"/>
      <c r="L2201" s="64"/>
    </row>
    <row r="2202" spans="2:12" x14ac:dyDescent="0.25">
      <c r="B2202" s="1"/>
      <c r="H2202" s="1"/>
      <c r="I2202" s="1"/>
      <c r="J2202" s="1"/>
      <c r="K2202" s="64"/>
      <c r="L2202" s="64"/>
    </row>
    <row r="2203" spans="2:12" x14ac:dyDescent="0.25">
      <c r="B2203" s="1"/>
      <c r="H2203" s="1"/>
      <c r="I2203" s="1"/>
      <c r="J2203" s="1"/>
      <c r="K2203" s="64"/>
      <c r="L2203" s="64"/>
    </row>
    <row r="2204" spans="2:12" x14ac:dyDescent="0.25">
      <c r="B2204" s="1"/>
      <c r="H2204" s="1"/>
      <c r="I2204" s="1"/>
      <c r="J2204" s="1"/>
      <c r="K2204" s="64"/>
      <c r="L2204" s="64"/>
    </row>
    <row r="2205" spans="2:12" x14ac:dyDescent="0.25">
      <c r="B2205" s="1"/>
      <c r="H2205" s="1"/>
      <c r="I2205" s="1"/>
      <c r="J2205" s="1"/>
      <c r="K2205" s="64"/>
      <c r="L2205" s="64"/>
    </row>
    <row r="2206" spans="2:12" x14ac:dyDescent="0.25">
      <c r="B2206" s="1"/>
      <c r="H2206" s="1"/>
      <c r="I2206" s="1"/>
      <c r="J2206" s="1"/>
      <c r="K2206" s="64"/>
      <c r="L2206" s="64"/>
    </row>
    <row r="2207" spans="2:12" x14ac:dyDescent="0.25">
      <c r="B2207" s="1"/>
      <c r="H2207" s="1"/>
      <c r="I2207" s="1"/>
      <c r="J2207" s="1"/>
      <c r="K2207" s="64"/>
      <c r="L2207" s="64"/>
    </row>
    <row r="2208" spans="2:12" x14ac:dyDescent="0.25">
      <c r="B2208" s="1"/>
      <c r="H2208" s="1"/>
      <c r="I2208" s="1"/>
      <c r="J2208" s="1"/>
      <c r="K2208" s="64"/>
      <c r="L2208" s="64"/>
    </row>
    <row r="2209" spans="2:12" x14ac:dyDescent="0.25">
      <c r="B2209" s="1"/>
      <c r="H2209" s="1"/>
      <c r="I2209" s="1"/>
      <c r="J2209" s="1"/>
      <c r="K2209" s="64"/>
      <c r="L2209" s="64"/>
    </row>
    <row r="2210" spans="2:12" x14ac:dyDescent="0.25">
      <c r="B2210" s="1"/>
      <c r="H2210" s="1"/>
      <c r="I2210" s="1"/>
      <c r="J2210" s="1"/>
      <c r="K2210" s="64"/>
      <c r="L2210" s="64"/>
    </row>
    <row r="2211" spans="2:12" x14ac:dyDescent="0.25">
      <c r="B2211" s="1"/>
      <c r="H2211" s="1"/>
      <c r="I2211" s="1"/>
      <c r="J2211" s="1"/>
      <c r="K2211" s="64"/>
      <c r="L2211" s="64"/>
    </row>
    <row r="2212" spans="2:12" x14ac:dyDescent="0.25">
      <c r="B2212" s="1"/>
      <c r="H2212" s="1"/>
      <c r="I2212" s="1"/>
      <c r="J2212" s="1"/>
      <c r="K2212" s="64"/>
      <c r="L2212" s="64"/>
    </row>
    <row r="2213" spans="2:12" x14ac:dyDescent="0.25">
      <c r="B2213" s="1"/>
      <c r="H2213" s="1"/>
      <c r="I2213" s="1"/>
      <c r="J2213" s="1"/>
      <c r="K2213" s="64"/>
      <c r="L2213" s="64"/>
    </row>
    <row r="2214" spans="2:12" x14ac:dyDescent="0.25">
      <c r="B2214" s="1"/>
      <c r="H2214" s="1"/>
      <c r="I2214" s="1"/>
      <c r="J2214" s="1"/>
      <c r="K2214" s="64"/>
      <c r="L2214" s="64"/>
    </row>
    <row r="2215" spans="2:12" x14ac:dyDescent="0.25">
      <c r="B2215" s="1"/>
      <c r="H2215" s="1"/>
      <c r="I2215" s="1"/>
      <c r="J2215" s="1"/>
      <c r="K2215" s="64"/>
      <c r="L2215" s="64"/>
    </row>
    <row r="2216" spans="2:12" x14ac:dyDescent="0.25">
      <c r="B2216" s="1"/>
      <c r="H2216" s="1"/>
      <c r="I2216" s="1"/>
      <c r="J2216" s="1"/>
      <c r="K2216" s="64"/>
      <c r="L2216" s="64"/>
    </row>
    <row r="2217" spans="2:12" x14ac:dyDescent="0.25">
      <c r="B2217" s="1"/>
      <c r="H2217" s="1"/>
      <c r="I2217" s="1"/>
      <c r="J2217" s="1"/>
      <c r="K2217" s="64"/>
      <c r="L2217" s="64"/>
    </row>
    <row r="2218" spans="2:12" x14ac:dyDescent="0.25">
      <c r="B2218" s="1"/>
      <c r="H2218" s="1"/>
      <c r="I2218" s="1"/>
      <c r="J2218" s="1"/>
      <c r="K2218" s="64"/>
      <c r="L2218" s="64"/>
    </row>
    <row r="2219" spans="2:12" x14ac:dyDescent="0.25">
      <c r="B2219" s="1"/>
      <c r="H2219" s="1"/>
      <c r="I2219" s="1"/>
      <c r="J2219" s="1"/>
      <c r="K2219" s="64"/>
      <c r="L2219" s="64"/>
    </row>
    <row r="2220" spans="2:12" x14ac:dyDescent="0.25">
      <c r="B2220" s="1"/>
      <c r="H2220" s="1"/>
      <c r="I2220" s="1"/>
      <c r="J2220" s="1"/>
      <c r="K2220" s="64"/>
      <c r="L2220" s="64"/>
    </row>
    <row r="2221" spans="2:12" x14ac:dyDescent="0.25">
      <c r="B2221" s="1"/>
      <c r="H2221" s="1"/>
      <c r="I2221" s="1"/>
      <c r="J2221" s="1"/>
      <c r="K2221" s="64"/>
      <c r="L2221" s="64"/>
    </row>
    <row r="2222" spans="2:12" x14ac:dyDescent="0.25">
      <c r="B2222" s="1"/>
      <c r="H2222" s="1"/>
      <c r="I2222" s="1"/>
      <c r="J2222" s="1"/>
      <c r="K2222" s="64"/>
      <c r="L2222" s="64"/>
    </row>
    <row r="2223" spans="2:12" x14ac:dyDescent="0.25">
      <c r="B2223" s="1"/>
      <c r="H2223" s="1"/>
      <c r="I2223" s="1"/>
      <c r="J2223" s="1"/>
      <c r="K2223" s="64"/>
      <c r="L2223" s="64"/>
    </row>
    <row r="2224" spans="2:12" x14ac:dyDescent="0.25">
      <c r="B2224" s="1"/>
      <c r="H2224" s="1"/>
      <c r="I2224" s="1"/>
      <c r="J2224" s="1"/>
      <c r="K2224" s="64"/>
      <c r="L2224" s="64"/>
    </row>
    <row r="2225" spans="2:12" x14ac:dyDescent="0.25">
      <c r="B2225" s="1"/>
      <c r="H2225" s="1"/>
      <c r="I2225" s="1"/>
      <c r="J2225" s="1"/>
      <c r="K2225" s="64"/>
      <c r="L2225" s="64"/>
    </row>
    <row r="2226" spans="2:12" x14ac:dyDescent="0.25">
      <c r="B2226" s="1"/>
      <c r="H2226" s="1"/>
      <c r="I2226" s="1"/>
      <c r="J2226" s="1"/>
      <c r="K2226" s="64"/>
      <c r="L2226" s="64"/>
    </row>
    <row r="2227" spans="2:12" x14ac:dyDescent="0.25">
      <c r="B2227" s="1"/>
      <c r="H2227" s="1"/>
      <c r="I2227" s="1"/>
      <c r="J2227" s="1"/>
      <c r="K2227" s="64"/>
      <c r="L2227" s="64"/>
    </row>
    <row r="2228" spans="2:12" x14ac:dyDescent="0.25">
      <c r="B2228" s="1"/>
      <c r="H2228" s="1"/>
      <c r="I2228" s="1"/>
      <c r="J2228" s="1"/>
      <c r="K2228" s="64"/>
      <c r="L2228" s="64"/>
    </row>
    <row r="2229" spans="2:12" x14ac:dyDescent="0.25">
      <c r="B2229" s="1"/>
      <c r="H2229" s="1"/>
      <c r="I2229" s="1"/>
      <c r="J2229" s="1"/>
      <c r="K2229" s="64"/>
      <c r="L2229" s="64"/>
    </row>
    <row r="2230" spans="2:12" x14ac:dyDescent="0.25">
      <c r="B2230" s="1"/>
      <c r="H2230" s="1"/>
      <c r="I2230" s="1"/>
      <c r="J2230" s="1"/>
      <c r="K2230" s="64"/>
      <c r="L2230" s="64"/>
    </row>
    <row r="2231" spans="2:12" x14ac:dyDescent="0.25">
      <c r="B2231" s="1"/>
      <c r="H2231" s="1"/>
      <c r="I2231" s="1"/>
      <c r="J2231" s="1"/>
      <c r="K2231" s="64"/>
      <c r="L2231" s="64"/>
    </row>
    <row r="2232" spans="2:12" x14ac:dyDescent="0.25">
      <c r="B2232" s="1"/>
      <c r="H2232" s="1"/>
      <c r="I2232" s="1"/>
      <c r="J2232" s="1"/>
      <c r="K2232" s="64"/>
      <c r="L2232" s="64"/>
    </row>
    <row r="2233" spans="2:12" x14ac:dyDescent="0.25">
      <c r="B2233" s="1"/>
      <c r="H2233" s="1"/>
      <c r="I2233" s="1"/>
      <c r="J2233" s="1"/>
      <c r="K2233" s="64"/>
      <c r="L2233" s="64"/>
    </row>
    <row r="2234" spans="2:12" x14ac:dyDescent="0.25">
      <c r="B2234" s="1"/>
      <c r="H2234" s="1"/>
      <c r="I2234" s="1"/>
      <c r="J2234" s="1"/>
      <c r="K2234" s="64"/>
      <c r="L2234" s="64"/>
    </row>
    <row r="2235" spans="2:12" x14ac:dyDescent="0.25">
      <c r="B2235" s="1"/>
      <c r="H2235" s="1"/>
      <c r="I2235" s="1"/>
      <c r="J2235" s="1"/>
      <c r="K2235" s="64"/>
      <c r="L2235" s="64"/>
    </row>
    <row r="2236" spans="2:12" x14ac:dyDescent="0.25">
      <c r="B2236" s="1"/>
      <c r="H2236" s="1"/>
      <c r="I2236" s="1"/>
      <c r="J2236" s="1"/>
      <c r="K2236" s="64"/>
      <c r="L2236" s="64"/>
    </row>
    <row r="2237" spans="2:12" x14ac:dyDescent="0.25">
      <c r="B2237" s="1"/>
      <c r="H2237" s="1"/>
      <c r="I2237" s="1"/>
      <c r="J2237" s="1"/>
      <c r="K2237" s="64"/>
      <c r="L2237" s="64"/>
    </row>
    <row r="2238" spans="2:12" x14ac:dyDescent="0.25">
      <c r="B2238" s="1"/>
      <c r="H2238" s="1"/>
      <c r="I2238" s="1"/>
      <c r="J2238" s="1"/>
      <c r="K2238" s="64"/>
      <c r="L2238" s="64"/>
    </row>
    <row r="2239" spans="2:12" x14ac:dyDescent="0.25">
      <c r="B2239" s="1"/>
      <c r="H2239" s="1"/>
      <c r="I2239" s="1"/>
      <c r="J2239" s="1"/>
      <c r="K2239" s="64"/>
      <c r="L2239" s="64"/>
    </row>
    <row r="2240" spans="2:12" x14ac:dyDescent="0.25">
      <c r="B2240" s="1"/>
      <c r="H2240" s="1"/>
      <c r="I2240" s="1"/>
      <c r="J2240" s="1"/>
      <c r="K2240" s="64"/>
      <c r="L2240" s="64"/>
    </row>
    <row r="2241" spans="2:12" x14ac:dyDescent="0.25">
      <c r="B2241" s="1"/>
      <c r="H2241" s="1"/>
      <c r="I2241" s="1"/>
      <c r="J2241" s="1"/>
      <c r="K2241" s="64"/>
      <c r="L2241" s="64"/>
    </row>
    <row r="2242" spans="2:12" x14ac:dyDescent="0.25">
      <c r="B2242" s="1"/>
      <c r="H2242" s="1"/>
      <c r="I2242" s="1"/>
      <c r="J2242" s="1"/>
      <c r="K2242" s="64"/>
      <c r="L2242" s="64"/>
    </row>
    <row r="2243" spans="2:12" x14ac:dyDescent="0.25">
      <c r="B2243" s="1"/>
      <c r="H2243" s="1"/>
      <c r="I2243" s="1"/>
      <c r="J2243" s="1"/>
      <c r="K2243" s="64"/>
      <c r="L2243" s="64"/>
    </row>
    <row r="2244" spans="2:12" x14ac:dyDescent="0.25">
      <c r="B2244" s="1"/>
      <c r="H2244" s="1"/>
      <c r="I2244" s="1"/>
      <c r="J2244" s="1"/>
      <c r="K2244" s="64"/>
      <c r="L2244" s="64"/>
    </row>
    <row r="2245" spans="2:12" x14ac:dyDescent="0.25">
      <c r="B2245" s="1"/>
      <c r="H2245" s="1"/>
      <c r="I2245" s="1"/>
      <c r="J2245" s="1"/>
      <c r="K2245" s="64"/>
      <c r="L2245" s="64"/>
    </row>
    <row r="2246" spans="2:12" x14ac:dyDescent="0.25">
      <c r="B2246" s="1"/>
      <c r="H2246" s="1"/>
      <c r="I2246" s="1"/>
      <c r="J2246" s="1"/>
      <c r="K2246" s="64"/>
      <c r="L2246" s="64"/>
    </row>
    <row r="2247" spans="2:12" x14ac:dyDescent="0.25">
      <c r="B2247" s="1"/>
      <c r="H2247" s="1"/>
      <c r="I2247" s="1"/>
      <c r="J2247" s="1"/>
      <c r="K2247" s="64"/>
      <c r="L2247" s="64"/>
    </row>
    <row r="2248" spans="2:12" x14ac:dyDescent="0.25">
      <c r="B2248" s="1"/>
      <c r="H2248" s="1"/>
      <c r="I2248" s="1"/>
      <c r="J2248" s="1"/>
      <c r="K2248" s="64"/>
      <c r="L2248" s="64"/>
    </row>
    <row r="2249" spans="2:12" x14ac:dyDescent="0.25">
      <c r="B2249" s="1"/>
      <c r="H2249" s="1"/>
      <c r="I2249" s="1"/>
      <c r="J2249" s="1"/>
      <c r="K2249" s="64"/>
      <c r="L2249" s="64"/>
    </row>
    <row r="2250" spans="2:12" x14ac:dyDescent="0.25">
      <c r="B2250" s="1"/>
      <c r="H2250" s="1"/>
      <c r="I2250" s="1"/>
      <c r="J2250" s="1"/>
      <c r="K2250" s="64"/>
      <c r="L2250" s="64"/>
    </row>
    <row r="2251" spans="2:12" x14ac:dyDescent="0.25">
      <c r="B2251" s="1"/>
      <c r="H2251" s="1"/>
      <c r="I2251" s="1"/>
      <c r="J2251" s="1"/>
      <c r="K2251" s="64"/>
      <c r="L2251" s="64"/>
    </row>
    <row r="2252" spans="2:12" x14ac:dyDescent="0.25">
      <c r="B2252" s="1"/>
      <c r="H2252" s="1"/>
      <c r="I2252" s="1"/>
      <c r="J2252" s="1"/>
      <c r="K2252" s="64"/>
      <c r="L2252" s="64"/>
    </row>
    <row r="2253" spans="2:12" x14ac:dyDescent="0.25">
      <c r="B2253" s="1"/>
      <c r="H2253" s="1"/>
      <c r="I2253" s="1"/>
      <c r="J2253" s="1"/>
      <c r="K2253" s="64"/>
      <c r="L2253" s="64"/>
    </row>
    <row r="2254" spans="2:12" x14ac:dyDescent="0.25">
      <c r="B2254" s="1"/>
      <c r="H2254" s="1"/>
      <c r="I2254" s="1"/>
      <c r="J2254" s="1"/>
      <c r="K2254" s="64"/>
      <c r="L2254" s="64"/>
    </row>
    <row r="2255" spans="2:12" x14ac:dyDescent="0.25">
      <c r="B2255" s="1"/>
      <c r="H2255" s="1"/>
      <c r="I2255" s="1"/>
      <c r="J2255" s="1"/>
      <c r="K2255" s="64"/>
      <c r="L2255" s="64"/>
    </row>
    <row r="2256" spans="2:12" x14ac:dyDescent="0.25">
      <c r="B2256" s="1"/>
      <c r="H2256" s="1"/>
      <c r="I2256" s="1"/>
      <c r="J2256" s="1"/>
      <c r="K2256" s="64"/>
      <c r="L2256" s="64"/>
    </row>
    <row r="2257" spans="2:12" x14ac:dyDescent="0.25">
      <c r="B2257" s="1"/>
      <c r="H2257" s="1"/>
      <c r="I2257" s="1"/>
      <c r="J2257" s="1"/>
      <c r="K2257" s="64"/>
      <c r="L2257" s="64"/>
    </row>
    <row r="2258" spans="2:12" x14ac:dyDescent="0.25">
      <c r="B2258" s="1"/>
      <c r="H2258" s="1"/>
      <c r="I2258" s="1"/>
      <c r="J2258" s="1"/>
      <c r="K2258" s="64"/>
      <c r="L2258" s="64"/>
    </row>
    <row r="2259" spans="2:12" x14ac:dyDescent="0.25">
      <c r="B2259" s="1"/>
      <c r="H2259" s="1"/>
      <c r="I2259" s="1"/>
      <c r="J2259" s="1"/>
      <c r="K2259" s="64"/>
      <c r="L2259" s="64"/>
    </row>
    <row r="2260" spans="2:12" x14ac:dyDescent="0.25">
      <c r="B2260" s="1"/>
      <c r="H2260" s="1"/>
      <c r="I2260" s="1"/>
      <c r="J2260" s="1"/>
      <c r="K2260" s="64"/>
      <c r="L2260" s="64"/>
    </row>
    <row r="2261" spans="2:12" x14ac:dyDescent="0.25">
      <c r="B2261" s="1"/>
      <c r="H2261" s="1"/>
      <c r="I2261" s="1"/>
      <c r="J2261" s="1"/>
      <c r="K2261" s="64"/>
      <c r="L2261" s="64"/>
    </row>
    <row r="2262" spans="2:12" x14ac:dyDescent="0.25">
      <c r="B2262" s="1"/>
      <c r="H2262" s="1"/>
      <c r="I2262" s="1"/>
      <c r="J2262" s="1"/>
      <c r="K2262" s="64"/>
      <c r="L2262" s="64"/>
    </row>
    <row r="2263" spans="2:12" x14ac:dyDescent="0.25">
      <c r="B2263" s="1"/>
      <c r="H2263" s="1"/>
      <c r="I2263" s="1"/>
      <c r="J2263" s="1"/>
      <c r="K2263" s="64"/>
      <c r="L2263" s="64"/>
    </row>
    <row r="2264" spans="2:12" x14ac:dyDescent="0.25">
      <c r="B2264" s="1"/>
      <c r="H2264" s="1"/>
      <c r="I2264" s="1"/>
      <c r="J2264" s="1"/>
      <c r="K2264" s="64"/>
      <c r="L2264" s="64"/>
    </row>
    <row r="2265" spans="2:12" x14ac:dyDescent="0.25">
      <c r="B2265" s="1"/>
      <c r="H2265" s="1"/>
      <c r="I2265" s="1"/>
      <c r="J2265" s="1"/>
      <c r="K2265" s="64"/>
      <c r="L2265" s="64"/>
    </row>
    <row r="2266" spans="2:12" x14ac:dyDescent="0.25">
      <c r="B2266" s="1"/>
      <c r="H2266" s="1"/>
      <c r="I2266" s="1"/>
      <c r="J2266" s="1"/>
      <c r="K2266" s="64"/>
      <c r="L2266" s="64"/>
    </row>
    <row r="2267" spans="2:12" x14ac:dyDescent="0.25">
      <c r="B2267" s="1"/>
      <c r="H2267" s="1"/>
      <c r="I2267" s="1"/>
      <c r="J2267" s="1"/>
      <c r="K2267" s="64"/>
      <c r="L2267" s="64"/>
    </row>
    <row r="2268" spans="2:12" x14ac:dyDescent="0.25">
      <c r="B2268" s="1"/>
      <c r="H2268" s="1"/>
      <c r="I2268" s="1"/>
      <c r="J2268" s="1"/>
      <c r="K2268" s="64"/>
      <c r="L2268" s="64"/>
    </row>
    <row r="2269" spans="2:12" x14ac:dyDescent="0.25">
      <c r="B2269" s="1"/>
      <c r="H2269" s="1"/>
      <c r="I2269" s="1"/>
      <c r="J2269" s="1"/>
      <c r="K2269" s="64"/>
      <c r="L2269" s="64"/>
    </row>
    <row r="2270" spans="2:12" x14ac:dyDescent="0.25">
      <c r="B2270" s="1"/>
      <c r="H2270" s="1"/>
      <c r="I2270" s="1"/>
      <c r="J2270" s="1"/>
      <c r="K2270" s="64"/>
      <c r="L2270" s="64"/>
    </row>
    <row r="2271" spans="2:12" x14ac:dyDescent="0.25">
      <c r="B2271" s="1"/>
      <c r="H2271" s="1"/>
      <c r="I2271" s="1"/>
      <c r="J2271" s="1"/>
      <c r="K2271" s="64"/>
      <c r="L2271" s="64"/>
    </row>
    <row r="2272" spans="2:12" x14ac:dyDescent="0.25">
      <c r="B2272" s="1"/>
      <c r="H2272" s="1"/>
      <c r="I2272" s="1"/>
      <c r="J2272" s="1"/>
      <c r="K2272" s="64"/>
      <c r="L2272" s="64"/>
    </row>
    <row r="2273" spans="2:12" x14ac:dyDescent="0.25">
      <c r="B2273" s="1"/>
      <c r="H2273" s="1"/>
      <c r="I2273" s="1"/>
      <c r="J2273" s="1"/>
      <c r="K2273" s="64"/>
      <c r="L2273" s="64"/>
    </row>
    <row r="2274" spans="2:12" x14ac:dyDescent="0.25">
      <c r="B2274" s="1"/>
      <c r="H2274" s="1"/>
      <c r="I2274" s="1"/>
      <c r="J2274" s="1"/>
      <c r="K2274" s="64"/>
      <c r="L2274" s="64"/>
    </row>
    <row r="2275" spans="2:12" x14ac:dyDescent="0.25">
      <c r="B2275" s="1"/>
      <c r="H2275" s="1"/>
      <c r="I2275" s="1"/>
      <c r="J2275" s="1"/>
      <c r="K2275" s="64"/>
      <c r="L2275" s="64"/>
    </row>
    <row r="2276" spans="2:12" x14ac:dyDescent="0.25">
      <c r="B2276" s="1"/>
      <c r="H2276" s="1"/>
      <c r="I2276" s="1"/>
      <c r="J2276" s="1"/>
      <c r="K2276" s="64"/>
      <c r="L2276" s="64"/>
    </row>
    <row r="2277" spans="2:12" x14ac:dyDescent="0.25">
      <c r="B2277" s="1"/>
      <c r="H2277" s="1"/>
      <c r="I2277" s="1"/>
      <c r="J2277" s="1"/>
      <c r="K2277" s="64"/>
      <c r="L2277" s="64"/>
    </row>
    <row r="2278" spans="2:12" x14ac:dyDescent="0.25">
      <c r="B2278" s="1"/>
      <c r="H2278" s="1"/>
      <c r="I2278" s="1"/>
      <c r="J2278" s="1"/>
      <c r="K2278" s="64"/>
      <c r="L2278" s="64"/>
    </row>
    <row r="2279" spans="2:12" x14ac:dyDescent="0.25">
      <c r="B2279" s="1"/>
      <c r="H2279" s="1"/>
      <c r="I2279" s="1"/>
      <c r="J2279" s="1"/>
      <c r="K2279" s="64"/>
      <c r="L2279" s="64"/>
    </row>
    <row r="2280" spans="2:12" x14ac:dyDescent="0.25">
      <c r="B2280" s="1"/>
      <c r="H2280" s="1"/>
      <c r="I2280" s="1"/>
      <c r="J2280" s="1"/>
      <c r="K2280" s="64"/>
      <c r="L2280" s="64"/>
    </row>
    <row r="2281" spans="2:12" x14ac:dyDescent="0.25">
      <c r="B2281" s="1"/>
      <c r="H2281" s="1"/>
      <c r="I2281" s="1"/>
      <c r="J2281" s="1"/>
      <c r="K2281" s="64"/>
      <c r="L2281" s="64"/>
    </row>
    <row r="2282" spans="2:12" x14ac:dyDescent="0.25">
      <c r="B2282" s="1"/>
      <c r="H2282" s="1"/>
      <c r="I2282" s="1"/>
      <c r="J2282" s="1"/>
      <c r="K2282" s="64"/>
      <c r="L2282" s="64"/>
    </row>
    <row r="2283" spans="2:12" x14ac:dyDescent="0.25">
      <c r="B2283" s="1"/>
      <c r="H2283" s="1"/>
      <c r="I2283" s="1"/>
      <c r="J2283" s="1"/>
      <c r="K2283" s="64"/>
      <c r="L2283" s="64"/>
    </row>
    <row r="2284" spans="2:12" x14ac:dyDescent="0.25">
      <c r="B2284" s="1"/>
      <c r="H2284" s="1"/>
      <c r="I2284" s="1"/>
      <c r="J2284" s="1"/>
      <c r="K2284" s="64"/>
      <c r="L2284" s="64"/>
    </row>
    <row r="2285" spans="2:12" x14ac:dyDescent="0.25">
      <c r="B2285" s="1"/>
      <c r="H2285" s="1"/>
      <c r="I2285" s="1"/>
      <c r="J2285" s="1"/>
      <c r="K2285" s="64"/>
      <c r="L2285" s="64"/>
    </row>
    <row r="2286" spans="2:12" x14ac:dyDescent="0.25">
      <c r="B2286" s="1"/>
      <c r="H2286" s="1"/>
      <c r="I2286" s="1"/>
      <c r="J2286" s="1"/>
      <c r="K2286" s="64"/>
      <c r="L2286" s="64"/>
    </row>
    <row r="2287" spans="2:12" x14ac:dyDescent="0.25">
      <c r="B2287" s="1"/>
      <c r="H2287" s="1"/>
      <c r="I2287" s="1"/>
      <c r="J2287" s="1"/>
      <c r="K2287" s="64"/>
      <c r="L2287" s="64"/>
    </row>
    <row r="2288" spans="2:12" x14ac:dyDescent="0.25">
      <c r="B2288" s="1"/>
      <c r="H2288" s="1"/>
      <c r="I2288" s="1"/>
      <c r="J2288" s="1"/>
      <c r="K2288" s="64"/>
      <c r="L2288" s="64"/>
    </row>
    <row r="2289" spans="2:12" x14ac:dyDescent="0.25">
      <c r="B2289" s="1"/>
      <c r="H2289" s="1"/>
      <c r="I2289" s="1"/>
      <c r="J2289" s="1"/>
      <c r="K2289" s="64"/>
      <c r="L2289" s="64"/>
    </row>
    <row r="2290" spans="2:12" x14ac:dyDescent="0.25">
      <c r="B2290" s="1"/>
      <c r="H2290" s="1"/>
      <c r="I2290" s="1"/>
      <c r="J2290" s="1"/>
      <c r="K2290" s="64"/>
      <c r="L2290" s="64"/>
    </row>
    <row r="2291" spans="2:12" x14ac:dyDescent="0.25">
      <c r="B2291" s="1"/>
      <c r="H2291" s="1"/>
      <c r="I2291" s="1"/>
      <c r="J2291" s="1"/>
      <c r="K2291" s="64"/>
      <c r="L2291" s="64"/>
    </row>
    <row r="2292" spans="2:12" x14ac:dyDescent="0.25">
      <c r="B2292" s="1"/>
      <c r="H2292" s="1"/>
      <c r="I2292" s="1"/>
      <c r="J2292" s="1"/>
      <c r="K2292" s="64"/>
      <c r="L2292" s="64"/>
    </row>
    <row r="2293" spans="2:12" x14ac:dyDescent="0.25">
      <c r="B2293" s="1"/>
      <c r="H2293" s="1"/>
      <c r="I2293" s="1"/>
      <c r="J2293" s="1"/>
      <c r="K2293" s="64"/>
      <c r="L2293" s="64"/>
    </row>
    <row r="2294" spans="2:12" x14ac:dyDescent="0.25">
      <c r="B2294" s="1"/>
      <c r="H2294" s="1"/>
      <c r="I2294" s="1"/>
      <c r="J2294" s="1"/>
      <c r="K2294" s="64"/>
      <c r="L2294" s="64"/>
    </row>
    <row r="2295" spans="2:12" x14ac:dyDescent="0.25">
      <c r="B2295" s="1"/>
      <c r="H2295" s="1"/>
      <c r="I2295" s="1"/>
      <c r="J2295" s="1"/>
      <c r="K2295" s="64"/>
      <c r="L2295" s="64"/>
    </row>
    <row r="2296" spans="2:12" x14ac:dyDescent="0.25">
      <c r="B2296" s="1"/>
      <c r="H2296" s="1"/>
      <c r="I2296" s="1"/>
      <c r="J2296" s="1"/>
      <c r="K2296" s="64"/>
      <c r="L2296" s="64"/>
    </row>
    <row r="2297" spans="2:12" x14ac:dyDescent="0.25">
      <c r="B2297" s="1"/>
      <c r="H2297" s="1"/>
      <c r="I2297" s="1"/>
      <c r="J2297" s="1"/>
      <c r="K2297" s="64"/>
      <c r="L2297" s="64"/>
    </row>
    <row r="2298" spans="2:12" x14ac:dyDescent="0.25">
      <c r="B2298" s="1"/>
      <c r="H2298" s="1"/>
      <c r="I2298" s="1"/>
      <c r="J2298" s="1"/>
      <c r="K2298" s="64"/>
      <c r="L2298" s="64"/>
    </row>
    <row r="2299" spans="2:12" x14ac:dyDescent="0.25">
      <c r="B2299" s="1"/>
      <c r="H2299" s="1"/>
      <c r="I2299" s="1"/>
      <c r="J2299" s="1"/>
      <c r="K2299" s="64"/>
      <c r="L2299" s="64"/>
    </row>
    <row r="2300" spans="2:12" x14ac:dyDescent="0.25">
      <c r="B2300" s="1"/>
      <c r="H2300" s="1"/>
      <c r="I2300" s="1"/>
      <c r="J2300" s="1"/>
      <c r="K2300" s="64"/>
      <c r="L2300" s="64"/>
    </row>
    <row r="2301" spans="2:12" x14ac:dyDescent="0.25">
      <c r="B2301" s="1"/>
      <c r="H2301" s="1"/>
      <c r="I2301" s="1"/>
      <c r="J2301" s="1"/>
      <c r="K2301" s="64"/>
      <c r="L2301" s="64"/>
    </row>
    <row r="2302" spans="2:12" x14ac:dyDescent="0.25">
      <c r="B2302" s="1"/>
      <c r="H2302" s="1"/>
      <c r="I2302" s="1"/>
      <c r="J2302" s="1"/>
      <c r="K2302" s="64"/>
      <c r="L2302" s="64"/>
    </row>
    <row r="2303" spans="2:12" x14ac:dyDescent="0.25">
      <c r="B2303" s="1"/>
      <c r="H2303" s="1"/>
      <c r="I2303" s="1"/>
      <c r="J2303" s="1"/>
      <c r="K2303" s="64"/>
      <c r="L2303" s="64"/>
    </row>
    <row r="2304" spans="2:12" x14ac:dyDescent="0.25">
      <c r="B2304" s="1"/>
      <c r="H2304" s="1"/>
      <c r="I2304" s="1"/>
      <c r="J2304" s="1"/>
      <c r="K2304" s="64"/>
      <c r="L2304" s="64"/>
    </row>
    <row r="2305" spans="2:12" x14ac:dyDescent="0.25">
      <c r="B2305" s="1"/>
      <c r="H2305" s="1"/>
      <c r="I2305" s="1"/>
      <c r="J2305" s="1"/>
      <c r="K2305" s="64"/>
      <c r="L2305" s="64"/>
    </row>
    <row r="2306" spans="2:12" x14ac:dyDescent="0.25">
      <c r="B2306" s="1"/>
      <c r="H2306" s="1"/>
      <c r="I2306" s="1"/>
      <c r="J2306" s="1"/>
      <c r="K2306" s="64"/>
      <c r="L2306" s="64"/>
    </row>
    <row r="2307" spans="2:12" x14ac:dyDescent="0.25">
      <c r="B2307" s="1"/>
      <c r="H2307" s="1"/>
      <c r="I2307" s="1"/>
      <c r="J2307" s="1"/>
      <c r="K2307" s="64"/>
      <c r="L2307" s="64"/>
    </row>
    <row r="2308" spans="2:12" x14ac:dyDescent="0.25">
      <c r="B2308" s="1"/>
      <c r="H2308" s="1"/>
      <c r="I2308" s="1"/>
      <c r="J2308" s="1"/>
      <c r="K2308" s="64"/>
      <c r="L2308" s="64"/>
    </row>
    <row r="2309" spans="2:12" x14ac:dyDescent="0.25">
      <c r="B2309" s="1"/>
      <c r="H2309" s="1"/>
      <c r="I2309" s="1"/>
      <c r="J2309" s="1"/>
      <c r="K2309" s="64"/>
      <c r="L2309" s="64"/>
    </row>
    <row r="2310" spans="2:12" x14ac:dyDescent="0.25">
      <c r="B2310" s="1"/>
      <c r="H2310" s="1"/>
      <c r="I2310" s="1"/>
      <c r="J2310" s="1"/>
      <c r="K2310" s="64"/>
      <c r="L2310" s="64"/>
    </row>
    <row r="2311" spans="2:12" x14ac:dyDescent="0.25">
      <c r="B2311" s="1"/>
      <c r="H2311" s="1"/>
      <c r="I2311" s="1"/>
      <c r="J2311" s="1"/>
      <c r="K2311" s="64"/>
      <c r="L2311" s="64"/>
    </row>
    <row r="2312" spans="2:12" x14ac:dyDescent="0.25">
      <c r="B2312" s="1"/>
      <c r="H2312" s="1"/>
      <c r="I2312" s="1"/>
      <c r="J2312" s="1"/>
      <c r="K2312" s="64"/>
      <c r="L2312" s="64"/>
    </row>
    <row r="2313" spans="2:12" x14ac:dyDescent="0.25">
      <c r="B2313" s="1"/>
      <c r="H2313" s="1"/>
      <c r="I2313" s="1"/>
      <c r="J2313" s="1"/>
      <c r="K2313" s="64"/>
      <c r="L2313" s="64"/>
    </row>
    <row r="2314" spans="2:12" x14ac:dyDescent="0.25">
      <c r="B2314" s="1"/>
      <c r="H2314" s="1"/>
      <c r="I2314" s="1"/>
      <c r="J2314" s="1"/>
      <c r="K2314" s="64"/>
      <c r="L2314" s="64"/>
    </row>
    <row r="2315" spans="2:12" x14ac:dyDescent="0.25">
      <c r="B2315" s="1"/>
      <c r="H2315" s="1"/>
      <c r="I2315" s="1"/>
      <c r="J2315" s="1"/>
      <c r="K2315" s="64"/>
      <c r="L2315" s="64"/>
    </row>
    <row r="2316" spans="2:12" x14ac:dyDescent="0.25">
      <c r="B2316" s="1"/>
      <c r="H2316" s="1"/>
      <c r="I2316" s="1"/>
      <c r="J2316" s="1"/>
      <c r="K2316" s="64"/>
      <c r="L2316" s="64"/>
    </row>
    <row r="2317" spans="2:12" x14ac:dyDescent="0.25">
      <c r="B2317" s="1"/>
      <c r="H2317" s="1"/>
      <c r="I2317" s="1"/>
      <c r="J2317" s="1"/>
      <c r="K2317" s="64"/>
      <c r="L2317" s="64"/>
    </row>
    <row r="2318" spans="2:12" x14ac:dyDescent="0.25">
      <c r="B2318" s="1"/>
      <c r="H2318" s="1"/>
      <c r="I2318" s="1"/>
      <c r="J2318" s="1"/>
      <c r="K2318" s="64"/>
      <c r="L2318" s="64"/>
    </row>
    <row r="2319" spans="2:12" x14ac:dyDescent="0.25">
      <c r="B2319" s="1"/>
      <c r="H2319" s="1"/>
      <c r="I2319" s="1"/>
      <c r="J2319" s="1"/>
      <c r="K2319" s="64"/>
      <c r="L2319" s="64"/>
    </row>
    <row r="2320" spans="2:12" x14ac:dyDescent="0.25">
      <c r="B2320" s="1"/>
      <c r="H2320" s="1"/>
      <c r="I2320" s="1"/>
      <c r="J2320" s="1"/>
      <c r="K2320" s="64"/>
      <c r="L2320" s="64"/>
    </row>
    <row r="2321" spans="2:12" x14ac:dyDescent="0.25">
      <c r="B2321" s="1"/>
      <c r="H2321" s="1"/>
      <c r="I2321" s="1"/>
      <c r="J2321" s="1"/>
      <c r="K2321" s="64"/>
      <c r="L2321" s="64"/>
    </row>
    <row r="2322" spans="2:12" x14ac:dyDescent="0.25">
      <c r="B2322" s="1"/>
      <c r="H2322" s="1"/>
      <c r="I2322" s="1"/>
      <c r="J2322" s="1"/>
      <c r="K2322" s="64"/>
      <c r="L2322" s="64"/>
    </row>
    <row r="2323" spans="2:12" x14ac:dyDescent="0.25">
      <c r="B2323" s="1"/>
      <c r="H2323" s="1"/>
      <c r="I2323" s="1"/>
      <c r="J2323" s="1"/>
      <c r="K2323" s="64"/>
      <c r="L2323" s="64"/>
    </row>
    <row r="2324" spans="2:12" x14ac:dyDescent="0.25">
      <c r="B2324" s="1"/>
      <c r="H2324" s="1"/>
      <c r="I2324" s="1"/>
      <c r="J2324" s="1"/>
      <c r="K2324" s="64"/>
      <c r="L2324" s="64"/>
    </row>
    <row r="2325" spans="2:12" x14ac:dyDescent="0.25">
      <c r="B2325" s="1"/>
      <c r="H2325" s="1"/>
      <c r="I2325" s="1"/>
      <c r="J2325" s="1"/>
      <c r="K2325" s="64"/>
      <c r="L2325" s="64"/>
    </row>
    <row r="2326" spans="2:12" x14ac:dyDescent="0.25">
      <c r="B2326" s="1"/>
      <c r="H2326" s="1"/>
      <c r="I2326" s="1"/>
      <c r="J2326" s="1"/>
      <c r="K2326" s="64"/>
      <c r="L2326" s="64"/>
    </row>
    <row r="2327" spans="2:12" x14ac:dyDescent="0.25">
      <c r="B2327" s="1"/>
      <c r="H2327" s="1"/>
      <c r="I2327" s="1"/>
      <c r="J2327" s="1"/>
      <c r="K2327" s="64"/>
      <c r="L2327" s="64"/>
    </row>
    <row r="2328" spans="2:12" x14ac:dyDescent="0.25">
      <c r="B2328" s="1"/>
      <c r="H2328" s="1"/>
      <c r="I2328" s="1"/>
      <c r="J2328" s="1"/>
      <c r="K2328" s="64"/>
      <c r="L2328" s="64"/>
    </row>
    <row r="2329" spans="2:12" x14ac:dyDescent="0.25">
      <c r="B2329" s="1"/>
      <c r="H2329" s="1"/>
      <c r="I2329" s="1"/>
      <c r="J2329" s="1"/>
      <c r="K2329" s="64"/>
      <c r="L2329" s="64"/>
    </row>
    <row r="2330" spans="2:12" x14ac:dyDescent="0.25">
      <c r="B2330" s="1"/>
      <c r="H2330" s="1"/>
      <c r="I2330" s="1"/>
      <c r="J2330" s="1"/>
      <c r="K2330" s="64"/>
      <c r="L2330" s="64"/>
    </row>
    <row r="2331" spans="2:12" x14ac:dyDescent="0.25">
      <c r="B2331" s="1"/>
      <c r="H2331" s="1"/>
      <c r="I2331" s="1"/>
      <c r="J2331" s="1"/>
      <c r="K2331" s="64"/>
      <c r="L2331" s="64"/>
    </row>
    <row r="2332" spans="2:12" x14ac:dyDescent="0.25">
      <c r="B2332" s="1"/>
      <c r="H2332" s="1"/>
      <c r="I2332" s="1"/>
      <c r="J2332" s="1"/>
      <c r="K2332" s="64"/>
      <c r="L2332" s="64"/>
    </row>
    <row r="2333" spans="2:12" x14ac:dyDescent="0.25">
      <c r="B2333" s="1"/>
      <c r="H2333" s="1"/>
      <c r="I2333" s="1"/>
      <c r="J2333" s="1"/>
      <c r="K2333" s="64"/>
      <c r="L2333" s="64"/>
    </row>
    <row r="2334" spans="2:12" x14ac:dyDescent="0.25">
      <c r="B2334" s="1"/>
      <c r="H2334" s="1"/>
      <c r="I2334" s="1"/>
      <c r="J2334" s="1"/>
      <c r="K2334" s="64"/>
      <c r="L2334" s="64"/>
    </row>
    <row r="2335" spans="2:12" x14ac:dyDescent="0.25">
      <c r="B2335" s="1"/>
      <c r="H2335" s="1"/>
      <c r="I2335" s="1"/>
      <c r="J2335" s="1"/>
      <c r="K2335" s="64"/>
      <c r="L2335" s="64"/>
    </row>
    <row r="2336" spans="2:12" x14ac:dyDescent="0.25">
      <c r="B2336" s="1"/>
      <c r="H2336" s="1"/>
      <c r="I2336" s="1"/>
      <c r="J2336" s="1"/>
      <c r="K2336" s="64"/>
      <c r="L2336" s="64"/>
    </row>
    <row r="2337" spans="2:12" x14ac:dyDescent="0.25">
      <c r="B2337" s="1"/>
      <c r="H2337" s="1"/>
      <c r="I2337" s="1"/>
      <c r="J2337" s="1"/>
      <c r="K2337" s="64"/>
      <c r="L2337" s="64"/>
    </row>
    <row r="2338" spans="2:12" x14ac:dyDescent="0.25">
      <c r="B2338" s="1"/>
      <c r="H2338" s="1"/>
      <c r="I2338" s="1"/>
      <c r="J2338" s="1"/>
      <c r="K2338" s="64"/>
      <c r="L2338" s="64"/>
    </row>
    <row r="2339" spans="2:12" x14ac:dyDescent="0.25">
      <c r="B2339" s="1"/>
      <c r="H2339" s="1"/>
      <c r="I2339" s="1"/>
      <c r="J2339" s="1"/>
      <c r="K2339" s="64"/>
      <c r="L2339" s="64"/>
    </row>
    <row r="2340" spans="2:12" x14ac:dyDescent="0.25">
      <c r="B2340" s="1"/>
      <c r="H2340" s="1"/>
      <c r="I2340" s="1"/>
      <c r="J2340" s="1"/>
      <c r="K2340" s="64"/>
      <c r="L2340" s="64"/>
    </row>
    <row r="2341" spans="2:12" x14ac:dyDescent="0.25">
      <c r="B2341" s="1"/>
      <c r="H2341" s="1"/>
      <c r="I2341" s="1"/>
      <c r="J2341" s="1"/>
      <c r="K2341" s="64"/>
      <c r="L2341" s="64"/>
    </row>
    <row r="2342" spans="2:12" x14ac:dyDescent="0.25">
      <c r="B2342" s="1"/>
      <c r="H2342" s="1"/>
      <c r="I2342" s="1"/>
      <c r="J2342" s="1"/>
      <c r="K2342" s="64"/>
      <c r="L2342" s="64"/>
    </row>
    <row r="2343" spans="2:12" x14ac:dyDescent="0.25">
      <c r="B2343" s="1"/>
      <c r="H2343" s="1"/>
      <c r="I2343" s="1"/>
      <c r="J2343" s="1"/>
      <c r="K2343" s="64"/>
      <c r="L2343" s="64"/>
    </row>
    <row r="2344" spans="2:12" x14ac:dyDescent="0.25">
      <c r="B2344" s="1"/>
      <c r="H2344" s="1"/>
      <c r="I2344" s="1"/>
      <c r="J2344" s="1"/>
      <c r="K2344" s="64"/>
      <c r="L2344" s="64"/>
    </row>
    <row r="2345" spans="2:12" x14ac:dyDescent="0.25">
      <c r="B2345" s="1"/>
      <c r="H2345" s="1"/>
      <c r="I2345" s="1"/>
      <c r="J2345" s="1"/>
      <c r="K2345" s="64"/>
      <c r="L2345" s="64"/>
    </row>
    <row r="2346" spans="2:12" x14ac:dyDescent="0.25">
      <c r="B2346" s="1"/>
      <c r="H2346" s="1"/>
      <c r="I2346" s="1"/>
      <c r="J2346" s="1"/>
      <c r="K2346" s="64"/>
      <c r="L2346" s="64"/>
    </row>
    <row r="2347" spans="2:12" x14ac:dyDescent="0.25">
      <c r="B2347" s="1"/>
      <c r="H2347" s="1"/>
      <c r="I2347" s="1"/>
      <c r="J2347" s="1"/>
      <c r="K2347" s="64"/>
      <c r="L2347" s="64"/>
    </row>
    <row r="2348" spans="2:12" x14ac:dyDescent="0.25">
      <c r="B2348" s="1"/>
      <c r="H2348" s="1"/>
      <c r="I2348" s="1"/>
      <c r="J2348" s="1"/>
      <c r="K2348" s="64"/>
      <c r="L2348" s="64"/>
    </row>
    <row r="2349" spans="2:12" x14ac:dyDescent="0.25">
      <c r="B2349" s="1"/>
      <c r="H2349" s="1"/>
      <c r="I2349" s="1"/>
      <c r="J2349" s="1"/>
      <c r="K2349" s="64"/>
      <c r="L2349" s="64"/>
    </row>
    <row r="2350" spans="2:12" x14ac:dyDescent="0.25">
      <c r="B2350" s="1"/>
      <c r="H2350" s="1"/>
      <c r="I2350" s="1"/>
      <c r="J2350" s="1"/>
      <c r="K2350" s="64"/>
      <c r="L2350" s="64"/>
    </row>
    <row r="2351" spans="2:12" x14ac:dyDescent="0.25">
      <c r="B2351" s="1"/>
      <c r="H2351" s="1"/>
      <c r="I2351" s="1"/>
      <c r="J2351" s="1"/>
      <c r="K2351" s="64"/>
      <c r="L2351" s="64"/>
    </row>
    <row r="2352" spans="2:12" x14ac:dyDescent="0.25">
      <c r="B2352" s="1"/>
      <c r="H2352" s="1"/>
      <c r="I2352" s="1"/>
      <c r="J2352" s="1"/>
      <c r="K2352" s="64"/>
      <c r="L2352" s="64"/>
    </row>
    <row r="2353" spans="2:12" x14ac:dyDescent="0.25">
      <c r="B2353" s="1"/>
      <c r="H2353" s="1"/>
      <c r="I2353" s="1"/>
      <c r="J2353" s="1"/>
      <c r="K2353" s="64"/>
      <c r="L2353" s="64"/>
    </row>
    <row r="2354" spans="2:12" x14ac:dyDescent="0.25">
      <c r="B2354" s="1"/>
      <c r="H2354" s="1"/>
      <c r="I2354" s="1"/>
      <c r="J2354" s="1"/>
      <c r="K2354" s="64"/>
      <c r="L2354" s="64"/>
    </row>
    <row r="2355" spans="2:12" x14ac:dyDescent="0.25">
      <c r="B2355" s="1"/>
      <c r="H2355" s="1"/>
      <c r="I2355" s="1"/>
      <c r="J2355" s="1"/>
      <c r="K2355" s="64"/>
      <c r="L2355" s="64"/>
    </row>
    <row r="2356" spans="2:12" x14ac:dyDescent="0.25">
      <c r="B2356" s="1"/>
      <c r="H2356" s="1"/>
      <c r="I2356" s="1"/>
      <c r="J2356" s="1"/>
      <c r="K2356" s="64"/>
      <c r="L2356" s="64"/>
    </row>
    <row r="2357" spans="2:12" x14ac:dyDescent="0.25">
      <c r="B2357" s="1"/>
      <c r="H2357" s="1"/>
      <c r="I2357" s="1"/>
      <c r="J2357" s="1"/>
      <c r="K2357" s="64"/>
      <c r="L2357" s="64"/>
    </row>
    <row r="2358" spans="2:12" x14ac:dyDescent="0.25">
      <c r="B2358" s="1"/>
      <c r="H2358" s="1"/>
      <c r="I2358" s="1"/>
      <c r="J2358" s="1"/>
      <c r="K2358" s="64"/>
      <c r="L2358" s="64"/>
    </row>
    <row r="2359" spans="2:12" x14ac:dyDescent="0.25">
      <c r="B2359" s="1"/>
      <c r="H2359" s="1"/>
      <c r="I2359" s="1"/>
      <c r="J2359" s="1"/>
      <c r="K2359" s="64"/>
      <c r="L2359" s="64"/>
    </row>
    <row r="2360" spans="2:12" x14ac:dyDescent="0.25">
      <c r="B2360" s="1"/>
      <c r="H2360" s="1"/>
      <c r="I2360" s="1"/>
      <c r="J2360" s="1"/>
      <c r="K2360" s="64"/>
      <c r="L2360" s="64"/>
    </row>
    <row r="2361" spans="2:12" x14ac:dyDescent="0.25">
      <c r="B2361" s="1"/>
      <c r="H2361" s="1"/>
      <c r="I2361" s="1"/>
      <c r="J2361" s="1"/>
      <c r="K2361" s="64"/>
      <c r="L2361" s="64"/>
    </row>
    <row r="2362" spans="2:12" x14ac:dyDescent="0.25">
      <c r="B2362" s="1"/>
      <c r="H2362" s="1"/>
      <c r="I2362" s="1"/>
      <c r="J2362" s="1"/>
      <c r="K2362" s="64"/>
      <c r="L2362" s="64"/>
    </row>
    <row r="2363" spans="2:12" x14ac:dyDescent="0.25">
      <c r="B2363" s="1"/>
      <c r="H2363" s="1"/>
      <c r="I2363" s="1"/>
      <c r="J2363" s="1"/>
      <c r="K2363" s="64"/>
      <c r="L2363" s="64"/>
    </row>
    <row r="2364" spans="2:12" x14ac:dyDescent="0.25">
      <c r="B2364" s="1"/>
      <c r="H2364" s="1"/>
      <c r="I2364" s="1"/>
      <c r="J2364" s="1"/>
      <c r="K2364" s="64"/>
      <c r="L2364" s="64"/>
    </row>
    <row r="2365" spans="2:12" x14ac:dyDescent="0.25">
      <c r="B2365" s="1"/>
      <c r="H2365" s="1"/>
      <c r="I2365" s="1"/>
      <c r="J2365" s="1"/>
      <c r="K2365" s="64"/>
      <c r="L2365" s="64"/>
    </row>
    <row r="2366" spans="2:12" x14ac:dyDescent="0.25">
      <c r="B2366" s="1"/>
      <c r="H2366" s="1"/>
      <c r="I2366" s="1"/>
      <c r="J2366" s="1"/>
      <c r="K2366" s="64"/>
      <c r="L2366" s="64"/>
    </row>
    <row r="2367" spans="2:12" x14ac:dyDescent="0.25">
      <c r="B2367" s="1"/>
      <c r="H2367" s="1"/>
      <c r="I2367" s="1"/>
      <c r="J2367" s="1"/>
      <c r="K2367" s="64"/>
      <c r="L2367" s="64"/>
    </row>
    <row r="2368" spans="2:12" x14ac:dyDescent="0.25">
      <c r="B2368" s="1"/>
      <c r="H2368" s="1"/>
      <c r="I2368" s="1"/>
      <c r="J2368" s="1"/>
      <c r="K2368" s="64"/>
      <c r="L2368" s="64"/>
    </row>
    <row r="2369" spans="2:12" x14ac:dyDescent="0.25">
      <c r="B2369" s="1"/>
      <c r="H2369" s="1"/>
      <c r="I2369" s="1"/>
      <c r="J2369" s="1"/>
      <c r="K2369" s="64"/>
      <c r="L2369" s="64"/>
    </row>
    <row r="2370" spans="2:12" x14ac:dyDescent="0.25">
      <c r="B2370" s="1"/>
      <c r="H2370" s="1"/>
      <c r="I2370" s="1"/>
      <c r="J2370" s="1"/>
      <c r="K2370" s="64"/>
      <c r="L2370" s="64"/>
    </row>
    <row r="2371" spans="2:12" x14ac:dyDescent="0.25">
      <c r="B2371" s="1"/>
      <c r="H2371" s="1"/>
      <c r="I2371" s="1"/>
      <c r="J2371" s="1"/>
      <c r="K2371" s="64"/>
      <c r="L2371" s="64"/>
    </row>
    <row r="2372" spans="2:12" x14ac:dyDescent="0.25">
      <c r="B2372" s="1"/>
      <c r="H2372" s="1"/>
      <c r="I2372" s="1"/>
      <c r="J2372" s="1"/>
      <c r="K2372" s="64"/>
      <c r="L2372" s="64"/>
    </row>
    <row r="2373" spans="2:12" x14ac:dyDescent="0.25">
      <c r="B2373" s="1"/>
      <c r="H2373" s="1"/>
      <c r="I2373" s="1"/>
      <c r="J2373" s="1"/>
      <c r="K2373" s="64"/>
      <c r="L2373" s="64"/>
    </row>
    <row r="2374" spans="2:12" x14ac:dyDescent="0.25">
      <c r="B2374" s="1"/>
      <c r="H2374" s="1"/>
      <c r="I2374" s="1"/>
      <c r="J2374" s="1"/>
      <c r="K2374" s="64"/>
      <c r="L2374" s="64"/>
    </row>
    <row r="2375" spans="2:12" x14ac:dyDescent="0.25">
      <c r="B2375" s="1"/>
      <c r="H2375" s="1"/>
      <c r="I2375" s="1"/>
      <c r="J2375" s="1"/>
      <c r="K2375" s="64"/>
      <c r="L2375" s="64"/>
    </row>
    <row r="2376" spans="2:12" x14ac:dyDescent="0.25">
      <c r="B2376" s="1"/>
      <c r="H2376" s="1"/>
      <c r="I2376" s="1"/>
      <c r="J2376" s="1"/>
      <c r="K2376" s="64"/>
      <c r="L2376" s="64"/>
    </row>
    <row r="2377" spans="2:12" x14ac:dyDescent="0.25">
      <c r="B2377" s="1"/>
      <c r="H2377" s="1"/>
      <c r="I2377" s="1"/>
      <c r="J2377" s="1"/>
      <c r="K2377" s="64"/>
      <c r="L2377" s="64"/>
    </row>
    <row r="2378" spans="2:12" x14ac:dyDescent="0.25">
      <c r="B2378" s="1"/>
      <c r="H2378" s="1"/>
      <c r="I2378" s="1"/>
      <c r="J2378" s="1"/>
      <c r="K2378" s="64"/>
      <c r="L2378" s="64"/>
    </row>
    <row r="2379" spans="2:12" x14ac:dyDescent="0.25">
      <c r="B2379" s="1"/>
      <c r="H2379" s="1"/>
      <c r="I2379" s="1"/>
      <c r="J2379" s="1"/>
      <c r="K2379" s="64"/>
      <c r="L2379" s="64"/>
    </row>
    <row r="2380" spans="2:12" x14ac:dyDescent="0.25">
      <c r="B2380" s="1"/>
      <c r="H2380" s="1"/>
      <c r="I2380" s="1"/>
      <c r="J2380" s="1"/>
      <c r="K2380" s="64"/>
      <c r="L2380" s="64"/>
    </row>
    <row r="2381" spans="2:12" x14ac:dyDescent="0.25">
      <c r="B2381" s="1"/>
      <c r="H2381" s="1"/>
      <c r="I2381" s="1"/>
      <c r="J2381" s="1"/>
      <c r="K2381" s="64"/>
      <c r="L2381" s="64"/>
    </row>
    <row r="2382" spans="2:12" x14ac:dyDescent="0.25">
      <c r="B2382" s="1"/>
      <c r="H2382" s="1"/>
      <c r="I2382" s="1"/>
      <c r="J2382" s="1"/>
      <c r="K2382" s="64"/>
      <c r="L2382" s="64"/>
    </row>
    <row r="2383" spans="2:12" x14ac:dyDescent="0.25">
      <c r="B2383" s="1"/>
      <c r="H2383" s="1"/>
      <c r="I2383" s="1"/>
      <c r="J2383" s="1"/>
      <c r="K2383" s="64"/>
      <c r="L2383" s="64"/>
    </row>
    <row r="2384" spans="2:12" x14ac:dyDescent="0.25">
      <c r="B2384" s="1"/>
      <c r="H2384" s="1"/>
      <c r="I2384" s="1"/>
      <c r="J2384" s="1"/>
      <c r="K2384" s="64"/>
      <c r="L2384" s="64"/>
    </row>
    <row r="2385" spans="2:12" x14ac:dyDescent="0.25">
      <c r="B2385" s="1"/>
      <c r="H2385" s="1"/>
      <c r="I2385" s="1"/>
      <c r="J2385" s="1"/>
      <c r="K2385" s="64"/>
      <c r="L2385" s="64"/>
    </row>
    <row r="2386" spans="2:12" x14ac:dyDescent="0.25">
      <c r="B2386" s="1"/>
      <c r="H2386" s="1"/>
      <c r="I2386" s="1"/>
      <c r="J2386" s="1"/>
      <c r="K2386" s="64"/>
      <c r="L2386" s="64"/>
    </row>
    <row r="2387" spans="2:12" x14ac:dyDescent="0.25">
      <c r="B2387" s="1"/>
      <c r="H2387" s="1"/>
      <c r="I2387" s="1"/>
      <c r="J2387" s="1"/>
      <c r="K2387" s="64"/>
      <c r="L2387" s="64"/>
    </row>
    <row r="2388" spans="2:12" x14ac:dyDescent="0.25">
      <c r="B2388" s="1"/>
      <c r="H2388" s="1"/>
      <c r="I2388" s="1"/>
      <c r="J2388" s="1"/>
      <c r="K2388" s="64"/>
      <c r="L2388" s="64"/>
    </row>
    <row r="2389" spans="2:12" x14ac:dyDescent="0.25">
      <c r="B2389" s="1"/>
      <c r="H2389" s="1"/>
      <c r="I2389" s="1"/>
      <c r="J2389" s="1"/>
      <c r="K2389" s="64"/>
      <c r="L2389" s="64"/>
    </row>
    <row r="2390" spans="2:12" x14ac:dyDescent="0.25">
      <c r="B2390" s="1"/>
      <c r="H2390" s="1"/>
      <c r="I2390" s="1"/>
      <c r="J2390" s="1"/>
      <c r="K2390" s="64"/>
      <c r="L2390" s="64"/>
    </row>
    <row r="2391" spans="2:12" x14ac:dyDescent="0.25">
      <c r="B2391" s="1"/>
      <c r="H2391" s="1"/>
      <c r="I2391" s="1"/>
      <c r="J2391" s="1"/>
      <c r="K2391" s="64"/>
      <c r="L2391" s="64"/>
    </row>
    <row r="2392" spans="2:12" x14ac:dyDescent="0.25">
      <c r="B2392" s="1"/>
      <c r="H2392" s="1"/>
      <c r="I2392" s="1"/>
      <c r="J2392" s="1"/>
      <c r="K2392" s="64"/>
      <c r="L2392" s="64"/>
    </row>
    <row r="2393" spans="2:12" x14ac:dyDescent="0.25">
      <c r="B2393" s="1"/>
      <c r="H2393" s="1"/>
      <c r="I2393" s="1"/>
      <c r="J2393" s="1"/>
      <c r="K2393" s="64"/>
      <c r="L2393" s="64"/>
    </row>
    <row r="2394" spans="2:12" x14ac:dyDescent="0.25">
      <c r="B2394" s="1"/>
      <c r="H2394" s="1"/>
      <c r="I2394" s="1"/>
      <c r="J2394" s="1"/>
      <c r="K2394" s="64"/>
      <c r="L2394" s="64"/>
    </row>
    <row r="2395" spans="2:12" x14ac:dyDescent="0.25">
      <c r="B2395" s="1"/>
      <c r="H2395" s="1"/>
      <c r="I2395" s="1"/>
      <c r="J2395" s="1"/>
      <c r="K2395" s="64"/>
      <c r="L2395" s="64"/>
    </row>
    <row r="2396" spans="2:12" x14ac:dyDescent="0.25">
      <c r="B2396" s="1"/>
      <c r="H2396" s="1"/>
      <c r="I2396" s="1"/>
      <c r="J2396" s="1"/>
      <c r="K2396" s="64"/>
      <c r="L2396" s="64"/>
    </row>
    <row r="2397" spans="2:12" x14ac:dyDescent="0.25">
      <c r="B2397" s="1"/>
      <c r="H2397" s="1"/>
      <c r="I2397" s="1"/>
      <c r="J2397" s="1"/>
      <c r="K2397" s="64"/>
      <c r="L2397" s="64"/>
    </row>
    <row r="2398" spans="2:12" x14ac:dyDescent="0.25">
      <c r="B2398" s="1"/>
      <c r="H2398" s="1"/>
      <c r="I2398" s="1"/>
      <c r="J2398" s="1"/>
      <c r="K2398" s="64"/>
      <c r="L2398" s="64"/>
    </row>
    <row r="2399" spans="2:12" x14ac:dyDescent="0.25">
      <c r="B2399" s="1"/>
      <c r="H2399" s="1"/>
      <c r="I2399" s="1"/>
      <c r="J2399" s="1"/>
      <c r="K2399" s="64"/>
      <c r="L2399" s="64"/>
    </row>
    <row r="2400" spans="2:12" x14ac:dyDescent="0.25">
      <c r="B2400" s="1"/>
      <c r="H2400" s="1"/>
      <c r="I2400" s="1"/>
      <c r="J2400" s="1"/>
      <c r="K2400" s="64"/>
      <c r="L2400" s="64"/>
    </row>
    <row r="2401" spans="2:12" x14ac:dyDescent="0.25">
      <c r="B2401" s="1"/>
      <c r="H2401" s="1"/>
      <c r="I2401" s="1"/>
      <c r="J2401" s="1"/>
      <c r="K2401" s="64"/>
      <c r="L2401" s="64"/>
    </row>
    <row r="2402" spans="2:12" x14ac:dyDescent="0.25">
      <c r="B2402" s="1"/>
      <c r="H2402" s="1"/>
      <c r="I2402" s="1"/>
      <c r="J2402" s="1"/>
      <c r="K2402" s="64"/>
      <c r="L2402" s="64"/>
    </row>
    <row r="2403" spans="2:12" x14ac:dyDescent="0.25">
      <c r="B2403" s="1"/>
      <c r="H2403" s="1"/>
      <c r="I2403" s="1"/>
      <c r="J2403" s="1"/>
      <c r="K2403" s="64"/>
      <c r="L2403" s="64"/>
    </row>
    <row r="2404" spans="2:12" x14ac:dyDescent="0.25">
      <c r="B2404" s="1"/>
      <c r="H2404" s="1"/>
      <c r="I2404" s="1"/>
      <c r="J2404" s="1"/>
      <c r="K2404" s="64"/>
      <c r="L2404" s="64"/>
    </row>
    <row r="2405" spans="2:12" x14ac:dyDescent="0.25">
      <c r="B2405" s="1"/>
      <c r="H2405" s="1"/>
      <c r="I2405" s="1"/>
      <c r="J2405" s="1"/>
      <c r="K2405" s="64"/>
      <c r="L2405" s="64"/>
    </row>
    <row r="2406" spans="2:12" x14ac:dyDescent="0.25">
      <c r="B2406" s="1"/>
      <c r="H2406" s="1"/>
      <c r="I2406" s="1"/>
      <c r="J2406" s="1"/>
      <c r="K2406" s="64"/>
      <c r="L2406" s="64"/>
    </row>
    <row r="2407" spans="2:12" x14ac:dyDescent="0.25">
      <c r="B2407" s="1"/>
      <c r="H2407" s="1"/>
      <c r="I2407" s="1"/>
      <c r="J2407" s="1"/>
      <c r="K2407" s="64"/>
      <c r="L2407" s="64"/>
    </row>
    <row r="2408" spans="2:12" x14ac:dyDescent="0.25">
      <c r="B2408" s="1"/>
      <c r="H2408" s="1"/>
      <c r="I2408" s="1"/>
      <c r="J2408" s="1"/>
      <c r="K2408" s="64"/>
      <c r="L2408" s="64"/>
    </row>
    <row r="2409" spans="2:12" x14ac:dyDescent="0.25">
      <c r="B2409" s="1"/>
      <c r="H2409" s="1"/>
      <c r="I2409" s="1"/>
      <c r="J2409" s="1"/>
      <c r="K2409" s="64"/>
      <c r="L2409" s="64"/>
    </row>
    <row r="2410" spans="2:12" x14ac:dyDescent="0.25">
      <c r="B2410" s="1"/>
      <c r="H2410" s="1"/>
      <c r="I2410" s="1"/>
      <c r="J2410" s="1"/>
      <c r="K2410" s="64"/>
      <c r="L2410" s="64"/>
    </row>
    <row r="2411" spans="2:12" x14ac:dyDescent="0.25">
      <c r="B2411" s="1"/>
      <c r="H2411" s="1"/>
      <c r="I2411" s="1"/>
      <c r="J2411" s="1"/>
      <c r="K2411" s="64"/>
      <c r="L2411" s="64"/>
    </row>
    <row r="2412" spans="2:12" x14ac:dyDescent="0.25">
      <c r="B2412" s="1"/>
      <c r="H2412" s="1"/>
      <c r="I2412" s="1"/>
      <c r="J2412" s="1"/>
      <c r="K2412" s="64"/>
      <c r="L2412" s="64"/>
    </row>
    <row r="2413" spans="2:12" x14ac:dyDescent="0.25">
      <c r="B2413" s="1"/>
      <c r="H2413" s="1"/>
      <c r="I2413" s="1"/>
      <c r="J2413" s="1"/>
      <c r="K2413" s="64"/>
      <c r="L2413" s="64"/>
    </row>
    <row r="2414" spans="2:12" x14ac:dyDescent="0.25">
      <c r="B2414" s="1"/>
      <c r="H2414" s="1"/>
      <c r="I2414" s="1"/>
      <c r="J2414" s="1"/>
      <c r="K2414" s="64"/>
      <c r="L2414" s="64"/>
    </row>
    <row r="2415" spans="2:12" x14ac:dyDescent="0.25">
      <c r="B2415" s="1"/>
      <c r="H2415" s="1"/>
      <c r="I2415" s="1"/>
      <c r="J2415" s="1"/>
      <c r="K2415" s="64"/>
      <c r="L2415" s="64"/>
    </row>
    <row r="2416" spans="2:12" x14ac:dyDescent="0.25">
      <c r="B2416" s="1"/>
      <c r="H2416" s="1"/>
      <c r="I2416" s="1"/>
      <c r="J2416" s="1"/>
      <c r="K2416" s="64"/>
      <c r="L2416" s="64"/>
    </row>
    <row r="2417" spans="2:12" x14ac:dyDescent="0.25">
      <c r="B2417" s="1"/>
      <c r="H2417" s="1"/>
      <c r="I2417" s="1"/>
      <c r="J2417" s="1"/>
      <c r="K2417" s="64"/>
      <c r="L2417" s="64"/>
    </row>
    <row r="2418" spans="2:12" x14ac:dyDescent="0.25">
      <c r="B2418" s="1"/>
      <c r="H2418" s="1"/>
      <c r="I2418" s="1"/>
      <c r="J2418" s="1"/>
      <c r="K2418" s="64"/>
      <c r="L2418" s="64"/>
    </row>
    <row r="2419" spans="2:12" x14ac:dyDescent="0.25">
      <c r="B2419" s="1"/>
      <c r="H2419" s="1"/>
      <c r="I2419" s="1"/>
      <c r="J2419" s="1"/>
      <c r="K2419" s="64"/>
      <c r="L2419" s="64"/>
    </row>
    <row r="2420" spans="2:12" x14ac:dyDescent="0.25">
      <c r="B2420" s="1"/>
      <c r="H2420" s="1"/>
      <c r="I2420" s="1"/>
      <c r="J2420" s="1"/>
      <c r="K2420" s="64"/>
      <c r="L2420" s="64"/>
    </row>
    <row r="2421" spans="2:12" x14ac:dyDescent="0.25">
      <c r="B2421" s="1"/>
      <c r="H2421" s="1"/>
      <c r="I2421" s="1"/>
      <c r="J2421" s="1"/>
      <c r="K2421" s="64"/>
      <c r="L2421" s="64"/>
    </row>
    <row r="2422" spans="2:12" x14ac:dyDescent="0.25">
      <c r="B2422" s="1"/>
      <c r="H2422" s="1"/>
      <c r="I2422" s="1"/>
      <c r="J2422" s="1"/>
      <c r="K2422" s="64"/>
      <c r="L2422" s="64"/>
    </row>
    <row r="2423" spans="2:12" x14ac:dyDescent="0.25">
      <c r="B2423" s="1"/>
      <c r="H2423" s="1"/>
      <c r="I2423" s="1"/>
      <c r="J2423" s="1"/>
      <c r="K2423" s="64"/>
      <c r="L2423" s="64"/>
    </row>
    <row r="2424" spans="2:12" x14ac:dyDescent="0.25">
      <c r="B2424" s="1"/>
      <c r="H2424" s="1"/>
      <c r="I2424" s="1"/>
      <c r="J2424" s="1"/>
      <c r="K2424" s="64"/>
      <c r="L2424" s="64"/>
    </row>
    <row r="2425" spans="2:12" x14ac:dyDescent="0.25">
      <c r="B2425" s="1"/>
      <c r="H2425" s="1"/>
      <c r="I2425" s="1"/>
      <c r="J2425" s="1"/>
      <c r="K2425" s="64"/>
      <c r="L2425" s="64"/>
    </row>
    <row r="2426" spans="2:12" x14ac:dyDescent="0.25">
      <c r="B2426" s="1"/>
      <c r="H2426" s="1"/>
      <c r="I2426" s="1"/>
      <c r="J2426" s="1"/>
      <c r="K2426" s="64"/>
      <c r="L2426" s="64"/>
    </row>
    <row r="2427" spans="2:12" x14ac:dyDescent="0.25">
      <c r="B2427" s="1"/>
      <c r="H2427" s="1"/>
      <c r="I2427" s="1"/>
      <c r="J2427" s="1"/>
      <c r="K2427" s="64"/>
      <c r="L2427" s="64"/>
    </row>
    <row r="2428" spans="2:12" x14ac:dyDescent="0.25">
      <c r="B2428" s="1"/>
      <c r="H2428" s="1"/>
      <c r="I2428" s="1"/>
      <c r="J2428" s="1"/>
      <c r="K2428" s="64"/>
      <c r="L2428" s="64"/>
    </row>
    <row r="2429" spans="2:12" x14ac:dyDescent="0.25">
      <c r="B2429" s="1"/>
      <c r="H2429" s="1"/>
      <c r="I2429" s="1"/>
      <c r="J2429" s="1"/>
      <c r="K2429" s="64"/>
      <c r="L2429" s="64"/>
    </row>
    <row r="2430" spans="2:12" x14ac:dyDescent="0.25">
      <c r="B2430" s="1"/>
      <c r="H2430" s="1"/>
      <c r="I2430" s="1"/>
      <c r="J2430" s="1"/>
      <c r="K2430" s="64"/>
      <c r="L2430" s="64"/>
    </row>
    <row r="2431" spans="2:12" x14ac:dyDescent="0.25">
      <c r="B2431" s="1"/>
      <c r="H2431" s="1"/>
      <c r="I2431" s="1"/>
      <c r="J2431" s="1"/>
      <c r="K2431" s="64"/>
      <c r="L2431" s="64"/>
    </row>
    <row r="2432" spans="2:12" x14ac:dyDescent="0.25">
      <c r="B2432" s="1"/>
      <c r="H2432" s="1"/>
      <c r="I2432" s="1"/>
      <c r="J2432" s="1"/>
      <c r="K2432" s="64"/>
      <c r="L2432" s="64"/>
    </row>
    <row r="2433" spans="2:12" x14ac:dyDescent="0.25">
      <c r="B2433" s="1"/>
      <c r="H2433" s="1"/>
      <c r="I2433" s="1"/>
      <c r="J2433" s="1"/>
      <c r="K2433" s="64"/>
      <c r="L2433" s="64"/>
    </row>
    <row r="2434" spans="2:12" x14ac:dyDescent="0.25">
      <c r="B2434" s="1"/>
      <c r="H2434" s="1"/>
      <c r="I2434" s="1"/>
      <c r="J2434" s="1"/>
      <c r="K2434" s="64"/>
      <c r="L2434" s="64"/>
    </row>
    <row r="2435" spans="2:12" x14ac:dyDescent="0.25">
      <c r="B2435" s="1"/>
      <c r="H2435" s="1"/>
      <c r="I2435" s="1"/>
      <c r="J2435" s="1"/>
      <c r="K2435" s="64"/>
      <c r="L2435" s="64"/>
    </row>
    <row r="2436" spans="2:12" x14ac:dyDescent="0.25">
      <c r="B2436" s="1"/>
      <c r="H2436" s="1"/>
      <c r="I2436" s="1"/>
      <c r="J2436" s="1"/>
      <c r="K2436" s="64"/>
      <c r="L2436" s="64"/>
    </row>
    <row r="2437" spans="2:12" x14ac:dyDescent="0.25">
      <c r="B2437" s="1"/>
      <c r="H2437" s="1"/>
      <c r="I2437" s="1"/>
      <c r="J2437" s="1"/>
      <c r="K2437" s="64"/>
      <c r="L2437" s="64"/>
    </row>
    <row r="2438" spans="2:12" x14ac:dyDescent="0.25">
      <c r="B2438" s="1"/>
      <c r="H2438" s="1"/>
      <c r="I2438" s="1"/>
      <c r="J2438" s="1"/>
      <c r="K2438" s="64"/>
      <c r="L2438" s="64"/>
    </row>
    <row r="2439" spans="2:12" x14ac:dyDescent="0.25">
      <c r="B2439" s="1"/>
      <c r="H2439" s="1"/>
      <c r="I2439" s="1"/>
      <c r="J2439" s="1"/>
      <c r="K2439" s="64"/>
      <c r="L2439" s="64"/>
    </row>
    <row r="2440" spans="2:12" x14ac:dyDescent="0.25">
      <c r="B2440" s="1"/>
      <c r="H2440" s="1"/>
      <c r="I2440" s="1"/>
      <c r="J2440" s="1"/>
      <c r="K2440" s="64"/>
      <c r="L2440" s="64"/>
    </row>
    <row r="2441" spans="2:12" x14ac:dyDescent="0.25">
      <c r="B2441" s="1"/>
      <c r="H2441" s="1"/>
      <c r="I2441" s="1"/>
      <c r="J2441" s="1"/>
      <c r="K2441" s="64"/>
      <c r="L2441" s="64"/>
    </row>
    <row r="2442" spans="2:12" x14ac:dyDescent="0.25">
      <c r="B2442" s="1"/>
      <c r="H2442" s="1"/>
      <c r="I2442" s="1"/>
      <c r="J2442" s="1"/>
      <c r="K2442" s="64"/>
      <c r="L2442" s="64"/>
    </row>
    <row r="2443" spans="2:12" x14ac:dyDescent="0.25">
      <c r="B2443" s="1"/>
      <c r="H2443" s="1"/>
      <c r="I2443" s="1"/>
      <c r="J2443" s="1"/>
      <c r="K2443" s="64"/>
      <c r="L2443" s="64"/>
    </row>
    <row r="2444" spans="2:12" x14ac:dyDescent="0.25">
      <c r="B2444" s="1"/>
      <c r="H2444" s="1"/>
      <c r="I2444" s="1"/>
      <c r="J2444" s="1"/>
      <c r="K2444" s="64"/>
      <c r="L2444" s="64"/>
    </row>
    <row r="2445" spans="2:12" x14ac:dyDescent="0.25">
      <c r="B2445" s="1"/>
      <c r="H2445" s="1"/>
      <c r="I2445" s="1"/>
      <c r="J2445" s="1"/>
      <c r="K2445" s="64"/>
      <c r="L2445" s="64"/>
    </row>
    <row r="2446" spans="2:12" x14ac:dyDescent="0.25">
      <c r="B2446" s="1"/>
      <c r="H2446" s="1"/>
      <c r="I2446" s="1"/>
      <c r="J2446" s="1"/>
      <c r="K2446" s="64"/>
      <c r="L2446" s="64"/>
    </row>
    <row r="2447" spans="2:12" x14ac:dyDescent="0.25">
      <c r="B2447" s="1"/>
      <c r="H2447" s="1"/>
      <c r="I2447" s="1"/>
      <c r="J2447" s="1"/>
      <c r="K2447" s="64"/>
      <c r="L2447" s="64"/>
    </row>
    <row r="2448" spans="2:12" x14ac:dyDescent="0.25">
      <c r="B2448" s="1"/>
      <c r="H2448" s="1"/>
      <c r="I2448" s="1"/>
      <c r="J2448" s="1"/>
      <c r="K2448" s="64"/>
      <c r="L2448" s="64"/>
    </row>
    <row r="2449" spans="2:12" x14ac:dyDescent="0.25">
      <c r="B2449" s="1"/>
      <c r="H2449" s="1"/>
      <c r="I2449" s="1"/>
      <c r="J2449" s="1"/>
      <c r="K2449" s="64"/>
      <c r="L2449" s="64"/>
    </row>
    <row r="2450" spans="2:12" x14ac:dyDescent="0.25">
      <c r="B2450" s="1"/>
      <c r="H2450" s="1"/>
      <c r="I2450" s="1"/>
      <c r="J2450" s="1"/>
      <c r="K2450" s="64"/>
      <c r="L2450" s="64"/>
    </row>
    <row r="2451" spans="2:12" x14ac:dyDescent="0.25">
      <c r="B2451" s="1"/>
      <c r="H2451" s="1"/>
      <c r="I2451" s="1"/>
      <c r="J2451" s="1"/>
      <c r="K2451" s="64"/>
      <c r="L2451" s="64"/>
    </row>
    <row r="2452" spans="2:12" x14ac:dyDescent="0.25">
      <c r="B2452" s="1"/>
      <c r="H2452" s="1"/>
      <c r="I2452" s="1"/>
      <c r="J2452" s="1"/>
      <c r="K2452" s="64"/>
      <c r="L2452" s="64"/>
    </row>
    <row r="2453" spans="2:12" x14ac:dyDescent="0.25">
      <c r="B2453" s="1"/>
      <c r="H2453" s="1"/>
      <c r="I2453" s="1"/>
      <c r="J2453" s="1"/>
      <c r="K2453" s="64"/>
      <c r="L2453" s="64"/>
    </row>
    <row r="2454" spans="2:12" x14ac:dyDescent="0.25">
      <c r="B2454" s="1"/>
      <c r="H2454" s="1"/>
      <c r="I2454" s="1"/>
      <c r="J2454" s="1"/>
      <c r="K2454" s="64"/>
      <c r="L2454" s="64"/>
    </row>
    <row r="2455" spans="2:12" x14ac:dyDescent="0.25">
      <c r="B2455" s="1"/>
      <c r="H2455" s="1"/>
      <c r="I2455" s="1"/>
      <c r="J2455" s="1"/>
      <c r="K2455" s="64"/>
      <c r="L2455" s="64"/>
    </row>
    <row r="2456" spans="2:12" x14ac:dyDescent="0.25">
      <c r="B2456" s="1"/>
      <c r="H2456" s="1"/>
      <c r="I2456" s="1"/>
      <c r="J2456" s="1"/>
      <c r="K2456" s="64"/>
      <c r="L2456" s="64"/>
    </row>
    <row r="2457" spans="2:12" x14ac:dyDescent="0.25">
      <c r="B2457" s="1"/>
      <c r="H2457" s="1"/>
      <c r="I2457" s="1"/>
      <c r="J2457" s="1"/>
      <c r="K2457" s="64"/>
      <c r="L2457" s="64"/>
    </row>
    <row r="2458" spans="2:12" x14ac:dyDescent="0.25">
      <c r="B2458" s="1"/>
      <c r="H2458" s="1"/>
      <c r="I2458" s="1"/>
      <c r="J2458" s="1"/>
      <c r="K2458" s="64"/>
      <c r="L2458" s="64"/>
    </row>
    <row r="2459" spans="2:12" x14ac:dyDescent="0.25">
      <c r="B2459" s="1"/>
      <c r="H2459" s="1"/>
      <c r="I2459" s="1"/>
      <c r="J2459" s="1"/>
      <c r="K2459" s="64"/>
      <c r="L2459" s="64"/>
    </row>
    <row r="2460" spans="2:12" x14ac:dyDescent="0.25">
      <c r="B2460" s="1"/>
      <c r="H2460" s="1"/>
      <c r="I2460" s="1"/>
      <c r="J2460" s="1"/>
      <c r="K2460" s="64"/>
      <c r="L2460" s="64"/>
    </row>
    <row r="2461" spans="2:12" x14ac:dyDescent="0.25">
      <c r="B2461" s="1"/>
      <c r="H2461" s="1"/>
      <c r="I2461" s="1"/>
      <c r="J2461" s="1"/>
      <c r="K2461" s="64"/>
      <c r="L2461" s="64"/>
    </row>
    <row r="2462" spans="2:12" x14ac:dyDescent="0.25">
      <c r="B2462" s="1"/>
      <c r="H2462" s="1"/>
      <c r="I2462" s="1"/>
      <c r="J2462" s="1"/>
      <c r="K2462" s="64"/>
      <c r="L2462" s="64"/>
    </row>
    <row r="2463" spans="2:12" x14ac:dyDescent="0.25">
      <c r="B2463" s="1"/>
      <c r="H2463" s="1"/>
      <c r="I2463" s="1"/>
      <c r="J2463" s="1"/>
      <c r="K2463" s="64"/>
      <c r="L2463" s="64"/>
    </row>
    <row r="2464" spans="2:12" x14ac:dyDescent="0.25">
      <c r="B2464" s="1"/>
      <c r="H2464" s="1"/>
      <c r="I2464" s="1"/>
      <c r="J2464" s="1"/>
      <c r="K2464" s="64"/>
      <c r="L2464" s="64"/>
    </row>
    <row r="2465" spans="2:12" x14ac:dyDescent="0.25">
      <c r="B2465" s="1"/>
      <c r="H2465" s="1"/>
      <c r="I2465" s="1"/>
      <c r="J2465" s="1"/>
      <c r="K2465" s="64"/>
      <c r="L2465" s="64"/>
    </row>
    <row r="2466" spans="2:12" x14ac:dyDescent="0.25">
      <c r="B2466" s="1"/>
      <c r="H2466" s="1"/>
      <c r="I2466" s="1"/>
      <c r="J2466" s="1"/>
      <c r="K2466" s="64"/>
      <c r="L2466" s="64"/>
    </row>
    <row r="2467" spans="2:12" x14ac:dyDescent="0.25">
      <c r="B2467" s="1"/>
      <c r="H2467" s="1"/>
      <c r="I2467" s="1"/>
      <c r="J2467" s="1"/>
      <c r="K2467" s="64"/>
      <c r="L2467" s="64"/>
    </row>
    <row r="2468" spans="2:12" x14ac:dyDescent="0.25">
      <c r="B2468" s="1"/>
      <c r="H2468" s="1"/>
      <c r="I2468" s="1"/>
      <c r="J2468" s="1"/>
      <c r="K2468" s="64"/>
      <c r="L2468" s="64"/>
    </row>
    <row r="2469" spans="2:12" x14ac:dyDescent="0.25">
      <c r="B2469" s="1"/>
      <c r="H2469" s="1"/>
      <c r="I2469" s="1"/>
      <c r="J2469" s="1"/>
      <c r="K2469" s="64"/>
      <c r="L2469" s="64"/>
    </row>
    <row r="2470" spans="2:12" x14ac:dyDescent="0.25">
      <c r="B2470" s="1"/>
      <c r="H2470" s="1"/>
      <c r="I2470" s="1"/>
      <c r="J2470" s="1"/>
      <c r="K2470" s="64"/>
      <c r="L2470" s="64"/>
    </row>
    <row r="2471" spans="2:12" x14ac:dyDescent="0.25">
      <c r="B2471" s="1"/>
      <c r="H2471" s="1"/>
      <c r="I2471" s="1"/>
      <c r="J2471" s="1"/>
      <c r="K2471" s="64"/>
      <c r="L2471" s="64"/>
    </row>
    <row r="2472" spans="2:12" x14ac:dyDescent="0.25">
      <c r="B2472" s="1"/>
      <c r="H2472" s="1"/>
      <c r="I2472" s="1"/>
      <c r="J2472" s="1"/>
      <c r="K2472" s="64"/>
      <c r="L2472" s="64"/>
    </row>
    <row r="2473" spans="2:12" x14ac:dyDescent="0.25">
      <c r="B2473" s="1"/>
      <c r="H2473" s="1"/>
      <c r="I2473" s="1"/>
      <c r="J2473" s="1"/>
      <c r="K2473" s="64"/>
      <c r="L2473" s="64"/>
    </row>
    <row r="2474" spans="2:12" x14ac:dyDescent="0.25">
      <c r="B2474" s="1"/>
      <c r="H2474" s="1"/>
      <c r="I2474" s="1"/>
      <c r="J2474" s="1"/>
      <c r="K2474" s="64"/>
      <c r="L2474" s="64"/>
    </row>
    <row r="2475" spans="2:12" x14ac:dyDescent="0.25">
      <c r="B2475" s="1"/>
      <c r="H2475" s="1"/>
      <c r="I2475" s="1"/>
      <c r="J2475" s="1"/>
      <c r="K2475" s="64"/>
      <c r="L2475" s="64"/>
    </row>
    <row r="2476" spans="2:12" x14ac:dyDescent="0.25">
      <c r="B2476" s="1"/>
      <c r="H2476" s="1"/>
      <c r="I2476" s="1"/>
      <c r="J2476" s="1"/>
      <c r="K2476" s="64"/>
      <c r="L2476" s="64"/>
    </row>
    <row r="2477" spans="2:12" x14ac:dyDescent="0.25">
      <c r="B2477" s="1"/>
      <c r="H2477" s="1"/>
      <c r="I2477" s="1"/>
      <c r="J2477" s="1"/>
      <c r="K2477" s="64"/>
      <c r="L2477" s="64"/>
    </row>
    <row r="2478" spans="2:12" x14ac:dyDescent="0.25">
      <c r="B2478" s="1"/>
      <c r="H2478" s="1"/>
      <c r="I2478" s="1"/>
      <c r="J2478" s="1"/>
      <c r="K2478" s="64"/>
      <c r="L2478" s="64"/>
    </row>
    <row r="2479" spans="2:12" x14ac:dyDescent="0.25">
      <c r="B2479" s="1"/>
      <c r="H2479" s="1"/>
      <c r="I2479" s="1"/>
      <c r="J2479" s="1"/>
      <c r="K2479" s="64"/>
      <c r="L2479" s="64"/>
    </row>
    <row r="2480" spans="2:12" x14ac:dyDescent="0.25">
      <c r="B2480" s="1"/>
      <c r="H2480" s="1"/>
      <c r="I2480" s="1"/>
      <c r="J2480" s="1"/>
      <c r="K2480" s="64"/>
      <c r="L2480" s="64"/>
    </row>
    <row r="2481" spans="2:12" x14ac:dyDescent="0.25">
      <c r="B2481" s="1"/>
      <c r="H2481" s="1"/>
      <c r="I2481" s="1"/>
      <c r="J2481" s="1"/>
      <c r="K2481" s="64"/>
      <c r="L2481" s="64"/>
    </row>
    <row r="2482" spans="2:12" x14ac:dyDescent="0.25">
      <c r="B2482" s="1"/>
      <c r="H2482" s="1"/>
      <c r="I2482" s="1"/>
      <c r="J2482" s="1"/>
      <c r="K2482" s="64"/>
      <c r="L2482" s="64"/>
    </row>
    <row r="2483" spans="2:12" x14ac:dyDescent="0.25">
      <c r="B2483" s="1"/>
      <c r="H2483" s="1"/>
      <c r="I2483" s="1"/>
      <c r="J2483" s="1"/>
      <c r="K2483" s="64"/>
      <c r="L2483" s="64"/>
    </row>
    <row r="2484" spans="2:12" x14ac:dyDescent="0.25">
      <c r="B2484" s="1"/>
      <c r="H2484" s="1"/>
      <c r="I2484" s="1"/>
      <c r="J2484" s="1"/>
      <c r="K2484" s="64"/>
      <c r="L2484" s="64"/>
    </row>
    <row r="2485" spans="2:12" x14ac:dyDescent="0.25">
      <c r="B2485" s="1"/>
      <c r="H2485" s="1"/>
      <c r="I2485" s="1"/>
      <c r="J2485" s="1"/>
      <c r="K2485" s="64"/>
      <c r="L2485" s="64"/>
    </row>
    <row r="2486" spans="2:12" x14ac:dyDescent="0.25">
      <c r="B2486" s="1"/>
      <c r="H2486" s="1"/>
      <c r="I2486" s="1"/>
      <c r="J2486" s="1"/>
      <c r="K2486" s="64"/>
      <c r="L2486" s="64"/>
    </row>
    <row r="2487" spans="2:12" x14ac:dyDescent="0.25">
      <c r="B2487" s="1"/>
      <c r="H2487" s="1"/>
      <c r="I2487" s="1"/>
      <c r="J2487" s="1"/>
      <c r="K2487" s="64"/>
      <c r="L2487" s="64"/>
    </row>
    <row r="2488" spans="2:12" x14ac:dyDescent="0.25">
      <c r="B2488" s="1"/>
      <c r="H2488" s="1"/>
      <c r="I2488" s="1"/>
      <c r="J2488" s="1"/>
      <c r="K2488" s="64"/>
      <c r="L2488" s="64"/>
    </row>
    <row r="2489" spans="2:12" x14ac:dyDescent="0.25">
      <c r="B2489" s="1"/>
      <c r="H2489" s="1"/>
      <c r="I2489" s="1"/>
      <c r="J2489" s="1"/>
      <c r="K2489" s="64"/>
      <c r="L2489" s="64"/>
    </row>
    <row r="2490" spans="2:12" x14ac:dyDescent="0.25">
      <c r="B2490" s="1"/>
      <c r="H2490" s="1"/>
      <c r="I2490" s="1"/>
      <c r="J2490" s="1"/>
      <c r="K2490" s="64"/>
      <c r="L2490" s="64"/>
    </row>
    <row r="2491" spans="2:12" x14ac:dyDescent="0.25">
      <c r="B2491" s="1"/>
      <c r="H2491" s="1"/>
      <c r="I2491" s="1"/>
      <c r="J2491" s="1"/>
      <c r="K2491" s="64"/>
      <c r="L2491" s="64"/>
    </row>
    <row r="2492" spans="2:12" x14ac:dyDescent="0.25">
      <c r="B2492" s="1"/>
      <c r="H2492" s="1"/>
      <c r="I2492" s="1"/>
      <c r="J2492" s="1"/>
      <c r="K2492" s="64"/>
      <c r="L2492" s="64"/>
    </row>
    <row r="2493" spans="2:12" x14ac:dyDescent="0.25">
      <c r="B2493" s="1"/>
      <c r="H2493" s="1"/>
      <c r="I2493" s="1"/>
      <c r="J2493" s="1"/>
      <c r="K2493" s="64"/>
      <c r="L2493" s="64"/>
    </row>
    <row r="2494" spans="2:12" x14ac:dyDescent="0.25">
      <c r="B2494" s="1"/>
      <c r="H2494" s="1"/>
      <c r="I2494" s="1"/>
      <c r="J2494" s="1"/>
      <c r="K2494" s="64"/>
      <c r="L2494" s="64"/>
    </row>
    <row r="2495" spans="2:12" x14ac:dyDescent="0.25">
      <c r="B2495" s="1"/>
      <c r="H2495" s="1"/>
      <c r="I2495" s="1"/>
      <c r="J2495" s="1"/>
      <c r="K2495" s="64"/>
      <c r="L2495" s="64"/>
    </row>
    <row r="2496" spans="2:12" x14ac:dyDescent="0.25">
      <c r="B2496" s="1"/>
      <c r="H2496" s="1"/>
      <c r="I2496" s="1"/>
      <c r="J2496" s="1"/>
      <c r="K2496" s="64"/>
      <c r="L2496" s="64"/>
    </row>
    <row r="2497" spans="2:12" x14ac:dyDescent="0.25">
      <c r="B2497" s="1"/>
      <c r="H2497" s="1"/>
      <c r="I2497" s="1"/>
      <c r="J2497" s="1"/>
      <c r="K2497" s="64"/>
      <c r="L2497" s="64"/>
    </row>
    <row r="2498" spans="2:12" x14ac:dyDescent="0.25">
      <c r="B2498" s="1"/>
      <c r="H2498" s="1"/>
      <c r="I2498" s="1"/>
      <c r="J2498" s="1"/>
      <c r="K2498" s="64"/>
      <c r="L2498" s="64"/>
    </row>
    <row r="2499" spans="2:12" x14ac:dyDescent="0.25">
      <c r="B2499" s="1"/>
      <c r="H2499" s="1"/>
      <c r="I2499" s="1"/>
      <c r="J2499" s="1"/>
      <c r="K2499" s="64"/>
      <c r="L2499" s="64"/>
    </row>
    <row r="2500" spans="2:12" x14ac:dyDescent="0.25">
      <c r="B2500" s="1"/>
      <c r="H2500" s="1"/>
      <c r="I2500" s="1"/>
      <c r="J2500" s="1"/>
      <c r="K2500" s="64"/>
      <c r="L2500" s="64"/>
    </row>
    <row r="2501" spans="2:12" x14ac:dyDescent="0.25">
      <c r="B2501" s="1"/>
      <c r="H2501" s="1"/>
      <c r="I2501" s="1"/>
      <c r="J2501" s="1"/>
      <c r="K2501" s="64"/>
      <c r="L2501" s="64"/>
    </row>
    <row r="2502" spans="2:12" x14ac:dyDescent="0.25">
      <c r="B2502" s="1"/>
      <c r="H2502" s="1"/>
      <c r="I2502" s="1"/>
      <c r="J2502" s="1"/>
      <c r="K2502" s="64"/>
      <c r="L2502" s="64"/>
    </row>
    <row r="2503" spans="2:12" x14ac:dyDescent="0.25">
      <c r="B2503" s="1"/>
      <c r="H2503" s="1"/>
      <c r="I2503" s="1"/>
      <c r="J2503" s="1"/>
      <c r="K2503" s="64"/>
      <c r="L2503" s="64"/>
    </row>
    <row r="2504" spans="2:12" x14ac:dyDescent="0.25">
      <c r="B2504" s="1"/>
      <c r="H2504" s="1"/>
      <c r="I2504" s="1"/>
      <c r="J2504" s="1"/>
      <c r="K2504" s="64"/>
      <c r="L2504" s="64"/>
    </row>
    <row r="2505" spans="2:12" x14ac:dyDescent="0.25">
      <c r="B2505" s="1"/>
      <c r="H2505" s="1"/>
      <c r="I2505" s="1"/>
      <c r="J2505" s="1"/>
      <c r="K2505" s="64"/>
      <c r="L2505" s="64"/>
    </row>
    <row r="2506" spans="2:12" x14ac:dyDescent="0.25">
      <c r="B2506" s="1"/>
      <c r="H2506" s="1"/>
      <c r="I2506" s="1"/>
      <c r="J2506" s="1"/>
      <c r="K2506" s="64"/>
      <c r="L2506" s="64"/>
    </row>
    <row r="2507" spans="2:12" x14ac:dyDescent="0.25">
      <c r="B2507" s="1"/>
      <c r="H2507" s="1"/>
      <c r="I2507" s="1"/>
      <c r="J2507" s="1"/>
      <c r="K2507" s="64"/>
      <c r="L2507" s="64"/>
    </row>
    <row r="2508" spans="2:12" x14ac:dyDescent="0.25">
      <c r="B2508" s="1"/>
      <c r="H2508" s="1"/>
      <c r="I2508" s="1"/>
      <c r="J2508" s="1"/>
      <c r="K2508" s="64"/>
      <c r="L2508" s="64"/>
    </row>
    <row r="2509" spans="2:12" x14ac:dyDescent="0.25">
      <c r="B2509" s="1"/>
      <c r="H2509" s="1"/>
      <c r="I2509" s="1"/>
      <c r="J2509" s="1"/>
      <c r="K2509" s="64"/>
      <c r="L2509" s="64"/>
    </row>
    <row r="2510" spans="2:12" x14ac:dyDescent="0.25">
      <c r="B2510" s="1"/>
      <c r="H2510" s="1"/>
      <c r="I2510" s="1"/>
      <c r="J2510" s="1"/>
      <c r="K2510" s="64"/>
      <c r="L2510" s="64"/>
    </row>
    <row r="2511" spans="2:12" x14ac:dyDescent="0.25">
      <c r="B2511" s="1"/>
      <c r="H2511" s="1"/>
      <c r="I2511" s="1"/>
      <c r="J2511" s="1"/>
      <c r="K2511" s="64"/>
      <c r="L2511" s="64"/>
    </row>
    <row r="2512" spans="2:12" x14ac:dyDescent="0.25">
      <c r="B2512" s="1"/>
      <c r="H2512" s="1"/>
      <c r="I2512" s="1"/>
      <c r="J2512" s="1"/>
      <c r="K2512" s="64"/>
      <c r="L2512" s="64"/>
    </row>
    <row r="2513" spans="2:12" x14ac:dyDescent="0.25">
      <c r="B2513" s="1"/>
      <c r="H2513" s="1"/>
      <c r="I2513" s="1"/>
      <c r="J2513" s="1"/>
      <c r="K2513" s="64"/>
      <c r="L2513" s="64"/>
    </row>
    <row r="2514" spans="2:12" x14ac:dyDescent="0.25">
      <c r="B2514" s="1"/>
      <c r="H2514" s="1"/>
      <c r="I2514" s="1"/>
      <c r="J2514" s="1"/>
      <c r="K2514" s="64"/>
      <c r="L2514" s="64"/>
    </row>
    <row r="2515" spans="2:12" x14ac:dyDescent="0.25">
      <c r="B2515" s="1"/>
      <c r="H2515" s="1"/>
      <c r="I2515" s="1"/>
      <c r="J2515" s="1"/>
      <c r="K2515" s="64"/>
      <c r="L2515" s="64"/>
    </row>
    <row r="2516" spans="2:12" x14ac:dyDescent="0.25">
      <c r="B2516" s="1"/>
      <c r="H2516" s="1"/>
      <c r="I2516" s="1"/>
      <c r="J2516" s="1"/>
      <c r="K2516" s="64"/>
      <c r="L2516" s="64"/>
    </row>
    <row r="2517" spans="2:12" x14ac:dyDescent="0.25">
      <c r="B2517" s="1"/>
      <c r="H2517" s="1"/>
      <c r="I2517" s="1"/>
      <c r="J2517" s="1"/>
      <c r="K2517" s="64"/>
      <c r="L2517" s="64"/>
    </row>
    <row r="2518" spans="2:12" x14ac:dyDescent="0.25">
      <c r="B2518" s="1"/>
      <c r="H2518" s="1"/>
      <c r="I2518" s="1"/>
      <c r="J2518" s="1"/>
      <c r="K2518" s="64"/>
      <c r="L2518" s="64"/>
    </row>
    <row r="2519" spans="2:12" x14ac:dyDescent="0.25">
      <c r="B2519" s="1"/>
      <c r="H2519" s="1"/>
      <c r="I2519" s="1"/>
      <c r="J2519" s="1"/>
      <c r="K2519" s="64"/>
      <c r="L2519" s="64"/>
    </row>
    <row r="2520" spans="2:12" x14ac:dyDescent="0.25">
      <c r="B2520" s="1"/>
      <c r="H2520" s="1"/>
      <c r="I2520" s="1"/>
      <c r="J2520" s="1"/>
      <c r="K2520" s="64"/>
      <c r="L2520" s="64"/>
    </row>
    <row r="2521" spans="2:12" x14ac:dyDescent="0.25">
      <c r="B2521" s="1"/>
      <c r="H2521" s="1"/>
      <c r="I2521" s="1"/>
      <c r="J2521" s="1"/>
      <c r="K2521" s="64"/>
      <c r="L2521" s="64"/>
    </row>
    <row r="2522" spans="2:12" x14ac:dyDescent="0.25">
      <c r="B2522" s="1"/>
      <c r="H2522" s="1"/>
      <c r="I2522" s="1"/>
      <c r="J2522" s="1"/>
      <c r="K2522" s="64"/>
      <c r="L2522" s="64"/>
    </row>
    <row r="2523" spans="2:12" x14ac:dyDescent="0.25">
      <c r="B2523" s="1"/>
      <c r="H2523" s="1"/>
      <c r="I2523" s="1"/>
      <c r="J2523" s="1"/>
      <c r="K2523" s="64"/>
      <c r="L2523" s="64"/>
    </row>
    <row r="2524" spans="2:12" x14ac:dyDescent="0.25">
      <c r="B2524" s="1"/>
      <c r="H2524" s="1"/>
      <c r="I2524" s="1"/>
      <c r="J2524" s="1"/>
      <c r="K2524" s="64"/>
      <c r="L2524" s="64"/>
    </row>
    <row r="2525" spans="2:12" x14ac:dyDescent="0.25">
      <c r="B2525" s="1"/>
      <c r="H2525" s="1"/>
      <c r="I2525" s="1"/>
      <c r="J2525" s="1"/>
      <c r="K2525" s="64"/>
      <c r="L2525" s="64"/>
    </row>
    <row r="2526" spans="2:12" x14ac:dyDescent="0.25">
      <c r="B2526" s="1"/>
      <c r="H2526" s="1"/>
      <c r="I2526" s="1"/>
      <c r="J2526" s="1"/>
      <c r="K2526" s="64"/>
      <c r="L2526" s="64"/>
    </row>
    <row r="2527" spans="2:12" x14ac:dyDescent="0.25">
      <c r="B2527" s="1"/>
      <c r="H2527" s="1"/>
      <c r="I2527" s="1"/>
      <c r="J2527" s="1"/>
      <c r="K2527" s="64"/>
      <c r="L2527" s="64"/>
    </row>
    <row r="2528" spans="2:12" x14ac:dyDescent="0.25">
      <c r="B2528" s="1"/>
      <c r="H2528" s="1"/>
      <c r="I2528" s="1"/>
      <c r="J2528" s="1"/>
      <c r="K2528" s="64"/>
      <c r="L2528" s="64"/>
    </row>
    <row r="2529" spans="2:12" x14ac:dyDescent="0.25">
      <c r="B2529" s="1"/>
      <c r="H2529" s="1"/>
      <c r="I2529" s="1"/>
      <c r="J2529" s="1"/>
      <c r="K2529" s="64"/>
      <c r="L2529" s="64"/>
    </row>
    <row r="2530" spans="2:12" x14ac:dyDescent="0.25">
      <c r="B2530" s="1"/>
      <c r="H2530" s="1"/>
      <c r="I2530" s="1"/>
      <c r="J2530" s="1"/>
      <c r="K2530" s="64"/>
      <c r="L2530" s="64"/>
    </row>
    <row r="2531" spans="2:12" x14ac:dyDescent="0.25">
      <c r="B2531" s="1"/>
      <c r="H2531" s="1"/>
      <c r="I2531" s="1"/>
      <c r="J2531" s="1"/>
      <c r="K2531" s="64"/>
      <c r="L2531" s="64"/>
    </row>
    <row r="2532" spans="2:12" x14ac:dyDescent="0.25">
      <c r="B2532" s="1"/>
      <c r="H2532" s="1"/>
      <c r="I2532" s="1"/>
      <c r="J2532" s="1"/>
      <c r="K2532" s="64"/>
      <c r="L2532" s="64"/>
    </row>
    <row r="2533" spans="2:12" x14ac:dyDescent="0.25">
      <c r="B2533" s="1"/>
      <c r="H2533" s="1"/>
      <c r="I2533" s="1"/>
      <c r="J2533" s="1"/>
      <c r="K2533" s="64"/>
      <c r="L2533" s="64"/>
    </row>
    <row r="2534" spans="2:12" x14ac:dyDescent="0.25">
      <c r="B2534" s="1"/>
      <c r="H2534" s="1"/>
      <c r="I2534" s="1"/>
      <c r="J2534" s="1"/>
      <c r="K2534" s="64"/>
      <c r="L2534" s="64"/>
    </row>
    <row r="2535" spans="2:12" x14ac:dyDescent="0.25">
      <c r="B2535" s="1"/>
      <c r="H2535" s="1"/>
      <c r="I2535" s="1"/>
      <c r="J2535" s="1"/>
      <c r="K2535" s="64"/>
      <c r="L2535" s="64"/>
    </row>
    <row r="2536" spans="2:12" x14ac:dyDescent="0.25">
      <c r="B2536" s="1"/>
      <c r="H2536" s="1"/>
      <c r="I2536" s="1"/>
      <c r="J2536" s="1"/>
      <c r="K2536" s="64"/>
      <c r="L2536" s="64"/>
    </row>
    <row r="2537" spans="2:12" x14ac:dyDescent="0.25">
      <c r="B2537" s="1"/>
      <c r="H2537" s="1"/>
      <c r="I2537" s="1"/>
      <c r="J2537" s="1"/>
      <c r="K2537" s="64"/>
      <c r="L2537" s="64"/>
    </row>
    <row r="2538" spans="2:12" x14ac:dyDescent="0.25">
      <c r="B2538" s="1"/>
      <c r="H2538" s="1"/>
      <c r="I2538" s="1"/>
      <c r="J2538" s="1"/>
      <c r="K2538" s="64"/>
      <c r="L2538" s="64"/>
    </row>
    <row r="2539" spans="2:12" x14ac:dyDescent="0.25">
      <c r="B2539" s="1"/>
      <c r="H2539" s="1"/>
      <c r="I2539" s="1"/>
      <c r="J2539" s="1"/>
      <c r="K2539" s="64"/>
      <c r="L2539" s="64"/>
    </row>
    <row r="2540" spans="2:12" x14ac:dyDescent="0.25">
      <c r="B2540" s="1"/>
      <c r="H2540" s="1"/>
      <c r="I2540" s="1"/>
      <c r="J2540" s="1"/>
      <c r="K2540" s="64"/>
      <c r="L2540" s="64"/>
    </row>
    <row r="2541" spans="2:12" x14ac:dyDescent="0.25">
      <c r="B2541" s="1"/>
      <c r="H2541" s="1"/>
      <c r="I2541" s="1"/>
      <c r="J2541" s="1"/>
      <c r="K2541" s="64"/>
      <c r="L2541" s="64"/>
    </row>
    <row r="2542" spans="2:12" x14ac:dyDescent="0.25">
      <c r="B2542" s="1"/>
      <c r="H2542" s="1"/>
      <c r="I2542" s="1"/>
      <c r="J2542" s="1"/>
      <c r="K2542" s="64"/>
      <c r="L2542" s="64"/>
    </row>
    <row r="2543" spans="2:12" x14ac:dyDescent="0.25">
      <c r="B2543" s="1"/>
      <c r="H2543" s="1"/>
      <c r="I2543" s="1"/>
      <c r="J2543" s="1"/>
      <c r="K2543" s="64"/>
      <c r="L2543" s="64"/>
    </row>
    <row r="2544" spans="2:12" x14ac:dyDescent="0.25">
      <c r="B2544" s="1"/>
      <c r="H2544" s="1"/>
      <c r="I2544" s="1"/>
      <c r="J2544" s="1"/>
      <c r="K2544" s="64"/>
      <c r="L2544" s="64"/>
    </row>
    <row r="2545" spans="2:12" x14ac:dyDescent="0.25">
      <c r="B2545" s="1"/>
      <c r="H2545" s="1"/>
      <c r="I2545" s="1"/>
      <c r="J2545" s="1"/>
      <c r="K2545" s="64"/>
      <c r="L2545" s="64"/>
    </row>
    <row r="2546" spans="2:12" x14ac:dyDescent="0.25">
      <c r="B2546" s="1"/>
      <c r="H2546" s="1"/>
      <c r="I2546" s="1"/>
      <c r="J2546" s="1"/>
      <c r="K2546" s="64"/>
      <c r="L2546" s="64"/>
    </row>
    <row r="2547" spans="2:12" x14ac:dyDescent="0.25">
      <c r="B2547" s="1"/>
      <c r="H2547" s="1"/>
      <c r="I2547" s="1"/>
      <c r="J2547" s="1"/>
      <c r="K2547" s="64"/>
      <c r="L2547" s="64"/>
    </row>
    <row r="2548" spans="2:12" x14ac:dyDescent="0.25">
      <c r="B2548" s="1"/>
      <c r="H2548" s="1"/>
      <c r="I2548" s="1"/>
      <c r="J2548" s="1"/>
      <c r="K2548" s="64"/>
      <c r="L2548" s="64"/>
    </row>
    <row r="2549" spans="2:12" x14ac:dyDescent="0.25">
      <c r="B2549" s="1"/>
      <c r="H2549" s="1"/>
      <c r="I2549" s="1"/>
      <c r="J2549" s="1"/>
      <c r="K2549" s="64"/>
      <c r="L2549" s="64"/>
    </row>
    <row r="2550" spans="2:12" x14ac:dyDescent="0.25">
      <c r="B2550" s="1"/>
      <c r="H2550" s="1"/>
      <c r="I2550" s="1"/>
      <c r="J2550" s="1"/>
      <c r="K2550" s="64"/>
      <c r="L2550" s="64"/>
    </row>
    <row r="2551" spans="2:12" x14ac:dyDescent="0.25">
      <c r="B2551" s="1"/>
      <c r="H2551" s="1"/>
      <c r="I2551" s="1"/>
      <c r="J2551" s="1"/>
      <c r="K2551" s="64"/>
      <c r="L2551" s="64"/>
    </row>
    <row r="2552" spans="2:12" x14ac:dyDescent="0.25">
      <c r="B2552" s="1"/>
      <c r="H2552" s="1"/>
      <c r="I2552" s="1"/>
      <c r="J2552" s="1"/>
      <c r="K2552" s="64"/>
      <c r="L2552" s="64"/>
    </row>
    <row r="2553" spans="2:12" x14ac:dyDescent="0.25">
      <c r="B2553" s="1"/>
      <c r="H2553" s="1"/>
      <c r="I2553" s="1"/>
      <c r="J2553" s="1"/>
      <c r="K2553" s="64"/>
      <c r="L2553" s="64"/>
    </row>
    <row r="2554" spans="2:12" x14ac:dyDescent="0.25">
      <c r="B2554" s="1"/>
      <c r="H2554" s="1"/>
      <c r="I2554" s="1"/>
      <c r="J2554" s="1"/>
      <c r="K2554" s="64"/>
      <c r="L2554" s="64"/>
    </row>
    <row r="2555" spans="2:12" x14ac:dyDescent="0.25">
      <c r="B2555" s="1"/>
      <c r="H2555" s="1"/>
      <c r="I2555" s="1"/>
      <c r="J2555" s="1"/>
      <c r="K2555" s="64"/>
      <c r="L2555" s="64"/>
    </row>
    <row r="2556" spans="2:12" x14ac:dyDescent="0.25">
      <c r="B2556" s="1"/>
      <c r="H2556" s="1"/>
      <c r="I2556" s="1"/>
      <c r="J2556" s="1"/>
      <c r="K2556" s="64"/>
      <c r="L2556" s="64"/>
    </row>
    <row r="2557" spans="2:12" x14ac:dyDescent="0.25">
      <c r="B2557" s="1"/>
      <c r="H2557" s="1"/>
      <c r="I2557" s="1"/>
      <c r="J2557" s="1"/>
      <c r="K2557" s="64"/>
      <c r="L2557" s="64"/>
    </row>
    <row r="2558" spans="2:12" x14ac:dyDescent="0.25">
      <c r="B2558" s="1"/>
      <c r="H2558" s="1"/>
      <c r="I2558" s="1"/>
      <c r="J2558" s="1"/>
      <c r="K2558" s="64"/>
      <c r="L2558" s="64"/>
    </row>
    <row r="2559" spans="2:12" x14ac:dyDescent="0.25">
      <c r="B2559" s="1"/>
      <c r="H2559" s="1"/>
      <c r="I2559" s="1"/>
      <c r="J2559" s="1"/>
      <c r="K2559" s="64"/>
      <c r="L2559" s="64"/>
    </row>
    <row r="2560" spans="2:12" x14ac:dyDescent="0.25">
      <c r="B2560" s="1"/>
      <c r="H2560" s="1"/>
      <c r="I2560" s="1"/>
      <c r="J2560" s="1"/>
      <c r="K2560" s="64"/>
      <c r="L2560" s="64"/>
    </row>
    <row r="2561" spans="2:12" x14ac:dyDescent="0.25">
      <c r="B2561" s="1"/>
      <c r="H2561" s="1"/>
      <c r="I2561" s="1"/>
      <c r="J2561" s="1"/>
      <c r="K2561" s="64"/>
      <c r="L2561" s="64"/>
    </row>
    <row r="2562" spans="2:12" x14ac:dyDescent="0.25">
      <c r="B2562" s="1"/>
      <c r="H2562" s="1"/>
      <c r="I2562" s="1"/>
      <c r="J2562" s="1"/>
      <c r="K2562" s="64"/>
      <c r="L2562" s="64"/>
    </row>
    <row r="2563" spans="2:12" x14ac:dyDescent="0.25">
      <c r="B2563" s="1"/>
      <c r="H2563" s="1"/>
      <c r="I2563" s="1"/>
      <c r="J2563" s="1"/>
      <c r="K2563" s="64"/>
      <c r="L2563" s="64"/>
    </row>
    <row r="2564" spans="2:12" x14ac:dyDescent="0.25">
      <c r="B2564" s="1"/>
      <c r="H2564" s="1"/>
      <c r="I2564" s="1"/>
      <c r="J2564" s="1"/>
      <c r="K2564" s="64"/>
      <c r="L2564" s="64"/>
    </row>
    <row r="2565" spans="2:12" x14ac:dyDescent="0.25">
      <c r="B2565" s="1"/>
      <c r="H2565" s="1"/>
      <c r="I2565" s="1"/>
      <c r="J2565" s="1"/>
      <c r="K2565" s="64"/>
      <c r="L2565" s="64"/>
    </row>
    <row r="2566" spans="2:12" x14ac:dyDescent="0.25">
      <c r="B2566" s="1"/>
      <c r="H2566" s="1"/>
      <c r="I2566" s="1"/>
      <c r="J2566" s="1"/>
      <c r="K2566" s="64"/>
      <c r="L2566" s="64"/>
    </row>
    <row r="2567" spans="2:12" x14ac:dyDescent="0.25">
      <c r="B2567" s="1"/>
      <c r="H2567" s="1"/>
      <c r="I2567" s="1"/>
      <c r="J2567" s="1"/>
      <c r="K2567" s="64"/>
      <c r="L2567" s="64"/>
    </row>
    <row r="2568" spans="2:12" x14ac:dyDescent="0.25">
      <c r="B2568" s="1"/>
      <c r="H2568" s="1"/>
      <c r="I2568" s="1"/>
      <c r="J2568" s="1"/>
      <c r="K2568" s="64"/>
      <c r="L2568" s="64"/>
    </row>
    <row r="2569" spans="2:12" x14ac:dyDescent="0.25">
      <c r="B2569" s="1"/>
      <c r="H2569" s="1"/>
      <c r="I2569" s="1"/>
      <c r="J2569" s="1"/>
      <c r="K2569" s="64"/>
      <c r="L2569" s="64"/>
    </row>
    <row r="2570" spans="2:12" x14ac:dyDescent="0.25">
      <c r="B2570" s="1"/>
      <c r="H2570" s="1"/>
      <c r="I2570" s="1"/>
      <c r="J2570" s="1"/>
      <c r="K2570" s="64"/>
      <c r="L2570" s="64"/>
    </row>
    <row r="2571" spans="2:12" x14ac:dyDescent="0.25">
      <c r="B2571" s="1"/>
      <c r="H2571" s="1"/>
      <c r="I2571" s="1"/>
      <c r="J2571" s="1"/>
      <c r="K2571" s="64"/>
      <c r="L2571" s="64"/>
    </row>
    <row r="2572" spans="2:12" x14ac:dyDescent="0.25">
      <c r="B2572" s="1"/>
      <c r="H2572" s="1"/>
      <c r="I2572" s="1"/>
      <c r="J2572" s="1"/>
      <c r="K2572" s="64"/>
      <c r="L2572" s="64"/>
    </row>
    <row r="2573" spans="2:12" x14ac:dyDescent="0.25">
      <c r="B2573" s="1"/>
      <c r="H2573" s="1"/>
      <c r="I2573" s="1"/>
      <c r="J2573" s="1"/>
      <c r="K2573" s="64"/>
      <c r="L2573" s="64"/>
    </row>
    <row r="2574" spans="2:12" x14ac:dyDescent="0.25">
      <c r="B2574" s="1"/>
      <c r="H2574" s="1"/>
      <c r="I2574" s="1"/>
      <c r="J2574" s="1"/>
      <c r="K2574" s="64"/>
      <c r="L2574" s="64"/>
    </row>
    <row r="2575" spans="2:12" x14ac:dyDescent="0.25">
      <c r="B2575" s="1"/>
      <c r="H2575" s="1"/>
      <c r="I2575" s="1"/>
      <c r="J2575" s="1"/>
      <c r="K2575" s="64"/>
      <c r="L2575" s="64"/>
    </row>
    <row r="2576" spans="2:12" x14ac:dyDescent="0.25">
      <c r="B2576" s="1"/>
      <c r="H2576" s="1"/>
      <c r="I2576" s="1"/>
      <c r="J2576" s="1"/>
      <c r="K2576" s="64"/>
      <c r="L2576" s="64"/>
    </row>
    <row r="2577" spans="2:12" x14ac:dyDescent="0.25">
      <c r="B2577" s="1"/>
      <c r="H2577" s="1"/>
      <c r="I2577" s="1"/>
      <c r="J2577" s="1"/>
      <c r="K2577" s="64"/>
      <c r="L2577" s="64"/>
    </row>
    <row r="2578" spans="2:12" x14ac:dyDescent="0.25">
      <c r="B2578" s="1"/>
      <c r="H2578" s="1"/>
      <c r="I2578" s="1"/>
      <c r="J2578" s="1"/>
      <c r="K2578" s="64"/>
      <c r="L2578" s="64"/>
    </row>
    <row r="2579" spans="2:12" x14ac:dyDescent="0.25">
      <c r="B2579" s="1"/>
      <c r="H2579" s="1"/>
      <c r="I2579" s="1"/>
      <c r="J2579" s="1"/>
      <c r="K2579" s="64"/>
      <c r="L2579" s="64"/>
    </row>
    <row r="2580" spans="2:12" x14ac:dyDescent="0.25">
      <c r="B2580" s="1"/>
      <c r="H2580" s="1"/>
      <c r="I2580" s="1"/>
      <c r="J2580" s="1"/>
      <c r="K2580" s="64"/>
      <c r="L2580" s="64"/>
    </row>
    <row r="2581" spans="2:12" x14ac:dyDescent="0.25">
      <c r="B2581" s="1"/>
      <c r="H2581" s="1"/>
      <c r="I2581" s="1"/>
      <c r="J2581" s="1"/>
      <c r="K2581" s="64"/>
      <c r="L2581" s="64"/>
    </row>
    <row r="2582" spans="2:12" x14ac:dyDescent="0.25">
      <c r="B2582" s="1"/>
      <c r="H2582" s="1"/>
      <c r="I2582" s="1"/>
      <c r="J2582" s="1"/>
      <c r="K2582" s="64"/>
      <c r="L2582" s="64"/>
    </row>
    <row r="2583" spans="2:12" x14ac:dyDescent="0.25">
      <c r="B2583" s="1"/>
      <c r="H2583" s="1"/>
      <c r="I2583" s="1"/>
      <c r="J2583" s="1"/>
      <c r="K2583" s="64"/>
      <c r="L2583" s="64"/>
    </row>
    <row r="2584" spans="2:12" x14ac:dyDescent="0.25">
      <c r="B2584" s="1"/>
      <c r="H2584" s="1"/>
      <c r="I2584" s="1"/>
      <c r="J2584" s="1"/>
      <c r="K2584" s="64"/>
      <c r="L2584" s="64"/>
    </row>
    <row r="2585" spans="2:12" x14ac:dyDescent="0.25">
      <c r="B2585" s="1"/>
      <c r="H2585" s="1"/>
      <c r="I2585" s="1"/>
      <c r="J2585" s="1"/>
      <c r="K2585" s="64"/>
      <c r="L2585" s="64"/>
    </row>
    <row r="2586" spans="2:12" x14ac:dyDescent="0.25">
      <c r="B2586" s="1"/>
      <c r="H2586" s="1"/>
      <c r="I2586" s="1"/>
      <c r="J2586" s="1"/>
      <c r="K2586" s="64"/>
      <c r="L2586" s="64"/>
    </row>
    <row r="2587" spans="2:12" x14ac:dyDescent="0.25">
      <c r="B2587" s="1"/>
      <c r="H2587" s="1"/>
      <c r="I2587" s="1"/>
      <c r="J2587" s="1"/>
      <c r="K2587" s="64"/>
      <c r="L2587" s="64"/>
    </row>
    <row r="2588" spans="2:12" x14ac:dyDescent="0.25">
      <c r="B2588" s="1"/>
      <c r="H2588" s="1"/>
      <c r="I2588" s="1"/>
      <c r="J2588" s="1"/>
      <c r="K2588" s="64"/>
      <c r="L2588" s="64"/>
    </row>
    <row r="2589" spans="2:12" x14ac:dyDescent="0.25">
      <c r="B2589" s="1"/>
      <c r="H2589" s="1"/>
      <c r="I2589" s="1"/>
      <c r="J2589" s="1"/>
      <c r="K2589" s="64"/>
      <c r="L2589" s="64"/>
    </row>
    <row r="2590" spans="2:12" x14ac:dyDescent="0.25">
      <c r="B2590" s="1"/>
      <c r="H2590" s="1"/>
      <c r="I2590" s="1"/>
      <c r="J2590" s="1"/>
      <c r="K2590" s="64"/>
      <c r="L2590" s="64"/>
    </row>
    <row r="2591" spans="2:12" x14ac:dyDescent="0.25">
      <c r="B2591" s="1"/>
      <c r="H2591" s="1"/>
      <c r="I2591" s="1"/>
      <c r="J2591" s="1"/>
      <c r="K2591" s="64"/>
      <c r="L2591" s="64"/>
    </row>
    <row r="2592" spans="2:12" x14ac:dyDescent="0.25">
      <c r="B2592" s="1"/>
      <c r="H2592" s="1"/>
      <c r="I2592" s="1"/>
      <c r="J2592" s="1"/>
      <c r="K2592" s="64"/>
      <c r="L2592" s="64"/>
    </row>
    <row r="2593" spans="2:12" x14ac:dyDescent="0.25">
      <c r="B2593" s="1"/>
      <c r="H2593" s="1"/>
      <c r="I2593" s="1"/>
      <c r="J2593" s="1"/>
      <c r="K2593" s="64"/>
      <c r="L2593" s="64"/>
    </row>
    <row r="2594" spans="2:12" x14ac:dyDescent="0.25">
      <c r="B2594" s="1"/>
      <c r="H2594" s="1"/>
      <c r="I2594" s="1"/>
      <c r="J2594" s="1"/>
      <c r="K2594" s="64"/>
      <c r="L2594" s="64"/>
    </row>
    <row r="2595" spans="2:12" x14ac:dyDescent="0.25">
      <c r="B2595" s="1"/>
      <c r="H2595" s="1"/>
      <c r="I2595" s="1"/>
      <c r="J2595" s="1"/>
      <c r="K2595" s="64"/>
      <c r="L2595" s="64"/>
    </row>
    <row r="2596" spans="2:12" x14ac:dyDescent="0.25">
      <c r="B2596" s="1"/>
      <c r="H2596" s="1"/>
      <c r="I2596" s="1"/>
      <c r="J2596" s="1"/>
      <c r="K2596" s="64"/>
      <c r="L2596" s="64"/>
    </row>
    <row r="2597" spans="2:12" x14ac:dyDescent="0.25">
      <c r="B2597" s="1"/>
      <c r="H2597" s="1"/>
      <c r="I2597" s="1"/>
      <c r="J2597" s="1"/>
      <c r="K2597" s="64"/>
      <c r="L2597" s="64"/>
    </row>
    <row r="2598" spans="2:12" x14ac:dyDescent="0.25">
      <c r="B2598" s="1"/>
      <c r="H2598" s="1"/>
      <c r="I2598" s="1"/>
      <c r="J2598" s="1"/>
      <c r="K2598" s="64"/>
      <c r="L2598" s="64"/>
    </row>
    <row r="2599" spans="2:12" x14ac:dyDescent="0.25">
      <c r="B2599" s="1"/>
      <c r="H2599" s="1"/>
      <c r="I2599" s="1"/>
      <c r="J2599" s="1"/>
      <c r="K2599" s="64"/>
      <c r="L2599" s="64"/>
    </row>
    <row r="2600" spans="2:12" x14ac:dyDescent="0.25">
      <c r="B2600" s="1"/>
      <c r="H2600" s="1"/>
      <c r="I2600" s="1"/>
      <c r="J2600" s="1"/>
      <c r="K2600" s="64"/>
      <c r="L2600" s="64"/>
    </row>
    <row r="2601" spans="2:12" x14ac:dyDescent="0.25">
      <c r="B2601" s="1"/>
      <c r="H2601" s="1"/>
      <c r="I2601" s="1"/>
      <c r="J2601" s="1"/>
      <c r="K2601" s="64"/>
      <c r="L2601" s="64"/>
    </row>
    <row r="2602" spans="2:12" x14ac:dyDescent="0.25">
      <c r="B2602" s="1"/>
      <c r="H2602" s="1"/>
      <c r="I2602" s="1"/>
      <c r="J2602" s="1"/>
      <c r="K2602" s="64"/>
      <c r="L2602" s="64"/>
    </row>
    <row r="2603" spans="2:12" x14ac:dyDescent="0.25">
      <c r="B2603" s="1"/>
      <c r="H2603" s="1"/>
      <c r="I2603" s="1"/>
      <c r="J2603" s="1"/>
      <c r="K2603" s="64"/>
      <c r="L2603" s="64"/>
    </row>
    <row r="2604" spans="2:12" x14ac:dyDescent="0.25">
      <c r="B2604" s="1"/>
      <c r="H2604" s="1"/>
      <c r="I2604" s="1"/>
      <c r="J2604" s="1"/>
      <c r="K2604" s="64"/>
      <c r="L2604" s="64"/>
    </row>
    <row r="2605" spans="2:12" x14ac:dyDescent="0.25">
      <c r="B2605" s="1"/>
      <c r="H2605" s="1"/>
      <c r="I2605" s="1"/>
      <c r="J2605" s="1"/>
      <c r="K2605" s="64"/>
      <c r="L2605" s="64"/>
    </row>
    <row r="2606" spans="2:12" x14ac:dyDescent="0.25">
      <c r="B2606" s="1"/>
      <c r="H2606" s="1"/>
      <c r="I2606" s="1"/>
      <c r="J2606" s="1"/>
      <c r="K2606" s="64"/>
      <c r="L2606" s="64"/>
    </row>
    <row r="2607" spans="2:12" x14ac:dyDescent="0.25">
      <c r="B2607" s="1"/>
      <c r="H2607" s="1"/>
      <c r="I2607" s="1"/>
      <c r="J2607" s="1"/>
      <c r="K2607" s="64"/>
      <c r="L2607" s="64"/>
    </row>
    <row r="2608" spans="2:12" x14ac:dyDescent="0.25">
      <c r="B2608" s="1"/>
      <c r="H2608" s="1"/>
      <c r="I2608" s="1"/>
      <c r="J2608" s="1"/>
      <c r="K2608" s="64"/>
      <c r="L2608" s="64"/>
    </row>
    <row r="2609" spans="2:12" x14ac:dyDescent="0.25">
      <c r="B2609" s="1"/>
      <c r="H2609" s="1"/>
      <c r="I2609" s="1"/>
      <c r="J2609" s="1"/>
      <c r="K2609" s="64"/>
      <c r="L2609" s="64"/>
    </row>
    <row r="2610" spans="2:12" x14ac:dyDescent="0.25">
      <c r="B2610" s="1"/>
      <c r="H2610" s="1"/>
      <c r="I2610" s="1"/>
      <c r="J2610" s="1"/>
      <c r="K2610" s="64"/>
      <c r="L2610" s="64"/>
    </row>
    <row r="2611" spans="2:12" x14ac:dyDescent="0.25">
      <c r="B2611" s="1"/>
      <c r="H2611" s="1"/>
      <c r="I2611" s="1"/>
      <c r="J2611" s="1"/>
      <c r="K2611" s="64"/>
      <c r="L2611" s="64"/>
    </row>
    <row r="2612" spans="2:12" x14ac:dyDescent="0.25">
      <c r="B2612" s="1"/>
      <c r="H2612" s="1"/>
      <c r="I2612" s="1"/>
      <c r="J2612" s="1"/>
      <c r="K2612" s="64"/>
      <c r="L2612" s="64"/>
    </row>
    <row r="2613" spans="2:12" x14ac:dyDescent="0.25">
      <c r="B2613" s="1"/>
      <c r="H2613" s="1"/>
      <c r="I2613" s="1"/>
      <c r="J2613" s="1"/>
      <c r="K2613" s="64"/>
      <c r="L2613" s="64"/>
    </row>
    <row r="2614" spans="2:12" x14ac:dyDescent="0.25">
      <c r="B2614" s="1"/>
      <c r="H2614" s="1"/>
      <c r="I2614" s="1"/>
      <c r="J2614" s="1"/>
      <c r="K2614" s="64"/>
      <c r="L2614" s="64"/>
    </row>
    <row r="2615" spans="2:12" x14ac:dyDescent="0.25">
      <c r="B2615" s="1"/>
      <c r="H2615" s="1"/>
      <c r="I2615" s="1"/>
      <c r="J2615" s="1"/>
      <c r="K2615" s="64"/>
      <c r="L2615" s="64"/>
    </row>
    <row r="2616" spans="2:12" x14ac:dyDescent="0.25">
      <c r="B2616" s="1"/>
      <c r="H2616" s="1"/>
      <c r="I2616" s="1"/>
      <c r="J2616" s="1"/>
      <c r="K2616" s="64"/>
      <c r="L2616" s="64"/>
    </row>
    <row r="2617" spans="2:12" x14ac:dyDescent="0.25">
      <c r="B2617" s="1"/>
      <c r="H2617" s="1"/>
      <c r="I2617" s="1"/>
      <c r="J2617" s="1"/>
      <c r="K2617" s="64"/>
      <c r="L2617" s="64"/>
    </row>
    <row r="2618" spans="2:12" x14ac:dyDescent="0.25">
      <c r="B2618" s="1"/>
      <c r="H2618" s="1"/>
      <c r="I2618" s="1"/>
      <c r="J2618" s="1"/>
      <c r="K2618" s="64"/>
      <c r="L2618" s="64"/>
    </row>
    <row r="2619" spans="2:12" x14ac:dyDescent="0.25">
      <c r="B2619" s="1"/>
      <c r="H2619" s="1"/>
      <c r="I2619" s="1"/>
      <c r="J2619" s="1"/>
      <c r="K2619" s="64"/>
      <c r="L2619" s="64"/>
    </row>
    <row r="2620" spans="2:12" x14ac:dyDescent="0.25">
      <c r="B2620" s="1"/>
      <c r="H2620" s="1"/>
      <c r="I2620" s="1"/>
      <c r="J2620" s="1"/>
      <c r="K2620" s="64"/>
      <c r="L2620" s="64"/>
    </row>
    <row r="2621" spans="2:12" x14ac:dyDescent="0.25">
      <c r="B2621" s="1"/>
      <c r="H2621" s="1"/>
      <c r="I2621" s="1"/>
      <c r="J2621" s="1"/>
      <c r="K2621" s="64"/>
      <c r="L2621" s="64"/>
    </row>
    <row r="2622" spans="2:12" x14ac:dyDescent="0.25">
      <c r="B2622" s="1"/>
      <c r="H2622" s="1"/>
      <c r="I2622" s="1"/>
      <c r="J2622" s="1"/>
      <c r="K2622" s="64"/>
      <c r="L2622" s="64"/>
    </row>
    <row r="2623" spans="2:12" x14ac:dyDescent="0.25">
      <c r="B2623" s="1"/>
      <c r="H2623" s="1"/>
      <c r="I2623" s="1"/>
      <c r="J2623" s="1"/>
      <c r="K2623" s="64"/>
      <c r="L2623" s="64"/>
    </row>
    <row r="2624" spans="2:12" x14ac:dyDescent="0.25">
      <c r="B2624" s="1"/>
      <c r="H2624" s="1"/>
      <c r="I2624" s="1"/>
      <c r="J2624" s="1"/>
      <c r="K2624" s="64"/>
      <c r="L2624" s="64"/>
    </row>
    <row r="2625" spans="2:12" x14ac:dyDescent="0.25">
      <c r="B2625" s="1"/>
      <c r="H2625" s="1"/>
      <c r="I2625" s="1"/>
      <c r="J2625" s="1"/>
      <c r="K2625" s="64"/>
      <c r="L2625" s="64"/>
    </row>
    <row r="2626" spans="2:12" x14ac:dyDescent="0.25">
      <c r="B2626" s="1"/>
      <c r="H2626" s="1"/>
      <c r="I2626" s="1"/>
      <c r="J2626" s="1"/>
      <c r="K2626" s="64"/>
      <c r="L2626" s="64"/>
    </row>
    <row r="2627" spans="2:12" x14ac:dyDescent="0.25">
      <c r="B2627" s="1"/>
      <c r="H2627" s="1"/>
      <c r="I2627" s="1"/>
      <c r="J2627" s="1"/>
      <c r="K2627" s="64"/>
      <c r="L2627" s="64"/>
    </row>
    <row r="2628" spans="2:12" x14ac:dyDescent="0.25">
      <c r="B2628" s="1"/>
      <c r="H2628" s="1"/>
      <c r="I2628" s="1"/>
      <c r="J2628" s="1"/>
      <c r="K2628" s="64"/>
      <c r="L2628" s="64"/>
    </row>
    <row r="2629" spans="2:12" x14ac:dyDescent="0.25">
      <c r="B2629" s="1"/>
      <c r="H2629" s="1"/>
      <c r="I2629" s="1"/>
      <c r="J2629" s="1"/>
      <c r="K2629" s="64"/>
      <c r="L2629" s="64"/>
    </row>
    <row r="2630" spans="2:12" x14ac:dyDescent="0.25">
      <c r="B2630" s="1"/>
      <c r="H2630" s="1"/>
      <c r="I2630" s="1"/>
      <c r="J2630" s="1"/>
      <c r="K2630" s="64"/>
      <c r="L2630" s="64"/>
    </row>
    <row r="2631" spans="2:12" x14ac:dyDescent="0.25">
      <c r="B2631" s="1"/>
      <c r="H2631" s="1"/>
      <c r="I2631" s="1"/>
      <c r="J2631" s="1"/>
      <c r="K2631" s="64"/>
      <c r="L2631" s="64"/>
    </row>
    <row r="2632" spans="2:12" x14ac:dyDescent="0.25">
      <c r="B2632" s="1"/>
      <c r="H2632" s="1"/>
      <c r="I2632" s="1"/>
      <c r="J2632" s="1"/>
      <c r="K2632" s="64"/>
      <c r="L2632" s="64"/>
    </row>
    <row r="2633" spans="2:12" x14ac:dyDescent="0.25">
      <c r="B2633" s="1"/>
      <c r="H2633" s="1"/>
      <c r="I2633" s="1"/>
      <c r="J2633" s="1"/>
      <c r="K2633" s="64"/>
      <c r="L2633" s="64"/>
    </row>
    <row r="2634" spans="2:12" x14ac:dyDescent="0.25">
      <c r="B2634" s="1"/>
      <c r="H2634" s="1"/>
      <c r="I2634" s="1"/>
      <c r="J2634" s="1"/>
      <c r="K2634" s="64"/>
      <c r="L2634" s="64"/>
    </row>
    <row r="2635" spans="2:12" x14ac:dyDescent="0.25">
      <c r="B2635" s="1"/>
      <c r="H2635" s="1"/>
      <c r="I2635" s="1"/>
      <c r="J2635" s="1"/>
      <c r="K2635" s="64"/>
      <c r="L2635" s="64"/>
    </row>
    <row r="2636" spans="2:12" x14ac:dyDescent="0.25">
      <c r="B2636" s="1"/>
      <c r="H2636" s="1"/>
      <c r="I2636" s="1"/>
      <c r="J2636" s="1"/>
      <c r="K2636" s="64"/>
      <c r="L2636" s="64"/>
    </row>
    <row r="2637" spans="2:12" x14ac:dyDescent="0.25">
      <c r="B2637" s="1"/>
      <c r="H2637" s="1"/>
      <c r="I2637" s="1"/>
      <c r="J2637" s="1"/>
      <c r="K2637" s="64"/>
      <c r="L2637" s="64"/>
    </row>
    <row r="2638" spans="2:12" x14ac:dyDescent="0.25">
      <c r="B2638" s="1"/>
      <c r="H2638" s="1"/>
      <c r="I2638" s="1"/>
      <c r="J2638" s="1"/>
      <c r="K2638" s="64"/>
      <c r="L2638" s="64"/>
    </row>
    <row r="2639" spans="2:12" x14ac:dyDescent="0.25">
      <c r="B2639" s="1"/>
      <c r="H2639" s="1"/>
      <c r="I2639" s="1"/>
      <c r="J2639" s="1"/>
      <c r="K2639" s="64"/>
      <c r="L2639" s="64"/>
    </row>
    <row r="2640" spans="2:12" x14ac:dyDescent="0.25">
      <c r="B2640" s="1"/>
      <c r="H2640" s="1"/>
      <c r="I2640" s="1"/>
      <c r="J2640" s="1"/>
      <c r="K2640" s="64"/>
      <c r="L2640" s="64"/>
    </row>
    <row r="2641" spans="2:12" x14ac:dyDescent="0.25">
      <c r="B2641" s="1"/>
      <c r="H2641" s="1"/>
      <c r="I2641" s="1"/>
      <c r="J2641" s="1"/>
      <c r="K2641" s="64"/>
      <c r="L2641" s="64"/>
    </row>
    <row r="2642" spans="2:12" x14ac:dyDescent="0.25">
      <c r="B2642" s="1"/>
      <c r="H2642" s="1"/>
      <c r="I2642" s="1"/>
      <c r="J2642" s="1"/>
      <c r="K2642" s="64"/>
      <c r="L2642" s="64"/>
    </row>
    <row r="2643" spans="2:12" x14ac:dyDescent="0.25">
      <c r="B2643" s="1"/>
      <c r="H2643" s="1"/>
      <c r="I2643" s="1"/>
      <c r="J2643" s="1"/>
      <c r="K2643" s="64"/>
      <c r="L2643" s="64"/>
    </row>
    <row r="2644" spans="2:12" x14ac:dyDescent="0.25">
      <c r="B2644" s="1"/>
      <c r="H2644" s="1"/>
      <c r="I2644" s="1"/>
      <c r="J2644" s="1"/>
      <c r="K2644" s="64"/>
      <c r="L2644" s="64"/>
    </row>
    <row r="2645" spans="2:12" x14ac:dyDescent="0.25">
      <c r="B2645" s="1"/>
      <c r="H2645" s="1"/>
      <c r="I2645" s="1"/>
      <c r="J2645" s="1"/>
      <c r="K2645" s="64"/>
      <c r="L2645" s="64"/>
    </row>
    <row r="2646" spans="2:12" x14ac:dyDescent="0.25">
      <c r="B2646" s="1"/>
      <c r="H2646" s="1"/>
      <c r="I2646" s="1"/>
      <c r="J2646" s="1"/>
      <c r="K2646" s="64"/>
      <c r="L2646" s="64"/>
    </row>
    <row r="2647" spans="2:12" x14ac:dyDescent="0.25">
      <c r="B2647" s="1"/>
      <c r="H2647" s="1"/>
      <c r="I2647" s="1"/>
      <c r="J2647" s="1"/>
      <c r="K2647" s="64"/>
      <c r="L2647" s="64"/>
    </row>
    <row r="2648" spans="2:12" x14ac:dyDescent="0.25">
      <c r="B2648" s="1"/>
      <c r="H2648" s="1"/>
      <c r="I2648" s="1"/>
      <c r="J2648" s="1"/>
      <c r="K2648" s="64"/>
      <c r="L2648" s="64"/>
    </row>
    <row r="2649" spans="2:12" x14ac:dyDescent="0.25">
      <c r="B2649" s="1"/>
      <c r="H2649" s="1"/>
      <c r="I2649" s="1"/>
      <c r="J2649" s="1"/>
      <c r="K2649" s="64"/>
      <c r="L2649" s="64"/>
    </row>
    <row r="2650" spans="2:12" x14ac:dyDescent="0.25">
      <c r="B2650" s="1"/>
      <c r="H2650" s="1"/>
      <c r="I2650" s="1"/>
      <c r="J2650" s="1"/>
      <c r="K2650" s="64"/>
      <c r="L2650" s="64"/>
    </row>
    <row r="2651" spans="2:12" x14ac:dyDescent="0.25">
      <c r="B2651" s="1"/>
      <c r="H2651" s="1"/>
      <c r="I2651" s="1"/>
      <c r="J2651" s="1"/>
      <c r="K2651" s="64"/>
      <c r="L2651" s="64"/>
    </row>
    <row r="2652" spans="2:12" x14ac:dyDescent="0.25">
      <c r="B2652" s="1"/>
      <c r="H2652" s="1"/>
      <c r="I2652" s="1"/>
      <c r="J2652" s="1"/>
      <c r="K2652" s="64"/>
      <c r="L2652" s="64"/>
    </row>
    <row r="2653" spans="2:12" x14ac:dyDescent="0.25">
      <c r="B2653" s="1"/>
      <c r="H2653" s="1"/>
      <c r="I2653" s="1"/>
      <c r="J2653" s="1"/>
      <c r="K2653" s="64"/>
      <c r="L2653" s="64"/>
    </row>
    <row r="2654" spans="2:12" x14ac:dyDescent="0.25">
      <c r="B2654" s="1"/>
      <c r="H2654" s="1"/>
      <c r="I2654" s="1"/>
      <c r="J2654" s="1"/>
      <c r="K2654" s="64"/>
      <c r="L2654" s="64"/>
    </row>
    <row r="2655" spans="2:12" x14ac:dyDescent="0.25">
      <c r="B2655" s="1"/>
      <c r="H2655" s="1"/>
      <c r="I2655" s="1"/>
      <c r="J2655" s="1"/>
      <c r="K2655" s="64"/>
      <c r="L2655" s="64"/>
    </row>
    <row r="2656" spans="2:12" x14ac:dyDescent="0.25">
      <c r="B2656" s="1"/>
      <c r="H2656" s="1"/>
      <c r="I2656" s="1"/>
      <c r="J2656" s="1"/>
      <c r="K2656" s="64"/>
      <c r="L2656" s="64"/>
    </row>
    <row r="2657" spans="2:12" x14ac:dyDescent="0.25">
      <c r="B2657" s="1"/>
      <c r="H2657" s="1"/>
      <c r="I2657" s="1"/>
      <c r="J2657" s="1"/>
      <c r="K2657" s="64"/>
      <c r="L2657" s="64"/>
    </row>
    <row r="2658" spans="2:12" x14ac:dyDescent="0.25">
      <c r="B2658" s="1"/>
      <c r="H2658" s="1"/>
      <c r="I2658" s="1"/>
      <c r="J2658" s="1"/>
      <c r="K2658" s="64"/>
      <c r="L2658" s="64"/>
    </row>
    <row r="2659" spans="2:12" x14ac:dyDescent="0.25">
      <c r="B2659" s="1"/>
      <c r="H2659" s="1"/>
      <c r="I2659" s="1"/>
      <c r="J2659" s="1"/>
      <c r="K2659" s="64"/>
      <c r="L2659" s="64"/>
    </row>
    <row r="2660" spans="2:12" x14ac:dyDescent="0.25">
      <c r="B2660" s="1"/>
      <c r="H2660" s="1"/>
      <c r="I2660" s="1"/>
      <c r="J2660" s="1"/>
      <c r="K2660" s="64"/>
      <c r="L2660" s="64"/>
    </row>
    <row r="2661" spans="2:12" x14ac:dyDescent="0.25">
      <c r="B2661" s="1"/>
      <c r="H2661" s="1"/>
      <c r="I2661" s="1"/>
      <c r="J2661" s="1"/>
      <c r="K2661" s="64"/>
      <c r="L2661" s="64"/>
    </row>
    <row r="2662" spans="2:12" x14ac:dyDescent="0.25">
      <c r="B2662" s="1"/>
      <c r="H2662" s="1"/>
      <c r="I2662" s="1"/>
      <c r="J2662" s="1"/>
      <c r="K2662" s="64"/>
      <c r="L2662" s="64"/>
    </row>
    <row r="2663" spans="2:12" x14ac:dyDescent="0.25">
      <c r="B2663" s="1"/>
      <c r="H2663" s="1"/>
      <c r="I2663" s="1"/>
      <c r="J2663" s="1"/>
      <c r="K2663" s="64"/>
      <c r="L2663" s="64"/>
    </row>
    <row r="2664" spans="2:12" x14ac:dyDescent="0.25">
      <c r="B2664" s="1"/>
      <c r="H2664" s="1"/>
      <c r="I2664" s="1"/>
      <c r="J2664" s="1"/>
      <c r="K2664" s="64"/>
      <c r="L2664" s="64"/>
    </row>
    <row r="2665" spans="2:12" x14ac:dyDescent="0.25">
      <c r="B2665" s="1"/>
      <c r="H2665" s="1"/>
      <c r="I2665" s="1"/>
      <c r="J2665" s="1"/>
      <c r="K2665" s="64"/>
      <c r="L2665" s="64"/>
    </row>
    <row r="2666" spans="2:12" x14ac:dyDescent="0.25">
      <c r="B2666" s="1"/>
      <c r="H2666" s="1"/>
      <c r="I2666" s="1"/>
      <c r="J2666" s="1"/>
      <c r="K2666" s="64"/>
      <c r="L2666" s="64"/>
    </row>
    <row r="2667" spans="2:12" x14ac:dyDescent="0.25">
      <c r="B2667" s="1"/>
      <c r="H2667" s="1"/>
      <c r="I2667" s="1"/>
      <c r="J2667" s="1"/>
      <c r="K2667" s="64"/>
      <c r="L2667" s="64"/>
    </row>
    <row r="2668" spans="2:12" x14ac:dyDescent="0.25">
      <c r="B2668" s="1"/>
      <c r="H2668" s="1"/>
      <c r="I2668" s="1"/>
      <c r="J2668" s="1"/>
      <c r="K2668" s="64"/>
      <c r="L2668" s="64"/>
    </row>
    <row r="2669" spans="2:12" x14ac:dyDescent="0.25">
      <c r="B2669" s="1"/>
      <c r="H2669" s="1"/>
      <c r="I2669" s="1"/>
      <c r="J2669" s="1"/>
      <c r="K2669" s="64"/>
      <c r="L2669" s="64"/>
    </row>
    <row r="2670" spans="2:12" x14ac:dyDescent="0.25">
      <c r="B2670" s="1"/>
      <c r="H2670" s="1"/>
      <c r="I2670" s="1"/>
      <c r="J2670" s="1"/>
      <c r="K2670" s="64"/>
      <c r="L2670" s="64"/>
    </row>
    <row r="2671" spans="2:12" x14ac:dyDescent="0.25">
      <c r="B2671" s="1"/>
      <c r="H2671" s="1"/>
      <c r="I2671" s="1"/>
      <c r="J2671" s="1"/>
      <c r="K2671" s="64"/>
      <c r="L2671" s="64"/>
    </row>
    <row r="2672" spans="2:12" x14ac:dyDescent="0.25">
      <c r="B2672" s="1"/>
      <c r="H2672" s="1"/>
      <c r="I2672" s="1"/>
      <c r="J2672" s="1"/>
      <c r="K2672" s="64"/>
      <c r="L2672" s="64"/>
    </row>
    <row r="2673" spans="2:12" x14ac:dyDescent="0.25">
      <c r="B2673" s="1"/>
      <c r="H2673" s="1"/>
      <c r="I2673" s="1"/>
      <c r="J2673" s="1"/>
      <c r="K2673" s="64"/>
      <c r="L2673" s="64"/>
    </row>
    <row r="2674" spans="2:12" x14ac:dyDescent="0.25">
      <c r="B2674" s="1"/>
      <c r="H2674" s="1"/>
      <c r="I2674" s="1"/>
      <c r="J2674" s="1"/>
      <c r="K2674" s="64"/>
      <c r="L2674" s="64"/>
    </row>
    <row r="2675" spans="2:12" x14ac:dyDescent="0.25">
      <c r="B2675" s="1"/>
      <c r="H2675" s="1"/>
      <c r="I2675" s="1"/>
      <c r="J2675" s="1"/>
      <c r="K2675" s="64"/>
      <c r="L2675" s="64"/>
    </row>
    <row r="2676" spans="2:12" x14ac:dyDescent="0.25">
      <c r="B2676" s="1"/>
      <c r="H2676" s="1"/>
      <c r="I2676" s="1"/>
      <c r="J2676" s="1"/>
      <c r="K2676" s="64"/>
      <c r="L2676" s="64"/>
    </row>
    <row r="2677" spans="2:12" x14ac:dyDescent="0.25">
      <c r="B2677" s="1"/>
      <c r="H2677" s="1"/>
      <c r="I2677" s="1"/>
      <c r="J2677" s="1"/>
      <c r="K2677" s="64"/>
      <c r="L2677" s="64"/>
    </row>
    <row r="2678" spans="2:12" x14ac:dyDescent="0.25">
      <c r="B2678" s="1"/>
      <c r="H2678" s="1"/>
      <c r="I2678" s="1"/>
      <c r="J2678" s="1"/>
      <c r="K2678" s="64"/>
      <c r="L2678" s="64"/>
    </row>
    <row r="2679" spans="2:12" x14ac:dyDescent="0.25">
      <c r="B2679" s="1"/>
      <c r="H2679" s="1"/>
      <c r="I2679" s="1"/>
      <c r="J2679" s="1"/>
      <c r="K2679" s="64"/>
      <c r="L2679" s="64"/>
    </row>
    <row r="2680" spans="2:12" x14ac:dyDescent="0.25">
      <c r="B2680" s="1"/>
      <c r="H2680" s="1"/>
      <c r="I2680" s="1"/>
      <c r="J2680" s="1"/>
      <c r="K2680" s="64"/>
      <c r="L2680" s="64"/>
    </row>
    <row r="2681" spans="2:12" x14ac:dyDescent="0.25">
      <c r="B2681" s="1"/>
      <c r="H2681" s="1"/>
      <c r="I2681" s="1"/>
      <c r="J2681" s="1"/>
      <c r="K2681" s="64"/>
      <c r="L2681" s="64"/>
    </row>
    <row r="2682" spans="2:12" x14ac:dyDescent="0.25">
      <c r="B2682" s="1"/>
      <c r="H2682" s="1"/>
      <c r="I2682" s="1"/>
      <c r="J2682" s="1"/>
      <c r="K2682" s="64"/>
      <c r="L2682" s="64"/>
    </row>
    <row r="2683" spans="2:12" x14ac:dyDescent="0.25">
      <c r="B2683" s="1"/>
      <c r="H2683" s="1"/>
      <c r="I2683" s="1"/>
      <c r="J2683" s="1"/>
      <c r="K2683" s="64"/>
      <c r="L2683" s="64"/>
    </row>
    <row r="2684" spans="2:12" x14ac:dyDescent="0.25">
      <c r="B2684" s="1"/>
      <c r="H2684" s="1"/>
      <c r="I2684" s="1"/>
      <c r="J2684" s="1"/>
      <c r="K2684" s="64"/>
      <c r="L2684" s="64"/>
    </row>
    <row r="2685" spans="2:12" x14ac:dyDescent="0.25">
      <c r="B2685" s="1"/>
      <c r="H2685" s="1"/>
      <c r="I2685" s="1"/>
      <c r="J2685" s="1"/>
      <c r="K2685" s="64"/>
      <c r="L2685" s="64"/>
    </row>
    <row r="2686" spans="2:12" x14ac:dyDescent="0.25">
      <c r="B2686" s="1"/>
      <c r="H2686" s="1"/>
      <c r="I2686" s="1"/>
      <c r="J2686" s="1"/>
      <c r="K2686" s="64"/>
      <c r="L2686" s="64"/>
    </row>
    <row r="2687" spans="2:12" x14ac:dyDescent="0.25">
      <c r="B2687" s="1"/>
      <c r="H2687" s="1"/>
      <c r="I2687" s="1"/>
      <c r="J2687" s="1"/>
      <c r="K2687" s="64"/>
      <c r="L2687" s="64"/>
    </row>
    <row r="2688" spans="2:12" x14ac:dyDescent="0.25">
      <c r="B2688" s="1"/>
      <c r="H2688" s="1"/>
      <c r="I2688" s="1"/>
      <c r="J2688" s="1"/>
      <c r="K2688" s="64"/>
      <c r="L2688" s="64"/>
    </row>
    <row r="2689" spans="2:12" x14ac:dyDescent="0.25">
      <c r="B2689" s="1"/>
      <c r="H2689" s="1"/>
      <c r="I2689" s="1"/>
      <c r="J2689" s="1"/>
      <c r="K2689" s="64"/>
      <c r="L2689" s="64"/>
    </row>
    <row r="2690" spans="2:12" x14ac:dyDescent="0.25">
      <c r="B2690" s="1"/>
      <c r="H2690" s="1"/>
      <c r="I2690" s="1"/>
      <c r="J2690" s="1"/>
      <c r="K2690" s="64"/>
      <c r="L2690" s="64"/>
    </row>
    <row r="2691" spans="2:12" x14ac:dyDescent="0.25">
      <c r="B2691" s="1"/>
      <c r="H2691" s="1"/>
      <c r="I2691" s="1"/>
      <c r="J2691" s="1"/>
      <c r="K2691" s="64"/>
      <c r="L2691" s="64"/>
    </row>
    <row r="2692" spans="2:12" x14ac:dyDescent="0.25">
      <c r="B2692" s="1"/>
      <c r="H2692" s="1"/>
      <c r="I2692" s="1"/>
      <c r="J2692" s="1"/>
      <c r="K2692" s="64"/>
      <c r="L2692" s="64"/>
    </row>
    <row r="2693" spans="2:12" x14ac:dyDescent="0.25">
      <c r="B2693" s="1"/>
      <c r="H2693" s="1"/>
      <c r="I2693" s="1"/>
      <c r="J2693" s="1"/>
      <c r="K2693" s="64"/>
      <c r="L2693" s="64"/>
    </row>
    <row r="2694" spans="2:12" x14ac:dyDescent="0.25">
      <c r="B2694" s="1"/>
      <c r="H2694" s="1"/>
      <c r="I2694" s="1"/>
      <c r="J2694" s="1"/>
      <c r="K2694" s="64"/>
      <c r="L2694" s="64"/>
    </row>
    <row r="2695" spans="2:12" x14ac:dyDescent="0.25">
      <c r="B2695" s="1"/>
      <c r="H2695" s="1"/>
      <c r="I2695" s="1"/>
      <c r="J2695" s="1"/>
      <c r="K2695" s="64"/>
      <c r="L2695" s="64"/>
    </row>
    <row r="2696" spans="2:12" x14ac:dyDescent="0.25">
      <c r="B2696" s="1"/>
      <c r="H2696" s="1"/>
      <c r="I2696" s="1"/>
      <c r="J2696" s="1"/>
      <c r="K2696" s="64"/>
      <c r="L2696" s="64"/>
    </row>
    <row r="2697" spans="2:12" x14ac:dyDescent="0.25">
      <c r="B2697" s="1"/>
      <c r="H2697" s="1"/>
      <c r="I2697" s="1"/>
      <c r="J2697" s="1"/>
      <c r="K2697" s="64"/>
      <c r="L2697" s="64"/>
    </row>
    <row r="2698" spans="2:12" x14ac:dyDescent="0.25">
      <c r="B2698" s="1"/>
      <c r="H2698" s="1"/>
      <c r="I2698" s="1"/>
      <c r="J2698" s="1"/>
      <c r="K2698" s="64"/>
      <c r="L2698" s="64"/>
    </row>
    <row r="2699" spans="2:12" x14ac:dyDescent="0.25">
      <c r="B2699" s="1"/>
      <c r="H2699" s="1"/>
      <c r="I2699" s="1"/>
      <c r="J2699" s="1"/>
      <c r="K2699" s="64"/>
      <c r="L2699" s="64"/>
    </row>
    <row r="2700" spans="2:12" x14ac:dyDescent="0.25">
      <c r="B2700" s="1"/>
      <c r="H2700" s="1"/>
      <c r="I2700" s="1"/>
      <c r="J2700" s="1"/>
      <c r="K2700" s="64"/>
      <c r="L2700" s="64"/>
    </row>
    <row r="2701" spans="2:12" x14ac:dyDescent="0.25">
      <c r="B2701" s="1"/>
      <c r="H2701" s="1"/>
      <c r="I2701" s="1"/>
      <c r="J2701" s="1"/>
      <c r="K2701" s="64"/>
      <c r="L2701" s="64"/>
    </row>
    <row r="2702" spans="2:12" x14ac:dyDescent="0.25">
      <c r="B2702" s="1"/>
      <c r="H2702" s="1"/>
      <c r="I2702" s="1"/>
      <c r="J2702" s="1"/>
      <c r="K2702" s="64"/>
      <c r="L2702" s="64"/>
    </row>
    <row r="2703" spans="2:12" x14ac:dyDescent="0.25">
      <c r="B2703" s="1"/>
      <c r="H2703" s="1"/>
      <c r="I2703" s="1"/>
      <c r="J2703" s="1"/>
      <c r="K2703" s="64"/>
      <c r="L2703" s="64"/>
    </row>
    <row r="2704" spans="2:12" x14ac:dyDescent="0.25">
      <c r="B2704" s="1"/>
      <c r="H2704" s="1"/>
      <c r="I2704" s="1"/>
      <c r="J2704" s="1"/>
      <c r="K2704" s="64"/>
      <c r="L2704" s="64"/>
    </row>
    <row r="2705" spans="2:12" x14ac:dyDescent="0.25">
      <c r="B2705" s="1"/>
      <c r="H2705" s="1"/>
      <c r="I2705" s="1"/>
      <c r="J2705" s="1"/>
      <c r="K2705" s="64"/>
      <c r="L2705" s="64"/>
    </row>
    <row r="2706" spans="2:12" x14ac:dyDescent="0.25">
      <c r="B2706" s="1"/>
      <c r="H2706" s="1"/>
      <c r="I2706" s="1"/>
      <c r="J2706" s="1"/>
      <c r="K2706" s="64"/>
      <c r="L2706" s="64"/>
    </row>
    <row r="2707" spans="2:12" x14ac:dyDescent="0.25">
      <c r="B2707" s="1"/>
      <c r="H2707" s="1"/>
      <c r="I2707" s="1"/>
      <c r="J2707" s="1"/>
      <c r="K2707" s="64"/>
      <c r="L2707" s="64"/>
    </row>
    <row r="2708" spans="2:12" x14ac:dyDescent="0.25">
      <c r="B2708" s="1"/>
      <c r="H2708" s="1"/>
      <c r="I2708" s="1"/>
      <c r="J2708" s="1"/>
      <c r="K2708" s="64"/>
      <c r="L2708" s="64"/>
    </row>
    <row r="2709" spans="2:12" x14ac:dyDescent="0.25">
      <c r="B2709" s="1"/>
      <c r="H2709" s="1"/>
      <c r="I2709" s="1"/>
      <c r="J2709" s="1"/>
      <c r="K2709" s="64"/>
      <c r="L2709" s="64"/>
    </row>
    <row r="2710" spans="2:12" x14ac:dyDescent="0.25">
      <c r="B2710" s="1"/>
      <c r="H2710" s="1"/>
      <c r="I2710" s="1"/>
      <c r="J2710" s="1"/>
      <c r="K2710" s="64"/>
      <c r="L2710" s="64"/>
    </row>
    <row r="2711" spans="2:12" x14ac:dyDescent="0.25">
      <c r="B2711" s="1"/>
      <c r="H2711" s="1"/>
      <c r="I2711" s="1"/>
      <c r="J2711" s="1"/>
      <c r="K2711" s="64"/>
      <c r="L2711" s="64"/>
    </row>
    <row r="2712" spans="2:12" x14ac:dyDescent="0.25">
      <c r="B2712" s="1"/>
      <c r="H2712" s="1"/>
      <c r="I2712" s="1"/>
      <c r="J2712" s="1"/>
      <c r="K2712" s="64"/>
      <c r="L2712" s="64"/>
    </row>
    <row r="2713" spans="2:12" x14ac:dyDescent="0.25">
      <c r="B2713" s="1"/>
      <c r="H2713" s="1"/>
      <c r="I2713" s="1"/>
      <c r="J2713" s="1"/>
      <c r="K2713" s="64"/>
      <c r="L2713" s="64"/>
    </row>
    <row r="2714" spans="2:12" x14ac:dyDescent="0.25">
      <c r="B2714" s="1"/>
      <c r="H2714" s="1"/>
      <c r="I2714" s="1"/>
      <c r="J2714" s="1"/>
      <c r="K2714" s="64"/>
      <c r="L2714" s="64"/>
    </row>
    <row r="2715" spans="2:12" x14ac:dyDescent="0.25">
      <c r="B2715" s="1"/>
      <c r="H2715" s="1"/>
      <c r="I2715" s="1"/>
      <c r="J2715" s="1"/>
      <c r="K2715" s="64"/>
      <c r="L2715" s="64"/>
    </row>
    <row r="2716" spans="2:12" x14ac:dyDescent="0.25">
      <c r="B2716" s="1"/>
      <c r="H2716" s="1"/>
      <c r="I2716" s="1"/>
      <c r="J2716" s="1"/>
      <c r="K2716" s="64"/>
      <c r="L2716" s="64"/>
    </row>
    <row r="2717" spans="2:12" x14ac:dyDescent="0.25">
      <c r="B2717" s="1"/>
      <c r="H2717" s="1"/>
      <c r="I2717" s="1"/>
      <c r="J2717" s="1"/>
      <c r="K2717" s="64"/>
      <c r="L2717" s="64"/>
    </row>
    <row r="2718" spans="2:12" x14ac:dyDescent="0.25">
      <c r="B2718" s="1"/>
      <c r="H2718" s="1"/>
      <c r="I2718" s="1"/>
      <c r="J2718" s="1"/>
      <c r="K2718" s="64"/>
      <c r="L2718" s="64"/>
    </row>
    <row r="2719" spans="2:12" x14ac:dyDescent="0.25">
      <c r="B2719" s="1"/>
      <c r="H2719" s="1"/>
      <c r="I2719" s="1"/>
      <c r="J2719" s="1"/>
      <c r="K2719" s="64"/>
      <c r="L2719" s="64"/>
    </row>
    <row r="2720" spans="2:12" x14ac:dyDescent="0.25">
      <c r="B2720" s="1"/>
      <c r="H2720" s="1"/>
      <c r="I2720" s="1"/>
      <c r="J2720" s="1"/>
      <c r="K2720" s="64"/>
      <c r="L2720" s="64"/>
    </row>
    <row r="2721" spans="2:12" x14ac:dyDescent="0.25">
      <c r="B2721" s="1"/>
      <c r="H2721" s="1"/>
      <c r="I2721" s="1"/>
      <c r="J2721" s="1"/>
      <c r="K2721" s="64"/>
      <c r="L2721" s="64"/>
    </row>
    <row r="2722" spans="2:12" x14ac:dyDescent="0.25">
      <c r="B2722" s="1"/>
      <c r="H2722" s="1"/>
      <c r="I2722" s="1"/>
      <c r="J2722" s="1"/>
      <c r="K2722" s="64"/>
      <c r="L2722" s="64"/>
    </row>
    <row r="2723" spans="2:12" x14ac:dyDescent="0.25">
      <c r="B2723" s="1"/>
      <c r="H2723" s="1"/>
      <c r="I2723" s="1"/>
      <c r="J2723" s="1"/>
      <c r="K2723" s="64"/>
      <c r="L2723" s="64"/>
    </row>
    <row r="2724" spans="2:12" x14ac:dyDescent="0.25">
      <c r="B2724" s="1"/>
      <c r="H2724" s="1"/>
      <c r="I2724" s="1"/>
      <c r="J2724" s="1"/>
      <c r="K2724" s="64"/>
      <c r="L2724" s="64"/>
    </row>
    <row r="2725" spans="2:12" x14ac:dyDescent="0.25">
      <c r="B2725" s="1"/>
      <c r="H2725" s="1"/>
      <c r="I2725" s="1"/>
      <c r="J2725" s="1"/>
      <c r="K2725" s="64"/>
      <c r="L2725" s="64"/>
    </row>
    <row r="2726" spans="2:12" x14ac:dyDescent="0.25">
      <c r="B2726" s="1"/>
      <c r="H2726" s="1"/>
      <c r="I2726" s="1"/>
      <c r="J2726" s="1"/>
      <c r="K2726" s="64"/>
      <c r="L2726" s="64"/>
    </row>
    <row r="2727" spans="2:12" x14ac:dyDescent="0.25">
      <c r="B2727" s="1"/>
      <c r="H2727" s="1"/>
      <c r="I2727" s="1"/>
      <c r="J2727" s="1"/>
      <c r="K2727" s="64"/>
      <c r="L2727" s="64"/>
    </row>
    <row r="2728" spans="2:12" x14ac:dyDescent="0.25">
      <c r="B2728" s="1"/>
      <c r="H2728" s="1"/>
      <c r="I2728" s="1"/>
      <c r="J2728" s="1"/>
      <c r="K2728" s="64"/>
      <c r="L2728" s="64"/>
    </row>
    <row r="2729" spans="2:12" x14ac:dyDescent="0.25">
      <c r="B2729" s="1"/>
      <c r="H2729" s="1"/>
      <c r="I2729" s="1"/>
      <c r="J2729" s="1"/>
      <c r="K2729" s="64"/>
      <c r="L2729" s="64"/>
    </row>
    <row r="2730" spans="2:12" x14ac:dyDescent="0.25">
      <c r="B2730" s="1"/>
      <c r="H2730" s="1"/>
      <c r="I2730" s="1"/>
      <c r="J2730" s="1"/>
      <c r="K2730" s="64"/>
      <c r="L2730" s="64"/>
    </row>
    <row r="2731" spans="2:12" x14ac:dyDescent="0.25">
      <c r="B2731" s="1"/>
      <c r="H2731" s="1"/>
      <c r="I2731" s="1"/>
      <c r="J2731" s="1"/>
      <c r="K2731" s="64"/>
      <c r="L2731" s="64"/>
    </row>
    <row r="2732" spans="2:12" x14ac:dyDescent="0.25">
      <c r="B2732" s="1"/>
      <c r="H2732" s="1"/>
      <c r="I2732" s="1"/>
      <c r="J2732" s="1"/>
      <c r="K2732" s="64"/>
      <c r="L2732" s="64"/>
    </row>
    <row r="2733" spans="2:12" x14ac:dyDescent="0.25">
      <c r="B2733" s="1"/>
      <c r="H2733" s="1"/>
      <c r="I2733" s="1"/>
      <c r="J2733" s="1"/>
      <c r="K2733" s="64"/>
      <c r="L2733" s="64"/>
    </row>
    <row r="2734" spans="2:12" x14ac:dyDescent="0.25">
      <c r="B2734" s="1"/>
      <c r="H2734" s="1"/>
      <c r="I2734" s="1"/>
      <c r="J2734" s="1"/>
      <c r="K2734" s="64"/>
      <c r="L2734" s="64"/>
    </row>
    <row r="2735" spans="2:12" x14ac:dyDescent="0.25">
      <c r="B2735" s="1"/>
      <c r="H2735" s="1"/>
      <c r="I2735" s="1"/>
      <c r="J2735" s="1"/>
      <c r="K2735" s="64"/>
      <c r="L2735" s="64"/>
    </row>
    <row r="2736" spans="2:12" x14ac:dyDescent="0.25">
      <c r="B2736" s="1"/>
      <c r="H2736" s="1"/>
      <c r="I2736" s="1"/>
      <c r="J2736" s="1"/>
      <c r="K2736" s="64"/>
      <c r="L2736" s="64"/>
    </row>
    <row r="2737" spans="2:12" x14ac:dyDescent="0.25">
      <c r="B2737" s="1"/>
      <c r="H2737" s="1"/>
      <c r="I2737" s="1"/>
      <c r="J2737" s="1"/>
      <c r="K2737" s="64"/>
      <c r="L2737" s="64"/>
    </row>
    <row r="2738" spans="2:12" x14ac:dyDescent="0.25">
      <c r="B2738" s="1"/>
      <c r="H2738" s="1"/>
      <c r="I2738" s="1"/>
      <c r="J2738" s="1"/>
      <c r="K2738" s="64"/>
      <c r="L2738" s="64"/>
    </row>
    <row r="2739" spans="2:12" x14ac:dyDescent="0.25">
      <c r="B2739" s="1"/>
      <c r="H2739" s="1"/>
      <c r="I2739" s="1"/>
      <c r="J2739" s="1"/>
      <c r="K2739" s="64"/>
      <c r="L2739" s="64"/>
    </row>
    <row r="2740" spans="2:12" x14ac:dyDescent="0.25">
      <c r="B2740" s="1"/>
      <c r="H2740" s="1"/>
      <c r="I2740" s="1"/>
      <c r="J2740" s="1"/>
      <c r="K2740" s="64"/>
      <c r="L2740" s="64"/>
    </row>
    <row r="2741" spans="2:12" x14ac:dyDescent="0.25">
      <c r="B2741" s="1"/>
      <c r="H2741" s="1"/>
      <c r="I2741" s="1"/>
      <c r="J2741" s="1"/>
      <c r="K2741" s="64"/>
      <c r="L2741" s="64"/>
    </row>
    <row r="2742" spans="2:12" x14ac:dyDescent="0.25">
      <c r="B2742" s="1"/>
      <c r="H2742" s="1"/>
      <c r="I2742" s="1"/>
      <c r="J2742" s="1"/>
      <c r="K2742" s="64"/>
      <c r="L2742" s="64"/>
    </row>
    <row r="2743" spans="2:12" x14ac:dyDescent="0.25">
      <c r="B2743" s="1"/>
      <c r="H2743" s="1"/>
      <c r="I2743" s="1"/>
      <c r="J2743" s="1"/>
      <c r="K2743" s="64"/>
      <c r="L2743" s="64"/>
    </row>
    <row r="2744" spans="2:12" x14ac:dyDescent="0.25">
      <c r="B2744" s="1"/>
      <c r="H2744" s="1"/>
      <c r="I2744" s="1"/>
      <c r="J2744" s="1"/>
      <c r="K2744" s="64"/>
      <c r="L2744" s="64"/>
    </row>
    <row r="2745" spans="2:12" x14ac:dyDescent="0.25">
      <c r="B2745" s="1"/>
      <c r="H2745" s="1"/>
      <c r="I2745" s="1"/>
      <c r="J2745" s="1"/>
      <c r="K2745" s="64"/>
      <c r="L2745" s="64"/>
    </row>
    <row r="2746" spans="2:12" x14ac:dyDescent="0.25">
      <c r="B2746" s="1"/>
      <c r="H2746" s="1"/>
      <c r="I2746" s="1"/>
      <c r="J2746" s="1"/>
      <c r="K2746" s="64"/>
      <c r="L2746" s="64"/>
    </row>
    <row r="2747" spans="2:12" x14ac:dyDescent="0.25">
      <c r="B2747" s="1"/>
      <c r="H2747" s="1"/>
      <c r="I2747" s="1"/>
      <c r="J2747" s="1"/>
      <c r="K2747" s="64"/>
      <c r="L2747" s="64"/>
    </row>
    <row r="2748" spans="2:12" x14ac:dyDescent="0.25">
      <c r="B2748" s="1"/>
      <c r="H2748" s="1"/>
      <c r="I2748" s="1"/>
      <c r="J2748" s="1"/>
      <c r="K2748" s="64"/>
      <c r="L2748" s="64"/>
    </row>
    <row r="2749" spans="2:12" x14ac:dyDescent="0.25">
      <c r="B2749" s="1"/>
      <c r="H2749" s="1"/>
      <c r="I2749" s="1"/>
      <c r="J2749" s="1"/>
      <c r="K2749" s="64"/>
      <c r="L2749" s="64"/>
    </row>
    <row r="2750" spans="2:12" x14ac:dyDescent="0.25">
      <c r="B2750" s="1"/>
      <c r="H2750" s="1"/>
      <c r="I2750" s="1"/>
      <c r="J2750" s="1"/>
      <c r="K2750" s="64"/>
      <c r="L2750" s="64"/>
    </row>
    <row r="2751" spans="2:12" x14ac:dyDescent="0.25">
      <c r="B2751" s="1"/>
      <c r="H2751" s="1"/>
      <c r="I2751" s="1"/>
      <c r="J2751" s="1"/>
      <c r="K2751" s="64"/>
      <c r="L2751" s="64"/>
    </row>
    <row r="2752" spans="2:12" x14ac:dyDescent="0.25">
      <c r="B2752" s="1"/>
      <c r="H2752" s="1"/>
      <c r="I2752" s="1"/>
      <c r="J2752" s="1"/>
      <c r="K2752" s="64"/>
      <c r="L2752" s="64"/>
    </row>
    <row r="2753" spans="2:12" x14ac:dyDescent="0.25">
      <c r="B2753" s="1"/>
      <c r="H2753" s="1"/>
      <c r="I2753" s="1"/>
      <c r="J2753" s="1"/>
      <c r="K2753" s="64"/>
      <c r="L2753" s="64"/>
    </row>
    <row r="2754" spans="2:12" x14ac:dyDescent="0.25">
      <c r="B2754" s="1"/>
      <c r="H2754" s="1"/>
      <c r="I2754" s="1"/>
      <c r="J2754" s="1"/>
      <c r="K2754" s="64"/>
      <c r="L2754" s="64"/>
    </row>
    <row r="2755" spans="2:12" x14ac:dyDescent="0.25">
      <c r="B2755" s="1"/>
      <c r="H2755" s="1"/>
      <c r="I2755" s="1"/>
      <c r="J2755" s="1"/>
      <c r="K2755" s="64"/>
      <c r="L2755" s="64"/>
    </row>
    <row r="2756" spans="2:12" x14ac:dyDescent="0.25">
      <c r="B2756" s="1"/>
      <c r="H2756" s="1"/>
      <c r="I2756" s="1"/>
      <c r="J2756" s="1"/>
      <c r="K2756" s="64"/>
      <c r="L2756" s="64"/>
    </row>
    <row r="2757" spans="2:12" x14ac:dyDescent="0.25">
      <c r="B2757" s="1"/>
      <c r="H2757" s="1"/>
      <c r="I2757" s="1"/>
      <c r="J2757" s="1"/>
      <c r="K2757" s="64"/>
      <c r="L2757" s="64"/>
    </row>
    <row r="2758" spans="2:12" x14ac:dyDescent="0.25">
      <c r="B2758" s="1"/>
      <c r="H2758" s="1"/>
      <c r="I2758" s="1"/>
      <c r="J2758" s="1"/>
      <c r="K2758" s="64"/>
      <c r="L2758" s="64"/>
    </row>
    <row r="2759" spans="2:12" x14ac:dyDescent="0.25">
      <c r="B2759" s="1"/>
      <c r="H2759" s="1"/>
      <c r="I2759" s="1"/>
      <c r="J2759" s="1"/>
      <c r="K2759" s="64"/>
      <c r="L2759" s="64"/>
    </row>
    <row r="2760" spans="2:12" x14ac:dyDescent="0.25">
      <c r="B2760" s="1"/>
      <c r="H2760" s="1"/>
      <c r="I2760" s="1"/>
      <c r="J2760" s="1"/>
      <c r="K2760" s="64"/>
      <c r="L2760" s="64"/>
    </row>
    <row r="2761" spans="2:12" x14ac:dyDescent="0.25">
      <c r="B2761" s="1"/>
      <c r="H2761" s="1"/>
      <c r="I2761" s="1"/>
      <c r="J2761" s="1"/>
      <c r="K2761" s="64"/>
      <c r="L2761" s="64"/>
    </row>
    <row r="2762" spans="2:12" x14ac:dyDescent="0.25">
      <c r="B2762" s="1"/>
      <c r="H2762" s="1"/>
      <c r="I2762" s="1"/>
      <c r="J2762" s="1"/>
      <c r="K2762" s="64"/>
      <c r="L2762" s="64"/>
    </row>
    <row r="2763" spans="2:12" x14ac:dyDescent="0.25">
      <c r="B2763" s="1"/>
      <c r="H2763" s="1"/>
      <c r="I2763" s="1"/>
      <c r="J2763" s="1"/>
      <c r="K2763" s="64"/>
      <c r="L2763" s="64"/>
    </row>
    <row r="2764" spans="2:12" x14ac:dyDescent="0.25">
      <c r="B2764" s="1"/>
      <c r="H2764" s="1"/>
      <c r="I2764" s="1"/>
      <c r="J2764" s="1"/>
      <c r="K2764" s="64"/>
      <c r="L2764" s="64"/>
    </row>
    <row r="2765" spans="2:12" x14ac:dyDescent="0.25">
      <c r="B2765" s="1"/>
      <c r="H2765" s="1"/>
      <c r="I2765" s="1"/>
      <c r="J2765" s="1"/>
      <c r="K2765" s="64"/>
      <c r="L2765" s="64"/>
    </row>
    <row r="2766" spans="2:12" x14ac:dyDescent="0.25">
      <c r="B2766" s="1"/>
      <c r="H2766" s="1"/>
      <c r="I2766" s="1"/>
      <c r="J2766" s="1"/>
      <c r="K2766" s="64"/>
      <c r="L2766" s="64"/>
    </row>
    <row r="2767" spans="2:12" x14ac:dyDescent="0.25">
      <c r="B2767" s="1"/>
      <c r="H2767" s="1"/>
      <c r="I2767" s="1"/>
      <c r="J2767" s="1"/>
      <c r="K2767" s="64"/>
      <c r="L2767" s="64"/>
    </row>
    <row r="2768" spans="2:12" x14ac:dyDescent="0.25">
      <c r="B2768" s="1"/>
      <c r="H2768" s="1"/>
      <c r="I2768" s="1"/>
      <c r="J2768" s="1"/>
      <c r="K2768" s="64"/>
      <c r="L2768" s="64"/>
    </row>
    <row r="2769" spans="2:12" x14ac:dyDescent="0.25">
      <c r="B2769" s="1"/>
      <c r="H2769" s="1"/>
      <c r="I2769" s="1"/>
      <c r="J2769" s="1"/>
      <c r="K2769" s="64"/>
      <c r="L2769" s="64"/>
    </row>
    <row r="2770" spans="2:12" x14ac:dyDescent="0.25">
      <c r="B2770" s="1"/>
      <c r="H2770" s="1"/>
      <c r="I2770" s="1"/>
      <c r="J2770" s="1"/>
      <c r="K2770" s="64"/>
      <c r="L2770" s="64"/>
    </row>
    <row r="2771" spans="2:12" x14ac:dyDescent="0.25">
      <c r="B2771" s="1"/>
      <c r="H2771" s="1"/>
      <c r="I2771" s="1"/>
      <c r="J2771" s="1"/>
      <c r="K2771" s="64"/>
      <c r="L2771" s="64"/>
    </row>
    <row r="2772" spans="2:12" x14ac:dyDescent="0.25">
      <c r="B2772" s="1"/>
      <c r="H2772" s="1"/>
      <c r="I2772" s="1"/>
      <c r="J2772" s="1"/>
      <c r="K2772" s="64"/>
      <c r="L2772" s="64"/>
    </row>
    <row r="2773" spans="2:12" x14ac:dyDescent="0.25">
      <c r="B2773" s="1"/>
      <c r="H2773" s="1"/>
      <c r="I2773" s="1"/>
      <c r="J2773" s="1"/>
      <c r="K2773" s="64"/>
      <c r="L2773" s="64"/>
    </row>
    <row r="2774" spans="2:12" x14ac:dyDescent="0.25">
      <c r="B2774" s="1"/>
      <c r="H2774" s="1"/>
      <c r="I2774" s="1"/>
      <c r="J2774" s="1"/>
      <c r="K2774" s="64"/>
      <c r="L2774" s="64"/>
    </row>
    <row r="2775" spans="2:12" x14ac:dyDescent="0.25">
      <c r="B2775" s="1"/>
      <c r="H2775" s="1"/>
      <c r="I2775" s="1"/>
      <c r="J2775" s="1"/>
      <c r="K2775" s="64"/>
      <c r="L2775" s="64"/>
    </row>
    <row r="2776" spans="2:12" x14ac:dyDescent="0.25">
      <c r="B2776" s="1"/>
      <c r="H2776" s="1"/>
      <c r="I2776" s="1"/>
      <c r="J2776" s="1"/>
      <c r="K2776" s="64"/>
      <c r="L2776" s="64"/>
    </row>
    <row r="2777" spans="2:12" x14ac:dyDescent="0.25">
      <c r="B2777" s="1"/>
      <c r="H2777" s="1"/>
      <c r="I2777" s="1"/>
      <c r="J2777" s="1"/>
      <c r="K2777" s="64"/>
      <c r="L2777" s="64"/>
    </row>
    <row r="2778" spans="2:12" x14ac:dyDescent="0.25">
      <c r="B2778" s="1"/>
      <c r="H2778" s="1"/>
      <c r="I2778" s="1"/>
      <c r="J2778" s="1"/>
      <c r="K2778" s="64"/>
      <c r="L2778" s="64"/>
    </row>
    <row r="2779" spans="2:12" x14ac:dyDescent="0.25">
      <c r="B2779" s="1"/>
      <c r="H2779" s="1"/>
      <c r="I2779" s="1"/>
      <c r="J2779" s="1"/>
      <c r="K2779" s="64"/>
      <c r="L2779" s="64"/>
    </row>
    <row r="2780" spans="2:12" x14ac:dyDescent="0.25">
      <c r="B2780" s="1"/>
      <c r="H2780" s="1"/>
      <c r="I2780" s="1"/>
      <c r="J2780" s="1"/>
      <c r="K2780" s="64"/>
      <c r="L2780" s="64"/>
    </row>
    <row r="2781" spans="2:12" x14ac:dyDescent="0.25">
      <c r="B2781" s="1"/>
      <c r="H2781" s="1"/>
      <c r="I2781" s="1"/>
      <c r="J2781" s="1"/>
      <c r="K2781" s="64"/>
      <c r="L2781" s="64"/>
    </row>
    <row r="2782" spans="2:12" x14ac:dyDescent="0.25">
      <c r="B2782" s="1"/>
      <c r="H2782" s="1"/>
      <c r="I2782" s="1"/>
      <c r="J2782" s="1"/>
      <c r="K2782" s="64"/>
      <c r="L2782" s="64"/>
    </row>
    <row r="2783" spans="2:12" x14ac:dyDescent="0.25">
      <c r="B2783" s="1"/>
      <c r="H2783" s="1"/>
      <c r="I2783" s="1"/>
      <c r="J2783" s="1"/>
      <c r="K2783" s="64"/>
      <c r="L2783" s="64"/>
    </row>
    <row r="2784" spans="2:12" x14ac:dyDescent="0.25">
      <c r="B2784" s="1"/>
      <c r="H2784" s="1"/>
      <c r="I2784" s="1"/>
      <c r="J2784" s="1"/>
      <c r="K2784" s="64"/>
      <c r="L2784" s="64"/>
    </row>
    <row r="2785" spans="2:12" x14ac:dyDescent="0.25">
      <c r="B2785" s="1"/>
      <c r="H2785" s="1"/>
      <c r="I2785" s="1"/>
      <c r="J2785" s="1"/>
      <c r="K2785" s="64"/>
      <c r="L2785" s="64"/>
    </row>
    <row r="2786" spans="2:12" x14ac:dyDescent="0.25">
      <c r="B2786" s="1"/>
      <c r="H2786" s="1"/>
      <c r="I2786" s="1"/>
      <c r="J2786" s="1"/>
      <c r="K2786" s="64"/>
      <c r="L2786" s="64"/>
    </row>
    <row r="2787" spans="2:12" x14ac:dyDescent="0.25">
      <c r="B2787" s="1"/>
      <c r="H2787" s="1"/>
      <c r="I2787" s="1"/>
      <c r="J2787" s="1"/>
      <c r="K2787" s="64"/>
      <c r="L2787" s="64"/>
    </row>
    <row r="2788" spans="2:12" x14ac:dyDescent="0.25">
      <c r="B2788" s="1"/>
      <c r="H2788" s="1"/>
      <c r="I2788" s="1"/>
      <c r="J2788" s="1"/>
      <c r="K2788" s="64"/>
      <c r="L2788" s="64"/>
    </row>
    <row r="2789" spans="2:12" x14ac:dyDescent="0.25">
      <c r="B2789" s="1"/>
      <c r="H2789" s="1"/>
      <c r="I2789" s="1"/>
      <c r="J2789" s="1"/>
      <c r="K2789" s="64"/>
      <c r="L2789" s="64"/>
    </row>
    <row r="2790" spans="2:12" x14ac:dyDescent="0.25">
      <c r="B2790" s="1"/>
      <c r="H2790" s="1"/>
      <c r="I2790" s="1"/>
      <c r="J2790" s="1"/>
      <c r="K2790" s="64"/>
      <c r="L2790" s="64"/>
    </row>
    <row r="2791" spans="2:12" x14ac:dyDescent="0.25">
      <c r="B2791" s="1"/>
      <c r="H2791" s="1"/>
      <c r="I2791" s="1"/>
      <c r="J2791" s="1"/>
      <c r="K2791" s="64"/>
      <c r="L2791" s="64"/>
    </row>
    <row r="2792" spans="2:12" x14ac:dyDescent="0.25">
      <c r="B2792" s="1"/>
      <c r="H2792" s="1"/>
      <c r="I2792" s="1"/>
      <c r="J2792" s="1"/>
      <c r="K2792" s="64"/>
      <c r="L2792" s="64"/>
    </row>
    <row r="2793" spans="2:12" x14ac:dyDescent="0.25">
      <c r="B2793" s="1"/>
      <c r="H2793" s="1"/>
      <c r="I2793" s="1"/>
      <c r="J2793" s="1"/>
      <c r="K2793" s="64"/>
      <c r="L2793" s="64"/>
    </row>
    <row r="2794" spans="2:12" x14ac:dyDescent="0.25">
      <c r="B2794" s="1"/>
      <c r="H2794" s="1"/>
      <c r="I2794" s="1"/>
      <c r="J2794" s="1"/>
      <c r="K2794" s="64"/>
      <c r="L2794" s="64"/>
    </row>
    <row r="2795" spans="2:12" x14ac:dyDescent="0.25">
      <c r="B2795" s="1"/>
      <c r="H2795" s="1"/>
      <c r="I2795" s="1"/>
      <c r="J2795" s="1"/>
      <c r="K2795" s="64"/>
      <c r="L2795" s="64"/>
    </row>
    <row r="2796" spans="2:12" x14ac:dyDescent="0.25">
      <c r="B2796" s="1"/>
      <c r="H2796" s="1"/>
      <c r="I2796" s="1"/>
      <c r="J2796" s="1"/>
      <c r="K2796" s="64"/>
      <c r="L2796" s="64"/>
    </row>
    <row r="2797" spans="2:12" x14ac:dyDescent="0.25">
      <c r="B2797" s="1"/>
      <c r="H2797" s="1"/>
      <c r="I2797" s="1"/>
      <c r="J2797" s="1"/>
      <c r="K2797" s="64"/>
      <c r="L2797" s="64"/>
    </row>
    <row r="2798" spans="2:12" x14ac:dyDescent="0.25">
      <c r="B2798" s="1"/>
      <c r="H2798" s="1"/>
      <c r="I2798" s="1"/>
      <c r="J2798" s="1"/>
      <c r="K2798" s="64"/>
      <c r="L2798" s="64"/>
    </row>
    <row r="2799" spans="2:12" x14ac:dyDescent="0.25">
      <c r="B2799" s="1"/>
      <c r="H2799" s="1"/>
      <c r="I2799" s="1"/>
      <c r="J2799" s="1"/>
      <c r="K2799" s="64"/>
      <c r="L2799" s="64"/>
    </row>
    <row r="2800" spans="2:12" x14ac:dyDescent="0.25">
      <c r="B2800" s="1"/>
      <c r="H2800" s="1"/>
      <c r="I2800" s="1"/>
      <c r="J2800" s="1"/>
      <c r="K2800" s="64"/>
      <c r="L2800" s="64"/>
    </row>
    <row r="2801" spans="2:12" x14ac:dyDescent="0.25">
      <c r="B2801" s="1"/>
      <c r="H2801" s="1"/>
      <c r="I2801" s="1"/>
      <c r="J2801" s="1"/>
      <c r="K2801" s="64"/>
      <c r="L2801" s="64"/>
    </row>
    <row r="2802" spans="2:12" x14ac:dyDescent="0.25">
      <c r="B2802" s="1"/>
      <c r="H2802" s="1"/>
      <c r="I2802" s="1"/>
      <c r="J2802" s="1"/>
      <c r="K2802" s="64"/>
      <c r="L2802" s="64"/>
    </row>
    <row r="2803" spans="2:12" x14ac:dyDescent="0.25">
      <c r="B2803" s="1"/>
      <c r="H2803" s="1"/>
      <c r="I2803" s="1"/>
      <c r="J2803" s="1"/>
      <c r="K2803" s="64"/>
      <c r="L2803" s="64"/>
    </row>
    <row r="2804" spans="2:12" x14ac:dyDescent="0.25">
      <c r="B2804" s="1"/>
      <c r="H2804" s="1"/>
      <c r="I2804" s="1"/>
      <c r="J2804" s="1"/>
      <c r="K2804" s="64"/>
      <c r="L2804" s="64"/>
    </row>
    <row r="2805" spans="2:12" x14ac:dyDescent="0.25">
      <c r="B2805" s="1"/>
      <c r="H2805" s="1"/>
      <c r="I2805" s="1"/>
      <c r="J2805" s="1"/>
      <c r="K2805" s="64"/>
      <c r="L2805" s="64"/>
    </row>
    <row r="2806" spans="2:12" x14ac:dyDescent="0.25">
      <c r="B2806" s="1"/>
      <c r="H2806" s="1"/>
      <c r="I2806" s="1"/>
      <c r="J2806" s="1"/>
      <c r="K2806" s="64"/>
      <c r="L2806" s="64"/>
    </row>
    <row r="2807" spans="2:12" x14ac:dyDescent="0.25">
      <c r="B2807" s="1"/>
      <c r="H2807" s="1"/>
      <c r="I2807" s="1"/>
      <c r="J2807" s="1"/>
      <c r="K2807" s="64"/>
      <c r="L2807" s="64"/>
    </row>
    <row r="2808" spans="2:12" x14ac:dyDescent="0.25">
      <c r="B2808" s="1"/>
      <c r="H2808" s="1"/>
      <c r="I2808" s="1"/>
      <c r="J2808" s="1"/>
      <c r="K2808" s="64"/>
      <c r="L2808" s="64"/>
    </row>
    <row r="2809" spans="2:12" x14ac:dyDescent="0.25">
      <c r="B2809" s="1"/>
      <c r="H2809" s="1"/>
      <c r="I2809" s="1"/>
      <c r="J2809" s="1"/>
      <c r="K2809" s="64"/>
      <c r="L2809" s="64"/>
    </row>
    <row r="2810" spans="2:12" x14ac:dyDescent="0.25">
      <c r="B2810" s="1"/>
      <c r="H2810" s="1"/>
      <c r="I2810" s="1"/>
      <c r="J2810" s="1"/>
      <c r="K2810" s="64"/>
      <c r="L2810" s="64"/>
    </row>
    <row r="2811" spans="2:12" x14ac:dyDescent="0.25">
      <c r="B2811" s="1"/>
      <c r="H2811" s="1"/>
      <c r="I2811" s="1"/>
      <c r="J2811" s="1"/>
      <c r="K2811" s="64"/>
      <c r="L2811" s="64"/>
    </row>
    <row r="2812" spans="2:12" x14ac:dyDescent="0.25">
      <c r="B2812" s="1"/>
      <c r="H2812" s="1"/>
      <c r="I2812" s="1"/>
      <c r="J2812" s="1"/>
      <c r="K2812" s="64"/>
      <c r="L2812" s="64"/>
    </row>
    <row r="2813" spans="2:12" x14ac:dyDescent="0.25">
      <c r="B2813" s="1"/>
      <c r="H2813" s="1"/>
      <c r="I2813" s="1"/>
      <c r="J2813" s="1"/>
      <c r="K2813" s="64"/>
      <c r="L2813" s="64"/>
    </row>
    <row r="2814" spans="2:12" x14ac:dyDescent="0.25">
      <c r="B2814" s="1"/>
      <c r="H2814" s="1"/>
      <c r="I2814" s="1"/>
      <c r="J2814" s="1"/>
      <c r="K2814" s="64"/>
      <c r="L2814" s="64"/>
    </row>
    <row r="2815" spans="2:12" x14ac:dyDescent="0.25">
      <c r="B2815" s="1"/>
      <c r="H2815" s="1"/>
      <c r="I2815" s="1"/>
      <c r="J2815" s="1"/>
      <c r="K2815" s="64"/>
      <c r="L2815" s="64"/>
    </row>
    <row r="2816" spans="2:12" x14ac:dyDescent="0.25">
      <c r="B2816" s="1"/>
      <c r="H2816" s="1"/>
      <c r="I2816" s="1"/>
      <c r="J2816" s="1"/>
      <c r="K2816" s="64"/>
      <c r="L2816" s="64"/>
    </row>
    <row r="2817" spans="2:12" x14ac:dyDescent="0.25">
      <c r="B2817" s="1"/>
      <c r="H2817" s="1"/>
      <c r="I2817" s="1"/>
      <c r="J2817" s="1"/>
      <c r="K2817" s="64"/>
      <c r="L2817" s="64"/>
    </row>
    <row r="2818" spans="2:12" x14ac:dyDescent="0.25">
      <c r="B2818" s="1"/>
      <c r="H2818" s="1"/>
      <c r="I2818" s="1"/>
      <c r="J2818" s="1"/>
      <c r="K2818" s="64"/>
      <c r="L2818" s="64"/>
    </row>
    <row r="2819" spans="2:12" x14ac:dyDescent="0.25">
      <c r="B2819" s="1"/>
      <c r="H2819" s="1"/>
      <c r="I2819" s="1"/>
      <c r="J2819" s="1"/>
      <c r="K2819" s="64"/>
      <c r="L2819" s="64"/>
    </row>
    <row r="2820" spans="2:12" x14ac:dyDescent="0.25">
      <c r="B2820" s="1"/>
      <c r="H2820" s="1"/>
      <c r="I2820" s="1"/>
      <c r="J2820" s="1"/>
      <c r="K2820" s="64"/>
      <c r="L2820" s="64"/>
    </row>
    <row r="2821" spans="2:12" x14ac:dyDescent="0.25">
      <c r="B2821" s="1"/>
      <c r="H2821" s="1"/>
      <c r="I2821" s="1"/>
      <c r="J2821" s="1"/>
      <c r="K2821" s="64"/>
      <c r="L2821" s="64"/>
    </row>
    <row r="2822" spans="2:12" x14ac:dyDescent="0.25">
      <c r="B2822" s="1"/>
      <c r="H2822" s="1"/>
      <c r="I2822" s="1"/>
      <c r="J2822" s="1"/>
      <c r="K2822" s="64"/>
      <c r="L2822" s="64"/>
    </row>
    <row r="2823" spans="2:12" x14ac:dyDescent="0.25">
      <c r="B2823" s="1"/>
      <c r="H2823" s="1"/>
      <c r="I2823" s="1"/>
      <c r="J2823" s="1"/>
      <c r="K2823" s="64"/>
      <c r="L2823" s="64"/>
    </row>
    <row r="2824" spans="2:12" x14ac:dyDescent="0.25">
      <c r="B2824" s="1"/>
      <c r="H2824" s="1"/>
      <c r="I2824" s="1"/>
      <c r="J2824" s="1"/>
      <c r="K2824" s="64"/>
      <c r="L2824" s="64"/>
    </row>
    <row r="2825" spans="2:12" x14ac:dyDescent="0.25">
      <c r="B2825" s="1"/>
      <c r="H2825" s="1"/>
      <c r="I2825" s="1"/>
      <c r="J2825" s="1"/>
      <c r="K2825" s="64"/>
      <c r="L2825" s="64"/>
    </row>
    <row r="2826" spans="2:12" x14ac:dyDescent="0.25">
      <c r="B2826" s="1"/>
      <c r="H2826" s="1"/>
      <c r="I2826" s="1"/>
      <c r="J2826" s="1"/>
      <c r="K2826" s="64"/>
      <c r="L2826" s="64"/>
    </row>
    <row r="2827" spans="2:12" x14ac:dyDescent="0.25">
      <c r="B2827" s="1"/>
      <c r="H2827" s="1"/>
      <c r="I2827" s="1"/>
      <c r="J2827" s="1"/>
      <c r="K2827" s="64"/>
      <c r="L2827" s="64"/>
    </row>
    <row r="2828" spans="2:12" x14ac:dyDescent="0.25">
      <c r="B2828" s="1"/>
      <c r="H2828" s="1"/>
      <c r="I2828" s="1"/>
      <c r="J2828" s="1"/>
      <c r="K2828" s="64"/>
      <c r="L2828" s="64"/>
    </row>
    <row r="2829" spans="2:12" x14ac:dyDescent="0.25">
      <c r="B2829" s="1"/>
      <c r="H2829" s="1"/>
      <c r="I2829" s="1"/>
      <c r="J2829" s="1"/>
      <c r="K2829" s="64"/>
      <c r="L2829" s="64"/>
    </row>
    <row r="2830" spans="2:12" x14ac:dyDescent="0.25">
      <c r="B2830" s="1"/>
      <c r="H2830" s="1"/>
      <c r="I2830" s="1"/>
      <c r="J2830" s="1"/>
      <c r="K2830" s="64"/>
      <c r="L2830" s="64"/>
    </row>
    <row r="2831" spans="2:12" x14ac:dyDescent="0.25">
      <c r="B2831" s="1"/>
      <c r="H2831" s="1"/>
      <c r="I2831" s="1"/>
      <c r="J2831" s="1"/>
      <c r="K2831" s="64"/>
      <c r="L2831" s="64"/>
    </row>
    <row r="2832" spans="2:12" x14ac:dyDescent="0.25">
      <c r="B2832" s="1"/>
      <c r="H2832" s="1"/>
      <c r="I2832" s="1"/>
      <c r="J2832" s="1"/>
      <c r="K2832" s="64"/>
      <c r="L2832" s="64"/>
    </row>
    <row r="2833" spans="2:12" x14ac:dyDescent="0.25">
      <c r="B2833" s="1"/>
      <c r="H2833" s="1"/>
      <c r="I2833" s="1"/>
      <c r="J2833" s="1"/>
      <c r="K2833" s="64"/>
      <c r="L2833" s="64"/>
    </row>
    <row r="2834" spans="2:12" x14ac:dyDescent="0.25">
      <c r="B2834" s="1"/>
      <c r="H2834" s="1"/>
      <c r="I2834" s="1"/>
      <c r="J2834" s="1"/>
      <c r="K2834" s="64"/>
      <c r="L2834" s="64"/>
    </row>
    <row r="2835" spans="2:12" x14ac:dyDescent="0.25">
      <c r="B2835" s="1"/>
      <c r="H2835" s="1"/>
      <c r="I2835" s="1"/>
      <c r="J2835" s="1"/>
      <c r="K2835" s="64"/>
      <c r="L2835" s="64"/>
    </row>
    <row r="2836" spans="2:12" x14ac:dyDescent="0.25">
      <c r="B2836" s="1"/>
      <c r="H2836" s="1"/>
      <c r="I2836" s="1"/>
      <c r="J2836" s="1"/>
      <c r="K2836" s="64"/>
      <c r="L2836" s="64"/>
    </row>
    <row r="2837" spans="2:12" x14ac:dyDescent="0.25">
      <c r="B2837" s="1"/>
      <c r="H2837" s="1"/>
      <c r="I2837" s="1"/>
      <c r="J2837" s="1"/>
      <c r="K2837" s="64"/>
      <c r="L2837" s="64"/>
    </row>
    <row r="2838" spans="2:12" x14ac:dyDescent="0.25">
      <c r="B2838" s="1"/>
      <c r="H2838" s="1"/>
      <c r="I2838" s="1"/>
      <c r="J2838" s="1"/>
      <c r="K2838" s="64"/>
      <c r="L2838" s="64"/>
    </row>
    <row r="2839" spans="2:12" x14ac:dyDescent="0.25">
      <c r="B2839" s="1"/>
      <c r="H2839" s="1"/>
      <c r="I2839" s="1"/>
      <c r="J2839" s="1"/>
      <c r="K2839" s="64"/>
      <c r="L2839" s="64"/>
    </row>
    <row r="2840" spans="2:12" x14ac:dyDescent="0.25">
      <c r="B2840" s="1"/>
      <c r="H2840" s="1"/>
      <c r="I2840" s="1"/>
      <c r="J2840" s="1"/>
      <c r="K2840" s="64"/>
      <c r="L2840" s="64"/>
    </row>
    <row r="2841" spans="2:12" x14ac:dyDescent="0.25">
      <c r="B2841" s="1"/>
      <c r="H2841" s="1"/>
      <c r="I2841" s="1"/>
      <c r="J2841" s="1"/>
      <c r="K2841" s="64"/>
      <c r="L2841" s="64"/>
    </row>
    <row r="2842" spans="2:12" x14ac:dyDescent="0.25">
      <c r="B2842" s="1"/>
      <c r="H2842" s="1"/>
      <c r="I2842" s="1"/>
      <c r="J2842" s="1"/>
      <c r="K2842" s="64"/>
      <c r="L2842" s="64"/>
    </row>
    <row r="2843" spans="2:12" x14ac:dyDescent="0.25">
      <c r="B2843" s="1"/>
      <c r="H2843" s="1"/>
      <c r="I2843" s="1"/>
      <c r="J2843" s="1"/>
      <c r="K2843" s="64"/>
      <c r="L2843" s="64"/>
    </row>
    <row r="2844" spans="2:12" x14ac:dyDescent="0.25">
      <c r="B2844" s="1"/>
      <c r="H2844" s="1"/>
      <c r="I2844" s="1"/>
      <c r="J2844" s="1"/>
      <c r="K2844" s="64"/>
      <c r="L2844" s="64"/>
    </row>
    <row r="2845" spans="2:12" x14ac:dyDescent="0.25">
      <c r="B2845" s="1"/>
      <c r="H2845" s="1"/>
      <c r="I2845" s="1"/>
      <c r="J2845" s="1"/>
      <c r="K2845" s="64"/>
      <c r="L2845" s="64"/>
    </row>
    <row r="2846" spans="2:12" x14ac:dyDescent="0.25">
      <c r="B2846" s="1"/>
      <c r="H2846" s="1"/>
      <c r="I2846" s="1"/>
      <c r="J2846" s="1"/>
      <c r="K2846" s="64"/>
      <c r="L2846" s="64"/>
    </row>
    <row r="2847" spans="2:12" x14ac:dyDescent="0.25">
      <c r="B2847" s="1"/>
      <c r="H2847" s="1"/>
      <c r="I2847" s="1"/>
      <c r="J2847" s="1"/>
      <c r="K2847" s="64"/>
      <c r="L2847" s="64"/>
    </row>
    <row r="2848" spans="2:12" x14ac:dyDescent="0.25">
      <c r="B2848" s="1"/>
      <c r="H2848" s="1"/>
      <c r="I2848" s="1"/>
      <c r="J2848" s="1"/>
      <c r="K2848" s="64"/>
      <c r="L2848" s="64"/>
    </row>
    <row r="2849" spans="2:12" x14ac:dyDescent="0.25">
      <c r="B2849" s="1"/>
      <c r="H2849" s="1"/>
      <c r="I2849" s="1"/>
      <c r="J2849" s="1"/>
      <c r="K2849" s="64"/>
      <c r="L2849" s="64"/>
    </row>
    <row r="2850" spans="2:12" x14ac:dyDescent="0.25">
      <c r="B2850" s="1"/>
      <c r="H2850" s="1"/>
      <c r="I2850" s="1"/>
      <c r="J2850" s="1"/>
      <c r="K2850" s="64"/>
      <c r="L2850" s="64"/>
    </row>
    <row r="2851" spans="2:12" x14ac:dyDescent="0.25">
      <c r="B2851" s="1"/>
      <c r="H2851" s="1"/>
      <c r="I2851" s="1"/>
      <c r="J2851" s="1"/>
      <c r="K2851" s="64"/>
      <c r="L2851" s="64"/>
    </row>
    <row r="2852" spans="2:12" x14ac:dyDescent="0.25">
      <c r="B2852" s="1"/>
      <c r="H2852" s="1"/>
      <c r="I2852" s="1"/>
      <c r="J2852" s="1"/>
      <c r="K2852" s="64"/>
      <c r="L2852" s="64"/>
    </row>
    <row r="2853" spans="2:12" x14ac:dyDescent="0.25">
      <c r="B2853" s="1"/>
      <c r="H2853" s="1"/>
      <c r="I2853" s="1"/>
      <c r="J2853" s="1"/>
      <c r="K2853" s="64"/>
      <c r="L2853" s="64"/>
    </row>
    <row r="2854" spans="2:12" x14ac:dyDescent="0.25">
      <c r="B2854" s="1"/>
      <c r="H2854" s="1"/>
      <c r="I2854" s="1"/>
      <c r="J2854" s="1"/>
      <c r="K2854" s="64"/>
      <c r="L2854" s="64"/>
    </row>
    <row r="2855" spans="2:12" x14ac:dyDescent="0.25">
      <c r="B2855" s="1"/>
      <c r="H2855" s="1"/>
      <c r="I2855" s="1"/>
      <c r="J2855" s="1"/>
      <c r="K2855" s="64"/>
      <c r="L2855" s="64"/>
    </row>
    <row r="2856" spans="2:12" x14ac:dyDescent="0.25">
      <c r="B2856" s="1"/>
      <c r="H2856" s="1"/>
      <c r="I2856" s="1"/>
      <c r="J2856" s="1"/>
      <c r="K2856" s="64"/>
      <c r="L2856" s="64"/>
    </row>
    <row r="2857" spans="2:12" x14ac:dyDescent="0.25">
      <c r="B2857" s="1"/>
      <c r="H2857" s="1"/>
      <c r="I2857" s="1"/>
      <c r="J2857" s="1"/>
      <c r="K2857" s="64"/>
      <c r="L2857" s="64"/>
    </row>
    <row r="2858" spans="2:12" x14ac:dyDescent="0.25">
      <c r="B2858" s="1"/>
      <c r="H2858" s="1"/>
      <c r="I2858" s="1"/>
      <c r="J2858" s="1"/>
      <c r="K2858" s="64"/>
      <c r="L2858" s="64"/>
    </row>
    <row r="2859" spans="2:12" x14ac:dyDescent="0.25">
      <c r="B2859" s="1"/>
      <c r="H2859" s="1"/>
      <c r="I2859" s="1"/>
      <c r="J2859" s="1"/>
      <c r="K2859" s="64"/>
      <c r="L2859" s="64"/>
    </row>
    <row r="2860" spans="2:12" x14ac:dyDescent="0.25">
      <c r="B2860" s="1"/>
      <c r="H2860" s="1"/>
      <c r="I2860" s="1"/>
      <c r="J2860" s="1"/>
      <c r="K2860" s="64"/>
      <c r="L2860" s="64"/>
    </row>
    <row r="2861" spans="2:12" x14ac:dyDescent="0.25">
      <c r="B2861" s="1"/>
      <c r="H2861" s="1"/>
      <c r="I2861" s="1"/>
      <c r="J2861" s="1"/>
      <c r="K2861" s="64"/>
      <c r="L2861" s="64"/>
    </row>
    <row r="2862" spans="2:12" x14ac:dyDescent="0.25">
      <c r="B2862" s="1"/>
      <c r="H2862" s="1"/>
      <c r="I2862" s="1"/>
      <c r="J2862" s="1"/>
      <c r="K2862" s="64"/>
      <c r="L2862" s="64"/>
    </row>
    <row r="2863" spans="2:12" x14ac:dyDescent="0.25">
      <c r="B2863" s="1"/>
      <c r="H2863" s="1"/>
      <c r="I2863" s="1"/>
      <c r="J2863" s="1"/>
      <c r="K2863" s="64"/>
      <c r="L2863" s="64"/>
    </row>
    <row r="2864" spans="2:12" x14ac:dyDescent="0.25">
      <c r="B2864" s="1"/>
      <c r="H2864" s="1"/>
      <c r="I2864" s="1"/>
      <c r="J2864" s="1"/>
      <c r="K2864" s="64"/>
      <c r="L2864" s="64"/>
    </row>
    <row r="2865" spans="2:12" x14ac:dyDescent="0.25">
      <c r="B2865" s="1"/>
      <c r="H2865" s="1"/>
      <c r="I2865" s="1"/>
      <c r="J2865" s="1"/>
      <c r="K2865" s="64"/>
      <c r="L2865" s="64"/>
    </row>
    <row r="2866" spans="2:12" x14ac:dyDescent="0.25">
      <c r="B2866" s="1"/>
      <c r="H2866" s="1"/>
      <c r="I2866" s="1"/>
      <c r="J2866" s="1"/>
      <c r="K2866" s="64"/>
      <c r="L2866" s="64"/>
    </row>
    <row r="2867" spans="2:12" x14ac:dyDescent="0.25">
      <c r="B2867" s="1"/>
      <c r="H2867" s="1"/>
      <c r="I2867" s="1"/>
      <c r="J2867" s="1"/>
      <c r="K2867" s="64"/>
      <c r="L2867" s="64"/>
    </row>
    <row r="2868" spans="2:12" x14ac:dyDescent="0.25">
      <c r="B2868" s="1"/>
      <c r="H2868" s="1"/>
      <c r="I2868" s="1"/>
      <c r="J2868" s="1"/>
      <c r="K2868" s="64"/>
      <c r="L2868" s="64"/>
    </row>
    <row r="2869" spans="2:12" x14ac:dyDescent="0.25">
      <c r="B2869" s="1"/>
      <c r="H2869" s="1"/>
      <c r="I2869" s="1"/>
      <c r="J2869" s="1"/>
      <c r="K2869" s="64"/>
      <c r="L2869" s="64"/>
    </row>
    <row r="2870" spans="2:12" x14ac:dyDescent="0.25">
      <c r="B2870" s="1"/>
      <c r="H2870" s="1"/>
      <c r="I2870" s="1"/>
      <c r="J2870" s="1"/>
      <c r="K2870" s="64"/>
      <c r="L2870" s="64"/>
    </row>
    <row r="2871" spans="2:12" x14ac:dyDescent="0.25">
      <c r="B2871" s="1"/>
      <c r="H2871" s="1"/>
      <c r="I2871" s="1"/>
      <c r="J2871" s="1"/>
      <c r="K2871" s="64"/>
      <c r="L2871" s="64"/>
    </row>
    <row r="2872" spans="2:12" x14ac:dyDescent="0.25">
      <c r="B2872" s="1"/>
      <c r="H2872" s="1"/>
      <c r="I2872" s="1"/>
      <c r="J2872" s="1"/>
      <c r="K2872" s="64"/>
      <c r="L2872" s="64"/>
    </row>
    <row r="2873" spans="2:12" x14ac:dyDescent="0.25">
      <c r="B2873" s="1"/>
      <c r="H2873" s="1"/>
      <c r="I2873" s="1"/>
      <c r="J2873" s="1"/>
      <c r="K2873" s="64"/>
      <c r="L2873" s="64"/>
    </row>
    <row r="2874" spans="2:12" x14ac:dyDescent="0.25">
      <c r="B2874" s="1"/>
      <c r="H2874" s="1"/>
      <c r="I2874" s="1"/>
      <c r="J2874" s="1"/>
      <c r="K2874" s="64"/>
      <c r="L2874" s="64"/>
    </row>
    <row r="2875" spans="2:12" x14ac:dyDescent="0.25">
      <c r="B2875" s="1"/>
      <c r="H2875" s="1"/>
      <c r="I2875" s="1"/>
      <c r="J2875" s="1"/>
      <c r="K2875" s="64"/>
      <c r="L2875" s="64"/>
    </row>
    <row r="2876" spans="2:12" x14ac:dyDescent="0.25">
      <c r="B2876" s="1"/>
      <c r="H2876" s="1"/>
      <c r="I2876" s="1"/>
      <c r="J2876" s="1"/>
      <c r="K2876" s="64"/>
      <c r="L2876" s="64"/>
    </row>
    <row r="2877" spans="2:12" x14ac:dyDescent="0.25">
      <c r="B2877" s="1"/>
      <c r="H2877" s="1"/>
      <c r="I2877" s="1"/>
      <c r="J2877" s="1"/>
      <c r="K2877" s="64"/>
      <c r="L2877" s="64"/>
    </row>
    <row r="2878" spans="2:12" x14ac:dyDescent="0.25">
      <c r="B2878" s="1"/>
      <c r="H2878" s="1"/>
      <c r="I2878" s="1"/>
      <c r="J2878" s="1"/>
      <c r="K2878" s="64"/>
      <c r="L2878" s="64"/>
    </row>
    <row r="2879" spans="2:12" x14ac:dyDescent="0.25">
      <c r="B2879" s="1"/>
      <c r="H2879" s="1"/>
      <c r="I2879" s="1"/>
      <c r="J2879" s="1"/>
      <c r="K2879" s="64"/>
      <c r="L2879" s="64"/>
    </row>
    <row r="2880" spans="2:12" x14ac:dyDescent="0.25">
      <c r="B2880" s="1"/>
      <c r="H2880" s="1"/>
      <c r="I2880" s="1"/>
      <c r="J2880" s="1"/>
      <c r="K2880" s="64"/>
      <c r="L2880" s="64"/>
    </row>
    <row r="2881" spans="2:12" x14ac:dyDescent="0.25">
      <c r="B2881" s="1"/>
      <c r="H2881" s="1"/>
      <c r="I2881" s="1"/>
      <c r="J2881" s="1"/>
      <c r="K2881" s="64"/>
      <c r="L2881" s="64"/>
    </row>
    <row r="2882" spans="2:12" x14ac:dyDescent="0.25">
      <c r="B2882" s="1"/>
      <c r="H2882" s="1"/>
      <c r="I2882" s="1"/>
      <c r="J2882" s="1"/>
      <c r="K2882" s="64"/>
      <c r="L2882" s="64"/>
    </row>
    <row r="2883" spans="2:12" x14ac:dyDescent="0.25">
      <c r="B2883" s="1"/>
      <c r="H2883" s="1"/>
      <c r="I2883" s="1"/>
      <c r="J2883" s="1"/>
      <c r="K2883" s="64"/>
      <c r="L2883" s="64"/>
    </row>
    <row r="2884" spans="2:12" x14ac:dyDescent="0.25">
      <c r="B2884" s="1"/>
      <c r="H2884" s="1"/>
      <c r="I2884" s="1"/>
      <c r="J2884" s="1"/>
      <c r="K2884" s="64"/>
      <c r="L2884" s="64"/>
    </row>
    <row r="2885" spans="2:12" x14ac:dyDescent="0.25">
      <c r="B2885" s="1"/>
      <c r="H2885" s="1"/>
      <c r="I2885" s="1"/>
      <c r="J2885" s="1"/>
      <c r="K2885" s="64"/>
      <c r="L2885" s="64"/>
    </row>
    <row r="2886" spans="2:12" x14ac:dyDescent="0.25">
      <c r="B2886" s="1"/>
      <c r="H2886" s="1"/>
      <c r="I2886" s="1"/>
      <c r="J2886" s="1"/>
      <c r="K2886" s="64"/>
      <c r="L2886" s="64"/>
    </row>
    <row r="2887" spans="2:12" x14ac:dyDescent="0.25">
      <c r="B2887" s="1"/>
      <c r="H2887" s="1"/>
      <c r="I2887" s="1"/>
      <c r="J2887" s="1"/>
      <c r="K2887" s="64"/>
      <c r="L2887" s="64"/>
    </row>
    <row r="2888" spans="2:12" x14ac:dyDescent="0.25">
      <c r="B2888" s="1"/>
      <c r="H2888" s="1"/>
      <c r="I2888" s="1"/>
      <c r="J2888" s="1"/>
      <c r="K2888" s="64"/>
      <c r="L2888" s="64"/>
    </row>
    <row r="2889" spans="2:12" x14ac:dyDescent="0.25">
      <c r="B2889" s="1"/>
      <c r="H2889" s="1"/>
      <c r="I2889" s="1"/>
      <c r="J2889" s="1"/>
      <c r="K2889" s="64"/>
      <c r="L2889" s="64"/>
    </row>
    <row r="2890" spans="2:12" x14ac:dyDescent="0.25">
      <c r="B2890" s="1"/>
      <c r="H2890" s="1"/>
      <c r="I2890" s="1"/>
      <c r="J2890" s="1"/>
      <c r="K2890" s="64"/>
      <c r="L2890" s="64"/>
    </row>
    <row r="2891" spans="2:12" x14ac:dyDescent="0.25">
      <c r="B2891" s="1"/>
      <c r="H2891" s="1"/>
      <c r="I2891" s="1"/>
      <c r="J2891" s="1"/>
      <c r="K2891" s="64"/>
      <c r="L2891" s="64"/>
    </row>
    <row r="2892" spans="2:12" x14ac:dyDescent="0.25">
      <c r="B2892" s="1"/>
      <c r="H2892" s="1"/>
      <c r="I2892" s="1"/>
      <c r="J2892" s="1"/>
      <c r="K2892" s="64"/>
      <c r="L2892" s="64"/>
    </row>
    <row r="2893" spans="2:12" x14ac:dyDescent="0.25">
      <c r="B2893" s="1"/>
      <c r="H2893" s="1"/>
      <c r="I2893" s="1"/>
      <c r="J2893" s="1"/>
      <c r="K2893" s="64"/>
      <c r="L2893" s="64"/>
    </row>
    <row r="2894" spans="2:12" x14ac:dyDescent="0.25">
      <c r="B2894" s="1"/>
      <c r="H2894" s="1"/>
      <c r="I2894" s="1"/>
      <c r="J2894" s="1"/>
      <c r="K2894" s="64"/>
      <c r="L2894" s="64"/>
    </row>
    <row r="2895" spans="2:12" x14ac:dyDescent="0.25">
      <c r="B2895" s="1"/>
      <c r="H2895" s="1"/>
      <c r="I2895" s="1"/>
      <c r="J2895" s="1"/>
      <c r="K2895" s="64"/>
      <c r="L2895" s="64"/>
    </row>
    <row r="2896" spans="2:12" x14ac:dyDescent="0.25">
      <c r="B2896" s="1"/>
      <c r="H2896" s="1"/>
      <c r="I2896" s="1"/>
      <c r="J2896" s="1"/>
      <c r="K2896" s="64"/>
      <c r="L2896" s="64"/>
    </row>
    <row r="2897" spans="2:12" x14ac:dyDescent="0.25">
      <c r="B2897" s="1"/>
      <c r="H2897" s="1"/>
      <c r="I2897" s="1"/>
      <c r="J2897" s="1"/>
      <c r="K2897" s="64"/>
      <c r="L2897" s="64"/>
    </row>
    <row r="2898" spans="2:12" x14ac:dyDescent="0.25">
      <c r="B2898" s="1"/>
      <c r="H2898" s="1"/>
      <c r="I2898" s="1"/>
      <c r="J2898" s="1"/>
      <c r="K2898" s="64"/>
      <c r="L2898" s="64"/>
    </row>
    <row r="2899" spans="2:12" x14ac:dyDescent="0.25">
      <c r="B2899" s="1"/>
      <c r="H2899" s="1"/>
      <c r="I2899" s="1"/>
      <c r="J2899" s="1"/>
      <c r="K2899" s="64"/>
      <c r="L2899" s="64"/>
    </row>
    <row r="2900" spans="2:12" x14ac:dyDescent="0.25">
      <c r="B2900" s="1"/>
      <c r="H2900" s="1"/>
      <c r="I2900" s="1"/>
      <c r="J2900" s="1"/>
      <c r="K2900" s="64"/>
      <c r="L2900" s="64"/>
    </row>
    <row r="2901" spans="2:12" x14ac:dyDescent="0.25">
      <c r="B2901" s="1"/>
      <c r="H2901" s="1"/>
      <c r="I2901" s="1"/>
      <c r="J2901" s="1"/>
      <c r="K2901" s="64"/>
      <c r="L2901" s="64"/>
    </row>
    <row r="2902" spans="2:12" x14ac:dyDescent="0.25">
      <c r="B2902" s="1"/>
      <c r="H2902" s="1"/>
      <c r="I2902" s="1"/>
      <c r="J2902" s="1"/>
      <c r="K2902" s="64"/>
      <c r="L2902" s="64"/>
    </row>
    <row r="2903" spans="2:12" x14ac:dyDescent="0.25">
      <c r="B2903" s="1"/>
      <c r="H2903" s="1"/>
      <c r="I2903" s="1"/>
      <c r="J2903" s="1"/>
      <c r="K2903" s="64"/>
      <c r="L2903" s="64"/>
    </row>
    <row r="2904" spans="2:12" x14ac:dyDescent="0.25">
      <c r="B2904" s="1"/>
      <c r="H2904" s="1"/>
      <c r="I2904" s="1"/>
      <c r="J2904" s="1"/>
      <c r="K2904" s="64"/>
      <c r="L2904" s="64"/>
    </row>
    <row r="2905" spans="2:12" x14ac:dyDescent="0.25">
      <c r="B2905" s="1"/>
      <c r="H2905" s="1"/>
      <c r="I2905" s="1"/>
      <c r="J2905" s="1"/>
      <c r="K2905" s="64"/>
      <c r="L2905" s="64"/>
    </row>
    <row r="2906" spans="2:12" x14ac:dyDescent="0.25">
      <c r="B2906" s="1"/>
      <c r="H2906" s="1"/>
      <c r="I2906" s="1"/>
      <c r="J2906" s="1"/>
      <c r="K2906" s="64"/>
      <c r="L2906" s="64"/>
    </row>
    <row r="2907" spans="2:12" x14ac:dyDescent="0.25">
      <c r="B2907" s="1"/>
      <c r="H2907" s="1"/>
      <c r="I2907" s="1"/>
      <c r="J2907" s="1"/>
      <c r="K2907" s="64"/>
      <c r="L2907" s="64"/>
    </row>
    <row r="2908" spans="2:12" x14ac:dyDescent="0.25">
      <c r="B2908" s="1"/>
      <c r="H2908" s="1"/>
      <c r="I2908" s="1"/>
      <c r="J2908" s="1"/>
      <c r="K2908" s="64"/>
      <c r="L2908" s="64"/>
    </row>
    <row r="2909" spans="2:12" x14ac:dyDescent="0.25">
      <c r="B2909" s="1"/>
      <c r="H2909" s="1"/>
      <c r="I2909" s="1"/>
      <c r="J2909" s="1"/>
      <c r="K2909" s="64"/>
      <c r="L2909" s="64"/>
    </row>
    <row r="2910" spans="2:12" x14ac:dyDescent="0.25">
      <c r="B2910" s="1"/>
      <c r="H2910" s="1"/>
      <c r="I2910" s="1"/>
      <c r="J2910" s="1"/>
      <c r="K2910" s="64"/>
      <c r="L2910" s="64"/>
    </row>
    <row r="2911" spans="2:12" x14ac:dyDescent="0.25">
      <c r="B2911" s="1"/>
      <c r="H2911" s="1"/>
      <c r="I2911" s="1"/>
      <c r="J2911" s="1"/>
      <c r="K2911" s="64"/>
      <c r="L2911" s="64"/>
    </row>
    <row r="2912" spans="2:12" x14ac:dyDescent="0.25">
      <c r="B2912" s="1"/>
      <c r="H2912" s="1"/>
      <c r="I2912" s="1"/>
      <c r="J2912" s="1"/>
      <c r="K2912" s="64"/>
      <c r="L2912" s="64"/>
    </row>
    <row r="2913" spans="2:12" x14ac:dyDescent="0.25">
      <c r="B2913" s="1"/>
      <c r="H2913" s="1"/>
      <c r="I2913" s="1"/>
      <c r="J2913" s="1"/>
      <c r="K2913" s="64"/>
      <c r="L2913" s="64"/>
    </row>
    <row r="2914" spans="2:12" x14ac:dyDescent="0.25">
      <c r="B2914" s="1"/>
      <c r="H2914" s="1"/>
      <c r="I2914" s="1"/>
      <c r="J2914" s="1"/>
      <c r="K2914" s="64"/>
      <c r="L2914" s="64"/>
    </row>
    <row r="2915" spans="2:12" x14ac:dyDescent="0.25">
      <c r="B2915" s="1"/>
      <c r="H2915" s="1"/>
      <c r="I2915" s="1"/>
      <c r="J2915" s="1"/>
      <c r="K2915" s="64"/>
      <c r="L2915" s="64"/>
    </row>
    <row r="2916" spans="2:12" x14ac:dyDescent="0.25">
      <c r="B2916" s="1"/>
      <c r="H2916" s="1"/>
      <c r="I2916" s="1"/>
      <c r="J2916" s="1"/>
      <c r="K2916" s="64"/>
      <c r="L2916" s="64"/>
    </row>
    <row r="2917" spans="2:12" x14ac:dyDescent="0.25">
      <c r="B2917" s="1"/>
      <c r="H2917" s="1"/>
      <c r="I2917" s="1"/>
      <c r="J2917" s="1"/>
      <c r="K2917" s="64"/>
      <c r="L2917" s="64"/>
    </row>
    <row r="2918" spans="2:12" x14ac:dyDescent="0.25">
      <c r="B2918" s="1"/>
      <c r="H2918" s="1"/>
      <c r="I2918" s="1"/>
      <c r="J2918" s="1"/>
      <c r="K2918" s="64"/>
      <c r="L2918" s="64"/>
    </row>
    <row r="2919" spans="2:12" x14ac:dyDescent="0.25">
      <c r="B2919" s="1"/>
      <c r="H2919" s="1"/>
      <c r="I2919" s="1"/>
      <c r="J2919" s="1"/>
      <c r="K2919" s="64"/>
      <c r="L2919" s="64"/>
    </row>
    <row r="2920" spans="2:12" x14ac:dyDescent="0.25">
      <c r="B2920" s="1"/>
      <c r="H2920" s="1"/>
      <c r="I2920" s="1"/>
      <c r="J2920" s="1"/>
      <c r="K2920" s="64"/>
      <c r="L2920" s="64"/>
    </row>
    <row r="2921" spans="2:12" x14ac:dyDescent="0.25">
      <c r="B2921" s="1"/>
      <c r="H2921" s="1"/>
      <c r="I2921" s="1"/>
      <c r="J2921" s="1"/>
      <c r="K2921" s="64"/>
      <c r="L2921" s="64"/>
    </row>
    <row r="2922" spans="2:12" x14ac:dyDescent="0.25">
      <c r="B2922" s="1"/>
      <c r="H2922" s="1"/>
      <c r="I2922" s="1"/>
      <c r="J2922" s="1"/>
      <c r="K2922" s="64"/>
      <c r="L2922" s="64"/>
    </row>
    <row r="2923" spans="2:12" x14ac:dyDescent="0.25">
      <c r="B2923" s="1"/>
      <c r="H2923" s="1"/>
      <c r="I2923" s="1"/>
      <c r="J2923" s="1"/>
      <c r="K2923" s="64"/>
      <c r="L2923" s="64"/>
    </row>
    <row r="2924" spans="2:12" x14ac:dyDescent="0.25">
      <c r="B2924" s="1"/>
      <c r="H2924" s="1"/>
      <c r="I2924" s="1"/>
      <c r="J2924" s="1"/>
      <c r="K2924" s="64"/>
      <c r="L2924" s="64"/>
    </row>
    <row r="2925" spans="2:12" x14ac:dyDescent="0.25">
      <c r="B2925" s="1"/>
      <c r="H2925" s="1"/>
      <c r="I2925" s="1"/>
      <c r="J2925" s="1"/>
      <c r="K2925" s="64"/>
      <c r="L2925" s="64"/>
    </row>
    <row r="2926" spans="2:12" x14ac:dyDescent="0.25">
      <c r="B2926" s="1"/>
      <c r="H2926" s="1"/>
      <c r="I2926" s="1"/>
      <c r="J2926" s="1"/>
      <c r="K2926" s="64"/>
      <c r="L2926" s="64"/>
    </row>
    <row r="2927" spans="2:12" x14ac:dyDescent="0.25">
      <c r="B2927" s="1"/>
      <c r="H2927" s="1"/>
      <c r="I2927" s="1"/>
      <c r="J2927" s="1"/>
      <c r="K2927" s="64"/>
      <c r="L2927" s="64"/>
    </row>
    <row r="2928" spans="2:12" x14ac:dyDescent="0.25">
      <c r="B2928" s="1"/>
      <c r="H2928" s="1"/>
      <c r="I2928" s="1"/>
      <c r="J2928" s="1"/>
      <c r="K2928" s="64"/>
      <c r="L2928" s="64"/>
    </row>
    <row r="2929" spans="2:12" x14ac:dyDescent="0.25">
      <c r="B2929" s="1"/>
      <c r="H2929" s="1"/>
      <c r="I2929" s="1"/>
      <c r="J2929" s="1"/>
      <c r="K2929" s="64"/>
      <c r="L2929" s="64"/>
    </row>
    <row r="2930" spans="2:12" x14ac:dyDescent="0.25">
      <c r="B2930" s="1"/>
      <c r="H2930" s="1"/>
      <c r="I2930" s="1"/>
      <c r="J2930" s="1"/>
      <c r="K2930" s="64"/>
      <c r="L2930" s="64"/>
    </row>
    <row r="2931" spans="2:12" x14ac:dyDescent="0.25">
      <c r="B2931" s="1"/>
      <c r="H2931" s="1"/>
      <c r="I2931" s="1"/>
      <c r="J2931" s="1"/>
      <c r="K2931" s="64"/>
      <c r="L2931" s="64"/>
    </row>
    <row r="2932" spans="2:12" x14ac:dyDescent="0.25">
      <c r="B2932" s="1"/>
      <c r="H2932" s="1"/>
      <c r="I2932" s="1"/>
      <c r="J2932" s="1"/>
      <c r="K2932" s="64"/>
      <c r="L2932" s="64"/>
    </row>
    <row r="2933" spans="2:12" x14ac:dyDescent="0.25">
      <c r="B2933" s="1"/>
      <c r="H2933" s="1"/>
      <c r="I2933" s="1"/>
      <c r="J2933" s="1"/>
      <c r="K2933" s="64"/>
      <c r="L2933" s="64"/>
    </row>
    <row r="2934" spans="2:12" x14ac:dyDescent="0.25">
      <c r="B2934" s="1"/>
      <c r="H2934" s="1"/>
      <c r="I2934" s="1"/>
      <c r="J2934" s="1"/>
      <c r="K2934" s="64"/>
      <c r="L2934" s="64"/>
    </row>
    <row r="2935" spans="2:12" x14ac:dyDescent="0.25">
      <c r="B2935" s="1"/>
      <c r="H2935" s="1"/>
      <c r="I2935" s="1"/>
      <c r="J2935" s="1"/>
      <c r="K2935" s="64"/>
      <c r="L2935" s="64"/>
    </row>
    <row r="2936" spans="2:12" x14ac:dyDescent="0.25">
      <c r="B2936" s="1"/>
      <c r="H2936" s="1"/>
      <c r="I2936" s="1"/>
      <c r="J2936" s="1"/>
      <c r="K2936" s="64"/>
      <c r="L2936" s="64"/>
    </row>
    <row r="2937" spans="2:12" x14ac:dyDescent="0.25">
      <c r="B2937" s="1"/>
      <c r="H2937" s="1"/>
      <c r="I2937" s="1"/>
      <c r="J2937" s="1"/>
      <c r="K2937" s="64"/>
      <c r="L2937" s="64"/>
    </row>
    <row r="2938" spans="2:12" x14ac:dyDescent="0.25">
      <c r="B2938" s="1"/>
      <c r="H2938" s="1"/>
      <c r="I2938" s="1"/>
      <c r="J2938" s="1"/>
      <c r="K2938" s="64"/>
      <c r="L2938" s="64"/>
    </row>
    <row r="2939" spans="2:12" x14ac:dyDescent="0.25">
      <c r="B2939" s="1"/>
      <c r="H2939" s="1"/>
      <c r="I2939" s="1"/>
      <c r="J2939" s="1"/>
      <c r="K2939" s="64"/>
      <c r="L2939" s="64"/>
    </row>
    <row r="2940" spans="2:12" x14ac:dyDescent="0.25">
      <c r="B2940" s="1"/>
      <c r="H2940" s="1"/>
      <c r="I2940" s="1"/>
      <c r="J2940" s="1"/>
      <c r="K2940" s="64"/>
      <c r="L2940" s="64"/>
    </row>
    <row r="2941" spans="2:12" x14ac:dyDescent="0.25">
      <c r="B2941" s="1"/>
      <c r="H2941" s="1"/>
      <c r="I2941" s="1"/>
      <c r="J2941" s="1"/>
      <c r="K2941" s="64"/>
      <c r="L2941" s="64"/>
    </row>
    <row r="2942" spans="2:12" x14ac:dyDescent="0.25">
      <c r="B2942" s="1"/>
      <c r="H2942" s="1"/>
      <c r="I2942" s="1"/>
      <c r="J2942" s="1"/>
      <c r="K2942" s="64"/>
      <c r="L2942" s="64"/>
    </row>
    <row r="2943" spans="2:12" x14ac:dyDescent="0.25">
      <c r="B2943" s="1"/>
      <c r="H2943" s="1"/>
      <c r="I2943" s="1"/>
      <c r="J2943" s="1"/>
      <c r="K2943" s="64"/>
      <c r="L2943" s="64"/>
    </row>
    <row r="2944" spans="2:12" x14ac:dyDescent="0.25">
      <c r="B2944" s="1"/>
      <c r="H2944" s="1"/>
      <c r="I2944" s="1"/>
      <c r="J2944" s="1"/>
      <c r="K2944" s="64"/>
      <c r="L2944" s="64"/>
    </row>
    <row r="2945" spans="2:12" x14ac:dyDescent="0.25">
      <c r="B2945" s="1"/>
      <c r="H2945" s="1"/>
      <c r="I2945" s="1"/>
      <c r="J2945" s="1"/>
      <c r="K2945" s="64"/>
      <c r="L2945" s="64"/>
    </row>
    <row r="2946" spans="2:12" x14ac:dyDescent="0.25">
      <c r="B2946" s="1"/>
      <c r="H2946" s="1"/>
      <c r="I2946" s="1"/>
      <c r="J2946" s="1"/>
      <c r="K2946" s="64"/>
      <c r="L2946" s="64"/>
    </row>
    <row r="2947" spans="2:12" x14ac:dyDescent="0.25">
      <c r="B2947" s="1"/>
      <c r="H2947" s="1"/>
      <c r="I2947" s="1"/>
      <c r="J2947" s="1"/>
      <c r="K2947" s="64"/>
      <c r="L2947" s="64"/>
    </row>
    <row r="2948" spans="2:12" x14ac:dyDescent="0.25">
      <c r="B2948" s="1"/>
      <c r="H2948" s="1"/>
      <c r="I2948" s="1"/>
      <c r="J2948" s="1"/>
      <c r="K2948" s="64"/>
      <c r="L2948" s="64"/>
    </row>
    <row r="2949" spans="2:12" x14ac:dyDescent="0.25">
      <c r="B2949" s="1"/>
      <c r="H2949" s="1"/>
      <c r="I2949" s="1"/>
      <c r="J2949" s="1"/>
      <c r="K2949" s="64"/>
      <c r="L2949" s="64"/>
    </row>
    <row r="2950" spans="2:12" x14ac:dyDescent="0.25">
      <c r="B2950" s="1"/>
      <c r="H2950" s="1"/>
      <c r="I2950" s="1"/>
      <c r="J2950" s="1"/>
      <c r="K2950" s="64"/>
      <c r="L2950" s="64"/>
    </row>
    <row r="2951" spans="2:12" x14ac:dyDescent="0.25">
      <c r="B2951" s="1"/>
      <c r="H2951" s="1"/>
      <c r="I2951" s="1"/>
      <c r="J2951" s="1"/>
      <c r="K2951" s="64"/>
      <c r="L2951" s="64"/>
    </row>
    <row r="2952" spans="2:12" x14ac:dyDescent="0.25">
      <c r="B2952" s="1"/>
      <c r="H2952" s="1"/>
      <c r="I2952" s="1"/>
      <c r="J2952" s="1"/>
      <c r="K2952" s="64"/>
      <c r="L2952" s="64"/>
    </row>
    <row r="2953" spans="2:12" x14ac:dyDescent="0.25">
      <c r="B2953" s="1"/>
      <c r="H2953" s="1"/>
      <c r="I2953" s="1"/>
      <c r="J2953" s="1"/>
      <c r="K2953" s="64"/>
      <c r="L2953" s="64"/>
    </row>
    <row r="2954" spans="2:12" x14ac:dyDescent="0.25">
      <c r="B2954" s="1"/>
      <c r="H2954" s="1"/>
      <c r="I2954" s="1"/>
      <c r="J2954" s="1"/>
      <c r="K2954" s="64"/>
      <c r="L2954" s="64"/>
    </row>
    <row r="2955" spans="2:12" x14ac:dyDescent="0.25">
      <c r="B2955" s="1"/>
      <c r="H2955" s="1"/>
      <c r="I2955" s="1"/>
      <c r="J2955" s="1"/>
      <c r="K2955" s="64"/>
      <c r="L2955" s="64"/>
    </row>
    <row r="2956" spans="2:12" x14ac:dyDescent="0.25">
      <c r="B2956" s="1"/>
      <c r="H2956" s="1"/>
      <c r="I2956" s="1"/>
      <c r="J2956" s="1"/>
      <c r="K2956" s="64"/>
      <c r="L2956" s="64"/>
    </row>
    <row r="2957" spans="2:12" x14ac:dyDescent="0.25">
      <c r="B2957" s="1"/>
      <c r="H2957" s="1"/>
      <c r="I2957" s="1"/>
      <c r="J2957" s="1"/>
      <c r="K2957" s="64"/>
      <c r="L2957" s="64"/>
    </row>
    <row r="2958" spans="2:12" x14ac:dyDescent="0.25">
      <c r="B2958" s="1"/>
      <c r="H2958" s="1"/>
      <c r="I2958" s="1"/>
      <c r="J2958" s="1"/>
      <c r="K2958" s="64"/>
      <c r="L2958" s="64"/>
    </row>
    <row r="2959" spans="2:12" x14ac:dyDescent="0.25">
      <c r="B2959" s="1"/>
      <c r="H2959" s="1"/>
      <c r="I2959" s="1"/>
      <c r="J2959" s="1"/>
      <c r="K2959" s="64"/>
      <c r="L2959" s="64"/>
    </row>
    <row r="2960" spans="2:12" x14ac:dyDescent="0.25">
      <c r="B2960" s="1"/>
      <c r="H2960" s="1"/>
      <c r="I2960" s="1"/>
      <c r="J2960" s="1"/>
      <c r="K2960" s="64"/>
      <c r="L2960" s="64"/>
    </row>
    <row r="2961" spans="2:12" x14ac:dyDescent="0.25">
      <c r="B2961" s="1"/>
      <c r="H2961" s="1"/>
      <c r="I2961" s="1"/>
      <c r="J2961" s="1"/>
      <c r="K2961" s="64"/>
      <c r="L2961" s="64"/>
    </row>
    <row r="2962" spans="2:12" x14ac:dyDescent="0.25">
      <c r="B2962" s="1"/>
      <c r="H2962" s="1"/>
      <c r="I2962" s="1"/>
      <c r="J2962" s="1"/>
      <c r="K2962" s="64"/>
      <c r="L2962" s="64"/>
    </row>
    <row r="2963" spans="2:12" x14ac:dyDescent="0.25">
      <c r="B2963" s="1"/>
      <c r="H2963" s="1"/>
      <c r="I2963" s="1"/>
      <c r="J2963" s="1"/>
      <c r="K2963" s="64"/>
      <c r="L2963" s="64"/>
    </row>
    <row r="2964" spans="2:12" x14ac:dyDescent="0.25">
      <c r="B2964" s="1"/>
      <c r="H2964" s="1"/>
      <c r="I2964" s="1"/>
      <c r="J2964" s="1"/>
      <c r="K2964" s="64"/>
      <c r="L2964" s="64"/>
    </row>
    <row r="2965" spans="2:12" x14ac:dyDescent="0.25">
      <c r="B2965" s="1"/>
      <c r="H2965" s="1"/>
      <c r="I2965" s="1"/>
      <c r="J2965" s="1"/>
      <c r="K2965" s="64"/>
      <c r="L2965" s="64"/>
    </row>
    <row r="2966" spans="2:12" x14ac:dyDescent="0.25">
      <c r="B2966" s="1"/>
      <c r="H2966" s="1"/>
      <c r="I2966" s="1"/>
      <c r="J2966" s="1"/>
      <c r="K2966" s="64"/>
      <c r="L2966" s="64"/>
    </row>
    <row r="2967" spans="2:12" x14ac:dyDescent="0.25">
      <c r="B2967" s="1"/>
      <c r="H2967" s="1"/>
      <c r="I2967" s="1"/>
      <c r="J2967" s="1"/>
      <c r="K2967" s="64"/>
      <c r="L2967" s="64"/>
    </row>
    <row r="2968" spans="2:12" x14ac:dyDescent="0.25">
      <c r="B2968" s="1"/>
      <c r="H2968" s="1"/>
      <c r="I2968" s="1"/>
      <c r="J2968" s="1"/>
      <c r="K2968" s="64"/>
      <c r="L2968" s="64"/>
    </row>
    <row r="2969" spans="2:12" x14ac:dyDescent="0.25">
      <c r="B2969" s="1"/>
      <c r="H2969" s="1"/>
      <c r="I2969" s="1"/>
      <c r="J2969" s="1"/>
      <c r="K2969" s="64"/>
      <c r="L2969" s="64"/>
    </row>
    <row r="2970" spans="2:12" x14ac:dyDescent="0.25">
      <c r="B2970" s="1"/>
      <c r="H2970" s="1"/>
      <c r="I2970" s="1"/>
      <c r="J2970" s="1"/>
      <c r="K2970" s="64"/>
      <c r="L2970" s="64"/>
    </row>
    <row r="2971" spans="2:12" x14ac:dyDescent="0.25">
      <c r="B2971" s="1"/>
      <c r="H2971" s="1"/>
      <c r="I2971" s="1"/>
      <c r="J2971" s="1"/>
      <c r="K2971" s="64"/>
      <c r="L2971" s="64"/>
    </row>
    <row r="2972" spans="2:12" x14ac:dyDescent="0.25">
      <c r="B2972" s="1"/>
      <c r="H2972" s="1"/>
      <c r="I2972" s="1"/>
      <c r="J2972" s="1"/>
      <c r="K2972" s="64"/>
      <c r="L2972" s="64"/>
    </row>
    <row r="2973" spans="2:12" x14ac:dyDescent="0.25">
      <c r="B2973" s="1"/>
      <c r="H2973" s="1"/>
      <c r="I2973" s="1"/>
      <c r="J2973" s="1"/>
      <c r="K2973" s="64"/>
      <c r="L2973" s="64"/>
    </row>
    <row r="2974" spans="2:12" x14ac:dyDescent="0.25">
      <c r="B2974" s="1"/>
      <c r="H2974" s="1"/>
      <c r="I2974" s="1"/>
      <c r="J2974" s="1"/>
      <c r="K2974" s="64"/>
      <c r="L2974" s="64"/>
    </row>
    <row r="2975" spans="2:12" x14ac:dyDescent="0.25">
      <c r="B2975" s="1"/>
      <c r="H2975" s="1"/>
      <c r="I2975" s="1"/>
      <c r="J2975" s="1"/>
      <c r="K2975" s="64"/>
      <c r="L2975" s="64"/>
    </row>
    <row r="2976" spans="2:12" x14ac:dyDescent="0.25">
      <c r="B2976" s="1"/>
      <c r="H2976" s="1"/>
      <c r="I2976" s="1"/>
      <c r="J2976" s="1"/>
      <c r="K2976" s="64"/>
      <c r="L2976" s="64"/>
    </row>
    <row r="2977" spans="2:12" x14ac:dyDescent="0.25">
      <c r="B2977" s="1"/>
      <c r="H2977" s="1"/>
      <c r="I2977" s="1"/>
      <c r="J2977" s="1"/>
      <c r="K2977" s="64"/>
      <c r="L2977" s="64"/>
    </row>
    <row r="2978" spans="2:12" x14ac:dyDescent="0.25">
      <c r="B2978" s="1"/>
      <c r="H2978" s="1"/>
      <c r="I2978" s="1"/>
      <c r="J2978" s="1"/>
      <c r="K2978" s="64"/>
      <c r="L2978" s="64"/>
    </row>
    <row r="2979" spans="2:12" x14ac:dyDescent="0.25">
      <c r="B2979" s="1"/>
      <c r="H2979" s="1"/>
      <c r="I2979" s="1"/>
      <c r="J2979" s="1"/>
      <c r="K2979" s="64"/>
      <c r="L2979" s="64"/>
    </row>
    <row r="2980" spans="2:12" x14ac:dyDescent="0.25">
      <c r="B2980" s="1"/>
      <c r="H2980" s="1"/>
      <c r="I2980" s="1"/>
      <c r="J2980" s="1"/>
      <c r="K2980" s="64"/>
      <c r="L2980" s="64"/>
    </row>
    <row r="2981" spans="2:12" x14ac:dyDescent="0.25">
      <c r="B2981" s="1"/>
      <c r="H2981" s="1"/>
      <c r="I2981" s="1"/>
      <c r="J2981" s="1"/>
      <c r="K2981" s="64"/>
      <c r="L2981" s="64"/>
    </row>
    <row r="2982" spans="2:12" x14ac:dyDescent="0.25">
      <c r="B2982" s="1"/>
      <c r="H2982" s="1"/>
      <c r="I2982" s="1"/>
      <c r="J2982" s="1"/>
      <c r="K2982" s="64"/>
      <c r="L2982" s="64"/>
    </row>
    <row r="2983" spans="2:12" x14ac:dyDescent="0.25">
      <c r="B2983" s="1"/>
      <c r="H2983" s="1"/>
      <c r="I2983" s="1"/>
      <c r="J2983" s="1"/>
      <c r="K2983" s="64"/>
      <c r="L2983" s="64"/>
    </row>
    <row r="2984" spans="2:12" x14ac:dyDescent="0.25">
      <c r="B2984" s="1"/>
      <c r="H2984" s="1"/>
      <c r="I2984" s="1"/>
      <c r="J2984" s="1"/>
      <c r="K2984" s="64"/>
      <c r="L2984" s="64"/>
    </row>
    <row r="2985" spans="2:12" x14ac:dyDescent="0.25">
      <c r="B2985" s="1"/>
      <c r="H2985" s="1"/>
      <c r="I2985" s="1"/>
      <c r="J2985" s="1"/>
      <c r="K2985" s="64"/>
      <c r="L2985" s="64"/>
    </row>
    <row r="2986" spans="2:12" x14ac:dyDescent="0.25">
      <c r="B2986" s="1"/>
      <c r="H2986" s="1"/>
      <c r="I2986" s="1"/>
      <c r="J2986" s="1"/>
      <c r="K2986" s="64"/>
      <c r="L2986" s="64"/>
    </row>
    <row r="2987" spans="2:12" x14ac:dyDescent="0.25">
      <c r="B2987" s="1"/>
      <c r="H2987" s="1"/>
      <c r="I2987" s="1"/>
      <c r="J2987" s="1"/>
      <c r="K2987" s="64"/>
      <c r="L2987" s="64"/>
    </row>
    <row r="2988" spans="2:12" x14ac:dyDescent="0.25">
      <c r="B2988" s="1"/>
      <c r="H2988" s="1"/>
      <c r="I2988" s="1"/>
      <c r="J2988" s="1"/>
      <c r="K2988" s="64"/>
      <c r="L2988" s="64"/>
    </row>
    <row r="2989" spans="2:12" x14ac:dyDescent="0.25">
      <c r="B2989" s="1"/>
      <c r="H2989" s="1"/>
      <c r="I2989" s="1"/>
      <c r="J2989" s="1"/>
      <c r="K2989" s="64"/>
      <c r="L2989" s="64"/>
    </row>
    <row r="2990" spans="2:12" x14ac:dyDescent="0.25">
      <c r="B2990" s="1"/>
      <c r="H2990" s="1"/>
      <c r="I2990" s="1"/>
      <c r="J2990" s="1"/>
      <c r="K2990" s="64"/>
      <c r="L2990" s="64"/>
    </row>
    <row r="2991" spans="2:12" x14ac:dyDescent="0.25">
      <c r="B2991" s="1"/>
      <c r="H2991" s="1"/>
      <c r="I2991" s="1"/>
      <c r="J2991" s="1"/>
      <c r="K2991" s="64"/>
      <c r="L2991" s="64"/>
    </row>
    <row r="2992" spans="2:12" x14ac:dyDescent="0.25">
      <c r="B2992" s="1"/>
      <c r="H2992" s="1"/>
      <c r="I2992" s="1"/>
      <c r="J2992" s="1"/>
      <c r="K2992" s="64"/>
      <c r="L2992" s="64"/>
    </row>
    <row r="2993" spans="2:12" x14ac:dyDescent="0.25">
      <c r="B2993" s="1"/>
      <c r="H2993" s="1"/>
      <c r="I2993" s="1"/>
      <c r="J2993" s="1"/>
      <c r="K2993" s="64"/>
      <c r="L2993" s="64"/>
    </row>
    <row r="2994" spans="2:12" x14ac:dyDescent="0.25">
      <c r="B2994" s="1"/>
      <c r="H2994" s="1"/>
      <c r="I2994" s="1"/>
      <c r="J2994" s="1"/>
      <c r="K2994" s="64"/>
      <c r="L2994" s="64"/>
    </row>
    <row r="2995" spans="2:12" x14ac:dyDescent="0.25">
      <c r="B2995" s="1"/>
      <c r="H2995" s="1"/>
      <c r="I2995" s="1"/>
      <c r="J2995" s="1"/>
      <c r="K2995" s="64"/>
      <c r="L2995" s="64"/>
    </row>
    <row r="2996" spans="2:12" x14ac:dyDescent="0.25">
      <c r="B2996" s="1"/>
      <c r="H2996" s="1"/>
      <c r="I2996" s="1"/>
      <c r="J2996" s="1"/>
      <c r="K2996" s="64"/>
      <c r="L2996" s="64"/>
    </row>
    <row r="2997" spans="2:12" x14ac:dyDescent="0.25">
      <c r="B2997" s="1"/>
      <c r="H2997" s="1"/>
      <c r="I2997" s="1"/>
      <c r="J2997" s="1"/>
      <c r="K2997" s="64"/>
      <c r="L2997" s="64"/>
    </row>
    <row r="2998" spans="2:12" x14ac:dyDescent="0.25">
      <c r="B2998" s="1"/>
      <c r="H2998" s="1"/>
      <c r="I2998" s="1"/>
      <c r="J2998" s="1"/>
      <c r="K2998" s="64"/>
      <c r="L2998" s="64"/>
    </row>
    <row r="2999" spans="2:12" x14ac:dyDescent="0.25">
      <c r="B2999" s="1"/>
      <c r="H2999" s="1"/>
      <c r="I2999" s="1"/>
      <c r="J2999" s="1"/>
      <c r="K2999" s="64"/>
      <c r="L2999" s="64"/>
    </row>
    <row r="3000" spans="2:12" x14ac:dyDescent="0.25">
      <c r="B3000" s="1"/>
      <c r="H3000" s="1"/>
      <c r="I3000" s="1"/>
      <c r="J3000" s="1"/>
      <c r="K3000" s="64"/>
      <c r="L3000" s="64"/>
    </row>
    <row r="3001" spans="2:12" x14ac:dyDescent="0.25">
      <c r="B3001" s="1"/>
      <c r="H3001" s="1"/>
      <c r="I3001" s="1"/>
      <c r="J3001" s="1"/>
      <c r="K3001" s="64"/>
      <c r="L3001" s="64"/>
    </row>
    <row r="3002" spans="2:12" x14ac:dyDescent="0.25">
      <c r="B3002" s="1"/>
      <c r="H3002" s="1"/>
      <c r="I3002" s="1"/>
      <c r="J3002" s="1"/>
      <c r="K3002" s="64"/>
      <c r="L3002" s="64"/>
    </row>
    <row r="3003" spans="2:12" x14ac:dyDescent="0.25">
      <c r="B3003" s="1"/>
      <c r="H3003" s="1"/>
      <c r="I3003" s="1"/>
      <c r="J3003" s="1"/>
      <c r="K3003" s="64"/>
      <c r="L3003" s="64"/>
    </row>
    <row r="3004" spans="2:12" x14ac:dyDescent="0.25">
      <c r="B3004" s="1"/>
      <c r="H3004" s="1"/>
      <c r="I3004" s="1"/>
      <c r="J3004" s="1"/>
      <c r="K3004" s="64"/>
      <c r="L3004" s="64"/>
    </row>
    <row r="3005" spans="2:12" x14ac:dyDescent="0.25">
      <c r="B3005" s="1"/>
      <c r="H3005" s="1"/>
      <c r="I3005" s="1"/>
      <c r="J3005" s="1"/>
      <c r="K3005" s="64"/>
      <c r="L3005" s="64"/>
    </row>
    <row r="3006" spans="2:12" x14ac:dyDescent="0.25">
      <c r="B3006" s="1"/>
      <c r="H3006" s="1"/>
      <c r="I3006" s="1"/>
      <c r="J3006" s="1"/>
      <c r="K3006" s="64"/>
      <c r="L3006" s="64"/>
    </row>
    <row r="3007" spans="2:12" x14ac:dyDescent="0.25">
      <c r="B3007" s="1"/>
      <c r="H3007" s="1"/>
      <c r="I3007" s="1"/>
      <c r="J3007" s="1"/>
      <c r="K3007" s="64"/>
      <c r="L3007" s="64"/>
    </row>
    <row r="3008" spans="2:12" x14ac:dyDescent="0.25">
      <c r="B3008" s="1"/>
      <c r="H3008" s="1"/>
      <c r="I3008" s="1"/>
      <c r="J3008" s="1"/>
      <c r="K3008" s="64"/>
      <c r="L3008" s="64"/>
    </row>
    <row r="3009" spans="2:12" x14ac:dyDescent="0.25">
      <c r="B3009" s="1"/>
      <c r="H3009" s="1"/>
      <c r="I3009" s="1"/>
      <c r="J3009" s="1"/>
      <c r="K3009" s="64"/>
      <c r="L3009" s="64"/>
    </row>
    <row r="3010" spans="2:12" x14ac:dyDescent="0.25">
      <c r="B3010" s="1"/>
      <c r="H3010" s="1"/>
      <c r="I3010" s="1"/>
      <c r="J3010" s="1"/>
      <c r="K3010" s="64"/>
      <c r="L3010" s="64"/>
    </row>
    <row r="3011" spans="2:12" x14ac:dyDescent="0.25">
      <c r="B3011" s="1"/>
      <c r="H3011" s="1"/>
      <c r="I3011" s="1"/>
      <c r="J3011" s="1"/>
      <c r="K3011" s="64"/>
      <c r="L3011" s="64"/>
    </row>
    <row r="3012" spans="2:12" x14ac:dyDescent="0.25">
      <c r="B3012" s="1"/>
      <c r="H3012" s="1"/>
      <c r="I3012" s="1"/>
      <c r="J3012" s="1"/>
      <c r="K3012" s="64"/>
      <c r="L3012" s="64"/>
    </row>
    <row r="3013" spans="2:12" x14ac:dyDescent="0.25">
      <c r="B3013" s="1"/>
      <c r="H3013" s="1"/>
      <c r="I3013" s="1"/>
      <c r="J3013" s="1"/>
      <c r="K3013" s="64"/>
      <c r="L3013" s="64"/>
    </row>
    <row r="3014" spans="2:12" x14ac:dyDescent="0.25">
      <c r="B3014" s="1"/>
      <c r="H3014" s="1"/>
      <c r="I3014" s="1"/>
      <c r="J3014" s="1"/>
      <c r="K3014" s="64"/>
      <c r="L3014" s="64"/>
    </row>
    <row r="3015" spans="2:12" x14ac:dyDescent="0.25">
      <c r="B3015" s="1"/>
      <c r="H3015" s="1"/>
      <c r="I3015" s="1"/>
      <c r="J3015" s="1"/>
      <c r="K3015" s="64"/>
      <c r="L3015" s="64"/>
    </row>
    <row r="3016" spans="2:12" x14ac:dyDescent="0.25">
      <c r="B3016" s="1"/>
      <c r="H3016" s="1"/>
      <c r="I3016" s="1"/>
      <c r="J3016" s="1"/>
      <c r="K3016" s="64"/>
      <c r="L3016" s="64"/>
    </row>
    <row r="3017" spans="2:12" x14ac:dyDescent="0.25">
      <c r="B3017" s="1"/>
      <c r="H3017" s="1"/>
      <c r="I3017" s="1"/>
      <c r="J3017" s="1"/>
      <c r="K3017" s="64"/>
      <c r="L3017" s="64"/>
    </row>
    <row r="3018" spans="2:12" x14ac:dyDescent="0.25">
      <c r="B3018" s="1"/>
      <c r="H3018" s="1"/>
      <c r="I3018" s="1"/>
      <c r="J3018" s="1"/>
      <c r="K3018" s="64"/>
      <c r="L3018" s="64"/>
    </row>
    <row r="3019" spans="2:12" x14ac:dyDescent="0.25">
      <c r="B3019" s="1"/>
      <c r="H3019" s="1"/>
      <c r="I3019" s="1"/>
      <c r="J3019" s="1"/>
      <c r="K3019" s="64"/>
      <c r="L3019" s="64"/>
    </row>
    <row r="3020" spans="2:12" x14ac:dyDescent="0.25">
      <c r="B3020" s="1"/>
      <c r="H3020" s="1"/>
      <c r="I3020" s="1"/>
      <c r="J3020" s="1"/>
      <c r="K3020" s="64"/>
      <c r="L3020" s="64"/>
    </row>
    <row r="3021" spans="2:12" x14ac:dyDescent="0.25">
      <c r="B3021" s="1"/>
      <c r="H3021" s="1"/>
      <c r="I3021" s="1"/>
      <c r="J3021" s="1"/>
      <c r="K3021" s="64"/>
      <c r="L3021" s="64"/>
    </row>
    <row r="3022" spans="2:12" x14ac:dyDescent="0.25">
      <c r="B3022" s="1"/>
      <c r="H3022" s="1"/>
      <c r="I3022" s="1"/>
      <c r="J3022" s="1"/>
      <c r="K3022" s="64"/>
      <c r="L3022" s="64"/>
    </row>
    <row r="3023" spans="2:12" x14ac:dyDescent="0.25">
      <c r="B3023" s="1"/>
      <c r="H3023" s="1"/>
      <c r="I3023" s="1"/>
      <c r="J3023" s="1"/>
      <c r="K3023" s="64"/>
      <c r="L3023" s="64"/>
    </row>
    <row r="3024" spans="2:12" x14ac:dyDescent="0.25">
      <c r="B3024" s="1"/>
      <c r="H3024" s="1"/>
      <c r="I3024" s="1"/>
      <c r="J3024" s="1"/>
      <c r="K3024" s="64"/>
      <c r="L3024" s="64"/>
    </row>
    <row r="3025" spans="2:12" x14ac:dyDescent="0.25">
      <c r="B3025" s="1"/>
      <c r="H3025" s="1"/>
      <c r="I3025" s="1"/>
      <c r="J3025" s="1"/>
      <c r="K3025" s="64"/>
      <c r="L3025" s="64"/>
    </row>
    <row r="3026" spans="2:12" x14ac:dyDescent="0.25">
      <c r="B3026" s="1"/>
      <c r="H3026" s="1"/>
      <c r="I3026" s="1"/>
      <c r="J3026" s="1"/>
      <c r="K3026" s="64"/>
      <c r="L3026" s="64"/>
    </row>
    <row r="3027" spans="2:12" x14ac:dyDescent="0.25">
      <c r="B3027" s="1"/>
      <c r="H3027" s="1"/>
      <c r="I3027" s="1"/>
      <c r="J3027" s="1"/>
      <c r="K3027" s="64"/>
      <c r="L3027" s="64"/>
    </row>
    <row r="3028" spans="2:12" x14ac:dyDescent="0.25">
      <c r="B3028" s="1"/>
      <c r="H3028" s="1"/>
      <c r="I3028" s="1"/>
      <c r="J3028" s="1"/>
      <c r="K3028" s="64"/>
      <c r="L3028" s="64"/>
    </row>
    <row r="3029" spans="2:12" x14ac:dyDescent="0.25">
      <c r="B3029" s="1"/>
      <c r="H3029" s="1"/>
      <c r="I3029" s="1"/>
      <c r="J3029" s="1"/>
      <c r="K3029" s="64"/>
      <c r="L3029" s="64"/>
    </row>
    <row r="3030" spans="2:12" x14ac:dyDescent="0.25">
      <c r="B3030" s="1"/>
      <c r="H3030" s="1"/>
      <c r="I3030" s="1"/>
      <c r="J3030" s="1"/>
      <c r="K3030" s="64"/>
      <c r="L3030" s="64"/>
    </row>
    <row r="3031" spans="2:12" x14ac:dyDescent="0.25">
      <c r="B3031" s="1"/>
      <c r="H3031" s="1"/>
      <c r="I3031" s="1"/>
      <c r="J3031" s="1"/>
      <c r="K3031" s="64"/>
      <c r="L3031" s="64"/>
    </row>
    <row r="3032" spans="2:12" x14ac:dyDescent="0.25">
      <c r="B3032" s="1"/>
      <c r="H3032" s="1"/>
      <c r="I3032" s="1"/>
      <c r="J3032" s="1"/>
      <c r="K3032" s="64"/>
      <c r="L3032" s="64"/>
    </row>
    <row r="3033" spans="2:12" x14ac:dyDescent="0.25">
      <c r="B3033" s="1"/>
      <c r="H3033" s="1"/>
      <c r="I3033" s="1"/>
      <c r="J3033" s="1"/>
      <c r="K3033" s="64"/>
      <c r="L3033" s="64"/>
    </row>
    <row r="3034" spans="2:12" x14ac:dyDescent="0.25">
      <c r="B3034" s="1"/>
      <c r="H3034" s="1"/>
      <c r="I3034" s="1"/>
      <c r="J3034" s="1"/>
      <c r="K3034" s="64"/>
      <c r="L3034" s="64"/>
    </row>
    <row r="3035" spans="2:12" x14ac:dyDescent="0.25">
      <c r="B3035" s="1"/>
      <c r="H3035" s="1"/>
      <c r="I3035" s="1"/>
      <c r="J3035" s="1"/>
      <c r="K3035" s="64"/>
      <c r="L3035" s="64"/>
    </row>
    <row r="3036" spans="2:12" x14ac:dyDescent="0.25">
      <c r="B3036" s="1"/>
      <c r="H3036" s="1"/>
      <c r="I3036" s="1"/>
      <c r="J3036" s="1"/>
      <c r="K3036" s="64"/>
      <c r="L3036" s="64"/>
    </row>
    <row r="3037" spans="2:12" x14ac:dyDescent="0.25">
      <c r="B3037" s="1"/>
      <c r="H3037" s="1"/>
      <c r="I3037" s="1"/>
      <c r="J3037" s="1"/>
      <c r="K3037" s="64"/>
      <c r="L3037" s="64"/>
    </row>
    <row r="3038" spans="2:12" x14ac:dyDescent="0.25">
      <c r="B3038" s="1"/>
      <c r="H3038" s="1"/>
      <c r="I3038" s="1"/>
      <c r="J3038" s="1"/>
      <c r="K3038" s="64"/>
      <c r="L3038" s="64"/>
    </row>
    <row r="3039" spans="2:12" x14ac:dyDescent="0.25">
      <c r="B3039" s="1"/>
      <c r="H3039" s="1"/>
      <c r="I3039" s="1"/>
      <c r="J3039" s="1"/>
      <c r="K3039" s="64"/>
      <c r="L3039" s="64"/>
    </row>
    <row r="3040" spans="2:12" x14ac:dyDescent="0.25">
      <c r="B3040" s="1"/>
      <c r="H3040" s="1"/>
      <c r="I3040" s="1"/>
      <c r="J3040" s="1"/>
      <c r="K3040" s="64"/>
      <c r="L3040" s="64"/>
    </row>
    <row r="3041" spans="2:12" x14ac:dyDescent="0.25">
      <c r="B3041" s="1"/>
      <c r="H3041" s="1"/>
      <c r="I3041" s="1"/>
      <c r="J3041" s="1"/>
      <c r="K3041" s="64"/>
      <c r="L3041" s="64"/>
    </row>
    <row r="3042" spans="2:12" x14ac:dyDescent="0.25">
      <c r="B3042" s="1"/>
      <c r="H3042" s="1"/>
      <c r="I3042" s="1"/>
      <c r="J3042" s="1"/>
      <c r="K3042" s="64"/>
      <c r="L3042" s="64"/>
    </row>
    <row r="3043" spans="2:12" x14ac:dyDescent="0.25">
      <c r="B3043" s="1"/>
      <c r="H3043" s="1"/>
      <c r="I3043" s="1"/>
      <c r="J3043" s="1"/>
      <c r="K3043" s="64"/>
      <c r="L3043" s="64"/>
    </row>
    <row r="3044" spans="2:12" x14ac:dyDescent="0.25">
      <c r="B3044" s="1"/>
      <c r="H3044" s="1"/>
      <c r="I3044" s="1"/>
      <c r="J3044" s="1"/>
      <c r="K3044" s="64"/>
      <c r="L3044" s="64"/>
    </row>
    <row r="3045" spans="2:12" x14ac:dyDescent="0.25">
      <c r="B3045" s="1"/>
      <c r="H3045" s="1"/>
      <c r="I3045" s="1"/>
      <c r="J3045" s="1"/>
      <c r="K3045" s="64"/>
      <c r="L3045" s="64"/>
    </row>
    <row r="3046" spans="2:12" x14ac:dyDescent="0.25">
      <c r="B3046" s="1"/>
      <c r="H3046" s="1"/>
      <c r="I3046" s="1"/>
      <c r="J3046" s="1"/>
      <c r="K3046" s="64"/>
      <c r="L3046" s="64"/>
    </row>
    <row r="3047" spans="2:12" x14ac:dyDescent="0.25">
      <c r="B3047" s="1"/>
      <c r="H3047" s="1"/>
      <c r="I3047" s="1"/>
      <c r="J3047" s="1"/>
      <c r="K3047" s="64"/>
      <c r="L3047" s="64"/>
    </row>
    <row r="3048" spans="2:12" x14ac:dyDescent="0.25">
      <c r="B3048" s="1"/>
      <c r="H3048" s="1"/>
      <c r="I3048" s="1"/>
      <c r="J3048" s="1"/>
      <c r="K3048" s="64"/>
      <c r="L3048" s="64"/>
    </row>
    <row r="3049" spans="2:12" x14ac:dyDescent="0.25">
      <c r="B3049" s="1"/>
      <c r="H3049" s="1"/>
      <c r="I3049" s="1"/>
      <c r="J3049" s="1"/>
      <c r="K3049" s="64"/>
      <c r="L3049" s="64"/>
    </row>
    <row r="3050" spans="2:12" x14ac:dyDescent="0.25">
      <c r="B3050" s="1"/>
      <c r="H3050" s="1"/>
      <c r="I3050" s="1"/>
      <c r="J3050" s="1"/>
      <c r="K3050" s="64"/>
      <c r="L3050" s="64"/>
    </row>
    <row r="3051" spans="2:12" x14ac:dyDescent="0.25">
      <c r="B3051" s="1"/>
      <c r="H3051" s="1"/>
      <c r="I3051" s="1"/>
      <c r="J3051" s="1"/>
      <c r="K3051" s="64"/>
      <c r="L3051" s="64"/>
    </row>
    <row r="3052" spans="2:12" x14ac:dyDescent="0.25">
      <c r="B3052" s="1"/>
      <c r="H3052" s="1"/>
      <c r="I3052" s="1"/>
      <c r="J3052" s="1"/>
      <c r="K3052" s="64"/>
      <c r="L3052" s="64"/>
    </row>
    <row r="3053" spans="2:12" x14ac:dyDescent="0.25">
      <c r="B3053" s="1"/>
      <c r="H3053" s="1"/>
      <c r="I3053" s="1"/>
      <c r="J3053" s="1"/>
      <c r="K3053" s="64"/>
      <c r="L3053" s="64"/>
    </row>
    <row r="3054" spans="2:12" x14ac:dyDescent="0.25">
      <c r="B3054" s="1"/>
      <c r="H3054" s="1"/>
      <c r="I3054" s="1"/>
      <c r="J3054" s="1"/>
      <c r="K3054" s="64"/>
      <c r="L3054" s="64"/>
    </row>
    <row r="3055" spans="2:12" x14ac:dyDescent="0.25">
      <c r="B3055" s="1"/>
      <c r="H3055" s="1"/>
      <c r="I3055" s="1"/>
      <c r="J3055" s="1"/>
      <c r="K3055" s="64"/>
      <c r="L3055" s="64"/>
    </row>
    <row r="3056" spans="2:12" x14ac:dyDescent="0.25">
      <c r="B3056" s="1"/>
      <c r="H3056" s="1"/>
      <c r="I3056" s="1"/>
      <c r="J3056" s="1"/>
      <c r="K3056" s="64"/>
      <c r="L3056" s="64"/>
    </row>
    <row r="3057" spans="2:12" x14ac:dyDescent="0.25">
      <c r="B3057" s="1"/>
      <c r="H3057" s="1"/>
      <c r="I3057" s="1"/>
      <c r="J3057" s="1"/>
      <c r="K3057" s="64"/>
      <c r="L3057" s="64"/>
    </row>
    <row r="3058" spans="2:12" x14ac:dyDescent="0.25">
      <c r="B3058" s="1"/>
      <c r="H3058" s="1"/>
      <c r="I3058" s="1"/>
      <c r="J3058" s="1"/>
      <c r="K3058" s="64"/>
      <c r="L3058" s="64"/>
    </row>
    <row r="3059" spans="2:12" x14ac:dyDescent="0.25">
      <c r="B3059" s="1"/>
      <c r="H3059" s="1"/>
      <c r="I3059" s="1"/>
      <c r="J3059" s="1"/>
      <c r="K3059" s="64"/>
      <c r="L3059" s="64"/>
    </row>
    <row r="3060" spans="2:12" x14ac:dyDescent="0.25">
      <c r="B3060" s="1"/>
      <c r="H3060" s="1"/>
      <c r="I3060" s="1"/>
      <c r="J3060" s="1"/>
      <c r="K3060" s="64"/>
      <c r="L3060" s="64"/>
    </row>
    <row r="3061" spans="2:12" x14ac:dyDescent="0.25">
      <c r="B3061" s="1"/>
      <c r="H3061" s="1"/>
      <c r="I3061" s="1"/>
      <c r="J3061" s="1"/>
      <c r="K3061" s="64"/>
      <c r="L3061" s="64"/>
    </row>
    <row r="3062" spans="2:12" x14ac:dyDescent="0.25">
      <c r="B3062" s="1"/>
      <c r="H3062" s="1"/>
      <c r="I3062" s="1"/>
      <c r="J3062" s="1"/>
      <c r="K3062" s="64"/>
      <c r="L3062" s="64"/>
    </row>
    <row r="3063" spans="2:12" x14ac:dyDescent="0.25">
      <c r="B3063" s="1"/>
      <c r="H3063" s="1"/>
      <c r="I3063" s="1"/>
      <c r="J3063" s="1"/>
      <c r="K3063" s="64"/>
      <c r="L3063" s="64"/>
    </row>
    <row r="3064" spans="2:12" x14ac:dyDescent="0.25">
      <c r="B3064" s="1"/>
      <c r="H3064" s="1"/>
      <c r="I3064" s="1"/>
      <c r="J3064" s="1"/>
      <c r="K3064" s="64"/>
      <c r="L3064" s="64"/>
    </row>
    <row r="3065" spans="2:12" x14ac:dyDescent="0.25">
      <c r="B3065" s="1"/>
      <c r="H3065" s="1"/>
      <c r="I3065" s="1"/>
      <c r="J3065" s="1"/>
      <c r="K3065" s="64"/>
      <c r="L3065" s="64"/>
    </row>
    <row r="3066" spans="2:12" x14ac:dyDescent="0.25">
      <c r="B3066" s="1"/>
      <c r="H3066" s="1"/>
      <c r="I3066" s="1"/>
      <c r="J3066" s="1"/>
      <c r="K3066" s="64"/>
      <c r="L3066" s="64"/>
    </row>
    <row r="3067" spans="2:12" x14ac:dyDescent="0.25">
      <c r="B3067" s="1"/>
      <c r="H3067" s="1"/>
      <c r="I3067" s="1"/>
      <c r="J3067" s="1"/>
      <c r="K3067" s="64"/>
      <c r="L3067" s="64"/>
    </row>
    <row r="3068" spans="2:12" x14ac:dyDescent="0.25">
      <c r="B3068" s="1"/>
      <c r="H3068" s="1"/>
      <c r="I3068" s="1"/>
      <c r="J3068" s="1"/>
      <c r="K3068" s="64"/>
      <c r="L3068" s="64"/>
    </row>
    <row r="3069" spans="2:12" x14ac:dyDescent="0.25">
      <c r="B3069" s="1"/>
      <c r="H3069" s="1"/>
      <c r="I3069" s="1"/>
      <c r="J3069" s="1"/>
      <c r="K3069" s="64"/>
      <c r="L3069" s="64"/>
    </row>
    <row r="3070" spans="2:12" x14ac:dyDescent="0.25">
      <c r="B3070" s="1"/>
      <c r="H3070" s="1"/>
      <c r="I3070" s="1"/>
      <c r="J3070" s="1"/>
      <c r="K3070" s="64"/>
      <c r="L3070" s="64"/>
    </row>
    <row r="3071" spans="2:12" x14ac:dyDescent="0.25">
      <c r="B3071" s="1"/>
      <c r="H3071" s="1"/>
      <c r="I3071" s="1"/>
      <c r="J3071" s="1"/>
      <c r="K3071" s="64"/>
      <c r="L3071" s="64"/>
    </row>
    <row r="3072" spans="2:12" x14ac:dyDescent="0.25">
      <c r="B3072" s="1"/>
      <c r="H3072" s="1"/>
      <c r="I3072" s="1"/>
      <c r="J3072" s="1"/>
      <c r="K3072" s="64"/>
      <c r="L3072" s="64"/>
    </row>
    <row r="3073" spans="2:12" x14ac:dyDescent="0.25">
      <c r="B3073" s="1"/>
      <c r="H3073" s="1"/>
      <c r="I3073" s="1"/>
      <c r="J3073" s="1"/>
      <c r="K3073" s="64"/>
      <c r="L3073" s="64"/>
    </row>
    <row r="3074" spans="2:12" x14ac:dyDescent="0.25">
      <c r="B3074" s="1"/>
      <c r="H3074" s="1"/>
      <c r="I3074" s="1"/>
      <c r="J3074" s="1"/>
      <c r="K3074" s="64"/>
      <c r="L3074" s="64"/>
    </row>
    <row r="3075" spans="2:12" x14ac:dyDescent="0.25">
      <c r="B3075" s="1"/>
      <c r="H3075" s="1"/>
      <c r="I3075" s="1"/>
      <c r="J3075" s="1"/>
      <c r="K3075" s="64"/>
      <c r="L3075" s="64"/>
    </row>
    <row r="3076" spans="2:12" x14ac:dyDescent="0.25">
      <c r="B3076" s="1"/>
      <c r="H3076" s="1"/>
      <c r="I3076" s="1"/>
      <c r="J3076" s="1"/>
      <c r="K3076" s="64"/>
      <c r="L3076" s="64"/>
    </row>
    <row r="3077" spans="2:12" x14ac:dyDescent="0.25">
      <c r="B3077" s="1"/>
      <c r="H3077" s="1"/>
      <c r="I3077" s="1"/>
      <c r="J3077" s="1"/>
      <c r="K3077" s="64"/>
      <c r="L3077" s="64"/>
    </row>
    <row r="3078" spans="2:12" x14ac:dyDescent="0.25">
      <c r="B3078" s="1"/>
      <c r="H3078" s="1"/>
      <c r="I3078" s="1"/>
      <c r="J3078" s="1"/>
      <c r="K3078" s="64"/>
      <c r="L3078" s="64"/>
    </row>
    <row r="3079" spans="2:12" x14ac:dyDescent="0.25">
      <c r="B3079" s="1"/>
      <c r="H3079" s="1"/>
      <c r="I3079" s="1"/>
      <c r="J3079" s="1"/>
      <c r="K3079" s="64"/>
      <c r="L3079" s="64"/>
    </row>
    <row r="3080" spans="2:12" x14ac:dyDescent="0.25">
      <c r="B3080" s="1"/>
      <c r="H3080" s="1"/>
      <c r="I3080" s="1"/>
      <c r="J3080" s="1"/>
      <c r="K3080" s="64"/>
      <c r="L3080" s="64"/>
    </row>
    <row r="3081" spans="2:12" x14ac:dyDescent="0.25">
      <c r="B3081" s="1"/>
      <c r="H3081" s="1"/>
      <c r="I3081" s="1"/>
      <c r="J3081" s="1"/>
      <c r="K3081" s="64"/>
      <c r="L3081" s="64"/>
    </row>
    <row r="3082" spans="2:12" x14ac:dyDescent="0.25">
      <c r="B3082" s="1"/>
      <c r="H3082" s="1"/>
      <c r="I3082" s="1"/>
      <c r="J3082" s="1"/>
      <c r="K3082" s="64"/>
      <c r="L3082" s="64"/>
    </row>
    <row r="3083" spans="2:12" x14ac:dyDescent="0.25">
      <c r="B3083" s="1"/>
      <c r="H3083" s="1"/>
      <c r="I3083" s="1"/>
      <c r="J3083" s="1"/>
      <c r="K3083" s="64"/>
      <c r="L3083" s="64"/>
    </row>
    <row r="3084" spans="2:12" x14ac:dyDescent="0.25">
      <c r="B3084" s="1"/>
      <c r="H3084" s="1"/>
      <c r="I3084" s="1"/>
      <c r="J3084" s="1"/>
      <c r="K3084" s="64"/>
      <c r="L3084" s="64"/>
    </row>
    <row r="3085" spans="2:12" x14ac:dyDescent="0.25">
      <c r="B3085" s="1"/>
      <c r="H3085" s="1"/>
      <c r="I3085" s="1"/>
      <c r="J3085" s="1"/>
      <c r="K3085" s="64"/>
      <c r="L3085" s="64"/>
    </row>
    <row r="3086" spans="2:12" x14ac:dyDescent="0.25">
      <c r="B3086" s="1"/>
      <c r="H3086" s="1"/>
      <c r="I3086" s="1"/>
      <c r="J3086" s="1"/>
      <c r="K3086" s="64"/>
      <c r="L3086" s="64"/>
    </row>
    <row r="3087" spans="2:12" x14ac:dyDescent="0.25">
      <c r="B3087" s="1"/>
      <c r="H3087" s="1"/>
      <c r="I3087" s="1"/>
      <c r="J3087" s="1"/>
      <c r="K3087" s="64"/>
      <c r="L3087" s="64"/>
    </row>
    <row r="3088" spans="2:12" x14ac:dyDescent="0.25">
      <c r="B3088" s="1"/>
      <c r="H3088" s="1"/>
      <c r="I3088" s="1"/>
      <c r="J3088" s="1"/>
      <c r="K3088" s="64"/>
      <c r="L3088" s="64"/>
    </row>
    <row r="3089" spans="2:12" x14ac:dyDescent="0.25">
      <c r="B3089" s="1"/>
      <c r="H3089" s="1"/>
      <c r="I3089" s="1"/>
      <c r="J3089" s="1"/>
      <c r="K3089" s="64"/>
      <c r="L3089" s="64"/>
    </row>
    <row r="3090" spans="2:12" x14ac:dyDescent="0.25">
      <c r="B3090" s="1"/>
      <c r="H3090" s="1"/>
      <c r="I3090" s="1"/>
      <c r="J3090" s="1"/>
      <c r="K3090" s="64"/>
      <c r="L3090" s="64"/>
    </row>
    <row r="3091" spans="2:12" x14ac:dyDescent="0.25">
      <c r="B3091" s="1"/>
      <c r="H3091" s="1"/>
      <c r="I3091" s="1"/>
      <c r="J3091" s="1"/>
      <c r="K3091" s="64"/>
      <c r="L3091" s="64"/>
    </row>
    <row r="3092" spans="2:12" x14ac:dyDescent="0.25">
      <c r="B3092" s="1"/>
      <c r="H3092" s="1"/>
      <c r="I3092" s="1"/>
      <c r="J3092" s="1"/>
      <c r="K3092" s="64"/>
      <c r="L3092" s="64"/>
    </row>
    <row r="3093" spans="2:12" x14ac:dyDescent="0.25">
      <c r="B3093" s="1"/>
      <c r="H3093" s="1"/>
      <c r="I3093" s="1"/>
      <c r="J3093" s="1"/>
      <c r="K3093" s="64"/>
      <c r="L3093" s="64"/>
    </row>
    <row r="3094" spans="2:12" x14ac:dyDescent="0.25">
      <c r="B3094" s="1"/>
      <c r="H3094" s="1"/>
      <c r="I3094" s="1"/>
      <c r="J3094" s="1"/>
      <c r="K3094" s="64"/>
      <c r="L3094" s="64"/>
    </row>
    <row r="3095" spans="2:12" x14ac:dyDescent="0.25">
      <c r="B3095" s="1"/>
      <c r="H3095" s="1"/>
      <c r="I3095" s="1"/>
      <c r="J3095" s="1"/>
      <c r="K3095" s="64"/>
      <c r="L3095" s="64"/>
    </row>
    <row r="3096" spans="2:12" x14ac:dyDescent="0.25">
      <c r="B3096" s="1"/>
      <c r="H3096" s="1"/>
      <c r="I3096" s="1"/>
      <c r="J3096" s="1"/>
      <c r="K3096" s="64"/>
      <c r="L3096" s="64"/>
    </row>
    <row r="3097" spans="2:12" x14ac:dyDescent="0.25">
      <c r="B3097" s="1"/>
      <c r="H3097" s="1"/>
      <c r="I3097" s="1"/>
      <c r="J3097" s="1"/>
      <c r="K3097" s="64"/>
      <c r="L3097" s="64"/>
    </row>
    <row r="3098" spans="2:12" x14ac:dyDescent="0.25">
      <c r="B3098" s="1"/>
      <c r="H3098" s="1"/>
      <c r="I3098" s="1"/>
      <c r="J3098" s="1"/>
      <c r="K3098" s="64"/>
      <c r="L3098" s="64"/>
    </row>
    <row r="3099" spans="2:12" x14ac:dyDescent="0.25">
      <c r="B3099" s="1"/>
      <c r="H3099" s="1"/>
      <c r="I3099" s="1"/>
      <c r="J3099" s="1"/>
      <c r="K3099" s="64"/>
      <c r="L3099" s="64"/>
    </row>
    <row r="3100" spans="2:12" x14ac:dyDescent="0.25">
      <c r="B3100" s="1"/>
      <c r="H3100" s="1"/>
      <c r="I3100" s="1"/>
      <c r="J3100" s="1"/>
      <c r="K3100" s="64"/>
      <c r="L3100" s="64"/>
    </row>
    <row r="3101" spans="2:12" x14ac:dyDescent="0.25">
      <c r="B3101" s="1"/>
      <c r="H3101" s="1"/>
      <c r="I3101" s="1"/>
      <c r="J3101" s="1"/>
      <c r="K3101" s="64"/>
      <c r="L3101" s="64"/>
    </row>
    <row r="3102" spans="2:12" x14ac:dyDescent="0.25">
      <c r="B3102" s="1"/>
      <c r="H3102" s="1"/>
      <c r="I3102" s="1"/>
      <c r="J3102" s="1"/>
      <c r="K3102" s="64"/>
      <c r="L3102" s="64"/>
    </row>
    <row r="3103" spans="2:12" x14ac:dyDescent="0.25">
      <c r="B3103" s="1"/>
      <c r="H3103" s="1"/>
      <c r="I3103" s="1"/>
      <c r="J3103" s="1"/>
      <c r="K3103" s="64"/>
      <c r="L3103" s="64"/>
    </row>
    <row r="3104" spans="2:12" x14ac:dyDescent="0.25">
      <c r="B3104" s="1"/>
      <c r="H3104" s="1"/>
      <c r="I3104" s="1"/>
      <c r="J3104" s="1"/>
      <c r="K3104" s="64"/>
      <c r="L3104" s="64"/>
    </row>
    <row r="3105" spans="2:12" x14ac:dyDescent="0.25">
      <c r="B3105" s="1"/>
      <c r="H3105" s="1"/>
      <c r="I3105" s="1"/>
      <c r="J3105" s="1"/>
      <c r="K3105" s="64"/>
      <c r="L3105" s="64"/>
    </row>
    <row r="3106" spans="2:12" x14ac:dyDescent="0.25">
      <c r="B3106" s="1"/>
      <c r="H3106" s="1"/>
      <c r="I3106" s="1"/>
      <c r="J3106" s="1"/>
      <c r="K3106" s="64"/>
      <c r="L3106" s="64"/>
    </row>
    <row r="3107" spans="2:12" x14ac:dyDescent="0.25">
      <c r="B3107" s="1"/>
      <c r="H3107" s="1"/>
      <c r="I3107" s="1"/>
      <c r="J3107" s="1"/>
      <c r="K3107" s="64"/>
      <c r="L3107" s="64"/>
    </row>
    <row r="3108" spans="2:12" x14ac:dyDescent="0.25">
      <c r="B3108" s="1"/>
      <c r="H3108" s="1"/>
      <c r="I3108" s="1"/>
      <c r="J3108" s="1"/>
      <c r="K3108" s="64"/>
      <c r="L3108" s="64"/>
    </row>
    <row r="3109" spans="2:12" x14ac:dyDescent="0.25">
      <c r="B3109" s="1"/>
      <c r="H3109" s="1"/>
      <c r="I3109" s="1"/>
      <c r="J3109" s="1"/>
      <c r="K3109" s="64"/>
      <c r="L3109" s="64"/>
    </row>
    <row r="3110" spans="2:12" x14ac:dyDescent="0.25">
      <c r="B3110" s="1"/>
      <c r="H3110" s="1"/>
      <c r="I3110" s="1"/>
      <c r="J3110" s="1"/>
      <c r="K3110" s="64"/>
      <c r="L3110" s="64"/>
    </row>
    <row r="3111" spans="2:12" x14ac:dyDescent="0.25">
      <c r="B3111" s="1"/>
      <c r="H3111" s="1"/>
      <c r="I3111" s="1"/>
      <c r="J3111" s="1"/>
      <c r="K3111" s="64"/>
      <c r="L3111" s="64"/>
    </row>
    <row r="3112" spans="2:12" x14ac:dyDescent="0.25">
      <c r="B3112" s="1"/>
      <c r="H3112" s="1"/>
      <c r="I3112" s="1"/>
      <c r="J3112" s="1"/>
      <c r="K3112" s="64"/>
      <c r="L3112" s="64"/>
    </row>
    <row r="3113" spans="2:12" x14ac:dyDescent="0.25">
      <c r="B3113" s="1"/>
      <c r="H3113" s="1"/>
      <c r="I3113" s="1"/>
      <c r="J3113" s="1"/>
      <c r="K3113" s="64"/>
      <c r="L3113" s="64"/>
    </row>
    <row r="3114" spans="2:12" x14ac:dyDescent="0.25">
      <c r="B3114" s="1"/>
      <c r="H3114" s="1"/>
      <c r="I3114" s="1"/>
      <c r="J3114" s="1"/>
      <c r="K3114" s="64"/>
      <c r="L3114" s="64"/>
    </row>
    <row r="3115" spans="2:12" x14ac:dyDescent="0.25">
      <c r="B3115" s="1"/>
      <c r="H3115" s="1"/>
      <c r="I3115" s="1"/>
      <c r="J3115" s="1"/>
      <c r="K3115" s="64"/>
      <c r="L3115" s="64"/>
    </row>
    <row r="3116" spans="2:12" x14ac:dyDescent="0.25">
      <c r="B3116" s="1"/>
      <c r="H3116" s="1"/>
      <c r="I3116" s="1"/>
      <c r="J3116" s="1"/>
      <c r="K3116" s="64"/>
      <c r="L3116" s="64"/>
    </row>
    <row r="3117" spans="2:12" x14ac:dyDescent="0.25">
      <c r="B3117" s="1"/>
      <c r="H3117" s="1"/>
      <c r="I3117" s="1"/>
      <c r="J3117" s="1"/>
      <c r="K3117" s="64"/>
      <c r="L3117" s="64"/>
    </row>
    <row r="3118" spans="2:12" x14ac:dyDescent="0.25">
      <c r="B3118" s="1"/>
      <c r="H3118" s="1"/>
      <c r="I3118" s="1"/>
      <c r="J3118" s="1"/>
      <c r="K3118" s="64"/>
      <c r="L3118" s="64"/>
    </row>
    <row r="3119" spans="2:12" x14ac:dyDescent="0.25">
      <c r="B3119" s="1"/>
      <c r="H3119" s="1"/>
      <c r="I3119" s="1"/>
      <c r="J3119" s="1"/>
      <c r="K3119" s="64"/>
      <c r="L3119" s="64"/>
    </row>
    <row r="3120" spans="2:12" x14ac:dyDescent="0.25">
      <c r="B3120" s="1"/>
      <c r="H3120" s="1"/>
      <c r="I3120" s="1"/>
      <c r="J3120" s="1"/>
      <c r="K3120" s="64"/>
      <c r="L3120" s="64"/>
    </row>
    <row r="3121" spans="2:12" x14ac:dyDescent="0.25">
      <c r="B3121" s="1"/>
      <c r="H3121" s="1"/>
      <c r="I3121" s="1"/>
      <c r="J3121" s="1"/>
      <c r="K3121" s="64"/>
      <c r="L3121" s="64"/>
    </row>
    <row r="3122" spans="2:12" x14ac:dyDescent="0.25">
      <c r="B3122" s="1"/>
      <c r="H3122" s="1"/>
      <c r="I3122" s="1"/>
      <c r="J3122" s="1"/>
      <c r="K3122" s="64"/>
      <c r="L3122" s="64"/>
    </row>
    <row r="3123" spans="2:12" x14ac:dyDescent="0.25">
      <c r="B3123" s="1"/>
      <c r="H3123" s="1"/>
      <c r="I3123" s="1"/>
      <c r="J3123" s="1"/>
      <c r="K3123" s="64"/>
      <c r="L3123" s="64"/>
    </row>
    <row r="3124" spans="2:12" x14ac:dyDescent="0.25">
      <c r="B3124" s="1"/>
      <c r="H3124" s="1"/>
      <c r="I3124" s="1"/>
      <c r="J3124" s="1"/>
      <c r="K3124" s="64"/>
      <c r="L3124" s="64"/>
    </row>
    <row r="3125" spans="2:12" x14ac:dyDescent="0.25">
      <c r="B3125" s="1"/>
      <c r="H3125" s="1"/>
      <c r="I3125" s="1"/>
      <c r="J3125" s="1"/>
      <c r="K3125" s="64"/>
      <c r="L3125" s="64"/>
    </row>
    <row r="3126" spans="2:12" x14ac:dyDescent="0.25">
      <c r="B3126" s="1"/>
      <c r="H3126" s="1"/>
      <c r="I3126" s="1"/>
      <c r="J3126" s="1"/>
      <c r="K3126" s="64"/>
      <c r="L3126" s="64"/>
    </row>
    <row r="3127" spans="2:12" x14ac:dyDescent="0.25">
      <c r="B3127" s="1"/>
      <c r="H3127" s="1"/>
      <c r="I3127" s="1"/>
      <c r="J3127" s="1"/>
      <c r="K3127" s="64"/>
      <c r="L3127" s="64"/>
    </row>
    <row r="3128" spans="2:12" x14ac:dyDescent="0.25">
      <c r="B3128" s="1"/>
      <c r="H3128" s="1"/>
      <c r="I3128" s="1"/>
      <c r="J3128" s="1"/>
      <c r="K3128" s="64"/>
      <c r="L3128" s="64"/>
    </row>
    <row r="3129" spans="2:12" x14ac:dyDescent="0.25">
      <c r="B3129" s="1"/>
      <c r="H3129" s="1"/>
      <c r="I3129" s="1"/>
      <c r="J3129" s="1"/>
      <c r="K3129" s="64"/>
      <c r="L3129" s="64"/>
    </row>
    <row r="3130" spans="2:12" x14ac:dyDescent="0.25">
      <c r="B3130" s="1"/>
      <c r="H3130" s="1"/>
      <c r="I3130" s="1"/>
      <c r="J3130" s="1"/>
      <c r="K3130" s="64"/>
      <c r="L3130" s="64"/>
    </row>
    <row r="3131" spans="2:12" x14ac:dyDescent="0.25">
      <c r="B3131" s="1"/>
      <c r="H3131" s="1"/>
      <c r="I3131" s="1"/>
      <c r="J3131" s="1"/>
      <c r="K3131" s="64"/>
      <c r="L3131" s="64"/>
    </row>
    <row r="3132" spans="2:12" x14ac:dyDescent="0.25">
      <c r="B3132" s="1"/>
      <c r="H3132" s="1"/>
      <c r="I3132" s="1"/>
      <c r="J3132" s="1"/>
      <c r="K3132" s="64"/>
      <c r="L3132" s="64"/>
    </row>
    <row r="3133" spans="2:12" x14ac:dyDescent="0.25">
      <c r="B3133" s="1"/>
      <c r="H3133" s="1"/>
      <c r="I3133" s="1"/>
      <c r="J3133" s="1"/>
      <c r="K3133" s="64"/>
      <c r="L3133" s="64"/>
    </row>
    <row r="3134" spans="2:12" x14ac:dyDescent="0.25">
      <c r="B3134" s="1"/>
      <c r="H3134" s="1"/>
      <c r="I3134" s="1"/>
      <c r="J3134" s="1"/>
      <c r="K3134" s="64"/>
      <c r="L3134" s="64"/>
    </row>
    <row r="3135" spans="2:12" x14ac:dyDescent="0.25">
      <c r="B3135" s="1"/>
      <c r="H3135" s="1"/>
      <c r="I3135" s="1"/>
      <c r="J3135" s="1"/>
      <c r="K3135" s="64"/>
      <c r="L3135" s="64"/>
    </row>
    <row r="3136" spans="2:12" x14ac:dyDescent="0.25">
      <c r="B3136" s="1"/>
      <c r="H3136" s="1"/>
      <c r="I3136" s="1"/>
      <c r="J3136" s="1"/>
      <c r="K3136" s="64"/>
      <c r="L3136" s="64"/>
    </row>
    <row r="3137" spans="2:12" x14ac:dyDescent="0.25">
      <c r="B3137" s="1"/>
      <c r="H3137" s="1"/>
      <c r="I3137" s="1"/>
      <c r="J3137" s="1"/>
      <c r="K3137" s="64"/>
      <c r="L3137" s="64"/>
    </row>
    <row r="3138" spans="2:12" x14ac:dyDescent="0.25">
      <c r="B3138" s="1"/>
      <c r="H3138" s="1"/>
      <c r="I3138" s="1"/>
      <c r="J3138" s="1"/>
      <c r="K3138" s="64"/>
      <c r="L3138" s="64"/>
    </row>
    <row r="3139" spans="2:12" x14ac:dyDescent="0.25">
      <c r="B3139" s="1"/>
      <c r="H3139" s="1"/>
      <c r="I3139" s="1"/>
      <c r="J3139" s="1"/>
      <c r="K3139" s="64"/>
      <c r="L3139" s="64"/>
    </row>
    <row r="3140" spans="2:12" x14ac:dyDescent="0.25">
      <c r="B3140" s="1"/>
      <c r="H3140" s="1"/>
      <c r="I3140" s="1"/>
      <c r="J3140" s="1"/>
      <c r="K3140" s="64"/>
      <c r="L3140" s="64"/>
    </row>
    <row r="3141" spans="2:12" x14ac:dyDescent="0.25">
      <c r="B3141" s="1"/>
      <c r="H3141" s="1"/>
      <c r="I3141" s="1"/>
      <c r="J3141" s="1"/>
      <c r="K3141" s="64"/>
      <c r="L3141" s="64"/>
    </row>
    <row r="3142" spans="2:12" x14ac:dyDescent="0.25">
      <c r="B3142" s="1"/>
      <c r="H3142" s="1"/>
      <c r="I3142" s="1"/>
      <c r="J3142" s="1"/>
      <c r="K3142" s="64"/>
      <c r="L3142" s="64"/>
    </row>
    <row r="3143" spans="2:12" x14ac:dyDescent="0.25">
      <c r="B3143" s="1"/>
      <c r="H3143" s="1"/>
      <c r="I3143" s="1"/>
      <c r="J3143" s="1"/>
      <c r="K3143" s="64"/>
      <c r="L3143" s="64"/>
    </row>
    <row r="3144" spans="2:12" x14ac:dyDescent="0.25">
      <c r="B3144" s="1"/>
      <c r="H3144" s="1"/>
      <c r="I3144" s="1"/>
      <c r="J3144" s="1"/>
      <c r="K3144" s="64"/>
      <c r="L3144" s="64"/>
    </row>
    <row r="3145" spans="2:12" x14ac:dyDescent="0.25">
      <c r="B3145" s="1"/>
      <c r="H3145" s="1"/>
      <c r="I3145" s="1"/>
      <c r="J3145" s="1"/>
      <c r="K3145" s="64"/>
      <c r="L3145" s="64"/>
    </row>
    <row r="3146" spans="2:12" x14ac:dyDescent="0.25">
      <c r="B3146" s="1"/>
      <c r="H3146" s="1"/>
      <c r="I3146" s="1"/>
      <c r="J3146" s="1"/>
      <c r="K3146" s="64"/>
      <c r="L3146" s="64"/>
    </row>
    <row r="3147" spans="2:12" x14ac:dyDescent="0.25">
      <c r="B3147" s="1"/>
      <c r="H3147" s="1"/>
      <c r="I3147" s="1"/>
      <c r="J3147" s="1"/>
      <c r="K3147" s="64"/>
      <c r="L3147" s="64"/>
    </row>
    <row r="3148" spans="2:12" x14ac:dyDescent="0.25">
      <c r="B3148" s="1"/>
      <c r="H3148" s="1"/>
      <c r="I3148" s="1"/>
      <c r="J3148" s="1"/>
      <c r="K3148" s="64"/>
      <c r="L3148" s="64"/>
    </row>
    <row r="3149" spans="2:12" x14ac:dyDescent="0.25">
      <c r="B3149" s="1"/>
      <c r="H3149" s="1"/>
      <c r="I3149" s="1"/>
      <c r="J3149" s="1"/>
      <c r="K3149" s="64"/>
      <c r="L3149" s="64"/>
    </row>
    <row r="3150" spans="2:12" x14ac:dyDescent="0.25">
      <c r="B3150" s="1"/>
      <c r="H3150" s="1"/>
      <c r="I3150" s="1"/>
      <c r="J3150" s="1"/>
      <c r="K3150" s="64"/>
      <c r="L3150" s="64"/>
    </row>
    <row r="3151" spans="2:12" x14ac:dyDescent="0.25">
      <c r="B3151" s="1"/>
      <c r="H3151" s="1"/>
      <c r="I3151" s="1"/>
      <c r="J3151" s="1"/>
      <c r="K3151" s="64"/>
      <c r="L3151" s="64"/>
    </row>
    <row r="3152" spans="2:12" x14ac:dyDescent="0.25">
      <c r="B3152" s="1"/>
      <c r="H3152" s="1"/>
      <c r="I3152" s="1"/>
      <c r="J3152" s="1"/>
      <c r="K3152" s="64"/>
      <c r="L3152" s="64"/>
    </row>
    <row r="3153" spans="2:12" x14ac:dyDescent="0.25">
      <c r="B3153" s="1"/>
      <c r="H3153" s="1"/>
      <c r="I3153" s="1"/>
      <c r="J3153" s="1"/>
      <c r="K3153" s="64"/>
      <c r="L3153" s="64"/>
    </row>
    <row r="3154" spans="2:12" x14ac:dyDescent="0.25">
      <c r="B3154" s="1"/>
      <c r="H3154" s="1"/>
      <c r="I3154" s="1"/>
      <c r="J3154" s="1"/>
      <c r="K3154" s="64"/>
      <c r="L3154" s="64"/>
    </row>
    <row r="3155" spans="2:12" x14ac:dyDescent="0.25">
      <c r="B3155" s="1"/>
      <c r="H3155" s="1"/>
      <c r="I3155" s="1"/>
      <c r="J3155" s="1"/>
      <c r="K3155" s="64"/>
      <c r="L3155" s="64"/>
    </row>
    <row r="3156" spans="2:12" x14ac:dyDescent="0.25">
      <c r="B3156" s="1"/>
      <c r="H3156" s="1"/>
      <c r="I3156" s="1"/>
      <c r="J3156" s="1"/>
      <c r="K3156" s="64"/>
      <c r="L3156" s="64"/>
    </row>
    <row r="3157" spans="2:12" x14ac:dyDescent="0.25">
      <c r="B3157" s="1"/>
      <c r="H3157" s="1"/>
      <c r="I3157" s="1"/>
      <c r="J3157" s="1"/>
      <c r="K3157" s="64"/>
      <c r="L3157" s="64"/>
    </row>
    <row r="3158" spans="2:12" x14ac:dyDescent="0.25">
      <c r="B3158" s="1"/>
      <c r="H3158" s="1"/>
      <c r="I3158" s="1"/>
      <c r="J3158" s="1"/>
      <c r="K3158" s="64"/>
      <c r="L3158" s="64"/>
    </row>
    <row r="3159" spans="2:12" x14ac:dyDescent="0.25">
      <c r="B3159" s="1"/>
      <c r="H3159" s="1"/>
      <c r="I3159" s="1"/>
      <c r="J3159" s="1"/>
      <c r="K3159" s="64"/>
      <c r="L3159" s="64"/>
    </row>
    <row r="3160" spans="2:12" x14ac:dyDescent="0.25">
      <c r="B3160" s="1"/>
      <c r="H3160" s="1"/>
      <c r="I3160" s="1"/>
      <c r="J3160" s="1"/>
      <c r="K3160" s="64"/>
      <c r="L3160" s="64"/>
    </row>
    <row r="3161" spans="2:12" x14ac:dyDescent="0.25">
      <c r="B3161" s="1"/>
      <c r="H3161" s="1"/>
      <c r="I3161" s="1"/>
      <c r="J3161" s="1"/>
      <c r="K3161" s="64"/>
      <c r="L3161" s="64"/>
    </row>
    <row r="3162" spans="2:12" x14ac:dyDescent="0.25">
      <c r="B3162" s="1"/>
      <c r="H3162" s="1"/>
      <c r="I3162" s="1"/>
      <c r="J3162" s="1"/>
      <c r="K3162" s="64"/>
      <c r="L3162" s="64"/>
    </row>
    <row r="3163" spans="2:12" x14ac:dyDescent="0.25">
      <c r="B3163" s="1"/>
      <c r="H3163" s="1"/>
      <c r="I3163" s="1"/>
      <c r="J3163" s="1"/>
      <c r="K3163" s="64"/>
      <c r="L3163" s="64"/>
    </row>
    <row r="3164" spans="2:12" x14ac:dyDescent="0.25">
      <c r="B3164" s="1"/>
      <c r="H3164" s="1"/>
      <c r="I3164" s="1"/>
      <c r="J3164" s="1"/>
      <c r="K3164" s="64"/>
      <c r="L3164" s="64"/>
    </row>
    <row r="3165" spans="2:12" x14ac:dyDescent="0.25">
      <c r="B3165" s="1"/>
      <c r="H3165" s="1"/>
      <c r="I3165" s="1"/>
      <c r="J3165" s="1"/>
      <c r="K3165" s="64"/>
      <c r="L3165" s="64"/>
    </row>
    <row r="3166" spans="2:12" x14ac:dyDescent="0.25">
      <c r="B3166" s="1"/>
      <c r="H3166" s="1"/>
      <c r="I3166" s="1"/>
      <c r="J3166" s="1"/>
      <c r="K3166" s="64"/>
      <c r="L3166" s="64"/>
    </row>
    <row r="3167" spans="2:12" x14ac:dyDescent="0.25">
      <c r="B3167" s="1"/>
      <c r="H3167" s="1"/>
      <c r="I3167" s="1"/>
      <c r="J3167" s="1"/>
      <c r="K3167" s="64"/>
      <c r="L3167" s="64"/>
    </row>
    <row r="3168" spans="2:12" x14ac:dyDescent="0.25">
      <c r="B3168" s="1"/>
      <c r="H3168" s="1"/>
      <c r="I3168" s="1"/>
      <c r="J3168" s="1"/>
      <c r="K3168" s="64"/>
      <c r="L3168" s="64"/>
    </row>
    <row r="3169" spans="2:12" x14ac:dyDescent="0.25">
      <c r="B3169" s="1"/>
      <c r="H3169" s="1"/>
      <c r="I3169" s="1"/>
      <c r="J3169" s="1"/>
      <c r="K3169" s="64"/>
      <c r="L3169" s="64"/>
    </row>
    <row r="3170" spans="2:12" x14ac:dyDescent="0.25">
      <c r="B3170" s="1"/>
      <c r="H3170" s="1"/>
      <c r="I3170" s="1"/>
      <c r="J3170" s="1"/>
      <c r="K3170" s="64"/>
      <c r="L3170" s="64"/>
    </row>
    <row r="3171" spans="2:12" x14ac:dyDescent="0.25">
      <c r="B3171" s="1"/>
      <c r="H3171" s="1"/>
      <c r="I3171" s="1"/>
      <c r="J3171" s="1"/>
      <c r="K3171" s="64"/>
      <c r="L3171" s="64"/>
    </row>
    <row r="3172" spans="2:12" x14ac:dyDescent="0.25">
      <c r="B3172" s="1"/>
      <c r="H3172" s="1"/>
      <c r="I3172" s="1"/>
      <c r="J3172" s="1"/>
      <c r="K3172" s="64"/>
      <c r="L3172" s="64"/>
    </row>
    <row r="3173" spans="2:12" x14ac:dyDescent="0.25">
      <c r="B3173" s="1"/>
      <c r="H3173" s="1"/>
      <c r="I3173" s="1"/>
      <c r="J3173" s="1"/>
      <c r="K3173" s="64"/>
      <c r="L3173" s="64"/>
    </row>
    <row r="3174" spans="2:12" x14ac:dyDescent="0.25">
      <c r="B3174" s="1"/>
      <c r="H3174" s="1"/>
      <c r="I3174" s="1"/>
      <c r="J3174" s="1"/>
      <c r="K3174" s="64"/>
      <c r="L3174" s="64"/>
    </row>
    <row r="3175" spans="2:12" x14ac:dyDescent="0.25">
      <c r="B3175" s="1"/>
      <c r="H3175" s="1"/>
      <c r="I3175" s="1"/>
      <c r="J3175" s="1"/>
      <c r="K3175" s="64"/>
      <c r="L3175" s="64"/>
    </row>
    <row r="3176" spans="2:12" x14ac:dyDescent="0.25">
      <c r="B3176" s="1"/>
      <c r="H3176" s="1"/>
      <c r="I3176" s="1"/>
      <c r="J3176" s="1"/>
      <c r="K3176" s="64"/>
      <c r="L3176" s="64"/>
    </row>
    <row r="3177" spans="2:12" x14ac:dyDescent="0.25">
      <c r="B3177" s="1"/>
      <c r="H3177" s="1"/>
      <c r="I3177" s="1"/>
      <c r="J3177" s="1"/>
      <c r="K3177" s="64"/>
      <c r="L3177" s="64"/>
    </row>
    <row r="3178" spans="2:12" x14ac:dyDescent="0.25">
      <c r="B3178" s="1"/>
      <c r="H3178" s="1"/>
      <c r="I3178" s="1"/>
      <c r="J3178" s="1"/>
      <c r="K3178" s="64"/>
      <c r="L3178" s="64"/>
    </row>
    <row r="3179" spans="2:12" x14ac:dyDescent="0.25">
      <c r="B3179" s="1"/>
      <c r="H3179" s="1"/>
      <c r="I3179" s="1"/>
      <c r="J3179" s="1"/>
      <c r="K3179" s="64"/>
      <c r="L3179" s="64"/>
    </row>
    <row r="3180" spans="2:12" x14ac:dyDescent="0.25">
      <c r="B3180" s="1"/>
      <c r="H3180" s="1"/>
      <c r="I3180" s="1"/>
      <c r="J3180" s="1"/>
      <c r="K3180" s="64"/>
      <c r="L3180" s="64"/>
    </row>
    <row r="3181" spans="2:12" x14ac:dyDescent="0.25">
      <c r="B3181" s="1"/>
      <c r="H3181" s="1"/>
      <c r="I3181" s="1"/>
      <c r="J3181" s="1"/>
      <c r="K3181" s="64"/>
      <c r="L3181" s="64"/>
    </row>
    <row r="3182" spans="2:12" x14ac:dyDescent="0.25">
      <c r="B3182" s="1"/>
      <c r="H3182" s="1"/>
      <c r="I3182" s="1"/>
      <c r="J3182" s="1"/>
      <c r="K3182" s="64"/>
      <c r="L3182" s="64"/>
    </row>
    <row r="3183" spans="2:12" x14ac:dyDescent="0.25">
      <c r="B3183" s="1"/>
      <c r="H3183" s="1"/>
      <c r="I3183" s="1"/>
      <c r="J3183" s="1"/>
      <c r="K3183" s="64"/>
      <c r="L3183" s="64"/>
    </row>
    <row r="3184" spans="2:12" x14ac:dyDescent="0.25">
      <c r="B3184" s="1"/>
      <c r="H3184" s="1"/>
      <c r="I3184" s="1"/>
      <c r="J3184" s="1"/>
      <c r="K3184" s="64"/>
      <c r="L3184" s="64"/>
    </row>
    <row r="3185" spans="2:12" x14ac:dyDescent="0.25">
      <c r="B3185" s="1"/>
      <c r="H3185" s="1"/>
      <c r="I3185" s="1"/>
      <c r="J3185" s="1"/>
      <c r="K3185" s="64"/>
      <c r="L3185" s="64"/>
    </row>
    <row r="3186" spans="2:12" x14ac:dyDescent="0.25">
      <c r="B3186" s="1"/>
      <c r="H3186" s="1"/>
      <c r="I3186" s="1"/>
      <c r="J3186" s="1"/>
      <c r="K3186" s="64"/>
      <c r="L3186" s="64"/>
    </row>
    <row r="3187" spans="2:12" x14ac:dyDescent="0.25">
      <c r="B3187" s="1"/>
      <c r="H3187" s="1"/>
      <c r="I3187" s="1"/>
      <c r="J3187" s="1"/>
      <c r="K3187" s="64"/>
      <c r="L3187" s="64"/>
    </row>
    <row r="3188" spans="2:12" x14ac:dyDescent="0.25">
      <c r="B3188" s="1"/>
      <c r="H3188" s="1"/>
      <c r="I3188" s="1"/>
      <c r="J3188" s="1"/>
      <c r="K3188" s="64"/>
      <c r="L3188" s="64"/>
    </row>
    <row r="3189" spans="2:12" x14ac:dyDescent="0.25">
      <c r="B3189" s="1"/>
      <c r="H3189" s="1"/>
      <c r="I3189" s="1"/>
      <c r="J3189" s="1"/>
      <c r="K3189" s="64"/>
      <c r="L3189" s="64"/>
    </row>
    <row r="3190" spans="2:12" x14ac:dyDescent="0.25">
      <c r="B3190" s="1"/>
      <c r="H3190" s="1"/>
      <c r="I3190" s="1"/>
      <c r="J3190" s="1"/>
      <c r="K3190" s="64"/>
      <c r="L3190" s="64"/>
    </row>
    <row r="3191" spans="2:12" x14ac:dyDescent="0.25">
      <c r="B3191" s="1"/>
      <c r="H3191" s="1"/>
      <c r="I3191" s="1"/>
      <c r="J3191" s="1"/>
      <c r="K3191" s="64"/>
      <c r="L3191" s="64"/>
    </row>
    <row r="3192" spans="2:12" x14ac:dyDescent="0.25">
      <c r="B3192" s="1"/>
      <c r="H3192" s="1"/>
      <c r="I3192" s="1"/>
      <c r="J3192" s="1"/>
      <c r="K3192" s="64"/>
      <c r="L3192" s="64"/>
    </row>
    <row r="3193" spans="2:12" x14ac:dyDescent="0.25">
      <c r="B3193" s="1"/>
      <c r="H3193" s="1"/>
      <c r="I3193" s="1"/>
      <c r="J3193" s="1"/>
      <c r="K3193" s="64"/>
      <c r="L3193" s="64"/>
    </row>
    <row r="3194" spans="2:12" x14ac:dyDescent="0.25">
      <c r="B3194" s="1"/>
      <c r="H3194" s="1"/>
      <c r="I3194" s="1"/>
      <c r="J3194" s="1"/>
      <c r="K3194" s="64"/>
      <c r="L3194" s="64"/>
    </row>
    <row r="3195" spans="2:12" x14ac:dyDescent="0.25">
      <c r="B3195" s="1"/>
      <c r="H3195" s="1"/>
      <c r="I3195" s="1"/>
      <c r="J3195" s="1"/>
      <c r="K3195" s="64"/>
      <c r="L3195" s="64"/>
    </row>
    <row r="3196" spans="2:12" x14ac:dyDescent="0.25">
      <c r="B3196" s="1"/>
      <c r="H3196" s="1"/>
      <c r="I3196" s="1"/>
      <c r="J3196" s="1"/>
      <c r="K3196" s="64"/>
      <c r="L3196" s="64"/>
    </row>
    <row r="3197" spans="2:12" x14ac:dyDescent="0.25">
      <c r="B3197" s="1"/>
      <c r="H3197" s="1"/>
      <c r="I3197" s="1"/>
      <c r="J3197" s="1"/>
      <c r="K3197" s="64"/>
      <c r="L3197" s="64"/>
    </row>
    <row r="3198" spans="2:12" x14ac:dyDescent="0.25">
      <c r="B3198" s="1"/>
      <c r="H3198" s="1"/>
      <c r="I3198" s="1"/>
      <c r="J3198" s="1"/>
      <c r="K3198" s="64"/>
      <c r="L3198" s="64"/>
    </row>
    <row r="3199" spans="2:12" x14ac:dyDescent="0.25">
      <c r="B3199" s="1"/>
      <c r="H3199" s="1"/>
      <c r="I3199" s="1"/>
      <c r="J3199" s="1"/>
      <c r="K3199" s="64"/>
      <c r="L3199" s="64"/>
    </row>
    <row r="3200" spans="2:12" x14ac:dyDescent="0.25">
      <c r="B3200" s="1"/>
      <c r="H3200" s="1"/>
      <c r="I3200" s="1"/>
      <c r="J3200" s="1"/>
      <c r="K3200" s="64"/>
      <c r="L3200" s="64"/>
    </row>
    <row r="3201" spans="2:12" x14ac:dyDescent="0.25">
      <c r="B3201" s="1"/>
      <c r="H3201" s="1"/>
      <c r="I3201" s="1"/>
      <c r="J3201" s="1"/>
      <c r="K3201" s="64"/>
      <c r="L3201" s="64"/>
    </row>
    <row r="3202" spans="2:12" x14ac:dyDescent="0.25">
      <c r="B3202" s="1"/>
      <c r="H3202" s="1"/>
      <c r="I3202" s="1"/>
      <c r="J3202" s="1"/>
      <c r="K3202" s="64"/>
      <c r="L3202" s="64"/>
    </row>
    <row r="3203" spans="2:12" x14ac:dyDescent="0.25">
      <c r="B3203" s="1"/>
      <c r="H3203" s="1"/>
      <c r="I3203" s="1"/>
      <c r="J3203" s="1"/>
      <c r="K3203" s="64"/>
      <c r="L3203" s="64"/>
    </row>
    <row r="3204" spans="2:12" x14ac:dyDescent="0.25">
      <c r="B3204" s="1"/>
      <c r="H3204" s="1"/>
      <c r="I3204" s="1"/>
      <c r="J3204" s="1"/>
      <c r="K3204" s="64"/>
      <c r="L3204" s="64"/>
    </row>
    <row r="3205" spans="2:12" x14ac:dyDescent="0.25">
      <c r="B3205" s="1"/>
      <c r="H3205" s="1"/>
      <c r="I3205" s="1"/>
      <c r="J3205" s="1"/>
      <c r="K3205" s="64"/>
      <c r="L3205" s="64"/>
    </row>
    <row r="3206" spans="2:12" x14ac:dyDescent="0.25">
      <c r="B3206" s="1"/>
      <c r="H3206" s="1"/>
      <c r="I3206" s="1"/>
      <c r="J3206" s="1"/>
      <c r="K3206" s="64"/>
      <c r="L3206" s="64"/>
    </row>
    <row r="3207" spans="2:12" x14ac:dyDescent="0.25">
      <c r="B3207" s="1"/>
      <c r="H3207" s="1"/>
      <c r="I3207" s="1"/>
      <c r="J3207" s="1"/>
      <c r="K3207" s="64"/>
      <c r="L3207" s="64"/>
    </row>
    <row r="3208" spans="2:12" x14ac:dyDescent="0.25">
      <c r="B3208" s="1"/>
      <c r="H3208" s="1"/>
      <c r="I3208" s="1"/>
      <c r="J3208" s="1"/>
      <c r="K3208" s="64"/>
      <c r="L3208" s="64"/>
    </row>
    <row r="3209" spans="2:12" x14ac:dyDescent="0.25">
      <c r="B3209" s="1"/>
      <c r="H3209" s="1"/>
      <c r="I3209" s="1"/>
      <c r="J3209" s="1"/>
      <c r="K3209" s="64"/>
      <c r="L3209" s="64"/>
    </row>
    <row r="3210" spans="2:12" x14ac:dyDescent="0.25">
      <c r="B3210" s="1"/>
      <c r="H3210" s="1"/>
      <c r="I3210" s="1"/>
      <c r="J3210" s="1"/>
      <c r="K3210" s="64"/>
      <c r="L3210" s="64"/>
    </row>
    <row r="3211" spans="2:12" x14ac:dyDescent="0.25">
      <c r="B3211" s="1"/>
      <c r="H3211" s="1"/>
      <c r="I3211" s="1"/>
      <c r="J3211" s="1"/>
      <c r="K3211" s="64"/>
      <c r="L3211" s="64"/>
    </row>
    <row r="3212" spans="2:12" x14ac:dyDescent="0.25">
      <c r="B3212" s="1"/>
      <c r="H3212" s="1"/>
      <c r="I3212" s="1"/>
      <c r="J3212" s="1"/>
      <c r="K3212" s="64"/>
      <c r="L3212" s="64"/>
    </row>
    <row r="3213" spans="2:12" x14ac:dyDescent="0.25">
      <c r="B3213" s="1"/>
      <c r="H3213" s="1"/>
      <c r="I3213" s="1"/>
      <c r="J3213" s="1"/>
      <c r="K3213" s="64"/>
      <c r="L3213" s="64"/>
    </row>
    <row r="3214" spans="2:12" x14ac:dyDescent="0.25">
      <c r="B3214" s="1"/>
      <c r="H3214" s="1"/>
      <c r="I3214" s="1"/>
      <c r="J3214" s="1"/>
      <c r="K3214" s="64"/>
      <c r="L3214" s="64"/>
    </row>
    <row r="3215" spans="2:12" x14ac:dyDescent="0.25">
      <c r="B3215" s="1"/>
      <c r="H3215" s="1"/>
      <c r="I3215" s="1"/>
      <c r="J3215" s="1"/>
      <c r="K3215" s="64"/>
      <c r="L3215" s="64"/>
    </row>
    <row r="3216" spans="2:12" x14ac:dyDescent="0.25">
      <c r="B3216" s="1"/>
      <c r="H3216" s="1"/>
      <c r="I3216" s="1"/>
      <c r="J3216" s="1"/>
      <c r="K3216" s="64"/>
      <c r="L3216" s="64"/>
    </row>
    <row r="3217" spans="2:12" x14ac:dyDescent="0.25">
      <c r="B3217" s="1"/>
      <c r="H3217" s="1"/>
      <c r="I3217" s="1"/>
      <c r="J3217" s="1"/>
      <c r="K3217" s="64"/>
      <c r="L3217" s="64"/>
    </row>
    <row r="3218" spans="2:12" x14ac:dyDescent="0.25">
      <c r="B3218" s="1"/>
      <c r="H3218" s="1"/>
      <c r="I3218" s="1"/>
      <c r="J3218" s="1"/>
      <c r="K3218" s="64"/>
      <c r="L3218" s="64"/>
    </row>
    <row r="3219" spans="2:12" x14ac:dyDescent="0.25">
      <c r="B3219" s="1"/>
      <c r="H3219" s="1"/>
      <c r="I3219" s="1"/>
      <c r="J3219" s="1"/>
      <c r="K3219" s="64"/>
      <c r="L3219" s="64"/>
    </row>
    <row r="3220" spans="2:12" x14ac:dyDescent="0.25">
      <c r="B3220" s="1"/>
      <c r="H3220" s="1"/>
      <c r="I3220" s="1"/>
      <c r="J3220" s="1"/>
      <c r="K3220" s="64"/>
      <c r="L3220" s="64"/>
    </row>
    <row r="3221" spans="2:12" x14ac:dyDescent="0.25">
      <c r="B3221" s="1"/>
      <c r="H3221" s="1"/>
      <c r="I3221" s="1"/>
      <c r="J3221" s="1"/>
      <c r="K3221" s="64"/>
      <c r="L3221" s="64"/>
    </row>
    <row r="3222" spans="2:12" x14ac:dyDescent="0.25">
      <c r="B3222" s="1"/>
      <c r="H3222" s="1"/>
      <c r="I3222" s="1"/>
      <c r="J3222" s="1"/>
      <c r="K3222" s="64"/>
      <c r="L3222" s="64"/>
    </row>
    <row r="3223" spans="2:12" x14ac:dyDescent="0.25">
      <c r="B3223" s="1"/>
      <c r="H3223" s="1"/>
      <c r="I3223" s="1"/>
      <c r="J3223" s="1"/>
      <c r="K3223" s="64"/>
      <c r="L3223" s="64"/>
    </row>
    <row r="3224" spans="2:12" x14ac:dyDescent="0.25">
      <c r="B3224" s="1"/>
      <c r="H3224" s="1"/>
      <c r="I3224" s="1"/>
      <c r="J3224" s="1"/>
      <c r="K3224" s="64"/>
      <c r="L3224" s="64"/>
    </row>
    <row r="3225" spans="2:12" x14ac:dyDescent="0.25">
      <c r="B3225" s="1"/>
      <c r="H3225" s="1"/>
      <c r="I3225" s="1"/>
      <c r="J3225" s="1"/>
      <c r="K3225" s="64"/>
      <c r="L3225" s="64"/>
    </row>
    <row r="3226" spans="2:12" x14ac:dyDescent="0.25">
      <c r="B3226" s="1"/>
      <c r="H3226" s="1"/>
      <c r="I3226" s="1"/>
      <c r="J3226" s="1"/>
      <c r="K3226" s="64"/>
      <c r="L3226" s="64"/>
    </row>
    <row r="3227" spans="2:12" x14ac:dyDescent="0.25">
      <c r="B3227" s="1"/>
      <c r="H3227" s="1"/>
      <c r="I3227" s="1"/>
      <c r="J3227" s="1"/>
      <c r="K3227" s="64"/>
      <c r="L3227" s="64"/>
    </row>
    <row r="3228" spans="2:12" x14ac:dyDescent="0.25">
      <c r="B3228" s="1"/>
      <c r="H3228" s="1"/>
      <c r="I3228" s="1"/>
      <c r="J3228" s="1"/>
      <c r="K3228" s="64"/>
      <c r="L3228" s="64"/>
    </row>
    <row r="3229" spans="2:12" x14ac:dyDescent="0.25">
      <c r="B3229" s="1"/>
      <c r="H3229" s="1"/>
      <c r="I3229" s="1"/>
      <c r="J3229" s="1"/>
      <c r="K3229" s="64"/>
      <c r="L3229" s="64"/>
    </row>
    <row r="3230" spans="2:12" x14ac:dyDescent="0.25">
      <c r="B3230" s="1"/>
      <c r="H3230" s="1"/>
      <c r="I3230" s="1"/>
      <c r="J3230" s="1"/>
      <c r="K3230" s="64"/>
      <c r="L3230" s="64"/>
    </row>
    <row r="3231" spans="2:12" x14ac:dyDescent="0.25">
      <c r="B3231" s="1"/>
      <c r="H3231" s="1"/>
      <c r="I3231" s="1"/>
      <c r="J3231" s="1"/>
      <c r="K3231" s="64"/>
      <c r="L3231" s="64"/>
    </row>
    <row r="3232" spans="2:12" x14ac:dyDescent="0.25">
      <c r="B3232" s="1"/>
      <c r="H3232" s="1"/>
      <c r="I3232" s="1"/>
      <c r="J3232" s="1"/>
      <c r="K3232" s="64"/>
      <c r="L3232" s="64"/>
    </row>
    <row r="3233" spans="2:12" x14ac:dyDescent="0.25">
      <c r="B3233" s="1"/>
      <c r="H3233" s="1"/>
      <c r="I3233" s="1"/>
      <c r="J3233" s="1"/>
      <c r="K3233" s="64"/>
      <c r="L3233" s="64"/>
    </row>
    <row r="3234" spans="2:12" x14ac:dyDescent="0.25">
      <c r="B3234" s="1"/>
      <c r="H3234" s="1"/>
      <c r="I3234" s="1"/>
      <c r="J3234" s="1"/>
      <c r="K3234" s="64"/>
      <c r="L3234" s="64"/>
    </row>
    <row r="3235" spans="2:12" x14ac:dyDescent="0.25">
      <c r="B3235" s="1"/>
      <c r="H3235" s="1"/>
      <c r="I3235" s="1"/>
      <c r="J3235" s="1"/>
      <c r="K3235" s="64"/>
      <c r="L3235" s="64"/>
    </row>
    <row r="3236" spans="2:12" x14ac:dyDescent="0.25">
      <c r="B3236" s="1"/>
      <c r="H3236" s="1"/>
      <c r="I3236" s="1"/>
      <c r="J3236" s="1"/>
      <c r="K3236" s="64"/>
      <c r="L3236" s="64"/>
    </row>
    <row r="3237" spans="2:12" x14ac:dyDescent="0.25">
      <c r="B3237" s="1"/>
      <c r="H3237" s="1"/>
      <c r="I3237" s="1"/>
      <c r="J3237" s="1"/>
      <c r="K3237" s="64"/>
      <c r="L3237" s="64"/>
    </row>
    <row r="3238" spans="2:12" x14ac:dyDescent="0.25">
      <c r="B3238" s="1"/>
      <c r="H3238" s="1"/>
      <c r="I3238" s="1"/>
      <c r="J3238" s="1"/>
      <c r="K3238" s="64"/>
      <c r="L3238" s="64"/>
    </row>
    <row r="3239" spans="2:12" x14ac:dyDescent="0.25">
      <c r="B3239" s="1"/>
      <c r="H3239" s="1"/>
      <c r="I3239" s="1"/>
      <c r="J3239" s="1"/>
      <c r="K3239" s="64"/>
      <c r="L3239" s="64"/>
    </row>
    <row r="3240" spans="2:12" x14ac:dyDescent="0.25">
      <c r="B3240" s="1"/>
      <c r="H3240" s="1"/>
      <c r="I3240" s="1"/>
      <c r="J3240" s="1"/>
      <c r="K3240" s="64"/>
      <c r="L3240" s="64"/>
    </row>
    <row r="3241" spans="2:12" x14ac:dyDescent="0.25">
      <c r="B3241" s="1"/>
      <c r="H3241" s="1"/>
      <c r="I3241" s="1"/>
      <c r="J3241" s="1"/>
      <c r="K3241" s="64"/>
      <c r="L3241" s="64"/>
    </row>
    <row r="3242" spans="2:12" x14ac:dyDescent="0.25">
      <c r="B3242" s="1"/>
      <c r="H3242" s="1"/>
      <c r="I3242" s="1"/>
      <c r="J3242" s="1"/>
      <c r="K3242" s="64"/>
      <c r="L3242" s="64"/>
    </row>
    <row r="3243" spans="2:12" x14ac:dyDescent="0.25">
      <c r="B3243" s="1"/>
      <c r="H3243" s="1"/>
      <c r="I3243" s="1"/>
      <c r="J3243" s="1"/>
      <c r="K3243" s="64"/>
      <c r="L3243" s="64"/>
    </row>
    <row r="3244" spans="2:12" x14ac:dyDescent="0.25">
      <c r="B3244" s="1"/>
      <c r="H3244" s="1"/>
      <c r="I3244" s="1"/>
      <c r="J3244" s="1"/>
      <c r="K3244" s="64"/>
      <c r="L3244" s="64"/>
    </row>
    <row r="3245" spans="2:12" x14ac:dyDescent="0.25">
      <c r="B3245" s="1"/>
      <c r="H3245" s="1"/>
      <c r="I3245" s="1"/>
      <c r="J3245" s="1"/>
      <c r="K3245" s="64"/>
      <c r="L3245" s="64"/>
    </row>
    <row r="3246" spans="2:12" x14ac:dyDescent="0.25">
      <c r="B3246" s="1"/>
      <c r="H3246" s="1"/>
      <c r="I3246" s="1"/>
      <c r="J3246" s="1"/>
      <c r="K3246" s="64"/>
      <c r="L3246" s="64"/>
    </row>
    <row r="3247" spans="2:12" x14ac:dyDescent="0.25">
      <c r="B3247" s="1"/>
      <c r="H3247" s="1"/>
      <c r="I3247" s="1"/>
      <c r="J3247" s="1"/>
      <c r="K3247" s="64"/>
      <c r="L3247" s="64"/>
    </row>
    <row r="3248" spans="2:12" x14ac:dyDescent="0.25">
      <c r="B3248" s="1"/>
      <c r="H3248" s="1"/>
      <c r="I3248" s="1"/>
      <c r="J3248" s="1"/>
      <c r="K3248" s="64"/>
      <c r="L3248" s="64"/>
    </row>
    <row r="3249" spans="2:12" x14ac:dyDescent="0.25">
      <c r="B3249" s="1"/>
      <c r="H3249" s="1"/>
      <c r="I3249" s="1"/>
      <c r="J3249" s="1"/>
      <c r="K3249" s="64"/>
      <c r="L3249" s="64"/>
    </row>
    <row r="3250" spans="2:12" x14ac:dyDescent="0.25">
      <c r="B3250" s="1"/>
      <c r="H3250" s="1"/>
      <c r="I3250" s="1"/>
      <c r="J3250" s="1"/>
      <c r="K3250" s="64"/>
      <c r="L3250" s="64"/>
    </row>
    <row r="3251" spans="2:12" x14ac:dyDescent="0.25">
      <c r="B3251" s="1"/>
      <c r="H3251" s="1"/>
      <c r="I3251" s="1"/>
      <c r="J3251" s="1"/>
      <c r="K3251" s="64"/>
      <c r="L3251" s="64"/>
    </row>
    <row r="3252" spans="2:12" x14ac:dyDescent="0.25">
      <c r="B3252" s="1"/>
      <c r="H3252" s="1"/>
      <c r="I3252" s="1"/>
      <c r="J3252" s="1"/>
      <c r="K3252" s="64"/>
      <c r="L3252" s="64"/>
    </row>
    <row r="3253" spans="2:12" x14ac:dyDescent="0.25">
      <c r="B3253" s="1"/>
      <c r="H3253" s="1"/>
      <c r="I3253" s="1"/>
      <c r="J3253" s="1"/>
      <c r="K3253" s="64"/>
      <c r="L3253" s="64"/>
    </row>
    <row r="3254" spans="2:12" x14ac:dyDescent="0.25">
      <c r="B3254" s="1"/>
      <c r="H3254" s="1"/>
      <c r="I3254" s="1"/>
      <c r="J3254" s="1"/>
      <c r="K3254" s="64"/>
      <c r="L3254" s="64"/>
    </row>
    <row r="3255" spans="2:12" x14ac:dyDescent="0.25">
      <c r="B3255" s="1"/>
      <c r="H3255" s="1"/>
      <c r="I3255" s="1"/>
      <c r="J3255" s="1"/>
      <c r="K3255" s="64"/>
      <c r="L3255" s="64"/>
    </row>
    <row r="3256" spans="2:12" x14ac:dyDescent="0.25">
      <c r="B3256" s="1"/>
      <c r="H3256" s="1"/>
      <c r="I3256" s="1"/>
      <c r="J3256" s="1"/>
      <c r="K3256" s="64"/>
      <c r="L3256" s="64"/>
    </row>
    <row r="3257" spans="2:12" x14ac:dyDescent="0.25">
      <c r="B3257" s="1"/>
      <c r="H3257" s="1"/>
      <c r="I3257" s="1"/>
      <c r="J3257" s="1"/>
      <c r="K3257" s="64"/>
      <c r="L3257" s="64"/>
    </row>
    <row r="3258" spans="2:12" x14ac:dyDescent="0.25">
      <c r="B3258" s="1"/>
      <c r="H3258" s="1"/>
      <c r="I3258" s="1"/>
      <c r="J3258" s="1"/>
      <c r="K3258" s="64"/>
      <c r="L3258" s="64"/>
    </row>
    <row r="3259" spans="2:12" x14ac:dyDescent="0.25">
      <c r="B3259" s="1"/>
      <c r="H3259" s="1"/>
      <c r="I3259" s="1"/>
      <c r="J3259" s="1"/>
      <c r="K3259" s="64"/>
      <c r="L3259" s="64"/>
    </row>
    <row r="3260" spans="2:12" x14ac:dyDescent="0.25">
      <c r="B3260" s="1"/>
      <c r="H3260" s="1"/>
      <c r="I3260" s="1"/>
      <c r="J3260" s="1"/>
      <c r="K3260" s="64"/>
      <c r="L3260" s="64"/>
    </row>
    <row r="3261" spans="2:12" x14ac:dyDescent="0.25">
      <c r="B3261" s="1"/>
      <c r="H3261" s="1"/>
      <c r="I3261" s="1"/>
      <c r="J3261" s="1"/>
      <c r="K3261" s="64"/>
      <c r="L3261" s="64"/>
    </row>
    <row r="3262" spans="2:12" x14ac:dyDescent="0.25">
      <c r="B3262" s="1"/>
      <c r="H3262" s="1"/>
      <c r="I3262" s="1"/>
      <c r="J3262" s="1"/>
      <c r="K3262" s="64"/>
      <c r="L3262" s="64"/>
    </row>
    <row r="3263" spans="2:12" x14ac:dyDescent="0.25">
      <c r="B3263" s="1"/>
      <c r="H3263" s="1"/>
      <c r="I3263" s="1"/>
      <c r="J3263" s="1"/>
      <c r="K3263" s="64"/>
      <c r="L3263" s="64"/>
    </row>
    <row r="3264" spans="2:12" x14ac:dyDescent="0.25">
      <c r="B3264" s="1"/>
      <c r="H3264" s="1"/>
      <c r="I3264" s="1"/>
      <c r="J3264" s="1"/>
      <c r="K3264" s="64"/>
      <c r="L3264" s="64"/>
    </row>
    <row r="3265" spans="2:12" x14ac:dyDescent="0.25">
      <c r="B3265" s="1"/>
      <c r="H3265" s="1"/>
      <c r="I3265" s="1"/>
      <c r="J3265" s="1"/>
      <c r="K3265" s="64"/>
      <c r="L3265" s="64"/>
    </row>
    <row r="3266" spans="2:12" x14ac:dyDescent="0.25">
      <c r="B3266" s="1"/>
      <c r="H3266" s="1"/>
      <c r="I3266" s="1"/>
      <c r="J3266" s="1"/>
      <c r="K3266" s="64"/>
      <c r="L3266" s="64"/>
    </row>
    <row r="3267" spans="2:12" x14ac:dyDescent="0.25">
      <c r="B3267" s="1"/>
      <c r="H3267" s="1"/>
      <c r="I3267" s="1"/>
      <c r="J3267" s="1"/>
      <c r="K3267" s="64"/>
      <c r="L3267" s="64"/>
    </row>
    <row r="3268" spans="2:12" x14ac:dyDescent="0.25">
      <c r="B3268" s="1"/>
      <c r="H3268" s="1"/>
      <c r="I3268" s="1"/>
      <c r="J3268" s="1"/>
      <c r="K3268" s="64"/>
      <c r="L3268" s="64"/>
    </row>
    <row r="3269" spans="2:12" x14ac:dyDescent="0.25">
      <c r="B3269" s="1"/>
      <c r="H3269" s="1"/>
      <c r="I3269" s="1"/>
      <c r="J3269" s="1"/>
      <c r="K3269" s="64"/>
      <c r="L3269" s="64"/>
    </row>
    <row r="3270" spans="2:12" x14ac:dyDescent="0.25">
      <c r="B3270" s="1"/>
      <c r="H3270" s="1"/>
      <c r="I3270" s="1"/>
      <c r="J3270" s="1"/>
      <c r="K3270" s="64"/>
      <c r="L3270" s="64"/>
    </row>
    <row r="3271" spans="2:12" x14ac:dyDescent="0.25">
      <c r="B3271" s="1"/>
      <c r="H3271" s="1"/>
      <c r="I3271" s="1"/>
      <c r="J3271" s="1"/>
      <c r="K3271" s="64"/>
      <c r="L3271" s="64"/>
    </row>
    <row r="3272" spans="2:12" x14ac:dyDescent="0.25">
      <c r="B3272" s="1"/>
      <c r="H3272" s="1"/>
      <c r="I3272" s="1"/>
      <c r="J3272" s="1"/>
      <c r="K3272" s="64"/>
      <c r="L3272" s="64"/>
    </row>
    <row r="3273" spans="2:12" x14ac:dyDescent="0.25">
      <c r="B3273" s="1"/>
      <c r="H3273" s="1"/>
      <c r="I3273" s="1"/>
      <c r="J3273" s="1"/>
      <c r="K3273" s="64"/>
      <c r="L3273" s="64"/>
    </row>
    <row r="3274" spans="2:12" x14ac:dyDescent="0.25">
      <c r="B3274" s="1"/>
      <c r="H3274" s="1"/>
      <c r="I3274" s="1"/>
      <c r="J3274" s="1"/>
      <c r="K3274" s="64"/>
      <c r="L3274" s="64"/>
    </row>
    <row r="3275" spans="2:12" x14ac:dyDescent="0.25">
      <c r="B3275" s="1"/>
      <c r="H3275" s="1"/>
      <c r="I3275" s="1"/>
      <c r="J3275" s="1"/>
      <c r="K3275" s="64"/>
      <c r="L3275" s="64"/>
    </row>
    <row r="3276" spans="2:12" x14ac:dyDescent="0.25">
      <c r="B3276" s="1"/>
      <c r="H3276" s="1"/>
      <c r="I3276" s="1"/>
      <c r="J3276" s="1"/>
      <c r="K3276" s="64"/>
      <c r="L3276" s="64"/>
    </row>
    <row r="3277" spans="2:12" x14ac:dyDescent="0.25">
      <c r="B3277" s="1"/>
      <c r="H3277" s="1"/>
      <c r="I3277" s="1"/>
      <c r="J3277" s="1"/>
      <c r="K3277" s="64"/>
      <c r="L3277" s="64"/>
    </row>
    <row r="3278" spans="2:12" x14ac:dyDescent="0.25">
      <c r="B3278" s="1"/>
      <c r="H3278" s="1"/>
      <c r="I3278" s="1"/>
      <c r="J3278" s="1"/>
      <c r="K3278" s="64"/>
      <c r="L3278" s="64"/>
    </row>
    <row r="3279" spans="2:12" x14ac:dyDescent="0.25">
      <c r="B3279" s="1"/>
      <c r="H3279" s="1"/>
      <c r="I3279" s="1"/>
      <c r="J3279" s="1"/>
      <c r="K3279" s="64"/>
      <c r="L3279" s="64"/>
    </row>
    <row r="3280" spans="2:12" x14ac:dyDescent="0.25">
      <c r="B3280" s="1"/>
      <c r="H3280" s="1"/>
      <c r="I3280" s="1"/>
      <c r="J3280" s="1"/>
      <c r="K3280" s="64"/>
      <c r="L3280" s="64"/>
    </row>
    <row r="3281" spans="2:12" x14ac:dyDescent="0.25">
      <c r="B3281" s="1"/>
      <c r="H3281" s="1"/>
      <c r="I3281" s="1"/>
      <c r="J3281" s="1"/>
      <c r="K3281" s="64"/>
      <c r="L3281" s="64"/>
    </row>
    <row r="3282" spans="2:12" x14ac:dyDescent="0.25">
      <c r="B3282" s="1"/>
      <c r="H3282" s="1"/>
      <c r="I3282" s="1"/>
      <c r="J3282" s="1"/>
      <c r="K3282" s="64"/>
      <c r="L3282" s="64"/>
    </row>
    <row r="3283" spans="2:12" x14ac:dyDescent="0.25">
      <c r="B3283" s="1"/>
      <c r="H3283" s="1"/>
      <c r="I3283" s="1"/>
      <c r="J3283" s="1"/>
      <c r="K3283" s="64"/>
      <c r="L3283" s="64"/>
    </row>
    <row r="3284" spans="2:12" x14ac:dyDescent="0.25">
      <c r="B3284" s="1"/>
      <c r="H3284" s="1"/>
      <c r="I3284" s="1"/>
      <c r="J3284" s="1"/>
      <c r="K3284" s="64"/>
      <c r="L3284" s="64"/>
    </row>
    <row r="3285" spans="2:12" x14ac:dyDescent="0.25">
      <c r="B3285" s="1"/>
      <c r="H3285" s="1"/>
      <c r="I3285" s="1"/>
      <c r="J3285" s="1"/>
      <c r="K3285" s="64"/>
      <c r="L3285" s="64"/>
    </row>
    <row r="3286" spans="2:12" x14ac:dyDescent="0.25">
      <c r="B3286" s="1"/>
      <c r="H3286" s="1"/>
      <c r="I3286" s="1"/>
      <c r="J3286" s="1"/>
      <c r="K3286" s="64"/>
      <c r="L3286" s="64"/>
    </row>
    <row r="3287" spans="2:12" x14ac:dyDescent="0.25">
      <c r="B3287" s="1"/>
      <c r="H3287" s="1"/>
      <c r="I3287" s="1"/>
      <c r="J3287" s="1"/>
      <c r="K3287" s="64"/>
      <c r="L3287" s="64"/>
    </row>
    <row r="3288" spans="2:12" x14ac:dyDescent="0.25">
      <c r="B3288" s="1"/>
      <c r="H3288" s="1"/>
      <c r="I3288" s="1"/>
      <c r="J3288" s="1"/>
      <c r="K3288" s="64"/>
      <c r="L3288" s="64"/>
    </row>
    <row r="3289" spans="2:12" x14ac:dyDescent="0.25">
      <c r="B3289" s="1"/>
      <c r="H3289" s="1"/>
      <c r="I3289" s="1"/>
      <c r="J3289" s="1"/>
      <c r="K3289" s="64"/>
      <c r="L3289" s="64"/>
    </row>
    <row r="3290" spans="2:12" x14ac:dyDescent="0.25">
      <c r="B3290" s="1"/>
      <c r="H3290" s="1"/>
      <c r="I3290" s="1"/>
      <c r="J3290" s="1"/>
      <c r="K3290" s="64"/>
      <c r="L3290" s="64"/>
    </row>
    <row r="3291" spans="2:12" x14ac:dyDescent="0.25">
      <c r="B3291" s="1"/>
      <c r="H3291" s="1"/>
      <c r="I3291" s="1"/>
      <c r="J3291" s="1"/>
      <c r="K3291" s="64"/>
      <c r="L3291" s="64"/>
    </row>
    <row r="3292" spans="2:12" x14ac:dyDescent="0.25">
      <c r="B3292" s="1"/>
      <c r="H3292" s="1"/>
      <c r="I3292" s="1"/>
      <c r="J3292" s="1"/>
      <c r="K3292" s="64"/>
      <c r="L3292" s="64"/>
    </row>
    <row r="3293" spans="2:12" x14ac:dyDescent="0.25">
      <c r="B3293" s="1"/>
      <c r="H3293" s="1"/>
      <c r="I3293" s="1"/>
      <c r="J3293" s="1"/>
      <c r="K3293" s="64"/>
      <c r="L3293" s="64"/>
    </row>
    <row r="3294" spans="2:12" x14ac:dyDescent="0.25">
      <c r="B3294" s="1"/>
      <c r="H3294" s="1"/>
      <c r="I3294" s="1"/>
      <c r="J3294" s="1"/>
      <c r="K3294" s="64"/>
      <c r="L3294" s="64"/>
    </row>
    <row r="3295" spans="2:12" x14ac:dyDescent="0.25">
      <c r="B3295" s="1"/>
      <c r="H3295" s="1"/>
      <c r="I3295" s="1"/>
      <c r="J3295" s="1"/>
      <c r="K3295" s="64"/>
      <c r="L3295" s="64"/>
    </row>
    <row r="3296" spans="2:12" x14ac:dyDescent="0.25">
      <c r="B3296" s="1"/>
      <c r="H3296" s="1"/>
      <c r="I3296" s="1"/>
      <c r="J3296" s="1"/>
      <c r="K3296" s="64"/>
      <c r="L3296" s="64"/>
    </row>
    <row r="3297" spans="2:12" x14ac:dyDescent="0.25">
      <c r="B3297" s="1"/>
      <c r="H3297" s="1"/>
      <c r="I3297" s="1"/>
      <c r="J3297" s="1"/>
      <c r="K3297" s="64"/>
      <c r="L3297" s="64"/>
    </row>
    <row r="3298" spans="2:12" x14ac:dyDescent="0.25">
      <c r="B3298" s="1"/>
      <c r="H3298" s="1"/>
      <c r="I3298" s="1"/>
      <c r="J3298" s="1"/>
      <c r="K3298" s="64"/>
      <c r="L3298" s="64"/>
    </row>
    <row r="3299" spans="2:12" x14ac:dyDescent="0.25">
      <c r="B3299" s="1"/>
      <c r="H3299" s="1"/>
      <c r="I3299" s="1"/>
      <c r="J3299" s="1"/>
      <c r="K3299" s="64"/>
      <c r="L3299" s="64"/>
    </row>
    <row r="3300" spans="2:12" x14ac:dyDescent="0.25">
      <c r="B3300" s="1"/>
      <c r="H3300" s="1"/>
      <c r="I3300" s="1"/>
      <c r="J3300" s="1"/>
      <c r="K3300" s="64"/>
      <c r="L3300" s="64"/>
    </row>
    <row r="3301" spans="2:12" x14ac:dyDescent="0.25">
      <c r="B3301" s="1"/>
      <c r="H3301" s="1"/>
      <c r="I3301" s="1"/>
      <c r="J3301" s="1"/>
      <c r="K3301" s="64"/>
      <c r="L3301" s="64"/>
    </row>
    <row r="3302" spans="2:12" x14ac:dyDescent="0.25">
      <c r="B3302" s="1"/>
      <c r="H3302" s="1"/>
      <c r="I3302" s="1"/>
      <c r="J3302" s="1"/>
      <c r="K3302" s="64"/>
      <c r="L3302" s="64"/>
    </row>
    <row r="3303" spans="2:12" x14ac:dyDescent="0.25">
      <c r="B3303" s="1"/>
      <c r="H3303" s="1"/>
      <c r="I3303" s="1"/>
      <c r="J3303" s="1"/>
      <c r="K3303" s="64"/>
      <c r="L3303" s="64"/>
    </row>
    <row r="3304" spans="2:12" x14ac:dyDescent="0.25">
      <c r="B3304" s="1"/>
      <c r="H3304" s="1"/>
      <c r="I3304" s="1"/>
      <c r="J3304" s="1"/>
      <c r="K3304" s="64"/>
      <c r="L3304" s="64"/>
    </row>
    <row r="3305" spans="2:12" x14ac:dyDescent="0.25">
      <c r="B3305" s="1"/>
      <c r="H3305" s="1"/>
      <c r="I3305" s="1"/>
      <c r="J3305" s="1"/>
      <c r="K3305" s="64"/>
      <c r="L3305" s="64"/>
    </row>
    <row r="3306" spans="2:12" x14ac:dyDescent="0.25">
      <c r="B3306" s="1"/>
      <c r="H3306" s="1"/>
      <c r="I3306" s="1"/>
      <c r="J3306" s="1"/>
      <c r="K3306" s="64"/>
      <c r="L3306" s="64"/>
    </row>
    <row r="3307" spans="2:12" x14ac:dyDescent="0.25">
      <c r="B3307" s="1"/>
      <c r="H3307" s="1"/>
      <c r="I3307" s="1"/>
      <c r="J3307" s="1"/>
      <c r="K3307" s="64"/>
      <c r="L3307" s="64"/>
    </row>
    <row r="3308" spans="2:12" x14ac:dyDescent="0.25">
      <c r="B3308" s="1"/>
      <c r="H3308" s="1"/>
      <c r="I3308" s="1"/>
      <c r="J3308" s="1"/>
      <c r="K3308" s="64"/>
      <c r="L3308" s="64"/>
    </row>
    <row r="3309" spans="2:12" x14ac:dyDescent="0.25">
      <c r="B3309" s="1"/>
      <c r="H3309" s="1"/>
      <c r="I3309" s="1"/>
      <c r="J3309" s="1"/>
      <c r="K3309" s="64"/>
      <c r="L3309" s="64"/>
    </row>
    <row r="3310" spans="2:12" x14ac:dyDescent="0.25">
      <c r="B3310" s="1"/>
      <c r="H3310" s="1"/>
      <c r="I3310" s="1"/>
      <c r="J3310" s="1"/>
      <c r="K3310" s="64"/>
      <c r="L3310" s="64"/>
    </row>
    <row r="3311" spans="2:12" x14ac:dyDescent="0.25">
      <c r="B3311" s="1"/>
      <c r="H3311" s="1"/>
      <c r="I3311" s="1"/>
      <c r="J3311" s="1"/>
      <c r="K3311" s="64"/>
      <c r="L3311" s="64"/>
    </row>
    <row r="3312" spans="2:12" x14ac:dyDescent="0.25">
      <c r="B3312" s="1"/>
      <c r="H3312" s="1"/>
      <c r="I3312" s="1"/>
      <c r="J3312" s="1"/>
      <c r="K3312" s="64"/>
      <c r="L3312" s="64"/>
    </row>
    <row r="3313" spans="2:12" x14ac:dyDescent="0.25">
      <c r="B3313" s="1"/>
      <c r="H3313" s="1"/>
      <c r="I3313" s="1"/>
      <c r="J3313" s="1"/>
      <c r="K3313" s="64"/>
      <c r="L3313" s="64"/>
    </row>
    <row r="3314" spans="2:12" x14ac:dyDescent="0.25">
      <c r="B3314" s="1"/>
      <c r="H3314" s="1"/>
      <c r="I3314" s="1"/>
      <c r="J3314" s="1"/>
      <c r="K3314" s="64"/>
      <c r="L3314" s="64"/>
    </row>
    <row r="3315" spans="2:12" x14ac:dyDescent="0.25">
      <c r="B3315" s="1"/>
      <c r="H3315" s="1"/>
      <c r="I3315" s="1"/>
      <c r="J3315" s="1"/>
      <c r="K3315" s="64"/>
      <c r="L3315" s="64"/>
    </row>
    <row r="3316" spans="2:12" x14ac:dyDescent="0.25">
      <c r="B3316" s="1"/>
      <c r="H3316" s="1"/>
      <c r="I3316" s="1"/>
      <c r="J3316" s="1"/>
      <c r="K3316" s="64"/>
      <c r="L3316" s="64"/>
    </row>
    <row r="3317" spans="2:12" x14ac:dyDescent="0.25">
      <c r="B3317" s="1"/>
      <c r="H3317" s="1"/>
      <c r="I3317" s="1"/>
      <c r="J3317" s="1"/>
      <c r="K3317" s="64"/>
      <c r="L3317" s="64"/>
    </row>
    <row r="3318" spans="2:12" x14ac:dyDescent="0.25">
      <c r="B3318" s="1"/>
      <c r="H3318" s="1"/>
      <c r="I3318" s="1"/>
      <c r="J3318" s="1"/>
      <c r="K3318" s="64"/>
      <c r="L3318" s="64"/>
    </row>
    <row r="3319" spans="2:12" x14ac:dyDescent="0.25">
      <c r="B3319" s="1"/>
      <c r="H3319" s="1"/>
      <c r="I3319" s="1"/>
      <c r="J3319" s="1"/>
      <c r="K3319" s="64"/>
      <c r="L3319" s="64"/>
    </row>
    <row r="3320" spans="2:12" x14ac:dyDescent="0.25">
      <c r="B3320" s="1"/>
      <c r="H3320" s="1"/>
      <c r="I3320" s="1"/>
      <c r="J3320" s="1"/>
      <c r="K3320" s="64"/>
      <c r="L3320" s="64"/>
    </row>
    <row r="3321" spans="2:12" x14ac:dyDescent="0.25">
      <c r="B3321" s="1"/>
      <c r="H3321" s="1"/>
      <c r="I3321" s="1"/>
      <c r="J3321" s="1"/>
      <c r="K3321" s="64"/>
      <c r="L3321" s="64"/>
    </row>
    <row r="3322" spans="2:12" x14ac:dyDescent="0.25">
      <c r="B3322" s="1"/>
      <c r="H3322" s="1"/>
      <c r="I3322" s="1"/>
      <c r="J3322" s="1"/>
      <c r="K3322" s="64"/>
      <c r="L3322" s="64"/>
    </row>
    <row r="3323" spans="2:12" x14ac:dyDescent="0.25">
      <c r="B3323" s="1"/>
      <c r="H3323" s="1"/>
      <c r="I3323" s="1"/>
      <c r="J3323" s="1"/>
      <c r="K3323" s="64"/>
      <c r="L3323" s="64"/>
    </row>
    <row r="3324" spans="2:12" x14ac:dyDescent="0.25">
      <c r="B3324" s="1"/>
      <c r="H3324" s="1"/>
      <c r="I3324" s="1"/>
      <c r="J3324" s="1"/>
      <c r="K3324" s="64"/>
      <c r="L3324" s="64"/>
    </row>
    <row r="3325" spans="2:12" x14ac:dyDescent="0.25">
      <c r="B3325" s="1"/>
      <c r="H3325" s="1"/>
      <c r="I3325" s="1"/>
      <c r="J3325" s="1"/>
      <c r="K3325" s="64"/>
      <c r="L3325" s="64"/>
    </row>
    <row r="3326" spans="2:12" x14ac:dyDescent="0.25">
      <c r="B3326" s="1"/>
      <c r="H3326" s="1"/>
      <c r="I3326" s="1"/>
      <c r="J3326" s="1"/>
      <c r="K3326" s="64"/>
      <c r="L3326" s="64"/>
    </row>
    <row r="3327" spans="2:12" x14ac:dyDescent="0.25">
      <c r="B3327" s="1"/>
      <c r="H3327" s="1"/>
      <c r="I3327" s="1"/>
      <c r="J3327" s="1"/>
      <c r="K3327" s="64"/>
      <c r="L3327" s="64"/>
    </row>
    <row r="3328" spans="2:12" x14ac:dyDescent="0.25">
      <c r="B3328" s="1"/>
      <c r="H3328" s="1"/>
      <c r="I3328" s="1"/>
      <c r="J3328" s="1"/>
      <c r="K3328" s="64"/>
      <c r="L3328" s="64"/>
    </row>
    <row r="3329" spans="2:12" x14ac:dyDescent="0.25">
      <c r="B3329" s="1"/>
      <c r="H3329" s="1"/>
      <c r="I3329" s="1"/>
      <c r="J3329" s="1"/>
      <c r="K3329" s="64"/>
      <c r="L3329" s="64"/>
    </row>
    <row r="3330" spans="2:12" x14ac:dyDescent="0.25">
      <c r="B3330" s="1"/>
      <c r="H3330" s="1"/>
      <c r="I3330" s="1"/>
      <c r="J3330" s="1"/>
      <c r="K3330" s="64"/>
      <c r="L3330" s="64"/>
    </row>
    <row r="3331" spans="2:12" x14ac:dyDescent="0.25">
      <c r="B3331" s="1"/>
      <c r="H3331" s="1"/>
      <c r="I3331" s="1"/>
      <c r="J3331" s="1"/>
      <c r="K3331" s="64"/>
      <c r="L3331" s="64"/>
    </row>
    <row r="3332" spans="2:12" x14ac:dyDescent="0.25">
      <c r="B3332" s="1"/>
      <c r="H3332" s="1"/>
      <c r="I3332" s="1"/>
      <c r="J3332" s="1"/>
      <c r="K3332" s="64"/>
      <c r="L3332" s="64"/>
    </row>
    <row r="3333" spans="2:12" x14ac:dyDescent="0.25">
      <c r="B3333" s="1"/>
      <c r="H3333" s="1"/>
      <c r="I3333" s="1"/>
      <c r="J3333" s="1"/>
      <c r="K3333" s="64"/>
      <c r="L3333" s="64"/>
    </row>
    <row r="3334" spans="2:12" x14ac:dyDescent="0.25">
      <c r="B3334" s="1"/>
      <c r="H3334" s="1"/>
      <c r="I3334" s="1"/>
      <c r="J3334" s="1"/>
      <c r="K3334" s="64"/>
      <c r="L3334" s="64"/>
    </row>
    <row r="3335" spans="2:12" x14ac:dyDescent="0.25">
      <c r="B3335" s="1"/>
      <c r="H3335" s="1"/>
      <c r="I3335" s="1"/>
      <c r="J3335" s="1"/>
      <c r="K3335" s="64"/>
      <c r="L3335" s="64"/>
    </row>
    <row r="3336" spans="2:12" x14ac:dyDescent="0.25">
      <c r="B3336" s="1"/>
      <c r="H3336" s="1"/>
      <c r="I3336" s="1"/>
      <c r="J3336" s="1"/>
      <c r="K3336" s="64"/>
      <c r="L3336" s="64"/>
    </row>
    <row r="3337" spans="2:12" x14ac:dyDescent="0.25">
      <c r="B3337" s="1"/>
      <c r="H3337" s="1"/>
      <c r="I3337" s="1"/>
      <c r="J3337" s="1"/>
      <c r="K3337" s="64"/>
      <c r="L3337" s="64"/>
    </row>
    <row r="3338" spans="2:12" x14ac:dyDescent="0.25">
      <c r="B3338" s="1"/>
      <c r="H3338" s="1"/>
      <c r="I3338" s="1"/>
      <c r="J3338" s="1"/>
      <c r="K3338" s="64"/>
      <c r="L3338" s="64"/>
    </row>
    <row r="3339" spans="2:12" x14ac:dyDescent="0.25">
      <c r="B3339" s="1"/>
      <c r="H3339" s="1"/>
      <c r="I3339" s="1"/>
      <c r="J3339" s="1"/>
      <c r="K3339" s="64"/>
      <c r="L3339" s="64"/>
    </row>
    <row r="3340" spans="2:12" x14ac:dyDescent="0.25">
      <c r="B3340" s="1"/>
      <c r="H3340" s="1"/>
      <c r="I3340" s="1"/>
      <c r="J3340" s="1"/>
      <c r="K3340" s="64"/>
      <c r="L3340" s="64"/>
    </row>
    <row r="3341" spans="2:12" x14ac:dyDescent="0.25">
      <c r="B3341" s="1"/>
      <c r="H3341" s="1"/>
      <c r="I3341" s="1"/>
      <c r="J3341" s="1"/>
      <c r="K3341" s="64"/>
      <c r="L3341" s="64"/>
    </row>
    <row r="3342" spans="2:12" x14ac:dyDescent="0.25">
      <c r="B3342" s="1"/>
      <c r="H3342" s="1"/>
      <c r="I3342" s="1"/>
      <c r="J3342" s="1"/>
      <c r="K3342" s="64"/>
      <c r="L3342" s="64"/>
    </row>
    <row r="3343" spans="2:12" x14ac:dyDescent="0.25">
      <c r="B3343" s="1"/>
      <c r="H3343" s="1"/>
      <c r="I3343" s="1"/>
      <c r="J3343" s="1"/>
      <c r="K3343" s="64"/>
      <c r="L3343" s="64"/>
    </row>
    <row r="3344" spans="2:12" x14ac:dyDescent="0.25">
      <c r="B3344" s="1"/>
      <c r="H3344" s="1"/>
      <c r="I3344" s="1"/>
      <c r="J3344" s="1"/>
      <c r="K3344" s="64"/>
      <c r="L3344" s="64"/>
    </row>
    <row r="3345" spans="2:12" x14ac:dyDescent="0.25">
      <c r="B3345" s="1"/>
      <c r="H3345" s="1"/>
      <c r="I3345" s="1"/>
      <c r="J3345" s="1"/>
      <c r="K3345" s="64"/>
      <c r="L3345" s="64"/>
    </row>
    <row r="3346" spans="2:12" x14ac:dyDescent="0.25">
      <c r="B3346" s="1"/>
      <c r="H3346" s="1"/>
      <c r="I3346" s="1"/>
      <c r="J3346" s="1"/>
      <c r="K3346" s="64"/>
      <c r="L3346" s="64"/>
    </row>
    <row r="3347" spans="2:12" x14ac:dyDescent="0.25">
      <c r="B3347" s="1"/>
      <c r="H3347" s="1"/>
      <c r="I3347" s="1"/>
      <c r="J3347" s="1"/>
      <c r="K3347" s="64"/>
      <c r="L3347" s="64"/>
    </row>
    <row r="3348" spans="2:12" x14ac:dyDescent="0.25">
      <c r="B3348" s="1"/>
      <c r="H3348" s="1"/>
      <c r="I3348" s="1"/>
      <c r="J3348" s="1"/>
      <c r="K3348" s="64"/>
      <c r="L3348" s="64"/>
    </row>
    <row r="3349" spans="2:12" x14ac:dyDescent="0.25">
      <c r="B3349" s="1"/>
      <c r="H3349" s="1"/>
      <c r="I3349" s="1"/>
      <c r="J3349" s="1"/>
      <c r="K3349" s="64"/>
      <c r="L3349" s="64"/>
    </row>
    <row r="3350" spans="2:12" x14ac:dyDescent="0.25">
      <c r="B3350" s="1"/>
      <c r="H3350" s="1"/>
      <c r="I3350" s="1"/>
      <c r="J3350" s="1"/>
      <c r="K3350" s="64"/>
      <c r="L3350" s="64"/>
    </row>
    <row r="3351" spans="2:12" x14ac:dyDescent="0.25">
      <c r="B3351" s="1"/>
      <c r="H3351" s="1"/>
      <c r="I3351" s="1"/>
      <c r="J3351" s="1"/>
      <c r="K3351" s="64"/>
      <c r="L3351" s="64"/>
    </row>
    <row r="3352" spans="2:12" x14ac:dyDescent="0.25">
      <c r="B3352" s="1"/>
      <c r="H3352" s="1"/>
      <c r="I3352" s="1"/>
      <c r="J3352" s="1"/>
      <c r="K3352" s="64"/>
      <c r="L3352" s="64"/>
    </row>
    <row r="3353" spans="2:12" x14ac:dyDescent="0.25">
      <c r="B3353" s="1"/>
      <c r="H3353" s="1"/>
      <c r="I3353" s="1"/>
      <c r="J3353" s="1"/>
      <c r="K3353" s="64"/>
      <c r="L3353" s="64"/>
    </row>
    <row r="3354" spans="2:12" x14ac:dyDescent="0.25">
      <c r="B3354" s="1"/>
      <c r="H3354" s="1"/>
      <c r="I3354" s="1"/>
      <c r="J3354" s="1"/>
      <c r="K3354" s="64"/>
      <c r="L3354" s="64"/>
    </row>
    <row r="3355" spans="2:12" x14ac:dyDescent="0.25">
      <c r="B3355" s="1"/>
      <c r="H3355" s="1"/>
      <c r="I3355" s="1"/>
      <c r="J3355" s="1"/>
      <c r="K3355" s="64"/>
      <c r="L3355" s="64"/>
    </row>
    <row r="3356" spans="2:12" x14ac:dyDescent="0.25">
      <c r="B3356" s="1"/>
      <c r="H3356" s="1"/>
      <c r="I3356" s="1"/>
      <c r="J3356" s="1"/>
      <c r="K3356" s="64"/>
      <c r="L3356" s="64"/>
    </row>
    <row r="3357" spans="2:12" x14ac:dyDescent="0.25">
      <c r="B3357" s="1"/>
      <c r="H3357" s="1"/>
      <c r="I3357" s="1"/>
      <c r="J3357" s="1"/>
      <c r="K3357" s="64"/>
      <c r="L3357" s="64"/>
    </row>
    <row r="3358" spans="2:12" x14ac:dyDescent="0.25">
      <c r="B3358" s="1"/>
      <c r="H3358" s="1"/>
      <c r="I3358" s="1"/>
      <c r="J3358" s="1"/>
      <c r="K3358" s="64"/>
      <c r="L3358" s="64"/>
    </row>
    <row r="3359" spans="2:12" x14ac:dyDescent="0.25">
      <c r="B3359" s="1"/>
      <c r="H3359" s="1"/>
      <c r="I3359" s="1"/>
      <c r="J3359" s="1"/>
      <c r="K3359" s="64"/>
      <c r="L3359" s="64"/>
    </row>
    <row r="3360" spans="2:12" x14ac:dyDescent="0.25">
      <c r="B3360" s="1"/>
      <c r="H3360" s="1"/>
      <c r="I3360" s="1"/>
      <c r="J3360" s="1"/>
      <c r="K3360" s="64"/>
      <c r="L3360" s="64"/>
    </row>
    <row r="3361" spans="2:12" x14ac:dyDescent="0.25">
      <c r="B3361" s="1"/>
      <c r="H3361" s="1"/>
      <c r="I3361" s="1"/>
      <c r="J3361" s="1"/>
      <c r="K3361" s="64"/>
      <c r="L3361" s="64"/>
    </row>
    <row r="3362" spans="2:12" x14ac:dyDescent="0.25">
      <c r="B3362" s="1"/>
      <c r="H3362" s="1"/>
      <c r="I3362" s="1"/>
      <c r="J3362" s="1"/>
      <c r="K3362" s="64"/>
      <c r="L3362" s="64"/>
    </row>
    <row r="3363" spans="2:12" x14ac:dyDescent="0.25">
      <c r="B3363" s="1"/>
      <c r="H3363" s="1"/>
      <c r="I3363" s="1"/>
      <c r="J3363" s="1"/>
      <c r="K3363" s="64"/>
      <c r="L3363" s="64"/>
    </row>
    <row r="3364" spans="2:12" x14ac:dyDescent="0.25">
      <c r="B3364" s="1"/>
      <c r="H3364" s="1"/>
      <c r="I3364" s="1"/>
      <c r="J3364" s="1"/>
      <c r="K3364" s="64"/>
      <c r="L3364" s="64"/>
    </row>
    <row r="3365" spans="2:12" x14ac:dyDescent="0.25">
      <c r="B3365" s="1"/>
      <c r="H3365" s="1"/>
      <c r="I3365" s="1"/>
      <c r="J3365" s="1"/>
      <c r="K3365" s="64"/>
      <c r="L3365" s="64"/>
    </row>
    <row r="3366" spans="2:12" x14ac:dyDescent="0.25">
      <c r="B3366" s="1"/>
      <c r="H3366" s="1"/>
      <c r="I3366" s="1"/>
      <c r="J3366" s="1"/>
      <c r="K3366" s="64"/>
      <c r="L3366" s="64"/>
    </row>
    <row r="3367" spans="2:12" x14ac:dyDescent="0.25">
      <c r="B3367" s="1"/>
      <c r="H3367" s="1"/>
      <c r="I3367" s="1"/>
      <c r="J3367" s="1"/>
      <c r="K3367" s="64"/>
      <c r="L3367" s="64"/>
    </row>
    <row r="3368" spans="2:12" x14ac:dyDescent="0.25">
      <c r="B3368" s="1"/>
      <c r="H3368" s="1"/>
      <c r="I3368" s="1"/>
      <c r="J3368" s="1"/>
      <c r="K3368" s="64"/>
      <c r="L3368" s="64"/>
    </row>
    <row r="3369" spans="2:12" x14ac:dyDescent="0.25">
      <c r="B3369" s="1"/>
      <c r="H3369" s="1"/>
      <c r="I3369" s="1"/>
      <c r="J3369" s="1"/>
      <c r="K3369" s="64"/>
      <c r="L3369" s="64"/>
    </row>
    <row r="3370" spans="2:12" x14ac:dyDescent="0.25">
      <c r="B3370" s="1"/>
      <c r="H3370" s="1"/>
      <c r="I3370" s="1"/>
      <c r="J3370" s="1"/>
      <c r="K3370" s="64"/>
      <c r="L3370" s="64"/>
    </row>
    <row r="3371" spans="2:12" x14ac:dyDescent="0.25">
      <c r="B3371" s="1"/>
      <c r="H3371" s="1"/>
      <c r="I3371" s="1"/>
      <c r="J3371" s="1"/>
      <c r="K3371" s="64"/>
      <c r="L3371" s="64"/>
    </row>
    <row r="3372" spans="2:12" x14ac:dyDescent="0.25">
      <c r="B3372" s="1"/>
      <c r="H3372" s="1"/>
      <c r="I3372" s="1"/>
      <c r="J3372" s="1"/>
      <c r="K3372" s="64"/>
      <c r="L3372" s="64"/>
    </row>
    <row r="3373" spans="2:12" x14ac:dyDescent="0.25">
      <c r="B3373" s="1"/>
      <c r="H3373" s="1"/>
      <c r="I3373" s="1"/>
      <c r="J3373" s="1"/>
      <c r="K3373" s="64"/>
      <c r="L3373" s="64"/>
    </row>
    <row r="3374" spans="2:12" x14ac:dyDescent="0.25">
      <c r="B3374" s="1"/>
      <c r="H3374" s="1"/>
      <c r="I3374" s="1"/>
      <c r="J3374" s="1"/>
      <c r="K3374" s="64"/>
      <c r="L3374" s="64"/>
    </row>
    <row r="3375" spans="2:12" x14ac:dyDescent="0.25">
      <c r="B3375" s="1"/>
      <c r="H3375" s="1"/>
      <c r="I3375" s="1"/>
      <c r="J3375" s="1"/>
      <c r="K3375" s="64"/>
      <c r="L3375" s="64"/>
    </row>
    <row r="3376" spans="2:12" x14ac:dyDescent="0.25">
      <c r="B3376" s="1"/>
      <c r="H3376" s="1"/>
      <c r="I3376" s="1"/>
      <c r="J3376" s="1"/>
      <c r="K3376" s="64"/>
      <c r="L3376" s="64"/>
    </row>
    <row r="3377" spans="2:12" x14ac:dyDescent="0.25">
      <c r="B3377" s="1"/>
      <c r="H3377" s="1"/>
      <c r="I3377" s="1"/>
      <c r="J3377" s="1"/>
      <c r="K3377" s="64"/>
      <c r="L3377" s="64"/>
    </row>
    <row r="3378" spans="2:12" x14ac:dyDescent="0.25">
      <c r="B3378" s="1"/>
      <c r="H3378" s="1"/>
      <c r="I3378" s="1"/>
      <c r="J3378" s="1"/>
      <c r="K3378" s="64"/>
      <c r="L3378" s="64"/>
    </row>
    <row r="3379" spans="2:12" x14ac:dyDescent="0.25">
      <c r="B3379" s="1"/>
      <c r="H3379" s="1"/>
      <c r="I3379" s="1"/>
      <c r="J3379" s="1"/>
      <c r="K3379" s="64"/>
      <c r="L3379" s="64"/>
    </row>
    <row r="3380" spans="2:12" x14ac:dyDescent="0.25">
      <c r="B3380" s="1"/>
      <c r="H3380" s="1"/>
      <c r="I3380" s="1"/>
      <c r="J3380" s="1"/>
      <c r="K3380" s="64"/>
      <c r="L3380" s="64"/>
    </row>
    <row r="3381" spans="2:12" x14ac:dyDescent="0.25">
      <c r="B3381" s="1"/>
      <c r="H3381" s="1"/>
      <c r="I3381" s="1"/>
      <c r="J3381" s="1"/>
      <c r="K3381" s="64"/>
      <c r="L3381" s="64"/>
    </row>
    <row r="3382" spans="2:12" x14ac:dyDescent="0.25">
      <c r="B3382" s="1"/>
      <c r="H3382" s="1"/>
      <c r="I3382" s="1"/>
      <c r="J3382" s="1"/>
      <c r="K3382" s="64"/>
      <c r="L3382" s="64"/>
    </row>
    <row r="3383" spans="2:12" x14ac:dyDescent="0.25">
      <c r="B3383" s="1"/>
      <c r="H3383" s="1"/>
      <c r="I3383" s="1"/>
      <c r="J3383" s="1"/>
      <c r="K3383" s="64"/>
      <c r="L3383" s="64"/>
    </row>
    <row r="3384" spans="2:12" x14ac:dyDescent="0.25">
      <c r="B3384" s="1"/>
      <c r="H3384" s="1"/>
      <c r="I3384" s="1"/>
      <c r="J3384" s="1"/>
      <c r="K3384" s="64"/>
      <c r="L3384" s="64"/>
    </row>
    <row r="3385" spans="2:12" x14ac:dyDescent="0.25">
      <c r="B3385" s="1"/>
      <c r="H3385" s="1"/>
      <c r="I3385" s="1"/>
      <c r="J3385" s="1"/>
      <c r="K3385" s="64"/>
      <c r="L3385" s="64"/>
    </row>
    <row r="3386" spans="2:12" x14ac:dyDescent="0.25">
      <c r="B3386" s="1"/>
      <c r="H3386" s="1"/>
      <c r="I3386" s="1"/>
      <c r="J3386" s="1"/>
      <c r="K3386" s="64"/>
      <c r="L3386" s="64"/>
    </row>
    <row r="3387" spans="2:12" x14ac:dyDescent="0.25">
      <c r="B3387" s="1"/>
      <c r="H3387" s="1"/>
      <c r="I3387" s="1"/>
      <c r="J3387" s="1"/>
      <c r="K3387" s="64"/>
      <c r="L3387" s="64"/>
    </row>
    <row r="3388" spans="2:12" x14ac:dyDescent="0.25">
      <c r="B3388" s="1"/>
      <c r="H3388" s="1"/>
      <c r="I3388" s="1"/>
      <c r="J3388" s="1"/>
      <c r="K3388" s="64"/>
      <c r="L3388" s="64"/>
    </row>
    <row r="3389" spans="2:12" x14ac:dyDescent="0.25">
      <c r="B3389" s="1"/>
      <c r="H3389" s="1"/>
      <c r="I3389" s="1"/>
      <c r="J3389" s="1"/>
      <c r="K3389" s="64"/>
      <c r="L3389" s="64"/>
    </row>
    <row r="3390" spans="2:12" x14ac:dyDescent="0.25">
      <c r="B3390" s="1"/>
      <c r="H3390" s="1"/>
      <c r="I3390" s="1"/>
      <c r="J3390" s="1"/>
      <c r="K3390" s="64"/>
      <c r="L3390" s="64"/>
    </row>
    <row r="3391" spans="2:12" x14ac:dyDescent="0.25">
      <c r="B3391" s="1"/>
      <c r="H3391" s="1"/>
      <c r="I3391" s="1"/>
      <c r="J3391" s="1"/>
      <c r="K3391" s="64"/>
      <c r="L3391" s="64"/>
    </row>
    <row r="3392" spans="2:12" x14ac:dyDescent="0.25">
      <c r="B3392" s="1"/>
      <c r="H3392" s="1"/>
      <c r="I3392" s="1"/>
      <c r="J3392" s="1"/>
      <c r="K3392" s="64"/>
      <c r="L3392" s="64"/>
    </row>
    <row r="3393" spans="2:12" x14ac:dyDescent="0.25">
      <c r="B3393" s="1"/>
      <c r="H3393" s="1"/>
      <c r="I3393" s="1"/>
      <c r="J3393" s="1"/>
      <c r="K3393" s="64"/>
      <c r="L3393" s="64"/>
    </row>
    <row r="3394" spans="2:12" x14ac:dyDescent="0.25">
      <c r="B3394" s="1"/>
      <c r="H3394" s="1"/>
      <c r="I3394" s="1"/>
      <c r="J3394" s="1"/>
      <c r="K3394" s="64"/>
      <c r="L3394" s="64"/>
    </row>
    <row r="3395" spans="2:12" x14ac:dyDescent="0.25">
      <c r="B3395" s="1"/>
      <c r="H3395" s="1"/>
      <c r="I3395" s="1"/>
      <c r="J3395" s="1"/>
      <c r="K3395" s="64"/>
      <c r="L3395" s="64"/>
    </row>
    <row r="3396" spans="2:12" x14ac:dyDescent="0.25">
      <c r="B3396" s="1"/>
      <c r="H3396" s="1"/>
      <c r="I3396" s="1"/>
      <c r="J3396" s="1"/>
      <c r="K3396" s="64"/>
      <c r="L3396" s="64"/>
    </row>
    <row r="3397" spans="2:12" x14ac:dyDescent="0.25">
      <c r="B3397" s="1"/>
      <c r="H3397" s="1"/>
      <c r="I3397" s="1"/>
      <c r="J3397" s="1"/>
      <c r="K3397" s="64"/>
      <c r="L3397" s="64"/>
    </row>
    <row r="3398" spans="2:12" x14ac:dyDescent="0.25">
      <c r="B3398" s="1"/>
      <c r="H3398" s="1"/>
      <c r="I3398" s="1"/>
      <c r="J3398" s="1"/>
      <c r="K3398" s="64"/>
      <c r="L3398" s="64"/>
    </row>
    <row r="3399" spans="2:12" x14ac:dyDescent="0.25">
      <c r="B3399" s="1"/>
      <c r="H3399" s="1"/>
      <c r="I3399" s="1"/>
      <c r="J3399" s="1"/>
      <c r="K3399" s="64"/>
      <c r="L3399" s="64"/>
    </row>
    <row r="3400" spans="2:12" x14ac:dyDescent="0.25">
      <c r="B3400" s="1"/>
      <c r="H3400" s="1"/>
      <c r="I3400" s="1"/>
      <c r="J3400" s="1"/>
      <c r="K3400" s="64"/>
      <c r="L3400" s="64"/>
    </row>
    <row r="3401" spans="2:12" x14ac:dyDescent="0.25">
      <c r="B3401" s="1"/>
      <c r="H3401" s="1"/>
      <c r="I3401" s="1"/>
      <c r="J3401" s="1"/>
      <c r="K3401" s="64"/>
      <c r="L3401" s="64"/>
    </row>
    <row r="3402" spans="2:12" x14ac:dyDescent="0.25">
      <c r="B3402" s="1"/>
      <c r="H3402" s="1"/>
      <c r="I3402" s="1"/>
      <c r="J3402" s="1"/>
      <c r="K3402" s="64"/>
      <c r="L3402" s="64"/>
    </row>
    <row r="3403" spans="2:12" x14ac:dyDescent="0.25">
      <c r="B3403" s="1"/>
      <c r="H3403" s="1"/>
      <c r="I3403" s="1"/>
      <c r="J3403" s="1"/>
      <c r="K3403" s="64"/>
      <c r="L3403" s="64"/>
    </row>
    <row r="3404" spans="2:12" x14ac:dyDescent="0.25">
      <c r="B3404" s="1"/>
      <c r="H3404" s="1"/>
      <c r="I3404" s="1"/>
      <c r="J3404" s="1"/>
      <c r="K3404" s="64"/>
      <c r="L3404" s="64"/>
    </row>
    <row r="3405" spans="2:12" x14ac:dyDescent="0.25">
      <c r="B3405" s="1"/>
      <c r="H3405" s="1"/>
      <c r="I3405" s="1"/>
      <c r="J3405" s="1"/>
      <c r="K3405" s="64"/>
      <c r="L3405" s="64"/>
    </row>
    <row r="3406" spans="2:12" x14ac:dyDescent="0.25">
      <c r="B3406" s="1"/>
      <c r="H3406" s="1"/>
      <c r="I3406" s="1"/>
      <c r="J3406" s="1"/>
      <c r="K3406" s="64"/>
      <c r="L3406" s="64"/>
    </row>
    <row r="3407" spans="2:12" x14ac:dyDescent="0.25">
      <c r="B3407" s="1"/>
      <c r="H3407" s="1"/>
      <c r="I3407" s="1"/>
      <c r="J3407" s="1"/>
      <c r="K3407" s="64"/>
      <c r="L3407" s="64"/>
    </row>
    <row r="3408" spans="2:12" x14ac:dyDescent="0.25">
      <c r="B3408" s="1"/>
      <c r="H3408" s="1"/>
      <c r="I3408" s="1"/>
      <c r="J3408" s="1"/>
      <c r="K3408" s="64"/>
      <c r="L3408" s="64"/>
    </row>
    <row r="3409" spans="2:12" x14ac:dyDescent="0.25">
      <c r="B3409" s="1"/>
      <c r="H3409" s="1"/>
      <c r="I3409" s="1"/>
      <c r="J3409" s="1"/>
      <c r="K3409" s="64"/>
      <c r="L3409" s="64"/>
    </row>
    <row r="3410" spans="2:12" x14ac:dyDescent="0.25">
      <c r="B3410" s="1"/>
      <c r="H3410" s="1"/>
      <c r="I3410" s="1"/>
      <c r="J3410" s="1"/>
      <c r="K3410" s="64"/>
      <c r="L3410" s="64"/>
    </row>
    <row r="3411" spans="2:12" x14ac:dyDescent="0.25">
      <c r="B3411" s="1"/>
      <c r="H3411" s="1"/>
      <c r="I3411" s="1"/>
      <c r="J3411" s="1"/>
      <c r="K3411" s="64"/>
      <c r="L3411" s="64"/>
    </row>
    <row r="3412" spans="2:12" x14ac:dyDescent="0.25">
      <c r="B3412" s="1"/>
      <c r="H3412" s="1"/>
      <c r="I3412" s="1"/>
      <c r="J3412" s="1"/>
      <c r="K3412" s="64"/>
      <c r="L3412" s="64"/>
    </row>
    <row r="3413" spans="2:12" x14ac:dyDescent="0.25">
      <c r="B3413" s="1"/>
      <c r="H3413" s="1"/>
      <c r="I3413" s="1"/>
      <c r="J3413" s="1"/>
      <c r="K3413" s="64"/>
      <c r="L3413" s="64"/>
    </row>
    <row r="3414" spans="2:12" x14ac:dyDescent="0.25">
      <c r="B3414" s="1"/>
      <c r="H3414" s="1"/>
      <c r="I3414" s="1"/>
      <c r="J3414" s="1"/>
      <c r="K3414" s="64"/>
      <c r="L3414" s="64"/>
    </row>
    <row r="3415" spans="2:12" x14ac:dyDescent="0.25">
      <c r="B3415" s="1"/>
      <c r="H3415" s="1"/>
      <c r="I3415" s="1"/>
      <c r="J3415" s="1"/>
      <c r="K3415" s="64"/>
      <c r="L3415" s="64"/>
    </row>
    <row r="3416" spans="2:12" x14ac:dyDescent="0.25">
      <c r="B3416" s="1"/>
      <c r="H3416" s="1"/>
      <c r="I3416" s="1"/>
      <c r="J3416" s="1"/>
      <c r="K3416" s="64"/>
      <c r="L3416" s="64"/>
    </row>
    <row r="3417" spans="2:12" x14ac:dyDescent="0.25">
      <c r="B3417" s="1"/>
      <c r="H3417" s="1"/>
      <c r="I3417" s="1"/>
      <c r="J3417" s="1"/>
      <c r="K3417" s="64"/>
      <c r="L3417" s="64"/>
    </row>
    <row r="3418" spans="2:12" x14ac:dyDescent="0.25">
      <c r="B3418" s="1"/>
      <c r="H3418" s="1"/>
      <c r="I3418" s="1"/>
      <c r="J3418" s="1"/>
      <c r="K3418" s="64"/>
      <c r="L3418" s="64"/>
    </row>
    <row r="3419" spans="2:12" x14ac:dyDescent="0.25">
      <c r="B3419" s="1"/>
      <c r="H3419" s="1"/>
      <c r="I3419" s="1"/>
      <c r="J3419" s="1"/>
      <c r="K3419" s="64"/>
      <c r="L3419" s="64"/>
    </row>
    <row r="3420" spans="2:12" x14ac:dyDescent="0.25">
      <c r="B3420" s="1"/>
      <c r="H3420" s="1"/>
      <c r="I3420" s="1"/>
      <c r="J3420" s="1"/>
      <c r="K3420" s="64"/>
      <c r="L3420" s="64"/>
    </row>
    <row r="3421" spans="2:12" x14ac:dyDescent="0.25">
      <c r="B3421" s="1"/>
      <c r="H3421" s="1"/>
      <c r="I3421" s="1"/>
      <c r="J3421" s="1"/>
      <c r="K3421" s="64"/>
      <c r="L3421" s="64"/>
    </row>
    <row r="3422" spans="2:12" x14ac:dyDescent="0.25">
      <c r="B3422" s="1"/>
      <c r="H3422" s="1"/>
      <c r="I3422" s="1"/>
      <c r="J3422" s="1"/>
      <c r="K3422" s="64"/>
      <c r="L3422" s="64"/>
    </row>
    <row r="3423" spans="2:12" x14ac:dyDescent="0.25">
      <c r="B3423" s="1"/>
      <c r="H3423" s="1"/>
      <c r="I3423" s="1"/>
      <c r="J3423" s="1"/>
      <c r="K3423" s="64"/>
      <c r="L3423" s="64"/>
    </row>
    <row r="3424" spans="2:12" x14ac:dyDescent="0.25">
      <c r="B3424" s="1"/>
      <c r="H3424" s="1"/>
      <c r="I3424" s="1"/>
      <c r="J3424" s="1"/>
      <c r="K3424" s="64"/>
      <c r="L3424" s="64"/>
    </row>
    <row r="3425" spans="2:12" x14ac:dyDescent="0.25">
      <c r="B3425" s="1"/>
      <c r="H3425" s="1"/>
      <c r="I3425" s="1"/>
      <c r="J3425" s="1"/>
      <c r="K3425" s="64"/>
      <c r="L3425" s="64"/>
    </row>
    <row r="3426" spans="2:12" x14ac:dyDescent="0.25">
      <c r="B3426" s="1"/>
      <c r="H3426" s="1"/>
      <c r="I3426" s="1"/>
      <c r="J3426" s="1"/>
      <c r="K3426" s="64"/>
      <c r="L3426" s="64"/>
    </row>
    <row r="3427" spans="2:12" x14ac:dyDescent="0.25">
      <c r="B3427" s="1"/>
      <c r="H3427" s="1"/>
      <c r="I3427" s="1"/>
      <c r="J3427" s="1"/>
      <c r="K3427" s="64"/>
      <c r="L3427" s="64"/>
    </row>
    <row r="3428" spans="2:12" x14ac:dyDescent="0.25">
      <c r="B3428" s="1"/>
      <c r="H3428" s="1"/>
      <c r="I3428" s="1"/>
      <c r="J3428" s="1"/>
      <c r="K3428" s="64"/>
      <c r="L3428" s="64"/>
    </row>
    <row r="3429" spans="2:12" x14ac:dyDescent="0.25">
      <c r="B3429" s="1"/>
      <c r="H3429" s="1"/>
      <c r="I3429" s="1"/>
      <c r="J3429" s="1"/>
      <c r="K3429" s="64"/>
      <c r="L3429" s="64"/>
    </row>
    <row r="3430" spans="2:12" x14ac:dyDescent="0.25">
      <c r="B3430" s="1"/>
      <c r="H3430" s="1"/>
      <c r="I3430" s="1"/>
      <c r="J3430" s="1"/>
      <c r="K3430" s="64"/>
      <c r="L3430" s="64"/>
    </row>
    <row r="3431" spans="2:12" x14ac:dyDescent="0.25">
      <c r="B3431" s="1"/>
      <c r="H3431" s="1"/>
      <c r="I3431" s="1"/>
      <c r="J3431" s="1"/>
      <c r="K3431" s="64"/>
      <c r="L3431" s="64"/>
    </row>
    <row r="3432" spans="2:12" x14ac:dyDescent="0.25">
      <c r="B3432" s="1"/>
      <c r="H3432" s="1"/>
      <c r="I3432" s="1"/>
      <c r="J3432" s="1"/>
      <c r="K3432" s="64"/>
      <c r="L3432" s="64"/>
    </row>
    <row r="3433" spans="2:12" x14ac:dyDescent="0.25">
      <c r="B3433" s="1"/>
      <c r="H3433" s="1"/>
      <c r="I3433" s="1"/>
      <c r="J3433" s="1"/>
      <c r="K3433" s="64"/>
      <c r="L3433" s="64"/>
    </row>
    <row r="3434" spans="2:12" x14ac:dyDescent="0.25">
      <c r="B3434" s="1"/>
      <c r="H3434" s="1"/>
      <c r="I3434" s="1"/>
      <c r="J3434" s="1"/>
      <c r="K3434" s="64"/>
      <c r="L3434" s="64"/>
    </row>
    <row r="3435" spans="2:12" x14ac:dyDescent="0.25">
      <c r="B3435" s="1"/>
      <c r="H3435" s="1"/>
      <c r="I3435" s="1"/>
      <c r="J3435" s="1"/>
      <c r="K3435" s="64"/>
      <c r="L3435" s="64"/>
    </row>
    <row r="3436" spans="2:12" x14ac:dyDescent="0.25">
      <c r="B3436" s="1"/>
      <c r="H3436" s="1"/>
      <c r="I3436" s="1"/>
      <c r="J3436" s="1"/>
      <c r="K3436" s="64"/>
      <c r="L3436" s="64"/>
    </row>
    <row r="3437" spans="2:12" x14ac:dyDescent="0.25">
      <c r="B3437" s="1"/>
      <c r="H3437" s="1"/>
      <c r="I3437" s="1"/>
      <c r="J3437" s="1"/>
      <c r="K3437" s="64"/>
      <c r="L3437" s="64"/>
    </row>
    <row r="3438" spans="2:12" x14ac:dyDescent="0.25">
      <c r="B3438" s="1"/>
      <c r="H3438" s="1"/>
      <c r="I3438" s="1"/>
      <c r="J3438" s="1"/>
      <c r="K3438" s="64"/>
      <c r="L3438" s="64"/>
    </row>
    <row r="3439" spans="2:12" x14ac:dyDescent="0.25">
      <c r="B3439" s="1"/>
      <c r="H3439" s="1"/>
      <c r="I3439" s="1"/>
      <c r="J3439" s="1"/>
      <c r="K3439" s="64"/>
      <c r="L3439" s="64"/>
    </row>
    <row r="3440" spans="2:12" x14ac:dyDescent="0.25">
      <c r="B3440" s="1"/>
      <c r="H3440" s="1"/>
      <c r="I3440" s="1"/>
      <c r="J3440" s="1"/>
      <c r="K3440" s="64"/>
      <c r="L3440" s="64"/>
    </row>
    <row r="3441" spans="2:12" x14ac:dyDescent="0.25">
      <c r="B3441" s="1"/>
      <c r="H3441" s="1"/>
      <c r="I3441" s="1"/>
      <c r="J3441" s="1"/>
      <c r="K3441" s="64"/>
      <c r="L3441" s="64"/>
    </row>
    <row r="3442" spans="2:12" x14ac:dyDescent="0.25">
      <c r="B3442" s="1"/>
      <c r="H3442" s="1"/>
      <c r="I3442" s="1"/>
      <c r="J3442" s="1"/>
      <c r="K3442" s="64"/>
      <c r="L3442" s="64"/>
    </row>
    <row r="3443" spans="2:12" x14ac:dyDescent="0.25">
      <c r="B3443" s="1"/>
      <c r="H3443" s="1"/>
      <c r="I3443" s="1"/>
      <c r="J3443" s="1"/>
      <c r="K3443" s="64"/>
      <c r="L3443" s="64"/>
    </row>
    <row r="3444" spans="2:12" x14ac:dyDescent="0.25">
      <c r="B3444" s="1"/>
      <c r="H3444" s="1"/>
      <c r="I3444" s="1"/>
      <c r="J3444" s="1"/>
      <c r="K3444" s="64"/>
      <c r="L3444" s="64"/>
    </row>
    <row r="3445" spans="2:12" x14ac:dyDescent="0.25">
      <c r="B3445" s="1"/>
      <c r="H3445" s="1"/>
      <c r="I3445" s="1"/>
      <c r="J3445" s="1"/>
      <c r="K3445" s="64"/>
      <c r="L3445" s="64"/>
    </row>
    <row r="3446" spans="2:12" x14ac:dyDescent="0.25">
      <c r="B3446" s="1"/>
      <c r="H3446" s="1"/>
      <c r="I3446" s="1"/>
      <c r="J3446" s="1"/>
      <c r="K3446" s="64"/>
      <c r="L3446" s="64"/>
    </row>
    <row r="3447" spans="2:12" x14ac:dyDescent="0.25">
      <c r="B3447" s="1"/>
      <c r="H3447" s="1"/>
      <c r="I3447" s="1"/>
      <c r="J3447" s="1"/>
      <c r="K3447" s="64"/>
      <c r="L3447" s="64"/>
    </row>
    <row r="3448" spans="2:12" x14ac:dyDescent="0.25">
      <c r="B3448" s="1"/>
      <c r="H3448" s="1"/>
      <c r="I3448" s="1"/>
      <c r="J3448" s="1"/>
      <c r="K3448" s="64"/>
      <c r="L3448" s="64"/>
    </row>
    <row r="3449" spans="2:12" x14ac:dyDescent="0.25">
      <c r="B3449" s="1"/>
      <c r="H3449" s="1"/>
      <c r="I3449" s="1"/>
      <c r="J3449" s="1"/>
      <c r="K3449" s="64"/>
      <c r="L3449" s="64"/>
    </row>
    <row r="3450" spans="2:12" x14ac:dyDescent="0.25">
      <c r="B3450" s="1"/>
      <c r="H3450" s="1"/>
      <c r="I3450" s="1"/>
      <c r="J3450" s="1"/>
      <c r="K3450" s="64"/>
      <c r="L3450" s="64"/>
    </row>
    <row r="3451" spans="2:12" x14ac:dyDescent="0.25">
      <c r="B3451" s="1"/>
      <c r="H3451" s="1"/>
      <c r="I3451" s="1"/>
      <c r="J3451" s="1"/>
      <c r="K3451" s="64"/>
      <c r="L3451" s="64"/>
    </row>
    <row r="3452" spans="2:12" x14ac:dyDescent="0.25">
      <c r="B3452" s="1"/>
      <c r="H3452" s="1"/>
      <c r="I3452" s="1"/>
      <c r="J3452" s="1"/>
      <c r="K3452" s="64"/>
      <c r="L3452" s="64"/>
    </row>
    <row r="3453" spans="2:12" x14ac:dyDescent="0.25">
      <c r="B3453" s="1"/>
      <c r="H3453" s="1"/>
      <c r="I3453" s="1"/>
      <c r="J3453" s="1"/>
      <c r="K3453" s="64"/>
      <c r="L3453" s="64"/>
    </row>
    <row r="3454" spans="2:12" x14ac:dyDescent="0.25">
      <c r="B3454" s="1"/>
      <c r="H3454" s="1"/>
      <c r="I3454" s="1"/>
      <c r="J3454" s="1"/>
      <c r="K3454" s="64"/>
      <c r="L3454" s="64"/>
    </row>
    <row r="3455" spans="2:12" x14ac:dyDescent="0.25">
      <c r="B3455" s="1"/>
      <c r="H3455" s="1"/>
      <c r="I3455" s="1"/>
      <c r="J3455" s="1"/>
      <c r="K3455" s="64"/>
      <c r="L3455" s="64"/>
    </row>
    <row r="3456" spans="2:12" x14ac:dyDescent="0.25">
      <c r="B3456" s="1"/>
      <c r="H3456" s="1"/>
      <c r="I3456" s="1"/>
      <c r="J3456" s="1"/>
      <c r="K3456" s="64"/>
      <c r="L3456" s="64"/>
    </row>
    <row r="3457" spans="2:12" x14ac:dyDescent="0.25">
      <c r="B3457" s="1"/>
      <c r="H3457" s="1"/>
      <c r="I3457" s="1"/>
      <c r="J3457" s="1"/>
      <c r="K3457" s="64"/>
      <c r="L3457" s="64"/>
    </row>
    <row r="3458" spans="2:12" x14ac:dyDescent="0.25">
      <c r="B3458" s="1"/>
      <c r="H3458" s="1"/>
      <c r="I3458" s="1"/>
      <c r="J3458" s="1"/>
      <c r="K3458" s="64"/>
      <c r="L3458" s="64"/>
    </row>
    <row r="3459" spans="2:12" x14ac:dyDescent="0.25">
      <c r="B3459" s="1"/>
      <c r="H3459" s="1"/>
      <c r="I3459" s="1"/>
      <c r="J3459" s="1"/>
      <c r="K3459" s="64"/>
      <c r="L3459" s="64"/>
    </row>
    <row r="3460" spans="2:12" x14ac:dyDescent="0.25">
      <c r="B3460" s="1"/>
      <c r="H3460" s="1"/>
      <c r="I3460" s="1"/>
      <c r="J3460" s="1"/>
      <c r="K3460" s="64"/>
      <c r="L3460" s="64"/>
    </row>
    <row r="3461" spans="2:12" x14ac:dyDescent="0.25">
      <c r="B3461" s="1"/>
      <c r="H3461" s="1"/>
      <c r="I3461" s="1"/>
      <c r="J3461" s="1"/>
      <c r="K3461" s="64"/>
      <c r="L3461" s="64"/>
    </row>
    <row r="3462" spans="2:12" x14ac:dyDescent="0.25">
      <c r="B3462" s="1"/>
      <c r="H3462" s="1"/>
      <c r="I3462" s="1"/>
      <c r="J3462" s="1"/>
      <c r="K3462" s="64"/>
      <c r="L3462" s="64"/>
    </row>
    <row r="3463" spans="2:12" x14ac:dyDescent="0.25">
      <c r="B3463" s="1"/>
      <c r="H3463" s="1"/>
      <c r="I3463" s="1"/>
      <c r="J3463" s="1"/>
      <c r="K3463" s="64"/>
      <c r="L3463" s="64"/>
    </row>
    <row r="3464" spans="2:12" x14ac:dyDescent="0.25">
      <c r="B3464" s="1"/>
      <c r="H3464" s="1"/>
      <c r="I3464" s="1"/>
      <c r="J3464" s="1"/>
      <c r="K3464" s="64"/>
      <c r="L3464" s="64"/>
    </row>
    <row r="3465" spans="2:12" x14ac:dyDescent="0.25">
      <c r="B3465" s="1"/>
      <c r="H3465" s="1"/>
      <c r="I3465" s="1"/>
      <c r="J3465" s="1"/>
      <c r="K3465" s="64"/>
      <c r="L3465" s="64"/>
    </row>
    <row r="3466" spans="2:12" x14ac:dyDescent="0.25">
      <c r="B3466" s="1"/>
      <c r="H3466" s="1"/>
      <c r="I3466" s="1"/>
      <c r="J3466" s="1"/>
      <c r="K3466" s="64"/>
      <c r="L3466" s="64"/>
    </row>
    <row r="3467" spans="2:12" x14ac:dyDescent="0.25">
      <c r="B3467" s="1"/>
      <c r="H3467" s="1"/>
      <c r="I3467" s="1"/>
      <c r="J3467" s="1"/>
      <c r="K3467" s="64"/>
      <c r="L3467" s="64"/>
    </row>
    <row r="3468" spans="2:12" x14ac:dyDescent="0.25">
      <c r="B3468" s="1"/>
      <c r="H3468" s="1"/>
      <c r="I3468" s="1"/>
      <c r="J3468" s="1"/>
      <c r="K3468" s="64"/>
      <c r="L3468" s="64"/>
    </row>
    <row r="3469" spans="2:12" x14ac:dyDescent="0.25">
      <c r="B3469" s="1"/>
      <c r="H3469" s="1"/>
      <c r="I3469" s="1"/>
      <c r="J3469" s="1"/>
      <c r="K3469" s="64"/>
      <c r="L3469" s="64"/>
    </row>
    <row r="3470" spans="2:12" x14ac:dyDescent="0.25">
      <c r="B3470" s="1"/>
      <c r="H3470" s="1"/>
      <c r="I3470" s="1"/>
      <c r="J3470" s="1"/>
      <c r="K3470" s="64"/>
      <c r="L3470" s="64"/>
    </row>
    <row r="3471" spans="2:12" x14ac:dyDescent="0.25">
      <c r="B3471" s="1"/>
      <c r="H3471" s="1"/>
      <c r="I3471" s="1"/>
      <c r="J3471" s="1"/>
      <c r="K3471" s="64"/>
      <c r="L3471" s="64"/>
    </row>
    <row r="3472" spans="2:12" x14ac:dyDescent="0.25">
      <c r="B3472" s="1"/>
      <c r="H3472" s="1"/>
      <c r="I3472" s="1"/>
      <c r="J3472" s="1"/>
      <c r="K3472" s="64"/>
      <c r="L3472" s="64"/>
    </row>
    <row r="3473" spans="2:12" x14ac:dyDescent="0.25">
      <c r="B3473" s="1"/>
      <c r="H3473" s="1"/>
      <c r="I3473" s="1"/>
      <c r="J3473" s="1"/>
      <c r="K3473" s="64"/>
      <c r="L3473" s="64"/>
    </row>
    <row r="3474" spans="2:12" x14ac:dyDescent="0.25">
      <c r="B3474" s="1"/>
      <c r="H3474" s="1"/>
      <c r="I3474" s="1"/>
      <c r="J3474" s="1"/>
      <c r="K3474" s="64"/>
      <c r="L3474" s="64"/>
    </row>
    <row r="3475" spans="2:12" x14ac:dyDescent="0.25">
      <c r="B3475" s="1"/>
      <c r="H3475" s="1"/>
      <c r="I3475" s="1"/>
      <c r="J3475" s="1"/>
      <c r="K3475" s="64"/>
      <c r="L3475" s="64"/>
    </row>
    <row r="3476" spans="2:12" x14ac:dyDescent="0.25">
      <c r="B3476" s="1"/>
      <c r="H3476" s="1"/>
      <c r="I3476" s="1"/>
      <c r="J3476" s="1"/>
      <c r="K3476" s="64"/>
      <c r="L3476" s="64"/>
    </row>
    <row r="3477" spans="2:12" x14ac:dyDescent="0.25">
      <c r="B3477" s="1"/>
      <c r="H3477" s="1"/>
      <c r="I3477" s="1"/>
      <c r="J3477" s="1"/>
      <c r="K3477" s="64"/>
      <c r="L3477" s="64"/>
    </row>
    <row r="3478" spans="2:12" x14ac:dyDescent="0.25">
      <c r="B3478" s="1"/>
      <c r="H3478" s="1"/>
      <c r="I3478" s="1"/>
      <c r="J3478" s="1"/>
      <c r="K3478" s="64"/>
      <c r="L3478" s="64"/>
    </row>
    <row r="3479" spans="2:12" x14ac:dyDescent="0.25">
      <c r="B3479" s="1"/>
      <c r="H3479" s="1"/>
      <c r="I3479" s="1"/>
      <c r="J3479" s="1"/>
      <c r="K3479" s="64"/>
      <c r="L3479" s="64"/>
    </row>
    <row r="3480" spans="2:12" x14ac:dyDescent="0.25">
      <c r="B3480" s="1"/>
      <c r="H3480" s="1"/>
      <c r="I3480" s="1"/>
      <c r="J3480" s="1"/>
      <c r="K3480" s="64"/>
      <c r="L3480" s="64"/>
    </row>
    <row r="3481" spans="2:12" x14ac:dyDescent="0.25">
      <c r="B3481" s="1"/>
      <c r="H3481" s="1"/>
      <c r="I3481" s="1"/>
      <c r="J3481" s="1"/>
      <c r="K3481" s="64"/>
      <c r="L3481" s="64"/>
    </row>
    <row r="3482" spans="2:12" x14ac:dyDescent="0.25">
      <c r="B3482" s="1"/>
      <c r="H3482" s="1"/>
      <c r="I3482" s="1"/>
      <c r="J3482" s="1"/>
      <c r="K3482" s="64"/>
      <c r="L3482" s="64"/>
    </row>
    <row r="3483" spans="2:12" x14ac:dyDescent="0.25">
      <c r="B3483" s="1"/>
      <c r="H3483" s="1"/>
      <c r="I3483" s="1"/>
      <c r="J3483" s="1"/>
      <c r="K3483" s="64"/>
      <c r="L3483" s="64"/>
    </row>
    <row r="3484" spans="2:12" x14ac:dyDescent="0.25">
      <c r="B3484" s="1"/>
      <c r="H3484" s="1"/>
      <c r="I3484" s="1"/>
      <c r="J3484" s="1"/>
      <c r="K3484" s="64"/>
      <c r="L3484" s="64"/>
    </row>
    <row r="3485" spans="2:12" x14ac:dyDescent="0.25">
      <c r="B3485" s="1"/>
      <c r="H3485" s="1"/>
      <c r="I3485" s="1"/>
      <c r="J3485" s="1"/>
      <c r="K3485" s="64"/>
      <c r="L3485" s="64"/>
    </row>
    <row r="3486" spans="2:12" x14ac:dyDescent="0.25">
      <c r="B3486" s="1"/>
      <c r="H3486" s="1"/>
      <c r="I3486" s="1"/>
      <c r="J3486" s="1"/>
      <c r="K3486" s="64"/>
      <c r="L3486" s="64"/>
    </row>
    <row r="3487" spans="2:12" x14ac:dyDescent="0.25">
      <c r="B3487" s="1"/>
      <c r="H3487" s="1"/>
      <c r="I3487" s="1"/>
      <c r="J3487" s="1"/>
      <c r="K3487" s="64"/>
      <c r="L3487" s="64"/>
    </row>
    <row r="3488" spans="2:12" x14ac:dyDescent="0.25">
      <c r="B3488" s="1"/>
      <c r="H3488" s="1"/>
      <c r="I3488" s="1"/>
      <c r="J3488" s="1"/>
      <c r="K3488" s="64"/>
      <c r="L3488" s="64"/>
    </row>
    <row r="3489" spans="2:12" x14ac:dyDescent="0.25">
      <c r="B3489" s="1"/>
      <c r="H3489" s="1"/>
      <c r="I3489" s="1"/>
      <c r="J3489" s="1"/>
      <c r="K3489" s="64"/>
      <c r="L3489" s="64"/>
    </row>
    <row r="3490" spans="2:12" x14ac:dyDescent="0.25">
      <c r="B3490" s="1"/>
      <c r="H3490" s="1"/>
      <c r="I3490" s="1"/>
      <c r="J3490" s="1"/>
      <c r="K3490" s="64"/>
      <c r="L3490" s="64"/>
    </row>
    <row r="3491" spans="2:12" x14ac:dyDescent="0.25">
      <c r="B3491" s="1"/>
      <c r="H3491" s="1"/>
      <c r="I3491" s="1"/>
      <c r="J3491" s="1"/>
      <c r="K3491" s="64"/>
      <c r="L3491" s="64"/>
    </row>
    <row r="3492" spans="2:12" x14ac:dyDescent="0.25">
      <c r="B3492" s="1"/>
      <c r="H3492" s="1"/>
      <c r="I3492" s="1"/>
      <c r="J3492" s="1"/>
      <c r="K3492" s="64"/>
      <c r="L3492" s="64"/>
    </row>
    <row r="3493" spans="2:12" x14ac:dyDescent="0.25">
      <c r="B3493" s="1"/>
      <c r="H3493" s="1"/>
      <c r="I3493" s="1"/>
      <c r="J3493" s="1"/>
      <c r="K3493" s="64"/>
      <c r="L3493" s="64"/>
    </row>
    <row r="3494" spans="2:12" x14ac:dyDescent="0.25">
      <c r="B3494" s="1"/>
      <c r="H3494" s="1"/>
      <c r="I3494" s="1"/>
      <c r="J3494" s="1"/>
      <c r="K3494" s="64"/>
      <c r="L3494" s="64"/>
    </row>
    <row r="3495" spans="2:12" x14ac:dyDescent="0.25">
      <c r="B3495" s="1"/>
      <c r="H3495" s="1"/>
      <c r="I3495" s="1"/>
      <c r="J3495" s="1"/>
      <c r="K3495" s="64"/>
      <c r="L3495" s="64"/>
    </row>
    <row r="3496" spans="2:12" x14ac:dyDescent="0.25">
      <c r="B3496" s="1"/>
      <c r="H3496" s="1"/>
      <c r="I3496" s="1"/>
      <c r="J3496" s="1"/>
      <c r="K3496" s="64"/>
      <c r="L3496" s="64"/>
    </row>
    <row r="3497" spans="2:12" x14ac:dyDescent="0.25">
      <c r="B3497" s="1"/>
      <c r="H3497" s="1"/>
      <c r="I3497" s="1"/>
      <c r="J3497" s="1"/>
      <c r="K3497" s="64"/>
      <c r="L3497" s="64"/>
    </row>
    <row r="3498" spans="2:12" x14ac:dyDescent="0.25">
      <c r="B3498" s="1"/>
      <c r="H3498" s="1"/>
      <c r="I3498" s="1"/>
      <c r="J3498" s="1"/>
      <c r="K3498" s="64"/>
      <c r="L3498" s="64"/>
    </row>
    <row r="3499" spans="2:12" x14ac:dyDescent="0.25">
      <c r="B3499" s="1"/>
      <c r="H3499" s="1"/>
      <c r="I3499" s="1"/>
      <c r="J3499" s="1"/>
      <c r="K3499" s="64"/>
      <c r="L3499" s="64"/>
    </row>
    <row r="3500" spans="2:12" x14ac:dyDescent="0.25">
      <c r="B3500" s="1"/>
      <c r="H3500" s="1"/>
      <c r="I3500" s="1"/>
      <c r="J3500" s="1"/>
      <c r="K3500" s="64"/>
      <c r="L3500" s="64"/>
    </row>
    <row r="3501" spans="2:12" x14ac:dyDescent="0.25">
      <c r="B3501" s="1"/>
      <c r="H3501" s="1"/>
      <c r="I3501" s="1"/>
      <c r="J3501" s="1"/>
      <c r="K3501" s="64"/>
      <c r="L3501" s="64"/>
    </row>
    <row r="3502" spans="2:12" x14ac:dyDescent="0.25">
      <c r="B3502" s="1"/>
      <c r="H3502" s="1"/>
      <c r="I3502" s="1"/>
      <c r="J3502" s="1"/>
      <c r="K3502" s="64"/>
      <c r="L3502" s="64"/>
    </row>
    <row r="3503" spans="2:12" x14ac:dyDescent="0.25">
      <c r="B3503" s="1"/>
      <c r="H3503" s="1"/>
      <c r="I3503" s="1"/>
      <c r="J3503" s="1"/>
      <c r="K3503" s="64"/>
      <c r="L3503" s="64"/>
    </row>
    <row r="3504" spans="2:12" x14ac:dyDescent="0.25">
      <c r="B3504" s="1"/>
      <c r="H3504" s="1"/>
      <c r="I3504" s="1"/>
      <c r="J3504" s="1"/>
      <c r="K3504" s="64"/>
      <c r="L3504" s="64"/>
    </row>
    <row r="3505" spans="2:12" x14ac:dyDescent="0.25">
      <c r="B3505" s="1"/>
      <c r="H3505" s="1"/>
      <c r="I3505" s="1"/>
      <c r="J3505" s="1"/>
      <c r="K3505" s="64"/>
      <c r="L3505" s="64"/>
    </row>
    <row r="3506" spans="2:12" x14ac:dyDescent="0.25">
      <c r="B3506" s="1"/>
      <c r="H3506" s="1"/>
      <c r="I3506" s="1"/>
      <c r="J3506" s="1"/>
      <c r="K3506" s="64"/>
      <c r="L3506" s="64"/>
    </row>
    <row r="3507" spans="2:12" x14ac:dyDescent="0.25">
      <c r="B3507" s="1"/>
      <c r="H3507" s="1"/>
      <c r="I3507" s="1"/>
      <c r="J3507" s="1"/>
      <c r="K3507" s="64"/>
      <c r="L3507" s="64"/>
    </row>
    <row r="3508" spans="2:12" x14ac:dyDescent="0.25">
      <c r="B3508" s="1"/>
      <c r="H3508" s="1"/>
      <c r="I3508" s="1"/>
      <c r="J3508" s="1"/>
      <c r="K3508" s="64"/>
      <c r="L3508" s="64"/>
    </row>
    <row r="3509" spans="2:12" x14ac:dyDescent="0.25">
      <c r="B3509" s="1"/>
      <c r="H3509" s="1"/>
      <c r="I3509" s="1"/>
      <c r="J3509" s="1"/>
      <c r="K3509" s="64"/>
      <c r="L3509" s="64"/>
    </row>
    <row r="3510" spans="2:12" x14ac:dyDescent="0.25">
      <c r="B3510" s="1"/>
      <c r="H3510" s="1"/>
      <c r="I3510" s="1"/>
      <c r="J3510" s="1"/>
      <c r="K3510" s="64"/>
      <c r="L3510" s="64"/>
    </row>
    <row r="3511" spans="2:12" x14ac:dyDescent="0.25">
      <c r="B3511" s="1"/>
      <c r="H3511" s="1"/>
      <c r="I3511" s="1"/>
      <c r="J3511" s="1"/>
      <c r="K3511" s="64"/>
      <c r="L3511" s="64"/>
    </row>
    <row r="3512" spans="2:12" x14ac:dyDescent="0.25">
      <c r="B3512" s="1"/>
      <c r="H3512" s="1"/>
      <c r="I3512" s="1"/>
      <c r="J3512" s="1"/>
      <c r="K3512" s="64"/>
      <c r="L3512" s="64"/>
    </row>
    <row r="3513" spans="2:12" x14ac:dyDescent="0.25">
      <c r="B3513" s="1"/>
      <c r="H3513" s="1"/>
      <c r="I3513" s="1"/>
      <c r="J3513" s="1"/>
      <c r="K3513" s="64"/>
      <c r="L3513" s="64"/>
    </row>
    <row r="3514" spans="2:12" x14ac:dyDescent="0.25">
      <c r="B3514" s="1"/>
      <c r="H3514" s="1"/>
      <c r="I3514" s="1"/>
      <c r="J3514" s="1"/>
      <c r="K3514" s="64"/>
      <c r="L3514" s="64"/>
    </row>
    <row r="3515" spans="2:12" x14ac:dyDescent="0.25">
      <c r="B3515" s="1"/>
      <c r="H3515" s="1"/>
      <c r="I3515" s="1"/>
      <c r="J3515" s="1"/>
      <c r="K3515" s="64"/>
      <c r="L3515" s="64"/>
    </row>
    <row r="3516" spans="2:12" x14ac:dyDescent="0.25">
      <c r="B3516" s="1"/>
      <c r="H3516" s="1"/>
      <c r="I3516" s="1"/>
      <c r="J3516" s="1"/>
      <c r="K3516" s="64"/>
      <c r="L3516" s="64"/>
    </row>
    <row r="3517" spans="2:12" x14ac:dyDescent="0.25">
      <c r="B3517" s="1"/>
      <c r="H3517" s="1"/>
      <c r="I3517" s="1"/>
      <c r="J3517" s="1"/>
      <c r="K3517" s="64"/>
      <c r="L3517" s="64"/>
    </row>
    <row r="3518" spans="2:12" x14ac:dyDescent="0.25">
      <c r="B3518" s="1"/>
      <c r="H3518" s="1"/>
      <c r="I3518" s="1"/>
      <c r="J3518" s="1"/>
      <c r="K3518" s="64"/>
      <c r="L3518" s="64"/>
    </row>
    <row r="3519" spans="2:12" x14ac:dyDescent="0.25">
      <c r="B3519" s="1"/>
      <c r="H3519" s="1"/>
      <c r="I3519" s="1"/>
      <c r="J3519" s="1"/>
      <c r="K3519" s="64"/>
      <c r="L3519" s="64"/>
    </row>
    <row r="3520" spans="2:12" x14ac:dyDescent="0.25">
      <c r="B3520" s="1"/>
      <c r="H3520" s="1"/>
      <c r="I3520" s="1"/>
      <c r="J3520" s="1"/>
      <c r="K3520" s="64"/>
      <c r="L3520" s="64"/>
    </row>
    <row r="3521" spans="2:12" x14ac:dyDescent="0.25">
      <c r="B3521" s="1"/>
      <c r="H3521" s="1"/>
      <c r="I3521" s="1"/>
      <c r="J3521" s="1"/>
      <c r="K3521" s="64"/>
      <c r="L3521" s="64"/>
    </row>
    <row r="3522" spans="2:12" x14ac:dyDescent="0.25">
      <c r="B3522" s="1"/>
      <c r="H3522" s="1"/>
      <c r="I3522" s="1"/>
      <c r="J3522" s="1"/>
      <c r="K3522" s="64"/>
      <c r="L3522" s="64"/>
    </row>
    <row r="3523" spans="2:12" x14ac:dyDescent="0.25">
      <c r="B3523" s="1"/>
      <c r="H3523" s="1"/>
      <c r="I3523" s="1"/>
      <c r="J3523" s="1"/>
      <c r="K3523" s="64"/>
      <c r="L3523" s="64"/>
    </row>
    <row r="3524" spans="2:12" x14ac:dyDescent="0.25">
      <c r="B3524" s="1"/>
      <c r="H3524" s="1"/>
      <c r="I3524" s="1"/>
      <c r="J3524" s="1"/>
      <c r="K3524" s="64"/>
      <c r="L3524" s="64"/>
    </row>
    <row r="3525" spans="2:12" x14ac:dyDescent="0.25">
      <c r="B3525" s="1"/>
      <c r="H3525" s="1"/>
      <c r="I3525" s="1"/>
      <c r="J3525" s="1"/>
      <c r="K3525" s="64"/>
      <c r="L3525" s="64"/>
    </row>
    <row r="3526" spans="2:12" x14ac:dyDescent="0.25">
      <c r="B3526" s="1"/>
      <c r="H3526" s="1"/>
      <c r="I3526" s="1"/>
      <c r="J3526" s="1"/>
      <c r="K3526" s="64"/>
      <c r="L3526" s="64"/>
    </row>
    <row r="3527" spans="2:12" x14ac:dyDescent="0.25">
      <c r="B3527" s="1"/>
      <c r="H3527" s="1"/>
      <c r="I3527" s="1"/>
      <c r="J3527" s="1"/>
      <c r="K3527" s="64"/>
      <c r="L3527" s="64"/>
    </row>
    <row r="3528" spans="2:12" x14ac:dyDescent="0.25">
      <c r="B3528" s="1"/>
      <c r="H3528" s="1"/>
      <c r="I3528" s="1"/>
      <c r="J3528" s="1"/>
      <c r="K3528" s="64"/>
      <c r="L3528" s="64"/>
    </row>
    <row r="3529" spans="2:12" x14ac:dyDescent="0.25">
      <c r="B3529" s="1"/>
      <c r="H3529" s="1"/>
      <c r="I3529" s="1"/>
      <c r="J3529" s="1"/>
      <c r="K3529" s="64"/>
      <c r="L3529" s="64"/>
    </row>
    <row r="3530" spans="2:12" x14ac:dyDescent="0.25">
      <c r="B3530" s="1"/>
      <c r="H3530" s="1"/>
      <c r="I3530" s="1"/>
      <c r="J3530" s="1"/>
      <c r="K3530" s="64"/>
      <c r="L3530" s="64"/>
    </row>
    <row r="3531" spans="2:12" x14ac:dyDescent="0.25">
      <c r="B3531" s="1"/>
      <c r="H3531" s="1"/>
      <c r="I3531" s="1"/>
      <c r="J3531" s="1"/>
      <c r="K3531" s="64"/>
      <c r="L3531" s="64"/>
    </row>
    <row r="3532" spans="2:12" x14ac:dyDescent="0.25">
      <c r="B3532" s="1"/>
      <c r="H3532" s="1"/>
      <c r="I3532" s="1"/>
      <c r="J3532" s="1"/>
      <c r="K3532" s="64"/>
      <c r="L3532" s="64"/>
    </row>
    <row r="3533" spans="2:12" x14ac:dyDescent="0.25">
      <c r="B3533" s="1"/>
      <c r="H3533" s="1"/>
      <c r="I3533" s="1"/>
      <c r="J3533" s="1"/>
      <c r="K3533" s="64"/>
      <c r="L3533" s="64"/>
    </row>
    <row r="3534" spans="2:12" x14ac:dyDescent="0.25">
      <c r="B3534" s="1"/>
      <c r="H3534" s="1"/>
      <c r="I3534" s="1"/>
      <c r="J3534" s="1"/>
      <c r="K3534" s="64"/>
      <c r="L3534" s="64"/>
    </row>
    <row r="3535" spans="2:12" x14ac:dyDescent="0.25">
      <c r="B3535" s="1"/>
      <c r="H3535" s="1"/>
      <c r="I3535" s="1"/>
      <c r="J3535" s="1"/>
      <c r="K3535" s="64"/>
      <c r="L3535" s="64"/>
    </row>
    <row r="3536" spans="2:12" x14ac:dyDescent="0.25">
      <c r="B3536" s="1"/>
      <c r="H3536" s="1"/>
      <c r="I3536" s="1"/>
      <c r="J3536" s="1"/>
      <c r="K3536" s="64"/>
      <c r="L3536" s="64"/>
    </row>
    <row r="3537" spans="2:12" x14ac:dyDescent="0.25">
      <c r="B3537" s="1"/>
      <c r="H3537" s="1"/>
      <c r="I3537" s="1"/>
      <c r="J3537" s="1"/>
      <c r="K3537" s="64"/>
      <c r="L3537" s="64"/>
    </row>
    <row r="3538" spans="2:12" x14ac:dyDescent="0.25">
      <c r="B3538" s="1"/>
      <c r="H3538" s="1"/>
      <c r="I3538" s="1"/>
      <c r="J3538" s="1"/>
      <c r="K3538" s="64"/>
      <c r="L3538" s="64"/>
    </row>
    <row r="3539" spans="2:12" x14ac:dyDescent="0.25">
      <c r="B3539" s="1"/>
      <c r="H3539" s="1"/>
      <c r="I3539" s="1"/>
      <c r="J3539" s="1"/>
      <c r="K3539" s="64"/>
      <c r="L3539" s="64"/>
    </row>
    <row r="3540" spans="2:12" x14ac:dyDescent="0.25">
      <c r="B3540" s="1"/>
      <c r="H3540" s="1"/>
      <c r="I3540" s="1"/>
      <c r="J3540" s="1"/>
      <c r="K3540" s="64"/>
      <c r="L3540" s="64"/>
    </row>
    <row r="3541" spans="2:12" x14ac:dyDescent="0.25">
      <c r="B3541" s="1"/>
      <c r="H3541" s="1"/>
      <c r="I3541" s="1"/>
      <c r="J3541" s="1"/>
      <c r="K3541" s="64"/>
      <c r="L3541" s="64"/>
    </row>
    <row r="3542" spans="2:12" x14ac:dyDescent="0.25">
      <c r="B3542" s="1"/>
      <c r="H3542" s="1"/>
      <c r="I3542" s="1"/>
      <c r="J3542" s="1"/>
      <c r="K3542" s="64"/>
      <c r="L3542" s="64"/>
    </row>
    <row r="3543" spans="2:12" x14ac:dyDescent="0.25">
      <c r="B3543" s="1"/>
      <c r="H3543" s="1"/>
      <c r="I3543" s="1"/>
      <c r="J3543" s="1"/>
      <c r="K3543" s="64"/>
      <c r="L3543" s="64"/>
    </row>
    <row r="3544" spans="2:12" x14ac:dyDescent="0.25">
      <c r="B3544" s="1"/>
      <c r="H3544" s="1"/>
      <c r="I3544" s="1"/>
      <c r="J3544" s="1"/>
      <c r="K3544" s="64"/>
      <c r="L3544" s="64"/>
    </row>
    <row r="3545" spans="2:12" x14ac:dyDescent="0.25">
      <c r="B3545" s="1"/>
      <c r="H3545" s="1"/>
      <c r="I3545" s="1"/>
      <c r="J3545" s="1"/>
      <c r="K3545" s="64"/>
      <c r="L3545" s="64"/>
    </row>
    <row r="3546" spans="2:12" x14ac:dyDescent="0.25">
      <c r="B3546" s="1"/>
      <c r="H3546" s="1"/>
      <c r="I3546" s="1"/>
      <c r="J3546" s="1"/>
      <c r="K3546" s="64"/>
      <c r="L3546" s="64"/>
    </row>
    <row r="3547" spans="2:12" x14ac:dyDescent="0.25">
      <c r="B3547" s="1"/>
      <c r="H3547" s="1"/>
      <c r="I3547" s="1"/>
      <c r="J3547" s="1"/>
      <c r="K3547" s="64"/>
      <c r="L3547" s="64"/>
    </row>
    <row r="3548" spans="2:12" x14ac:dyDescent="0.25">
      <c r="B3548" s="1"/>
      <c r="H3548" s="1"/>
      <c r="I3548" s="1"/>
      <c r="J3548" s="1"/>
      <c r="K3548" s="64"/>
      <c r="L3548" s="64"/>
    </row>
    <row r="3549" spans="2:12" x14ac:dyDescent="0.25">
      <c r="B3549" s="1"/>
      <c r="H3549" s="1"/>
      <c r="I3549" s="1"/>
      <c r="J3549" s="1"/>
      <c r="K3549" s="64"/>
      <c r="L3549" s="64"/>
    </row>
    <row r="3550" spans="2:12" x14ac:dyDescent="0.25">
      <c r="B3550" s="1"/>
      <c r="H3550" s="1"/>
      <c r="I3550" s="1"/>
      <c r="J3550" s="1"/>
      <c r="K3550" s="64"/>
      <c r="L3550" s="64"/>
    </row>
    <row r="3551" spans="2:12" x14ac:dyDescent="0.25">
      <c r="B3551" s="1"/>
      <c r="H3551" s="1"/>
      <c r="I3551" s="1"/>
      <c r="J3551" s="1"/>
      <c r="K3551" s="64"/>
      <c r="L3551" s="64"/>
    </row>
    <row r="3552" spans="2:12" x14ac:dyDescent="0.25">
      <c r="B3552" s="1"/>
      <c r="H3552" s="1"/>
      <c r="I3552" s="1"/>
      <c r="J3552" s="1"/>
      <c r="K3552" s="64"/>
      <c r="L3552" s="64"/>
    </row>
    <row r="3553" spans="2:12" x14ac:dyDescent="0.25">
      <c r="B3553" s="1"/>
      <c r="H3553" s="1"/>
      <c r="I3553" s="1"/>
      <c r="J3553" s="1"/>
      <c r="K3553" s="64"/>
      <c r="L3553" s="64"/>
    </row>
    <row r="3554" spans="2:12" x14ac:dyDescent="0.25">
      <c r="B3554" s="1"/>
      <c r="H3554" s="1"/>
      <c r="I3554" s="1"/>
      <c r="J3554" s="1"/>
      <c r="K3554" s="64"/>
      <c r="L3554" s="64"/>
    </row>
    <row r="3555" spans="2:12" x14ac:dyDescent="0.25">
      <c r="B3555" s="1"/>
      <c r="H3555" s="1"/>
      <c r="I3555" s="1"/>
      <c r="J3555" s="1"/>
      <c r="K3555" s="64"/>
      <c r="L3555" s="64"/>
    </row>
    <row r="3556" spans="2:12" x14ac:dyDescent="0.25">
      <c r="B3556" s="1"/>
      <c r="H3556" s="1"/>
      <c r="I3556" s="1"/>
      <c r="J3556" s="1"/>
      <c r="K3556" s="64"/>
      <c r="L3556" s="64"/>
    </row>
    <row r="3557" spans="2:12" x14ac:dyDescent="0.25">
      <c r="B3557" s="1"/>
      <c r="H3557" s="1"/>
      <c r="I3557" s="1"/>
      <c r="J3557" s="1"/>
      <c r="K3557" s="64"/>
      <c r="L3557" s="64"/>
    </row>
    <row r="3558" spans="2:12" x14ac:dyDescent="0.25">
      <c r="B3558" s="1"/>
      <c r="H3558" s="1"/>
      <c r="I3558" s="1"/>
      <c r="J3558" s="1"/>
      <c r="K3558" s="64"/>
      <c r="L3558" s="64"/>
    </row>
    <row r="3559" spans="2:12" x14ac:dyDescent="0.25">
      <c r="B3559" s="1"/>
      <c r="H3559" s="1"/>
      <c r="I3559" s="1"/>
      <c r="J3559" s="1"/>
      <c r="K3559" s="64"/>
      <c r="L3559" s="64"/>
    </row>
    <row r="3560" spans="2:12" x14ac:dyDescent="0.25">
      <c r="B3560" s="1"/>
      <c r="H3560" s="1"/>
      <c r="I3560" s="1"/>
      <c r="J3560" s="1"/>
      <c r="K3560" s="64"/>
      <c r="L3560" s="64"/>
    </row>
    <row r="3561" spans="2:12" x14ac:dyDescent="0.25">
      <c r="B3561" s="1"/>
      <c r="H3561" s="1"/>
      <c r="I3561" s="1"/>
      <c r="J3561" s="1"/>
      <c r="K3561" s="64"/>
      <c r="L3561" s="64"/>
    </row>
    <row r="3562" spans="2:12" x14ac:dyDescent="0.25">
      <c r="B3562" s="1"/>
      <c r="H3562" s="1"/>
      <c r="I3562" s="1"/>
      <c r="J3562" s="1"/>
      <c r="K3562" s="64"/>
      <c r="L3562" s="64"/>
    </row>
    <row r="3563" spans="2:12" x14ac:dyDescent="0.25">
      <c r="B3563" s="1"/>
      <c r="H3563" s="1"/>
      <c r="I3563" s="1"/>
      <c r="J3563" s="1"/>
      <c r="K3563" s="64"/>
      <c r="L3563" s="64"/>
    </row>
    <row r="3564" spans="2:12" x14ac:dyDescent="0.25">
      <c r="B3564" s="1"/>
      <c r="H3564" s="1"/>
      <c r="I3564" s="1"/>
      <c r="J3564" s="1"/>
      <c r="K3564" s="64"/>
      <c r="L3564" s="64"/>
    </row>
    <row r="3565" spans="2:12" x14ac:dyDescent="0.25">
      <c r="B3565" s="1"/>
      <c r="H3565" s="1"/>
      <c r="I3565" s="1"/>
      <c r="J3565" s="1"/>
      <c r="K3565" s="64"/>
      <c r="L3565" s="64"/>
    </row>
    <row r="3566" spans="2:12" x14ac:dyDescent="0.25">
      <c r="B3566" s="1"/>
      <c r="H3566" s="1"/>
      <c r="I3566" s="1"/>
      <c r="J3566" s="1"/>
      <c r="K3566" s="64"/>
      <c r="L3566" s="64"/>
    </row>
    <row r="3567" spans="2:12" x14ac:dyDescent="0.25">
      <c r="B3567" s="1"/>
      <c r="H3567" s="1"/>
      <c r="I3567" s="1"/>
      <c r="J3567" s="1"/>
      <c r="K3567" s="64"/>
      <c r="L3567" s="64"/>
    </row>
    <row r="3568" spans="2:12" x14ac:dyDescent="0.25">
      <c r="B3568" s="1"/>
      <c r="H3568" s="1"/>
      <c r="I3568" s="1"/>
      <c r="J3568" s="1"/>
      <c r="K3568" s="64"/>
      <c r="L3568" s="64"/>
    </row>
    <row r="3569" spans="2:12" x14ac:dyDescent="0.25">
      <c r="B3569" s="1"/>
      <c r="H3569" s="1"/>
      <c r="I3569" s="1"/>
      <c r="J3569" s="1"/>
      <c r="K3569" s="64"/>
      <c r="L3569" s="64"/>
    </row>
    <row r="3570" spans="2:12" x14ac:dyDescent="0.25">
      <c r="B3570" s="1"/>
      <c r="H3570" s="1"/>
      <c r="I3570" s="1"/>
      <c r="J3570" s="1"/>
      <c r="K3570" s="64"/>
      <c r="L3570" s="64"/>
    </row>
    <row r="3571" spans="2:12" x14ac:dyDescent="0.25">
      <c r="B3571" s="1"/>
      <c r="H3571" s="1"/>
      <c r="I3571" s="1"/>
      <c r="J3571" s="1"/>
      <c r="K3571" s="64"/>
      <c r="L3571" s="64"/>
    </row>
    <row r="3572" spans="2:12" x14ac:dyDescent="0.25">
      <c r="B3572" s="1"/>
      <c r="H3572" s="1"/>
      <c r="I3572" s="1"/>
      <c r="J3572" s="1"/>
      <c r="K3572" s="64"/>
      <c r="L3572" s="64"/>
    </row>
    <row r="3573" spans="2:12" x14ac:dyDescent="0.25">
      <c r="B3573" s="1"/>
      <c r="H3573" s="1"/>
      <c r="I3573" s="1"/>
      <c r="J3573" s="1"/>
      <c r="K3573" s="64"/>
      <c r="L3573" s="64"/>
    </row>
    <row r="3574" spans="2:12" x14ac:dyDescent="0.25">
      <c r="B3574" s="1"/>
      <c r="H3574" s="1"/>
      <c r="I3574" s="1"/>
      <c r="J3574" s="1"/>
      <c r="K3574" s="64"/>
      <c r="L3574" s="64"/>
    </row>
    <row r="3575" spans="2:12" x14ac:dyDescent="0.25">
      <c r="B3575" s="1"/>
      <c r="H3575" s="1"/>
      <c r="I3575" s="1"/>
      <c r="J3575" s="1"/>
      <c r="K3575" s="64"/>
      <c r="L3575" s="64"/>
    </row>
    <row r="3576" spans="2:12" x14ac:dyDescent="0.25">
      <c r="B3576" s="1"/>
      <c r="H3576" s="1"/>
      <c r="I3576" s="1"/>
      <c r="J3576" s="1"/>
      <c r="K3576" s="64"/>
      <c r="L3576" s="64"/>
    </row>
    <row r="3577" spans="2:12" x14ac:dyDescent="0.25">
      <c r="B3577" s="1"/>
      <c r="H3577" s="1"/>
      <c r="I3577" s="1"/>
      <c r="J3577" s="1"/>
      <c r="K3577" s="64"/>
      <c r="L3577" s="64"/>
    </row>
    <row r="3578" spans="2:12" x14ac:dyDescent="0.25">
      <c r="B3578" s="1"/>
      <c r="H3578" s="1"/>
      <c r="I3578" s="1"/>
      <c r="J3578" s="1"/>
      <c r="K3578" s="64"/>
      <c r="L3578" s="64"/>
    </row>
    <row r="3579" spans="2:12" x14ac:dyDescent="0.25">
      <c r="B3579" s="1"/>
      <c r="H3579" s="1"/>
      <c r="I3579" s="1"/>
      <c r="J3579" s="1"/>
      <c r="K3579" s="64"/>
      <c r="L3579" s="64"/>
    </row>
    <row r="3580" spans="2:12" x14ac:dyDescent="0.25">
      <c r="B3580" s="1"/>
      <c r="H3580" s="1"/>
      <c r="I3580" s="1"/>
      <c r="J3580" s="1"/>
      <c r="K3580" s="64"/>
      <c r="L3580" s="64"/>
    </row>
    <row r="3581" spans="2:12" x14ac:dyDescent="0.25">
      <c r="B3581" s="1"/>
      <c r="H3581" s="1"/>
      <c r="I3581" s="1"/>
      <c r="J3581" s="1"/>
      <c r="K3581" s="64"/>
      <c r="L3581" s="64"/>
    </row>
    <row r="3582" spans="2:12" x14ac:dyDescent="0.25">
      <c r="B3582" s="1"/>
      <c r="H3582" s="1"/>
      <c r="I3582" s="1"/>
      <c r="J3582" s="1"/>
      <c r="K3582" s="64"/>
      <c r="L3582" s="64"/>
    </row>
    <row r="3583" spans="2:12" x14ac:dyDescent="0.25">
      <c r="B3583" s="1"/>
      <c r="H3583" s="1"/>
      <c r="I3583" s="1"/>
      <c r="J3583" s="1"/>
      <c r="K3583" s="64"/>
      <c r="L3583" s="64"/>
    </row>
    <row r="3584" spans="2:12" x14ac:dyDescent="0.25">
      <c r="B3584" s="1"/>
      <c r="H3584" s="1"/>
      <c r="I3584" s="1"/>
      <c r="J3584" s="1"/>
      <c r="K3584" s="64"/>
      <c r="L3584" s="64"/>
    </row>
    <row r="3585" spans="2:12" x14ac:dyDescent="0.25">
      <c r="B3585" s="1"/>
      <c r="H3585" s="1"/>
      <c r="I3585" s="1"/>
      <c r="J3585" s="1"/>
      <c r="K3585" s="64"/>
      <c r="L3585" s="64"/>
    </row>
    <row r="3586" spans="2:12" x14ac:dyDescent="0.25">
      <c r="B3586" s="1"/>
      <c r="H3586" s="1"/>
      <c r="I3586" s="1"/>
      <c r="J3586" s="1"/>
      <c r="K3586" s="64"/>
      <c r="L3586" s="64"/>
    </row>
    <row r="3587" spans="2:12" x14ac:dyDescent="0.25">
      <c r="B3587" s="1"/>
      <c r="H3587" s="1"/>
      <c r="I3587" s="1"/>
      <c r="J3587" s="1"/>
      <c r="K3587" s="64"/>
      <c r="L3587" s="64"/>
    </row>
    <row r="3588" spans="2:12" x14ac:dyDescent="0.25">
      <c r="B3588" s="1"/>
      <c r="H3588" s="1"/>
      <c r="I3588" s="1"/>
      <c r="J3588" s="1"/>
      <c r="K3588" s="64"/>
      <c r="L3588" s="64"/>
    </row>
    <row r="3589" spans="2:12" x14ac:dyDescent="0.25">
      <c r="B3589" s="1"/>
      <c r="H3589" s="1"/>
      <c r="I3589" s="1"/>
      <c r="J3589" s="1"/>
      <c r="K3589" s="64"/>
      <c r="L3589" s="64"/>
    </row>
    <row r="3590" spans="2:12" x14ac:dyDescent="0.25">
      <c r="B3590" s="1"/>
      <c r="H3590" s="1"/>
      <c r="I3590" s="1"/>
      <c r="J3590" s="1"/>
      <c r="K3590" s="64"/>
      <c r="L3590" s="64"/>
    </row>
    <row r="3591" spans="2:12" x14ac:dyDescent="0.25">
      <c r="B3591" s="1"/>
      <c r="H3591" s="1"/>
      <c r="I3591" s="1"/>
      <c r="J3591" s="1"/>
      <c r="K3591" s="64"/>
      <c r="L3591" s="64"/>
    </row>
    <row r="3592" spans="2:12" x14ac:dyDescent="0.25">
      <c r="B3592" s="1"/>
      <c r="H3592" s="1"/>
      <c r="I3592" s="1"/>
      <c r="J3592" s="1"/>
      <c r="K3592" s="64"/>
      <c r="L3592" s="64"/>
    </row>
    <row r="3593" spans="2:12" x14ac:dyDescent="0.25">
      <c r="B3593" s="1"/>
      <c r="H3593" s="1"/>
      <c r="I3593" s="1"/>
      <c r="J3593" s="1"/>
      <c r="K3593" s="64"/>
      <c r="L3593" s="64"/>
    </row>
    <row r="3594" spans="2:12" x14ac:dyDescent="0.25">
      <c r="B3594" s="1"/>
      <c r="H3594" s="1"/>
      <c r="I3594" s="1"/>
      <c r="J3594" s="1"/>
      <c r="K3594" s="64"/>
      <c r="L3594" s="64"/>
    </row>
    <row r="3595" spans="2:12" x14ac:dyDescent="0.25">
      <c r="B3595" s="1"/>
      <c r="H3595" s="1"/>
      <c r="I3595" s="1"/>
      <c r="J3595" s="1"/>
      <c r="K3595" s="64"/>
      <c r="L3595" s="64"/>
    </row>
    <row r="3596" spans="2:12" x14ac:dyDescent="0.25">
      <c r="B3596" s="1"/>
      <c r="H3596" s="1"/>
      <c r="I3596" s="1"/>
      <c r="J3596" s="1"/>
      <c r="K3596" s="64"/>
      <c r="L3596" s="64"/>
    </row>
    <row r="3597" spans="2:12" x14ac:dyDescent="0.25">
      <c r="B3597" s="1"/>
      <c r="H3597" s="1"/>
      <c r="I3597" s="1"/>
      <c r="J3597" s="1"/>
      <c r="K3597" s="64"/>
      <c r="L3597" s="64"/>
    </row>
    <row r="3598" spans="2:12" x14ac:dyDescent="0.25">
      <c r="B3598" s="1"/>
      <c r="H3598" s="1"/>
      <c r="I3598" s="1"/>
      <c r="J3598" s="1"/>
      <c r="K3598" s="64"/>
      <c r="L3598" s="64"/>
    </row>
    <row r="3599" spans="2:12" x14ac:dyDescent="0.25">
      <c r="B3599" s="1"/>
      <c r="H3599" s="1"/>
      <c r="I3599" s="1"/>
      <c r="J3599" s="1"/>
      <c r="K3599" s="64"/>
      <c r="L3599" s="64"/>
    </row>
    <row r="3600" spans="2:12" x14ac:dyDescent="0.25">
      <c r="B3600" s="1"/>
      <c r="H3600" s="1"/>
      <c r="I3600" s="1"/>
      <c r="J3600" s="1"/>
      <c r="K3600" s="64"/>
      <c r="L3600" s="64"/>
    </row>
    <row r="3601" spans="2:12" x14ac:dyDescent="0.25">
      <c r="B3601" s="1"/>
      <c r="H3601" s="1"/>
      <c r="I3601" s="1"/>
      <c r="J3601" s="1"/>
      <c r="K3601" s="64"/>
      <c r="L3601" s="64"/>
    </row>
    <row r="3602" spans="2:12" x14ac:dyDescent="0.25">
      <c r="B3602" s="1"/>
      <c r="H3602" s="1"/>
      <c r="I3602" s="1"/>
      <c r="J3602" s="1"/>
      <c r="K3602" s="64"/>
      <c r="L3602" s="64"/>
    </row>
    <row r="3603" spans="2:12" x14ac:dyDescent="0.25">
      <c r="B3603" s="1"/>
      <c r="H3603" s="1"/>
      <c r="I3603" s="1"/>
      <c r="J3603" s="1"/>
      <c r="K3603" s="64"/>
      <c r="L3603" s="64"/>
    </row>
    <row r="3604" spans="2:12" x14ac:dyDescent="0.25">
      <c r="B3604" s="1"/>
      <c r="H3604" s="1"/>
      <c r="I3604" s="1"/>
      <c r="J3604" s="1"/>
      <c r="K3604" s="64"/>
      <c r="L3604" s="64"/>
    </row>
    <row r="3605" spans="2:12" x14ac:dyDescent="0.25">
      <c r="B3605" s="1"/>
      <c r="H3605" s="1"/>
      <c r="I3605" s="1"/>
      <c r="J3605" s="1"/>
      <c r="K3605" s="64"/>
      <c r="L3605" s="64"/>
    </row>
    <row r="3606" spans="2:12" x14ac:dyDescent="0.25">
      <c r="B3606" s="1"/>
      <c r="H3606" s="1"/>
      <c r="I3606" s="1"/>
      <c r="J3606" s="1"/>
      <c r="K3606" s="64"/>
      <c r="L3606" s="64"/>
    </row>
    <row r="3607" spans="2:12" x14ac:dyDescent="0.25">
      <c r="B3607" s="1"/>
      <c r="H3607" s="1"/>
      <c r="I3607" s="1"/>
      <c r="J3607" s="1"/>
      <c r="K3607" s="64"/>
      <c r="L3607" s="64"/>
    </row>
    <row r="3608" spans="2:12" x14ac:dyDescent="0.25">
      <c r="B3608" s="1"/>
      <c r="H3608" s="1"/>
      <c r="I3608" s="1"/>
      <c r="J3608" s="1"/>
      <c r="K3608" s="64"/>
      <c r="L3608" s="64"/>
    </row>
    <row r="3609" spans="2:12" x14ac:dyDescent="0.25">
      <c r="B3609" s="1"/>
      <c r="H3609" s="1"/>
      <c r="I3609" s="1"/>
      <c r="J3609" s="1"/>
      <c r="K3609" s="64"/>
      <c r="L3609" s="64"/>
    </row>
    <row r="3610" spans="2:12" x14ac:dyDescent="0.25">
      <c r="B3610" s="1"/>
      <c r="H3610" s="1"/>
      <c r="I3610" s="1"/>
      <c r="J3610" s="1"/>
      <c r="K3610" s="64"/>
      <c r="L3610" s="64"/>
    </row>
    <row r="3611" spans="2:12" x14ac:dyDescent="0.25">
      <c r="B3611" s="1"/>
      <c r="H3611" s="1"/>
      <c r="I3611" s="1"/>
      <c r="J3611" s="1"/>
      <c r="K3611" s="64"/>
      <c r="L3611" s="64"/>
    </row>
    <row r="3612" spans="2:12" x14ac:dyDescent="0.25">
      <c r="B3612" s="1"/>
      <c r="H3612" s="1"/>
      <c r="I3612" s="1"/>
      <c r="J3612" s="1"/>
      <c r="K3612" s="64"/>
      <c r="L3612" s="64"/>
    </row>
    <row r="3613" spans="2:12" x14ac:dyDescent="0.25">
      <c r="B3613" s="1"/>
      <c r="H3613" s="1"/>
      <c r="I3613" s="1"/>
      <c r="J3613" s="1"/>
      <c r="K3613" s="64"/>
      <c r="L3613" s="64"/>
    </row>
    <row r="3614" spans="2:12" x14ac:dyDescent="0.25">
      <c r="B3614" s="1"/>
      <c r="H3614" s="1"/>
      <c r="I3614" s="1"/>
      <c r="J3614" s="1"/>
      <c r="K3614" s="64"/>
      <c r="L3614" s="64"/>
    </row>
    <row r="3615" spans="2:12" x14ac:dyDescent="0.25">
      <c r="B3615" s="1"/>
      <c r="H3615" s="1"/>
      <c r="I3615" s="1"/>
      <c r="J3615" s="1"/>
      <c r="K3615" s="64"/>
      <c r="L3615" s="64"/>
    </row>
    <row r="3616" spans="2:12" x14ac:dyDescent="0.25">
      <c r="B3616" s="1"/>
      <c r="H3616" s="1"/>
      <c r="I3616" s="1"/>
      <c r="J3616" s="1"/>
      <c r="K3616" s="64"/>
      <c r="L3616" s="64"/>
    </row>
    <row r="3617" spans="2:12" x14ac:dyDescent="0.25">
      <c r="B3617" s="1"/>
      <c r="H3617" s="1"/>
      <c r="I3617" s="1"/>
      <c r="J3617" s="1"/>
      <c r="K3617" s="64"/>
      <c r="L3617" s="64"/>
    </row>
    <row r="3618" spans="2:12" x14ac:dyDescent="0.25">
      <c r="B3618" s="1"/>
      <c r="H3618" s="1"/>
      <c r="I3618" s="1"/>
      <c r="J3618" s="1"/>
      <c r="K3618" s="64"/>
      <c r="L3618" s="64"/>
    </row>
    <row r="3619" spans="2:12" x14ac:dyDescent="0.25">
      <c r="B3619" s="1"/>
      <c r="H3619" s="1"/>
      <c r="I3619" s="1"/>
      <c r="J3619" s="1"/>
      <c r="K3619" s="64"/>
      <c r="L3619" s="64"/>
    </row>
    <row r="3620" spans="2:12" x14ac:dyDescent="0.25">
      <c r="B3620" s="1"/>
      <c r="H3620" s="1"/>
      <c r="I3620" s="1"/>
      <c r="J3620" s="1"/>
      <c r="K3620" s="64"/>
      <c r="L3620" s="64"/>
    </row>
    <row r="3621" spans="2:12" x14ac:dyDescent="0.25">
      <c r="B3621" s="1"/>
      <c r="H3621" s="1"/>
      <c r="I3621" s="1"/>
      <c r="J3621" s="1"/>
      <c r="K3621" s="64"/>
      <c r="L3621" s="64"/>
    </row>
    <row r="3622" spans="2:12" x14ac:dyDescent="0.25">
      <c r="B3622" s="1"/>
      <c r="H3622" s="1"/>
      <c r="I3622" s="1"/>
      <c r="J3622" s="1"/>
      <c r="K3622" s="64"/>
      <c r="L3622" s="64"/>
    </row>
    <row r="3623" spans="2:12" x14ac:dyDescent="0.25">
      <c r="B3623" s="1"/>
      <c r="H3623" s="1"/>
      <c r="I3623" s="1"/>
      <c r="J3623" s="1"/>
      <c r="K3623" s="64"/>
      <c r="L3623" s="64"/>
    </row>
    <row r="3624" spans="2:12" x14ac:dyDescent="0.25">
      <c r="B3624" s="1"/>
      <c r="H3624" s="1"/>
      <c r="I3624" s="1"/>
      <c r="J3624" s="1"/>
      <c r="K3624" s="64"/>
      <c r="L3624" s="64"/>
    </row>
    <row r="3625" spans="2:12" x14ac:dyDescent="0.25">
      <c r="B3625" s="1"/>
      <c r="H3625" s="1"/>
      <c r="I3625" s="1"/>
      <c r="J3625" s="1"/>
      <c r="K3625" s="64"/>
      <c r="L3625" s="64"/>
    </row>
    <row r="3626" spans="2:12" x14ac:dyDescent="0.25">
      <c r="B3626" s="1"/>
      <c r="H3626" s="1"/>
      <c r="I3626" s="1"/>
      <c r="J3626" s="1"/>
      <c r="K3626" s="64"/>
      <c r="L3626" s="64"/>
    </row>
    <row r="3627" spans="2:12" x14ac:dyDescent="0.25">
      <c r="B3627" s="1"/>
      <c r="H3627" s="1"/>
      <c r="I3627" s="1"/>
      <c r="J3627" s="1"/>
      <c r="K3627" s="64"/>
      <c r="L3627" s="64"/>
    </row>
    <row r="3628" spans="2:12" x14ac:dyDescent="0.25">
      <c r="B3628" s="1"/>
      <c r="H3628" s="1"/>
      <c r="I3628" s="1"/>
      <c r="J3628" s="1"/>
      <c r="K3628" s="64"/>
      <c r="L3628" s="64"/>
    </row>
    <row r="3629" spans="2:12" x14ac:dyDescent="0.25">
      <c r="B3629" s="1"/>
      <c r="H3629" s="1"/>
      <c r="I3629" s="1"/>
      <c r="J3629" s="1"/>
      <c r="K3629" s="64"/>
      <c r="L3629" s="64"/>
    </row>
    <row r="3630" spans="2:12" x14ac:dyDescent="0.25">
      <c r="B3630" s="1"/>
      <c r="H3630" s="1"/>
      <c r="I3630" s="1"/>
      <c r="J3630" s="1"/>
      <c r="K3630" s="64"/>
      <c r="L3630" s="64"/>
    </row>
    <row r="3631" spans="2:12" x14ac:dyDescent="0.25">
      <c r="B3631" s="1"/>
      <c r="H3631" s="1"/>
      <c r="I3631" s="1"/>
      <c r="J3631" s="1"/>
      <c r="K3631" s="64"/>
      <c r="L3631" s="64"/>
    </row>
    <row r="3632" spans="2:12" x14ac:dyDescent="0.25">
      <c r="B3632" s="1"/>
      <c r="H3632" s="1"/>
      <c r="I3632" s="1"/>
      <c r="J3632" s="1"/>
      <c r="K3632" s="64"/>
      <c r="L3632" s="64"/>
    </row>
    <row r="3633" spans="2:12" x14ac:dyDescent="0.25">
      <c r="B3633" s="1"/>
      <c r="H3633" s="1"/>
      <c r="I3633" s="1"/>
      <c r="J3633" s="1"/>
      <c r="K3633" s="64"/>
      <c r="L3633" s="64"/>
    </row>
    <row r="3634" spans="2:12" x14ac:dyDescent="0.25">
      <c r="B3634" s="1"/>
      <c r="H3634" s="1"/>
      <c r="I3634" s="1"/>
      <c r="J3634" s="1"/>
      <c r="K3634" s="64"/>
      <c r="L3634" s="64"/>
    </row>
    <row r="3635" spans="2:12" x14ac:dyDescent="0.25">
      <c r="B3635" s="1"/>
      <c r="H3635" s="1"/>
      <c r="I3635" s="1"/>
      <c r="J3635" s="1"/>
      <c r="K3635" s="64"/>
      <c r="L3635" s="64"/>
    </row>
    <row r="3636" spans="2:12" x14ac:dyDescent="0.25">
      <c r="B3636" s="1"/>
      <c r="H3636" s="1"/>
      <c r="I3636" s="1"/>
      <c r="J3636" s="1"/>
      <c r="K3636" s="64"/>
      <c r="L3636" s="64"/>
    </row>
    <row r="3637" spans="2:12" x14ac:dyDescent="0.25">
      <c r="B3637" s="1"/>
      <c r="H3637" s="1"/>
      <c r="I3637" s="1"/>
      <c r="J3637" s="1"/>
      <c r="K3637" s="64"/>
      <c r="L3637" s="64"/>
    </row>
    <row r="3638" spans="2:12" x14ac:dyDescent="0.25">
      <c r="B3638" s="1"/>
      <c r="H3638" s="1"/>
      <c r="I3638" s="1"/>
      <c r="J3638" s="1"/>
      <c r="K3638" s="64"/>
      <c r="L3638" s="64"/>
    </row>
    <row r="3639" spans="2:12" x14ac:dyDescent="0.25">
      <c r="B3639" s="1"/>
      <c r="H3639" s="1"/>
      <c r="I3639" s="1"/>
      <c r="J3639" s="1"/>
      <c r="K3639" s="64"/>
      <c r="L3639" s="64"/>
    </row>
    <row r="3640" spans="2:12" x14ac:dyDescent="0.25">
      <c r="B3640" s="1"/>
      <c r="H3640" s="1"/>
      <c r="I3640" s="1"/>
      <c r="J3640" s="1"/>
      <c r="K3640" s="64"/>
      <c r="L3640" s="64"/>
    </row>
    <row r="3641" spans="2:12" x14ac:dyDescent="0.25">
      <c r="B3641" s="1"/>
      <c r="H3641" s="1"/>
      <c r="I3641" s="1"/>
      <c r="J3641" s="1"/>
      <c r="K3641" s="64"/>
      <c r="L3641" s="64"/>
    </row>
    <row r="3642" spans="2:12" x14ac:dyDescent="0.25">
      <c r="B3642" s="1"/>
      <c r="H3642" s="1"/>
      <c r="I3642" s="1"/>
      <c r="J3642" s="1"/>
      <c r="K3642" s="64"/>
      <c r="L3642" s="64"/>
    </row>
    <row r="3643" spans="2:12" x14ac:dyDescent="0.25">
      <c r="B3643" s="1"/>
      <c r="H3643" s="1"/>
      <c r="I3643" s="1"/>
      <c r="J3643" s="1"/>
      <c r="K3643" s="64"/>
      <c r="L3643" s="64"/>
    </row>
    <row r="3644" spans="2:12" x14ac:dyDescent="0.25">
      <c r="B3644" s="1"/>
      <c r="H3644" s="1"/>
      <c r="I3644" s="1"/>
      <c r="J3644" s="1"/>
      <c r="K3644" s="64"/>
      <c r="L3644" s="64"/>
    </row>
    <row r="3645" spans="2:12" x14ac:dyDescent="0.25">
      <c r="B3645" s="1"/>
      <c r="H3645" s="1"/>
      <c r="I3645" s="1"/>
      <c r="J3645" s="1"/>
      <c r="K3645" s="64"/>
      <c r="L3645" s="64"/>
    </row>
    <row r="3646" spans="2:12" x14ac:dyDescent="0.25">
      <c r="B3646" s="1"/>
      <c r="H3646" s="1"/>
      <c r="I3646" s="1"/>
      <c r="J3646" s="1"/>
      <c r="K3646" s="64"/>
      <c r="L3646" s="64"/>
    </row>
    <row r="3647" spans="2:12" x14ac:dyDescent="0.25">
      <c r="B3647" s="1"/>
      <c r="H3647" s="1"/>
      <c r="I3647" s="1"/>
      <c r="J3647" s="1"/>
      <c r="K3647" s="64"/>
      <c r="L3647" s="64"/>
    </row>
    <row r="3648" spans="2:12" x14ac:dyDescent="0.25">
      <c r="B3648" s="1"/>
      <c r="H3648" s="1"/>
      <c r="I3648" s="1"/>
      <c r="J3648" s="1"/>
      <c r="K3648" s="64"/>
      <c r="L3648" s="64"/>
    </row>
    <row r="3649" spans="2:12" x14ac:dyDescent="0.25">
      <c r="B3649" s="1"/>
      <c r="H3649" s="1"/>
      <c r="I3649" s="1"/>
      <c r="J3649" s="1"/>
      <c r="K3649" s="64"/>
      <c r="L3649" s="64"/>
    </row>
    <row r="3650" spans="2:12" x14ac:dyDescent="0.25">
      <c r="B3650" s="1"/>
      <c r="H3650" s="1"/>
      <c r="I3650" s="1"/>
      <c r="J3650" s="1"/>
      <c r="K3650" s="64"/>
      <c r="L3650" s="64"/>
    </row>
    <row r="3651" spans="2:12" x14ac:dyDescent="0.25">
      <c r="B3651" s="1"/>
      <c r="H3651" s="1"/>
      <c r="I3651" s="1"/>
      <c r="J3651" s="1"/>
      <c r="K3651" s="64"/>
      <c r="L3651" s="64"/>
    </row>
    <row r="3652" spans="2:12" x14ac:dyDescent="0.25">
      <c r="B3652" s="1"/>
      <c r="H3652" s="1"/>
      <c r="I3652" s="1"/>
      <c r="J3652" s="1"/>
      <c r="K3652" s="64"/>
      <c r="L3652" s="64"/>
    </row>
    <row r="3653" spans="2:12" x14ac:dyDescent="0.25">
      <c r="B3653" s="1"/>
      <c r="H3653" s="1"/>
      <c r="I3653" s="1"/>
      <c r="J3653" s="1"/>
      <c r="K3653" s="64"/>
      <c r="L3653" s="64"/>
    </row>
    <row r="3654" spans="2:12" x14ac:dyDescent="0.25">
      <c r="B3654" s="1"/>
      <c r="H3654" s="1"/>
      <c r="I3654" s="1"/>
      <c r="J3654" s="1"/>
      <c r="K3654" s="64"/>
      <c r="L3654" s="64"/>
    </row>
    <row r="3655" spans="2:12" x14ac:dyDescent="0.25">
      <c r="B3655" s="1"/>
      <c r="H3655" s="1"/>
      <c r="I3655" s="1"/>
      <c r="J3655" s="1"/>
      <c r="K3655" s="64"/>
      <c r="L3655" s="64"/>
    </row>
    <row r="3656" spans="2:12" x14ac:dyDescent="0.25">
      <c r="B3656" s="1"/>
      <c r="H3656" s="1"/>
      <c r="I3656" s="1"/>
      <c r="J3656" s="1"/>
      <c r="K3656" s="64"/>
      <c r="L3656" s="64"/>
    </row>
    <row r="3657" spans="2:12" x14ac:dyDescent="0.25">
      <c r="B3657" s="1"/>
      <c r="H3657" s="1"/>
      <c r="I3657" s="1"/>
      <c r="J3657" s="1"/>
      <c r="K3657" s="64"/>
      <c r="L3657" s="64"/>
    </row>
    <row r="3658" spans="2:12" x14ac:dyDescent="0.25">
      <c r="B3658" s="1"/>
      <c r="H3658" s="1"/>
      <c r="I3658" s="1"/>
      <c r="J3658" s="1"/>
      <c r="K3658" s="64"/>
      <c r="L3658" s="64"/>
    </row>
    <row r="3659" spans="2:12" x14ac:dyDescent="0.25">
      <c r="B3659" s="1"/>
      <c r="H3659" s="1"/>
      <c r="I3659" s="1"/>
      <c r="J3659" s="1"/>
      <c r="K3659" s="64"/>
      <c r="L3659" s="64"/>
    </row>
    <row r="3660" spans="2:12" x14ac:dyDescent="0.25">
      <c r="B3660" s="1"/>
      <c r="H3660" s="1"/>
      <c r="I3660" s="1"/>
      <c r="J3660" s="1"/>
      <c r="K3660" s="64"/>
      <c r="L3660" s="64"/>
    </row>
    <row r="3661" spans="2:12" x14ac:dyDescent="0.25">
      <c r="B3661" s="1"/>
      <c r="H3661" s="1"/>
      <c r="I3661" s="1"/>
      <c r="J3661" s="1"/>
      <c r="K3661" s="64"/>
      <c r="L3661" s="64"/>
    </row>
    <row r="3662" spans="2:12" x14ac:dyDescent="0.25">
      <c r="B3662" s="1"/>
      <c r="H3662" s="1"/>
      <c r="I3662" s="1"/>
      <c r="J3662" s="1"/>
      <c r="K3662" s="64"/>
      <c r="L3662" s="64"/>
    </row>
    <row r="3663" spans="2:12" x14ac:dyDescent="0.25">
      <c r="B3663" s="1"/>
      <c r="H3663" s="1"/>
      <c r="I3663" s="1"/>
      <c r="J3663" s="1"/>
      <c r="K3663" s="64"/>
      <c r="L3663" s="64"/>
    </row>
    <row r="3664" spans="2:12" x14ac:dyDescent="0.25">
      <c r="B3664" s="1"/>
      <c r="H3664" s="1"/>
      <c r="I3664" s="1"/>
      <c r="J3664" s="1"/>
      <c r="K3664" s="64"/>
      <c r="L3664" s="64"/>
    </row>
    <row r="3665" spans="2:12" x14ac:dyDescent="0.25">
      <c r="B3665" s="1"/>
      <c r="H3665" s="1"/>
      <c r="I3665" s="1"/>
      <c r="J3665" s="1"/>
      <c r="K3665" s="64"/>
      <c r="L3665" s="64"/>
    </row>
    <row r="3666" spans="2:12" x14ac:dyDescent="0.25">
      <c r="B3666" s="1"/>
      <c r="H3666" s="1"/>
      <c r="I3666" s="1"/>
      <c r="J3666" s="1"/>
      <c r="K3666" s="64"/>
      <c r="L3666" s="64"/>
    </row>
    <row r="3667" spans="2:12" x14ac:dyDescent="0.25">
      <c r="B3667" s="1"/>
      <c r="H3667" s="1"/>
      <c r="I3667" s="1"/>
      <c r="J3667" s="1"/>
      <c r="K3667" s="64"/>
      <c r="L3667" s="64"/>
    </row>
    <row r="3668" spans="2:12" x14ac:dyDescent="0.25">
      <c r="B3668" s="1"/>
      <c r="H3668" s="1"/>
      <c r="I3668" s="1"/>
      <c r="J3668" s="1"/>
      <c r="K3668" s="64"/>
      <c r="L3668" s="64"/>
    </row>
    <row r="3669" spans="2:12" x14ac:dyDescent="0.25">
      <c r="B3669" s="1"/>
      <c r="H3669" s="1"/>
      <c r="I3669" s="1"/>
      <c r="J3669" s="1"/>
      <c r="K3669" s="64"/>
      <c r="L3669" s="64"/>
    </row>
    <row r="3670" spans="2:12" x14ac:dyDescent="0.25">
      <c r="B3670" s="1"/>
      <c r="H3670" s="1"/>
      <c r="I3670" s="1"/>
      <c r="J3670" s="1"/>
      <c r="K3670" s="64"/>
      <c r="L3670" s="64"/>
    </row>
    <row r="3671" spans="2:12" x14ac:dyDescent="0.25">
      <c r="B3671" s="1"/>
      <c r="H3671" s="1"/>
      <c r="I3671" s="1"/>
      <c r="J3671" s="1"/>
      <c r="K3671" s="64"/>
      <c r="L3671" s="64"/>
    </row>
    <row r="3672" spans="2:12" x14ac:dyDescent="0.25">
      <c r="B3672" s="1"/>
      <c r="H3672" s="1"/>
      <c r="I3672" s="1"/>
      <c r="J3672" s="1"/>
      <c r="K3672" s="64"/>
      <c r="L3672" s="64"/>
    </row>
    <row r="3673" spans="2:12" x14ac:dyDescent="0.25">
      <c r="B3673" s="1"/>
      <c r="H3673" s="1"/>
      <c r="I3673" s="1"/>
      <c r="J3673" s="1"/>
      <c r="K3673" s="64"/>
      <c r="L3673" s="64"/>
    </row>
    <row r="3674" spans="2:12" x14ac:dyDescent="0.25">
      <c r="B3674" s="1"/>
      <c r="H3674" s="1"/>
      <c r="I3674" s="1"/>
      <c r="J3674" s="1"/>
      <c r="K3674" s="64"/>
      <c r="L3674" s="64"/>
    </row>
    <row r="3675" spans="2:12" x14ac:dyDescent="0.25">
      <c r="B3675" s="1"/>
      <c r="H3675" s="1"/>
      <c r="I3675" s="1"/>
      <c r="J3675" s="1"/>
      <c r="K3675" s="64"/>
      <c r="L3675" s="64"/>
    </row>
    <row r="3676" spans="2:12" x14ac:dyDescent="0.25">
      <c r="B3676" s="1"/>
      <c r="H3676" s="1"/>
      <c r="I3676" s="1"/>
      <c r="J3676" s="1"/>
      <c r="K3676" s="64"/>
      <c r="L3676" s="64"/>
    </row>
    <row r="3677" spans="2:12" x14ac:dyDescent="0.25">
      <c r="B3677" s="1"/>
      <c r="H3677" s="1"/>
      <c r="I3677" s="1"/>
      <c r="J3677" s="1"/>
      <c r="K3677" s="64"/>
      <c r="L3677" s="64"/>
    </row>
    <row r="3678" spans="2:12" x14ac:dyDescent="0.25">
      <c r="B3678" s="1"/>
      <c r="H3678" s="1"/>
      <c r="I3678" s="1"/>
      <c r="J3678" s="1"/>
      <c r="K3678" s="64"/>
      <c r="L3678" s="64"/>
    </row>
    <row r="3679" spans="2:12" x14ac:dyDescent="0.25">
      <c r="B3679" s="1"/>
      <c r="H3679" s="1"/>
      <c r="I3679" s="1"/>
      <c r="J3679" s="1"/>
      <c r="K3679" s="64"/>
      <c r="L3679" s="64"/>
    </row>
    <row r="3680" spans="2:12" x14ac:dyDescent="0.25">
      <c r="B3680" s="1"/>
      <c r="H3680" s="1"/>
      <c r="I3680" s="1"/>
      <c r="J3680" s="1"/>
      <c r="K3680" s="64"/>
      <c r="L3680" s="64"/>
    </row>
    <row r="3681" spans="2:12" x14ac:dyDescent="0.25">
      <c r="B3681" s="1"/>
      <c r="H3681" s="1"/>
      <c r="I3681" s="1"/>
      <c r="J3681" s="1"/>
      <c r="K3681" s="64"/>
      <c r="L3681" s="64"/>
    </row>
    <row r="3682" spans="2:12" x14ac:dyDescent="0.25">
      <c r="B3682" s="1"/>
      <c r="H3682" s="1"/>
      <c r="I3682" s="1"/>
      <c r="J3682" s="1"/>
      <c r="K3682" s="64"/>
      <c r="L3682" s="64"/>
    </row>
    <row r="3683" spans="2:12" x14ac:dyDescent="0.25">
      <c r="B3683" s="1"/>
      <c r="H3683" s="1"/>
      <c r="I3683" s="1"/>
      <c r="J3683" s="1"/>
      <c r="K3683" s="64"/>
      <c r="L3683" s="64"/>
    </row>
    <row r="3684" spans="2:12" x14ac:dyDescent="0.25">
      <c r="B3684" s="1"/>
      <c r="H3684" s="1"/>
      <c r="I3684" s="1"/>
      <c r="J3684" s="1"/>
      <c r="K3684" s="64"/>
      <c r="L3684" s="64"/>
    </row>
    <row r="3685" spans="2:12" x14ac:dyDescent="0.25">
      <c r="B3685" s="1"/>
      <c r="H3685" s="1"/>
      <c r="I3685" s="1"/>
      <c r="J3685" s="1"/>
      <c r="K3685" s="64"/>
      <c r="L3685" s="64"/>
    </row>
    <row r="3686" spans="2:12" x14ac:dyDescent="0.25">
      <c r="B3686" s="1"/>
      <c r="H3686" s="1"/>
      <c r="I3686" s="1"/>
      <c r="J3686" s="1"/>
      <c r="K3686" s="64"/>
      <c r="L3686" s="64"/>
    </row>
    <row r="3687" spans="2:12" x14ac:dyDescent="0.25">
      <c r="B3687" s="1"/>
      <c r="H3687" s="1"/>
      <c r="I3687" s="1"/>
      <c r="J3687" s="1"/>
      <c r="K3687" s="64"/>
      <c r="L3687" s="64"/>
    </row>
    <row r="3688" spans="2:12" x14ac:dyDescent="0.25">
      <c r="B3688" s="1"/>
      <c r="H3688" s="1"/>
      <c r="I3688" s="1"/>
      <c r="J3688" s="1"/>
      <c r="K3688" s="64"/>
      <c r="L3688" s="64"/>
    </row>
    <row r="3689" spans="2:12" x14ac:dyDescent="0.25">
      <c r="B3689" s="1"/>
      <c r="H3689" s="1"/>
      <c r="I3689" s="1"/>
      <c r="J3689" s="1"/>
      <c r="K3689" s="64"/>
      <c r="L3689" s="64"/>
    </row>
    <row r="3690" spans="2:12" x14ac:dyDescent="0.25">
      <c r="B3690" s="1"/>
      <c r="H3690" s="1"/>
      <c r="I3690" s="1"/>
      <c r="J3690" s="1"/>
      <c r="K3690" s="64"/>
      <c r="L3690" s="64"/>
    </row>
    <row r="3691" spans="2:12" x14ac:dyDescent="0.25">
      <c r="B3691" s="1"/>
      <c r="H3691" s="1"/>
      <c r="I3691" s="1"/>
      <c r="J3691" s="1"/>
      <c r="K3691" s="64"/>
      <c r="L3691" s="64"/>
    </row>
    <row r="3692" spans="2:12" x14ac:dyDescent="0.25">
      <c r="B3692" s="1"/>
      <c r="H3692" s="1"/>
      <c r="I3692" s="1"/>
      <c r="J3692" s="1"/>
      <c r="K3692" s="64"/>
      <c r="L3692" s="64"/>
    </row>
    <row r="3693" spans="2:12" x14ac:dyDescent="0.25">
      <c r="B3693" s="1"/>
      <c r="H3693" s="1"/>
      <c r="I3693" s="1"/>
      <c r="J3693" s="1"/>
      <c r="K3693" s="64"/>
      <c r="L3693" s="64"/>
    </row>
    <row r="3694" spans="2:12" x14ac:dyDescent="0.25">
      <c r="B3694" s="1"/>
      <c r="H3694" s="1"/>
      <c r="I3694" s="1"/>
      <c r="J3694" s="1"/>
      <c r="K3694" s="64"/>
      <c r="L3694" s="64"/>
    </row>
    <row r="3695" spans="2:12" x14ac:dyDescent="0.25">
      <c r="B3695" s="1"/>
      <c r="H3695" s="1"/>
      <c r="I3695" s="1"/>
      <c r="J3695" s="1"/>
      <c r="K3695" s="64"/>
      <c r="L3695" s="64"/>
    </row>
    <row r="3696" spans="2:12" x14ac:dyDescent="0.25">
      <c r="B3696" s="1"/>
      <c r="H3696" s="1"/>
      <c r="I3696" s="1"/>
      <c r="J3696" s="1"/>
      <c r="K3696" s="64"/>
      <c r="L3696" s="64"/>
    </row>
    <row r="3697" spans="2:12" x14ac:dyDescent="0.25">
      <c r="B3697" s="1"/>
      <c r="H3697" s="1"/>
      <c r="I3697" s="1"/>
      <c r="J3697" s="1"/>
      <c r="K3697" s="64"/>
      <c r="L3697" s="64"/>
    </row>
    <row r="3698" spans="2:12" x14ac:dyDescent="0.25">
      <c r="B3698" s="1"/>
      <c r="H3698" s="1"/>
      <c r="I3698" s="1"/>
      <c r="J3698" s="1"/>
      <c r="K3698" s="64"/>
      <c r="L3698" s="64"/>
    </row>
    <row r="3699" spans="2:12" x14ac:dyDescent="0.25">
      <c r="B3699" s="1"/>
      <c r="H3699" s="1"/>
      <c r="I3699" s="1"/>
      <c r="J3699" s="1"/>
      <c r="K3699" s="64"/>
      <c r="L3699" s="64"/>
    </row>
    <row r="3700" spans="2:12" x14ac:dyDescent="0.25">
      <c r="B3700" s="1"/>
      <c r="H3700" s="1"/>
      <c r="I3700" s="1"/>
      <c r="J3700" s="1"/>
      <c r="K3700" s="64"/>
      <c r="L3700" s="64"/>
    </row>
    <row r="3701" spans="2:12" x14ac:dyDescent="0.25">
      <c r="B3701" s="1"/>
      <c r="H3701" s="1"/>
      <c r="I3701" s="1"/>
      <c r="J3701" s="1"/>
      <c r="K3701" s="64"/>
      <c r="L3701" s="64"/>
    </row>
    <row r="3702" spans="2:12" x14ac:dyDescent="0.25">
      <c r="B3702" s="1"/>
      <c r="H3702" s="1"/>
      <c r="I3702" s="1"/>
      <c r="J3702" s="1"/>
      <c r="K3702" s="64"/>
      <c r="L3702" s="64"/>
    </row>
    <row r="3703" spans="2:12" x14ac:dyDescent="0.25">
      <c r="B3703" s="1"/>
      <c r="H3703" s="1"/>
      <c r="I3703" s="1"/>
      <c r="J3703" s="1"/>
      <c r="K3703" s="64"/>
      <c r="L3703" s="64"/>
    </row>
    <row r="3704" spans="2:12" x14ac:dyDescent="0.25">
      <c r="B3704" s="1"/>
      <c r="H3704" s="1"/>
      <c r="I3704" s="1"/>
      <c r="J3704" s="1"/>
      <c r="K3704" s="64"/>
      <c r="L3704" s="64"/>
    </row>
    <row r="3705" spans="2:12" x14ac:dyDescent="0.25">
      <c r="B3705" s="1"/>
      <c r="H3705" s="1"/>
      <c r="I3705" s="1"/>
      <c r="J3705" s="1"/>
      <c r="K3705" s="64"/>
      <c r="L3705" s="64"/>
    </row>
    <row r="3706" spans="2:12" x14ac:dyDescent="0.25">
      <c r="B3706" s="1"/>
      <c r="H3706" s="1"/>
      <c r="I3706" s="1"/>
      <c r="J3706" s="1"/>
      <c r="K3706" s="64"/>
      <c r="L3706" s="64"/>
    </row>
    <row r="3707" spans="2:12" x14ac:dyDescent="0.25">
      <c r="B3707" s="1"/>
      <c r="H3707" s="1"/>
      <c r="I3707" s="1"/>
      <c r="J3707" s="1"/>
      <c r="K3707" s="64"/>
      <c r="L3707" s="64"/>
    </row>
    <row r="3708" spans="2:12" x14ac:dyDescent="0.25">
      <c r="B3708" s="1"/>
      <c r="H3708" s="1"/>
      <c r="I3708" s="1"/>
      <c r="J3708" s="1"/>
      <c r="K3708" s="64"/>
      <c r="L3708" s="64"/>
    </row>
    <row r="3709" spans="2:12" x14ac:dyDescent="0.25">
      <c r="B3709" s="1"/>
      <c r="H3709" s="1"/>
      <c r="I3709" s="1"/>
      <c r="J3709" s="1"/>
      <c r="K3709" s="64"/>
      <c r="L3709" s="64"/>
    </row>
    <row r="3710" spans="2:12" x14ac:dyDescent="0.25">
      <c r="B3710" s="1"/>
      <c r="H3710" s="1"/>
      <c r="I3710" s="1"/>
      <c r="J3710" s="1"/>
      <c r="K3710" s="64"/>
      <c r="L3710" s="64"/>
    </row>
    <row r="3711" spans="2:12" x14ac:dyDescent="0.25">
      <c r="B3711" s="1"/>
      <c r="H3711" s="1"/>
      <c r="I3711" s="1"/>
      <c r="J3711" s="1"/>
      <c r="K3711" s="64"/>
      <c r="L3711" s="64"/>
    </row>
    <row r="3712" spans="2:12" x14ac:dyDescent="0.25">
      <c r="B3712" s="1"/>
      <c r="H3712" s="1"/>
      <c r="I3712" s="1"/>
      <c r="J3712" s="1"/>
      <c r="K3712" s="64"/>
      <c r="L3712" s="64"/>
    </row>
    <row r="3713" spans="2:12" x14ac:dyDescent="0.25">
      <c r="B3713" s="1"/>
      <c r="H3713" s="1"/>
      <c r="I3713" s="1"/>
      <c r="J3713" s="1"/>
      <c r="K3713" s="64"/>
      <c r="L3713" s="64"/>
    </row>
    <row r="3714" spans="2:12" x14ac:dyDescent="0.25">
      <c r="B3714" s="1"/>
      <c r="H3714" s="1"/>
      <c r="I3714" s="1"/>
      <c r="J3714" s="1"/>
      <c r="K3714" s="64"/>
      <c r="L3714" s="64"/>
    </row>
    <row r="3715" spans="2:12" x14ac:dyDescent="0.25">
      <c r="B3715" s="1"/>
      <c r="H3715" s="1"/>
      <c r="I3715" s="1"/>
      <c r="J3715" s="1"/>
      <c r="K3715" s="64"/>
      <c r="L3715" s="64"/>
    </row>
    <row r="3716" spans="2:12" x14ac:dyDescent="0.25">
      <c r="B3716" s="1"/>
      <c r="H3716" s="1"/>
      <c r="I3716" s="1"/>
      <c r="J3716" s="1"/>
      <c r="K3716" s="64"/>
      <c r="L3716" s="64"/>
    </row>
    <row r="3717" spans="2:12" x14ac:dyDescent="0.25">
      <c r="B3717" s="1"/>
      <c r="H3717" s="1"/>
      <c r="I3717" s="1"/>
      <c r="J3717" s="1"/>
      <c r="K3717" s="64"/>
      <c r="L3717" s="64"/>
    </row>
    <row r="3718" spans="2:12" x14ac:dyDescent="0.25">
      <c r="B3718" s="1"/>
      <c r="H3718" s="1"/>
      <c r="I3718" s="1"/>
      <c r="J3718" s="1"/>
      <c r="K3718" s="64"/>
      <c r="L3718" s="64"/>
    </row>
    <row r="3719" spans="2:12" x14ac:dyDescent="0.25">
      <c r="B3719" s="1"/>
      <c r="H3719" s="1"/>
      <c r="I3719" s="1"/>
      <c r="J3719" s="1"/>
      <c r="K3719" s="64"/>
      <c r="L3719" s="64"/>
    </row>
    <row r="3720" spans="2:12" x14ac:dyDescent="0.25">
      <c r="B3720" s="1"/>
      <c r="H3720" s="1"/>
      <c r="I3720" s="1"/>
      <c r="J3720" s="1"/>
      <c r="K3720" s="64"/>
      <c r="L3720" s="64"/>
    </row>
    <row r="3721" spans="2:12" x14ac:dyDescent="0.25">
      <c r="B3721" s="1"/>
      <c r="H3721" s="1"/>
      <c r="I3721" s="1"/>
      <c r="J3721" s="1"/>
      <c r="K3721" s="64"/>
      <c r="L3721" s="64"/>
    </row>
    <row r="3722" spans="2:12" x14ac:dyDescent="0.25">
      <c r="B3722" s="1"/>
      <c r="H3722" s="1"/>
      <c r="I3722" s="1"/>
      <c r="J3722" s="1"/>
      <c r="K3722" s="64"/>
      <c r="L3722" s="64"/>
    </row>
    <row r="3723" spans="2:12" x14ac:dyDescent="0.25">
      <c r="B3723" s="1"/>
      <c r="H3723" s="1"/>
      <c r="I3723" s="1"/>
      <c r="J3723" s="1"/>
      <c r="K3723" s="64"/>
      <c r="L3723" s="64"/>
    </row>
    <row r="3724" spans="2:12" x14ac:dyDescent="0.25">
      <c r="B3724" s="1"/>
      <c r="H3724" s="1"/>
      <c r="I3724" s="1"/>
      <c r="J3724" s="1"/>
      <c r="K3724" s="64"/>
      <c r="L3724" s="64"/>
    </row>
    <row r="3725" spans="2:12" x14ac:dyDescent="0.25">
      <c r="B3725" s="1"/>
      <c r="H3725" s="1"/>
      <c r="I3725" s="1"/>
      <c r="J3725" s="1"/>
      <c r="K3725" s="64"/>
      <c r="L3725" s="64"/>
    </row>
    <row r="3726" spans="2:12" x14ac:dyDescent="0.25">
      <c r="B3726" s="1"/>
      <c r="H3726" s="1"/>
      <c r="I3726" s="1"/>
      <c r="J3726" s="1"/>
      <c r="K3726" s="64"/>
      <c r="L3726" s="64"/>
    </row>
    <row r="3727" spans="2:12" x14ac:dyDescent="0.25">
      <c r="B3727" s="1"/>
      <c r="H3727" s="1"/>
      <c r="I3727" s="1"/>
      <c r="J3727" s="1"/>
      <c r="K3727" s="64"/>
      <c r="L3727" s="64"/>
    </row>
    <row r="3728" spans="2:12" x14ac:dyDescent="0.25">
      <c r="B3728" s="1"/>
      <c r="H3728" s="1"/>
      <c r="I3728" s="1"/>
      <c r="J3728" s="1"/>
      <c r="K3728" s="64"/>
      <c r="L3728" s="64"/>
    </row>
    <row r="3729" spans="2:12" x14ac:dyDescent="0.25">
      <c r="B3729" s="1"/>
      <c r="H3729" s="1"/>
      <c r="I3729" s="1"/>
      <c r="J3729" s="1"/>
      <c r="K3729" s="64"/>
      <c r="L3729" s="64"/>
    </row>
    <row r="3730" spans="2:12" x14ac:dyDescent="0.25">
      <c r="B3730" s="1"/>
      <c r="H3730" s="1"/>
      <c r="I3730" s="1"/>
      <c r="J3730" s="1"/>
      <c r="K3730" s="64"/>
      <c r="L3730" s="64"/>
    </row>
    <row r="3731" spans="2:12" x14ac:dyDescent="0.25">
      <c r="B3731" s="1"/>
      <c r="H3731" s="1"/>
      <c r="I3731" s="1"/>
      <c r="J3731" s="1"/>
      <c r="K3731" s="64"/>
      <c r="L3731" s="64"/>
    </row>
    <row r="3732" spans="2:12" x14ac:dyDescent="0.25">
      <c r="B3732" s="1"/>
      <c r="H3732" s="1"/>
      <c r="I3732" s="1"/>
      <c r="J3732" s="1"/>
      <c r="K3732" s="64"/>
      <c r="L3732" s="64"/>
    </row>
    <row r="3733" spans="2:12" x14ac:dyDescent="0.25">
      <c r="B3733" s="1"/>
      <c r="H3733" s="1"/>
      <c r="I3733" s="1"/>
      <c r="J3733" s="1"/>
      <c r="K3733" s="64"/>
      <c r="L3733" s="64"/>
    </row>
    <row r="3734" spans="2:12" x14ac:dyDescent="0.25">
      <c r="B3734" s="1"/>
      <c r="H3734" s="1"/>
      <c r="I3734" s="1"/>
      <c r="J3734" s="1"/>
      <c r="K3734" s="64"/>
      <c r="L3734" s="64"/>
    </row>
    <row r="3735" spans="2:12" x14ac:dyDescent="0.25">
      <c r="B3735" s="1"/>
      <c r="H3735" s="1"/>
      <c r="I3735" s="1"/>
      <c r="J3735" s="1"/>
      <c r="K3735" s="64"/>
      <c r="L3735" s="64"/>
    </row>
    <row r="3736" spans="2:12" x14ac:dyDescent="0.25">
      <c r="B3736" s="1"/>
      <c r="H3736" s="1"/>
      <c r="I3736" s="1"/>
      <c r="J3736" s="1"/>
      <c r="K3736" s="64"/>
      <c r="L3736" s="64"/>
    </row>
    <row r="3737" spans="2:12" x14ac:dyDescent="0.25">
      <c r="B3737" s="1"/>
      <c r="H3737" s="1"/>
      <c r="I3737" s="1"/>
      <c r="J3737" s="1"/>
      <c r="K3737" s="64"/>
      <c r="L3737" s="64"/>
    </row>
    <row r="3738" spans="2:12" x14ac:dyDescent="0.25">
      <c r="B3738" s="1"/>
      <c r="H3738" s="1"/>
      <c r="I3738" s="1"/>
      <c r="J3738" s="1"/>
      <c r="K3738" s="64"/>
      <c r="L3738" s="64"/>
    </row>
    <row r="3739" spans="2:12" x14ac:dyDescent="0.25">
      <c r="B3739" s="1"/>
      <c r="H3739" s="1"/>
      <c r="I3739" s="1"/>
      <c r="J3739" s="1"/>
      <c r="K3739" s="64"/>
      <c r="L3739" s="64"/>
    </row>
    <row r="3740" spans="2:12" x14ac:dyDescent="0.25">
      <c r="B3740" s="1"/>
      <c r="H3740" s="1"/>
      <c r="I3740" s="1"/>
      <c r="J3740" s="1"/>
      <c r="K3740" s="64"/>
      <c r="L3740" s="64"/>
    </row>
    <row r="3741" spans="2:12" x14ac:dyDescent="0.25">
      <c r="B3741" s="1"/>
      <c r="H3741" s="1"/>
      <c r="I3741" s="1"/>
      <c r="J3741" s="1"/>
      <c r="K3741" s="64"/>
      <c r="L3741" s="64"/>
    </row>
    <row r="3742" spans="2:12" x14ac:dyDescent="0.25">
      <c r="B3742" s="1"/>
      <c r="H3742" s="1"/>
      <c r="I3742" s="1"/>
      <c r="J3742" s="1"/>
      <c r="K3742" s="64"/>
      <c r="L3742" s="64"/>
    </row>
    <row r="3743" spans="2:12" x14ac:dyDescent="0.25">
      <c r="B3743" s="1"/>
      <c r="H3743" s="1"/>
      <c r="I3743" s="1"/>
      <c r="J3743" s="1"/>
      <c r="K3743" s="64"/>
      <c r="L3743" s="64"/>
    </row>
    <row r="3744" spans="2:12" x14ac:dyDescent="0.25">
      <c r="B3744" s="1"/>
      <c r="H3744" s="1"/>
      <c r="I3744" s="1"/>
      <c r="J3744" s="1"/>
      <c r="K3744" s="64"/>
      <c r="L3744" s="64"/>
    </row>
    <row r="3745" spans="2:12" x14ac:dyDescent="0.25">
      <c r="B3745" s="1"/>
      <c r="H3745" s="1"/>
      <c r="I3745" s="1"/>
      <c r="J3745" s="1"/>
      <c r="K3745" s="64"/>
      <c r="L3745" s="64"/>
    </row>
    <row r="3746" spans="2:12" x14ac:dyDescent="0.25">
      <c r="B3746" s="1"/>
      <c r="H3746" s="1"/>
      <c r="I3746" s="1"/>
      <c r="J3746" s="1"/>
      <c r="K3746" s="64"/>
      <c r="L3746" s="64"/>
    </row>
    <row r="3747" spans="2:12" x14ac:dyDescent="0.25">
      <c r="B3747" s="1"/>
      <c r="H3747" s="1"/>
      <c r="I3747" s="1"/>
      <c r="J3747" s="1"/>
      <c r="K3747" s="64"/>
      <c r="L3747" s="64"/>
    </row>
    <row r="3748" spans="2:12" x14ac:dyDescent="0.25">
      <c r="B3748" s="1"/>
      <c r="H3748" s="1"/>
      <c r="I3748" s="1"/>
      <c r="J3748" s="1"/>
      <c r="K3748" s="64"/>
      <c r="L3748" s="64"/>
    </row>
    <row r="3749" spans="2:12" x14ac:dyDescent="0.25">
      <c r="B3749" s="1"/>
      <c r="H3749" s="1"/>
      <c r="I3749" s="1"/>
      <c r="J3749" s="1"/>
      <c r="K3749" s="64"/>
      <c r="L3749" s="64"/>
    </row>
    <row r="3750" spans="2:12" x14ac:dyDescent="0.25">
      <c r="B3750" s="1"/>
      <c r="H3750" s="1"/>
      <c r="I3750" s="1"/>
      <c r="J3750" s="1"/>
      <c r="K3750" s="64"/>
      <c r="L3750" s="64"/>
    </row>
    <row r="3751" spans="2:12" x14ac:dyDescent="0.25">
      <c r="B3751" s="1"/>
      <c r="H3751" s="1"/>
      <c r="I3751" s="1"/>
      <c r="J3751" s="1"/>
      <c r="K3751" s="64"/>
      <c r="L3751" s="64"/>
    </row>
    <row r="3752" spans="2:12" x14ac:dyDescent="0.25">
      <c r="B3752" s="1"/>
      <c r="H3752" s="1"/>
      <c r="I3752" s="1"/>
      <c r="J3752" s="1"/>
      <c r="K3752" s="64"/>
      <c r="L3752" s="64"/>
    </row>
    <row r="3753" spans="2:12" x14ac:dyDescent="0.25">
      <c r="B3753" s="1"/>
      <c r="H3753" s="1"/>
      <c r="I3753" s="1"/>
      <c r="J3753" s="1"/>
      <c r="K3753" s="64"/>
      <c r="L3753" s="64"/>
    </row>
    <row r="3754" spans="2:12" x14ac:dyDescent="0.25">
      <c r="B3754" s="1"/>
      <c r="H3754" s="1"/>
      <c r="I3754" s="1"/>
      <c r="J3754" s="1"/>
      <c r="K3754" s="64"/>
      <c r="L3754" s="64"/>
    </row>
    <row r="3755" spans="2:12" x14ac:dyDescent="0.25">
      <c r="B3755" s="1"/>
      <c r="H3755" s="1"/>
      <c r="I3755" s="1"/>
      <c r="J3755" s="1"/>
      <c r="K3755" s="64"/>
      <c r="L3755" s="64"/>
    </row>
    <row r="3756" spans="2:12" x14ac:dyDescent="0.25">
      <c r="B3756" s="1"/>
      <c r="H3756" s="1"/>
      <c r="I3756" s="1"/>
      <c r="J3756" s="1"/>
      <c r="K3756" s="64"/>
      <c r="L3756" s="64"/>
    </row>
    <row r="3757" spans="2:12" x14ac:dyDescent="0.25">
      <c r="B3757" s="1"/>
      <c r="H3757" s="1"/>
      <c r="I3757" s="1"/>
      <c r="J3757" s="1"/>
      <c r="K3757" s="64"/>
      <c r="L3757" s="64"/>
    </row>
    <row r="3758" spans="2:12" x14ac:dyDescent="0.25">
      <c r="B3758" s="1"/>
      <c r="H3758" s="1"/>
      <c r="I3758" s="1"/>
      <c r="J3758" s="1"/>
      <c r="K3758" s="64"/>
      <c r="L3758" s="64"/>
    </row>
    <row r="3759" spans="2:12" x14ac:dyDescent="0.25">
      <c r="B3759" s="1"/>
      <c r="H3759" s="1"/>
      <c r="I3759" s="1"/>
      <c r="J3759" s="1"/>
      <c r="K3759" s="64"/>
      <c r="L3759" s="64"/>
    </row>
    <row r="3760" spans="2:12" x14ac:dyDescent="0.25">
      <c r="B3760" s="1"/>
      <c r="H3760" s="1"/>
      <c r="I3760" s="1"/>
      <c r="J3760" s="1"/>
      <c r="K3760" s="64"/>
      <c r="L3760" s="64"/>
    </row>
    <row r="3761" spans="2:12" x14ac:dyDescent="0.25">
      <c r="B3761" s="1"/>
      <c r="H3761" s="1"/>
      <c r="I3761" s="1"/>
      <c r="J3761" s="1"/>
      <c r="K3761" s="64"/>
      <c r="L3761" s="64"/>
    </row>
    <row r="3762" spans="2:12" x14ac:dyDescent="0.25">
      <c r="B3762" s="1"/>
      <c r="H3762" s="1"/>
      <c r="I3762" s="1"/>
      <c r="J3762" s="1"/>
      <c r="K3762" s="64"/>
      <c r="L3762" s="64"/>
    </row>
    <row r="3763" spans="2:12" x14ac:dyDescent="0.25">
      <c r="B3763" s="1"/>
      <c r="H3763" s="1"/>
      <c r="I3763" s="1"/>
      <c r="J3763" s="1"/>
      <c r="K3763" s="64"/>
      <c r="L3763" s="64"/>
    </row>
    <row r="3764" spans="2:12" x14ac:dyDescent="0.25">
      <c r="B3764" s="1"/>
      <c r="H3764" s="1"/>
      <c r="I3764" s="1"/>
      <c r="J3764" s="1"/>
      <c r="K3764" s="64"/>
      <c r="L3764" s="64"/>
    </row>
    <row r="3765" spans="2:12" x14ac:dyDescent="0.25">
      <c r="B3765" s="1"/>
      <c r="H3765" s="1"/>
      <c r="I3765" s="1"/>
      <c r="J3765" s="1"/>
      <c r="K3765" s="64"/>
      <c r="L3765" s="64"/>
    </row>
    <row r="3766" spans="2:12" x14ac:dyDescent="0.25">
      <c r="B3766" s="1"/>
      <c r="H3766" s="1"/>
      <c r="I3766" s="1"/>
      <c r="J3766" s="1"/>
      <c r="K3766" s="64"/>
      <c r="L3766" s="64"/>
    </row>
    <row r="3767" spans="2:12" x14ac:dyDescent="0.25">
      <c r="B3767" s="1"/>
      <c r="H3767" s="1"/>
      <c r="I3767" s="1"/>
      <c r="J3767" s="1"/>
      <c r="K3767" s="64"/>
      <c r="L3767" s="64"/>
    </row>
    <row r="3768" spans="2:12" x14ac:dyDescent="0.25">
      <c r="B3768" s="1"/>
      <c r="H3768" s="1"/>
      <c r="I3768" s="1"/>
      <c r="J3768" s="1"/>
      <c r="K3768" s="64"/>
      <c r="L3768" s="64"/>
    </row>
    <row r="3769" spans="2:12" x14ac:dyDescent="0.25">
      <c r="B3769" s="1"/>
      <c r="H3769" s="1"/>
      <c r="I3769" s="1"/>
      <c r="J3769" s="1"/>
      <c r="K3769" s="64"/>
      <c r="L3769" s="64"/>
    </row>
    <row r="3770" spans="2:12" x14ac:dyDescent="0.25">
      <c r="B3770" s="1"/>
      <c r="H3770" s="1"/>
      <c r="I3770" s="1"/>
      <c r="J3770" s="1"/>
      <c r="K3770" s="64"/>
      <c r="L3770" s="64"/>
    </row>
    <row r="3771" spans="2:12" x14ac:dyDescent="0.25">
      <c r="B3771" s="1"/>
      <c r="H3771" s="1"/>
      <c r="I3771" s="1"/>
      <c r="J3771" s="1"/>
      <c r="K3771" s="64"/>
      <c r="L3771" s="64"/>
    </row>
    <row r="3772" spans="2:12" x14ac:dyDescent="0.25">
      <c r="B3772" s="1"/>
      <c r="H3772" s="1"/>
      <c r="I3772" s="1"/>
      <c r="J3772" s="1"/>
      <c r="K3772" s="64"/>
      <c r="L3772" s="64"/>
    </row>
    <row r="3773" spans="2:12" x14ac:dyDescent="0.25">
      <c r="B3773" s="1"/>
      <c r="H3773" s="1"/>
      <c r="I3773" s="1"/>
      <c r="J3773" s="1"/>
      <c r="K3773" s="64"/>
      <c r="L3773" s="64"/>
    </row>
    <row r="3774" spans="2:12" x14ac:dyDescent="0.25">
      <c r="B3774" s="1"/>
      <c r="H3774" s="1"/>
      <c r="I3774" s="1"/>
      <c r="J3774" s="1"/>
      <c r="K3774" s="64"/>
      <c r="L3774" s="64"/>
    </row>
    <row r="3775" spans="2:12" x14ac:dyDescent="0.25">
      <c r="B3775" s="1"/>
      <c r="H3775" s="1"/>
      <c r="I3775" s="1"/>
      <c r="J3775" s="1"/>
      <c r="K3775" s="64"/>
      <c r="L3775" s="64"/>
    </row>
    <row r="3776" spans="2:12" x14ac:dyDescent="0.25">
      <c r="B3776" s="1"/>
      <c r="H3776" s="1"/>
      <c r="I3776" s="1"/>
      <c r="J3776" s="1"/>
      <c r="K3776" s="64"/>
      <c r="L3776" s="64"/>
    </row>
    <row r="3777" spans="2:12" x14ac:dyDescent="0.25">
      <c r="B3777" s="1"/>
      <c r="H3777" s="1"/>
      <c r="I3777" s="1"/>
      <c r="J3777" s="1"/>
      <c r="K3777" s="64"/>
      <c r="L3777" s="64"/>
    </row>
    <row r="3778" spans="2:12" x14ac:dyDescent="0.25">
      <c r="B3778" s="1"/>
      <c r="H3778" s="1"/>
      <c r="I3778" s="1"/>
      <c r="J3778" s="1"/>
      <c r="K3778" s="64"/>
      <c r="L3778" s="64"/>
    </row>
    <row r="3779" spans="2:12" x14ac:dyDescent="0.25">
      <c r="B3779" s="1"/>
      <c r="H3779" s="1"/>
      <c r="I3779" s="1"/>
      <c r="J3779" s="1"/>
      <c r="K3779" s="64"/>
      <c r="L3779" s="64"/>
    </row>
    <row r="3780" spans="2:12" x14ac:dyDescent="0.25">
      <c r="B3780" s="1"/>
      <c r="H3780" s="1"/>
      <c r="I3780" s="1"/>
      <c r="J3780" s="1"/>
      <c r="K3780" s="64"/>
      <c r="L3780" s="64"/>
    </row>
    <row r="3781" spans="2:12" x14ac:dyDescent="0.25">
      <c r="B3781" s="1"/>
      <c r="H3781" s="1"/>
      <c r="I3781" s="1"/>
      <c r="J3781" s="1"/>
      <c r="K3781" s="64"/>
      <c r="L3781" s="64"/>
    </row>
    <row r="3782" spans="2:12" x14ac:dyDescent="0.25">
      <c r="B3782" s="1"/>
      <c r="H3782" s="1"/>
      <c r="I3782" s="1"/>
      <c r="J3782" s="1"/>
      <c r="K3782" s="64"/>
      <c r="L3782" s="64"/>
    </row>
    <row r="3783" spans="2:12" x14ac:dyDescent="0.25">
      <c r="B3783" s="1"/>
      <c r="H3783" s="1"/>
      <c r="I3783" s="1"/>
      <c r="J3783" s="1"/>
      <c r="K3783" s="64"/>
      <c r="L3783" s="64"/>
    </row>
    <row r="3784" spans="2:12" x14ac:dyDescent="0.25">
      <c r="B3784" s="1"/>
      <c r="H3784" s="1"/>
      <c r="I3784" s="1"/>
      <c r="J3784" s="1"/>
      <c r="K3784" s="64"/>
      <c r="L3784" s="64"/>
    </row>
    <row r="3785" spans="2:12" x14ac:dyDescent="0.25">
      <c r="B3785" s="1"/>
      <c r="H3785" s="1"/>
      <c r="I3785" s="1"/>
      <c r="J3785" s="1"/>
      <c r="K3785" s="64"/>
      <c r="L3785" s="64"/>
    </row>
    <row r="3786" spans="2:12" x14ac:dyDescent="0.25">
      <c r="B3786" s="1"/>
      <c r="H3786" s="1"/>
      <c r="I3786" s="1"/>
      <c r="J3786" s="1"/>
      <c r="K3786" s="64"/>
      <c r="L3786" s="64"/>
    </row>
    <row r="3787" spans="2:12" x14ac:dyDescent="0.25">
      <c r="B3787" s="1"/>
      <c r="H3787" s="1"/>
      <c r="I3787" s="1"/>
      <c r="J3787" s="1"/>
      <c r="K3787" s="64"/>
      <c r="L3787" s="64"/>
    </row>
    <row r="3788" spans="2:12" x14ac:dyDescent="0.25">
      <c r="B3788" s="1"/>
      <c r="H3788" s="1"/>
      <c r="I3788" s="1"/>
      <c r="J3788" s="1"/>
      <c r="K3788" s="64"/>
      <c r="L3788" s="64"/>
    </row>
    <row r="3789" spans="2:12" x14ac:dyDescent="0.25">
      <c r="B3789" s="1"/>
      <c r="H3789" s="1"/>
      <c r="I3789" s="1"/>
      <c r="J3789" s="1"/>
      <c r="K3789" s="64"/>
      <c r="L3789" s="64"/>
    </row>
    <row r="3790" spans="2:12" x14ac:dyDescent="0.25">
      <c r="B3790" s="1"/>
      <c r="H3790" s="1"/>
      <c r="I3790" s="1"/>
      <c r="J3790" s="1"/>
      <c r="K3790" s="64"/>
      <c r="L3790" s="64"/>
    </row>
    <row r="3791" spans="2:12" x14ac:dyDescent="0.25">
      <c r="B3791" s="1"/>
      <c r="H3791" s="1"/>
      <c r="I3791" s="1"/>
      <c r="J3791" s="1"/>
      <c r="K3791" s="64"/>
      <c r="L3791" s="64"/>
    </row>
    <row r="3792" spans="2:12" x14ac:dyDescent="0.25">
      <c r="B3792" s="1"/>
      <c r="H3792" s="1"/>
      <c r="I3792" s="1"/>
      <c r="J3792" s="1"/>
      <c r="K3792" s="64"/>
      <c r="L3792" s="64"/>
    </row>
    <row r="3793" spans="2:12" x14ac:dyDescent="0.25">
      <c r="B3793" s="1"/>
      <c r="H3793" s="1"/>
      <c r="I3793" s="1"/>
      <c r="J3793" s="1"/>
      <c r="K3793" s="64"/>
      <c r="L3793" s="64"/>
    </row>
    <row r="3794" spans="2:12" x14ac:dyDescent="0.25">
      <c r="B3794" s="1"/>
      <c r="H3794" s="1"/>
      <c r="I3794" s="1"/>
      <c r="J3794" s="1"/>
      <c r="K3794" s="64"/>
      <c r="L3794" s="64"/>
    </row>
    <row r="3795" spans="2:12" x14ac:dyDescent="0.25">
      <c r="B3795" s="1"/>
      <c r="H3795" s="1"/>
      <c r="I3795" s="1"/>
      <c r="J3795" s="1"/>
      <c r="K3795" s="64"/>
      <c r="L3795" s="64"/>
    </row>
    <row r="3796" spans="2:12" x14ac:dyDescent="0.25">
      <c r="B3796" s="1"/>
      <c r="H3796" s="1"/>
      <c r="I3796" s="1"/>
      <c r="J3796" s="1"/>
      <c r="K3796" s="64"/>
      <c r="L3796" s="64"/>
    </row>
    <row r="3797" spans="2:12" x14ac:dyDescent="0.25">
      <c r="B3797" s="1"/>
      <c r="H3797" s="1"/>
      <c r="I3797" s="1"/>
      <c r="J3797" s="1"/>
      <c r="K3797" s="64"/>
      <c r="L3797" s="64"/>
    </row>
    <row r="3798" spans="2:12" x14ac:dyDescent="0.25">
      <c r="B3798" s="1"/>
      <c r="H3798" s="1"/>
      <c r="I3798" s="1"/>
      <c r="J3798" s="1"/>
      <c r="K3798" s="64"/>
      <c r="L3798" s="64"/>
    </row>
    <row r="3799" spans="2:12" x14ac:dyDescent="0.25">
      <c r="B3799" s="1"/>
      <c r="H3799" s="1"/>
      <c r="I3799" s="1"/>
      <c r="J3799" s="1"/>
      <c r="K3799" s="64"/>
      <c r="L3799" s="64"/>
    </row>
    <row r="3800" spans="2:12" x14ac:dyDescent="0.25">
      <c r="B3800" s="1"/>
      <c r="H3800" s="1"/>
      <c r="I3800" s="1"/>
      <c r="J3800" s="1"/>
      <c r="K3800" s="64"/>
      <c r="L3800" s="64"/>
    </row>
    <row r="3801" spans="2:12" x14ac:dyDescent="0.25">
      <c r="B3801" s="1"/>
      <c r="H3801" s="1"/>
      <c r="I3801" s="1"/>
      <c r="J3801" s="1"/>
      <c r="K3801" s="64"/>
      <c r="L3801" s="64"/>
    </row>
    <row r="3802" spans="2:12" x14ac:dyDescent="0.25">
      <c r="B3802" s="1"/>
      <c r="H3802" s="1"/>
      <c r="I3802" s="1"/>
      <c r="J3802" s="1"/>
      <c r="K3802" s="64"/>
      <c r="L3802" s="64"/>
    </row>
    <row r="3803" spans="2:12" x14ac:dyDescent="0.25">
      <c r="B3803" s="1"/>
      <c r="H3803" s="1"/>
      <c r="I3803" s="1"/>
      <c r="J3803" s="1"/>
      <c r="K3803" s="64"/>
      <c r="L3803" s="64"/>
    </row>
    <row r="3804" spans="2:12" x14ac:dyDescent="0.25">
      <c r="B3804" s="1"/>
      <c r="H3804" s="1"/>
      <c r="I3804" s="1"/>
      <c r="J3804" s="1"/>
      <c r="K3804" s="64"/>
      <c r="L3804" s="64"/>
    </row>
    <row r="3805" spans="2:12" x14ac:dyDescent="0.25">
      <c r="B3805" s="1"/>
      <c r="H3805" s="1"/>
      <c r="I3805" s="1"/>
      <c r="J3805" s="1"/>
      <c r="K3805" s="64"/>
      <c r="L3805" s="64"/>
    </row>
    <row r="3806" spans="2:12" x14ac:dyDescent="0.25">
      <c r="B3806" s="1"/>
      <c r="H3806" s="1"/>
      <c r="I3806" s="1"/>
      <c r="J3806" s="1"/>
      <c r="K3806" s="64"/>
      <c r="L3806" s="64"/>
    </row>
    <row r="3807" spans="2:12" x14ac:dyDescent="0.25">
      <c r="B3807" s="1"/>
      <c r="H3807" s="1"/>
      <c r="I3807" s="1"/>
      <c r="J3807" s="1"/>
      <c r="K3807" s="64"/>
      <c r="L3807" s="64"/>
    </row>
    <row r="3808" spans="2:12" x14ac:dyDescent="0.25">
      <c r="B3808" s="1"/>
      <c r="H3808" s="1"/>
      <c r="I3808" s="1"/>
      <c r="J3808" s="1"/>
      <c r="K3808" s="64"/>
      <c r="L3808" s="64"/>
    </row>
    <row r="3809" spans="2:12" x14ac:dyDescent="0.25">
      <c r="B3809" s="1"/>
      <c r="H3809" s="1"/>
      <c r="I3809" s="1"/>
      <c r="J3809" s="1"/>
      <c r="K3809" s="64"/>
      <c r="L3809" s="64"/>
    </row>
    <row r="3810" spans="2:12" x14ac:dyDescent="0.25">
      <c r="B3810" s="1"/>
      <c r="H3810" s="1"/>
      <c r="I3810" s="1"/>
      <c r="J3810" s="1"/>
      <c r="K3810" s="64"/>
      <c r="L3810" s="64"/>
    </row>
    <row r="3811" spans="2:12" x14ac:dyDescent="0.25">
      <c r="B3811" s="1"/>
      <c r="H3811" s="1"/>
      <c r="I3811" s="1"/>
      <c r="J3811" s="1"/>
      <c r="K3811" s="64"/>
      <c r="L3811" s="64"/>
    </row>
    <row r="3812" spans="2:12" x14ac:dyDescent="0.25">
      <c r="B3812" s="1"/>
      <c r="H3812" s="1"/>
      <c r="I3812" s="1"/>
      <c r="J3812" s="1"/>
      <c r="K3812" s="64"/>
      <c r="L3812" s="64"/>
    </row>
    <row r="3813" spans="2:12" x14ac:dyDescent="0.25">
      <c r="B3813" s="1"/>
      <c r="H3813" s="1"/>
      <c r="I3813" s="1"/>
      <c r="J3813" s="1"/>
      <c r="K3813" s="64"/>
      <c r="L3813" s="64"/>
    </row>
    <row r="3814" spans="2:12" x14ac:dyDescent="0.25">
      <c r="B3814" s="1"/>
      <c r="H3814" s="1"/>
      <c r="I3814" s="1"/>
      <c r="J3814" s="1"/>
      <c r="K3814" s="64"/>
      <c r="L3814" s="64"/>
    </row>
    <row r="3815" spans="2:12" x14ac:dyDescent="0.25">
      <c r="B3815" s="1"/>
      <c r="H3815" s="1"/>
      <c r="I3815" s="1"/>
      <c r="J3815" s="1"/>
      <c r="K3815" s="64"/>
      <c r="L3815" s="64"/>
    </row>
    <row r="3816" spans="2:12" x14ac:dyDescent="0.25">
      <c r="B3816" s="1"/>
      <c r="H3816" s="1"/>
      <c r="I3816" s="1"/>
      <c r="J3816" s="1"/>
      <c r="K3816" s="64"/>
      <c r="L3816" s="64"/>
    </row>
    <row r="3817" spans="2:12" x14ac:dyDescent="0.25">
      <c r="B3817" s="1"/>
      <c r="H3817" s="1"/>
      <c r="I3817" s="1"/>
      <c r="J3817" s="1"/>
      <c r="K3817" s="64"/>
      <c r="L3817" s="64"/>
    </row>
    <row r="3818" spans="2:12" x14ac:dyDescent="0.25">
      <c r="B3818" s="1"/>
      <c r="H3818" s="1"/>
      <c r="I3818" s="1"/>
      <c r="J3818" s="1"/>
      <c r="K3818" s="64"/>
      <c r="L3818" s="64"/>
    </row>
    <row r="3819" spans="2:12" x14ac:dyDescent="0.25">
      <c r="B3819" s="1"/>
      <c r="H3819" s="1"/>
      <c r="I3819" s="1"/>
      <c r="J3819" s="1"/>
      <c r="K3819" s="64"/>
      <c r="L3819" s="64"/>
    </row>
    <row r="3820" spans="2:12" x14ac:dyDescent="0.25">
      <c r="B3820" s="1"/>
      <c r="H3820" s="1"/>
      <c r="I3820" s="1"/>
      <c r="J3820" s="1"/>
      <c r="K3820" s="64"/>
      <c r="L3820" s="64"/>
    </row>
    <row r="3821" spans="2:12" x14ac:dyDescent="0.25">
      <c r="B3821" s="1"/>
      <c r="H3821" s="1"/>
      <c r="I3821" s="1"/>
      <c r="J3821" s="1"/>
      <c r="K3821" s="64"/>
      <c r="L3821" s="64"/>
    </row>
    <row r="3822" spans="2:12" x14ac:dyDescent="0.25">
      <c r="B3822" s="1"/>
      <c r="H3822" s="1"/>
      <c r="I3822" s="1"/>
      <c r="J3822" s="1"/>
      <c r="K3822" s="64"/>
      <c r="L3822" s="64"/>
    </row>
    <row r="3823" spans="2:12" x14ac:dyDescent="0.25">
      <c r="B3823" s="1"/>
      <c r="H3823" s="1"/>
      <c r="I3823" s="1"/>
      <c r="J3823" s="1"/>
      <c r="K3823" s="64"/>
      <c r="L3823" s="64"/>
    </row>
    <row r="3824" spans="2:12" x14ac:dyDescent="0.25">
      <c r="B3824" s="1"/>
      <c r="H3824" s="1"/>
      <c r="I3824" s="1"/>
      <c r="J3824" s="1"/>
      <c r="K3824" s="64"/>
      <c r="L3824" s="64"/>
    </row>
    <row r="3825" spans="2:12" x14ac:dyDescent="0.25">
      <c r="B3825" s="1"/>
      <c r="H3825" s="1"/>
      <c r="I3825" s="1"/>
      <c r="J3825" s="1"/>
      <c r="K3825" s="64"/>
      <c r="L3825" s="64"/>
    </row>
    <row r="3826" spans="2:12" x14ac:dyDescent="0.25">
      <c r="B3826" s="1"/>
      <c r="H3826" s="1"/>
      <c r="I3826" s="1"/>
      <c r="J3826" s="1"/>
      <c r="K3826" s="64"/>
      <c r="L3826" s="64"/>
    </row>
    <row r="3827" spans="2:12" x14ac:dyDescent="0.25">
      <c r="B3827" s="1"/>
      <c r="H3827" s="1"/>
      <c r="I3827" s="1"/>
      <c r="J3827" s="1"/>
      <c r="K3827" s="64"/>
      <c r="L3827" s="64"/>
    </row>
    <row r="3828" spans="2:12" x14ac:dyDescent="0.25">
      <c r="B3828" s="1"/>
      <c r="H3828" s="1"/>
      <c r="I3828" s="1"/>
      <c r="J3828" s="1"/>
      <c r="K3828" s="64"/>
      <c r="L3828" s="64"/>
    </row>
    <row r="3829" spans="2:12" x14ac:dyDescent="0.25">
      <c r="B3829" s="1"/>
      <c r="H3829" s="1"/>
      <c r="I3829" s="1"/>
      <c r="J3829" s="1"/>
      <c r="K3829" s="64"/>
      <c r="L3829" s="64"/>
    </row>
    <row r="3830" spans="2:12" x14ac:dyDescent="0.25">
      <c r="B3830" s="1"/>
      <c r="H3830" s="1"/>
      <c r="I3830" s="1"/>
      <c r="J3830" s="1"/>
      <c r="K3830" s="64"/>
      <c r="L3830" s="64"/>
    </row>
    <row r="3831" spans="2:12" x14ac:dyDescent="0.25">
      <c r="B3831" s="1"/>
      <c r="H3831" s="1"/>
      <c r="I3831" s="1"/>
      <c r="J3831" s="1"/>
      <c r="K3831" s="64"/>
      <c r="L3831" s="64"/>
    </row>
    <row r="3832" spans="2:12" x14ac:dyDescent="0.25">
      <c r="B3832" s="1"/>
      <c r="H3832" s="1"/>
      <c r="I3832" s="1"/>
      <c r="J3832" s="1"/>
      <c r="K3832" s="64"/>
      <c r="L3832" s="64"/>
    </row>
    <row r="3833" spans="2:12" x14ac:dyDescent="0.25">
      <c r="B3833" s="1"/>
      <c r="H3833" s="1"/>
      <c r="I3833" s="1"/>
      <c r="J3833" s="1"/>
      <c r="K3833" s="64"/>
      <c r="L3833" s="64"/>
    </row>
    <row r="3834" spans="2:12" x14ac:dyDescent="0.25">
      <c r="B3834" s="1"/>
      <c r="H3834" s="1"/>
      <c r="I3834" s="1"/>
      <c r="J3834" s="1"/>
      <c r="K3834" s="64"/>
      <c r="L3834" s="64"/>
    </row>
    <row r="3835" spans="2:12" x14ac:dyDescent="0.25">
      <c r="B3835" s="1"/>
      <c r="H3835" s="1"/>
      <c r="I3835" s="1"/>
      <c r="J3835" s="1"/>
      <c r="K3835" s="64"/>
      <c r="L3835" s="64"/>
    </row>
    <row r="3836" spans="2:12" x14ac:dyDescent="0.25">
      <c r="B3836" s="1"/>
      <c r="H3836" s="1"/>
      <c r="I3836" s="1"/>
      <c r="J3836" s="1"/>
      <c r="K3836" s="64"/>
      <c r="L3836" s="64"/>
    </row>
    <row r="3837" spans="2:12" x14ac:dyDescent="0.25">
      <c r="B3837" s="1"/>
      <c r="H3837" s="1"/>
      <c r="I3837" s="1"/>
      <c r="J3837" s="1"/>
      <c r="K3837" s="64"/>
      <c r="L3837" s="64"/>
    </row>
    <row r="3838" spans="2:12" x14ac:dyDescent="0.25">
      <c r="B3838" s="1"/>
      <c r="H3838" s="1"/>
      <c r="I3838" s="1"/>
      <c r="J3838" s="1"/>
      <c r="K3838" s="64"/>
      <c r="L3838" s="64"/>
    </row>
    <row r="3839" spans="2:12" x14ac:dyDescent="0.25">
      <c r="B3839" s="1"/>
      <c r="H3839" s="1"/>
      <c r="I3839" s="1"/>
      <c r="J3839" s="1"/>
      <c r="K3839" s="64"/>
      <c r="L3839" s="64"/>
    </row>
    <row r="3840" spans="2:12" x14ac:dyDescent="0.25">
      <c r="B3840" s="1"/>
      <c r="H3840" s="1"/>
      <c r="I3840" s="1"/>
      <c r="J3840" s="1"/>
      <c r="K3840" s="64"/>
      <c r="L3840" s="64"/>
    </row>
    <row r="3841" spans="2:12" x14ac:dyDescent="0.25">
      <c r="B3841" s="1"/>
      <c r="H3841" s="1"/>
      <c r="I3841" s="1"/>
      <c r="J3841" s="1"/>
      <c r="K3841" s="64"/>
      <c r="L3841" s="64"/>
    </row>
    <row r="3842" spans="2:12" x14ac:dyDescent="0.25">
      <c r="B3842" s="1"/>
      <c r="H3842" s="1"/>
      <c r="I3842" s="1"/>
      <c r="J3842" s="1"/>
      <c r="K3842" s="64"/>
      <c r="L3842" s="64"/>
    </row>
    <row r="3843" spans="2:12" x14ac:dyDescent="0.25">
      <c r="B3843" s="1"/>
      <c r="H3843" s="1"/>
      <c r="I3843" s="1"/>
      <c r="J3843" s="1"/>
      <c r="K3843" s="64"/>
      <c r="L3843" s="64"/>
    </row>
    <row r="3844" spans="2:12" x14ac:dyDescent="0.25">
      <c r="B3844" s="1"/>
      <c r="H3844" s="1"/>
      <c r="I3844" s="1"/>
      <c r="J3844" s="1"/>
      <c r="K3844" s="64"/>
      <c r="L3844" s="64"/>
    </row>
    <row r="3845" spans="2:12" x14ac:dyDescent="0.25">
      <c r="B3845" s="1"/>
      <c r="H3845" s="1"/>
      <c r="I3845" s="1"/>
      <c r="J3845" s="1"/>
      <c r="K3845" s="64"/>
      <c r="L3845" s="64"/>
    </row>
    <row r="3846" spans="2:12" x14ac:dyDescent="0.25">
      <c r="B3846" s="1"/>
      <c r="H3846" s="1"/>
      <c r="I3846" s="1"/>
      <c r="J3846" s="1"/>
      <c r="K3846" s="64"/>
      <c r="L3846" s="64"/>
    </row>
    <row r="3847" spans="2:12" x14ac:dyDescent="0.25">
      <c r="B3847" s="1"/>
      <c r="H3847" s="1"/>
      <c r="I3847" s="1"/>
      <c r="J3847" s="1"/>
      <c r="K3847" s="64"/>
      <c r="L3847" s="64"/>
    </row>
    <row r="3848" spans="2:12" x14ac:dyDescent="0.25">
      <c r="B3848" s="1"/>
      <c r="H3848" s="1"/>
      <c r="I3848" s="1"/>
      <c r="J3848" s="1"/>
      <c r="K3848" s="64"/>
      <c r="L3848" s="64"/>
    </row>
    <row r="3849" spans="2:12" x14ac:dyDescent="0.25">
      <c r="B3849" s="1"/>
      <c r="H3849" s="1"/>
      <c r="I3849" s="1"/>
      <c r="J3849" s="1"/>
      <c r="K3849" s="64"/>
      <c r="L3849" s="64"/>
    </row>
    <row r="3850" spans="2:12" x14ac:dyDescent="0.25">
      <c r="B3850" s="1"/>
      <c r="H3850" s="1"/>
      <c r="I3850" s="1"/>
      <c r="J3850" s="1"/>
      <c r="K3850" s="64"/>
      <c r="L3850" s="64"/>
    </row>
    <row r="3851" spans="2:12" x14ac:dyDescent="0.25">
      <c r="B3851" s="1"/>
      <c r="H3851" s="1"/>
      <c r="I3851" s="1"/>
      <c r="J3851" s="1"/>
      <c r="K3851" s="64"/>
      <c r="L3851" s="64"/>
    </row>
    <row r="3852" spans="2:12" x14ac:dyDescent="0.25">
      <c r="B3852" s="1"/>
      <c r="H3852" s="1"/>
      <c r="I3852" s="1"/>
      <c r="J3852" s="1"/>
      <c r="K3852" s="64"/>
      <c r="L3852" s="64"/>
    </row>
    <row r="3853" spans="2:12" x14ac:dyDescent="0.25">
      <c r="B3853" s="1"/>
      <c r="H3853" s="1"/>
      <c r="I3853" s="1"/>
      <c r="J3853" s="1"/>
      <c r="K3853" s="64"/>
      <c r="L3853" s="64"/>
    </row>
    <row r="3854" spans="2:12" x14ac:dyDescent="0.25">
      <c r="B3854" s="1"/>
      <c r="H3854" s="1"/>
      <c r="I3854" s="1"/>
      <c r="J3854" s="1"/>
      <c r="K3854" s="64"/>
      <c r="L3854" s="64"/>
    </row>
    <row r="3855" spans="2:12" x14ac:dyDescent="0.25">
      <c r="B3855" s="1"/>
      <c r="H3855" s="1"/>
      <c r="I3855" s="1"/>
      <c r="J3855" s="1"/>
      <c r="K3855" s="64"/>
      <c r="L3855" s="64"/>
    </row>
    <row r="3856" spans="2:12" x14ac:dyDescent="0.25">
      <c r="B3856" s="1"/>
      <c r="H3856" s="1"/>
      <c r="I3856" s="1"/>
      <c r="J3856" s="1"/>
      <c r="K3856" s="64"/>
      <c r="L3856" s="64"/>
    </row>
    <row r="3857" spans="2:12" x14ac:dyDescent="0.25">
      <c r="B3857" s="1"/>
      <c r="H3857" s="1"/>
      <c r="I3857" s="1"/>
      <c r="J3857" s="1"/>
      <c r="K3857" s="64"/>
      <c r="L3857" s="64"/>
    </row>
    <row r="3858" spans="2:12" x14ac:dyDescent="0.25">
      <c r="B3858" s="1"/>
      <c r="H3858" s="1"/>
      <c r="I3858" s="1"/>
      <c r="J3858" s="1"/>
      <c r="K3858" s="64"/>
      <c r="L3858" s="64"/>
    </row>
    <row r="3859" spans="2:12" x14ac:dyDescent="0.25">
      <c r="B3859" s="1"/>
      <c r="H3859" s="1"/>
      <c r="I3859" s="1"/>
      <c r="J3859" s="1"/>
      <c r="K3859" s="64"/>
      <c r="L3859" s="64"/>
    </row>
    <row r="3860" spans="2:12" x14ac:dyDescent="0.25">
      <c r="B3860" s="1"/>
      <c r="H3860" s="1"/>
      <c r="I3860" s="1"/>
      <c r="J3860" s="1"/>
      <c r="K3860" s="64"/>
      <c r="L3860" s="64"/>
    </row>
    <row r="3861" spans="2:12" x14ac:dyDescent="0.25">
      <c r="B3861" s="1"/>
      <c r="H3861" s="1"/>
      <c r="I3861" s="1"/>
      <c r="J3861" s="1"/>
      <c r="K3861" s="64"/>
      <c r="L3861" s="64"/>
    </row>
    <row r="3862" spans="2:12" x14ac:dyDescent="0.25">
      <c r="B3862" s="1"/>
      <c r="H3862" s="1"/>
      <c r="I3862" s="1"/>
      <c r="J3862" s="1"/>
      <c r="K3862" s="64"/>
      <c r="L3862" s="64"/>
    </row>
    <row r="3863" spans="2:12" x14ac:dyDescent="0.25">
      <c r="B3863" s="1"/>
      <c r="H3863" s="1"/>
      <c r="I3863" s="1"/>
      <c r="J3863" s="1"/>
      <c r="K3863" s="64"/>
      <c r="L3863" s="64"/>
    </row>
    <row r="3864" spans="2:12" x14ac:dyDescent="0.25">
      <c r="B3864" s="1"/>
      <c r="H3864" s="1"/>
      <c r="I3864" s="1"/>
      <c r="J3864" s="1"/>
      <c r="K3864" s="64"/>
      <c r="L3864" s="64"/>
    </row>
    <row r="3865" spans="2:12" x14ac:dyDescent="0.25">
      <c r="B3865" s="1"/>
      <c r="H3865" s="1"/>
      <c r="I3865" s="1"/>
      <c r="J3865" s="1"/>
      <c r="K3865" s="64"/>
      <c r="L3865" s="64"/>
    </row>
    <row r="3866" spans="2:12" x14ac:dyDescent="0.25">
      <c r="B3866" s="1"/>
      <c r="H3866" s="1"/>
      <c r="I3866" s="1"/>
      <c r="J3866" s="1"/>
      <c r="K3866" s="64"/>
      <c r="L3866" s="64"/>
    </row>
    <row r="3867" spans="2:12" x14ac:dyDescent="0.25">
      <c r="B3867" s="1"/>
      <c r="H3867" s="1"/>
      <c r="I3867" s="1"/>
      <c r="J3867" s="1"/>
      <c r="K3867" s="64"/>
      <c r="L3867" s="64"/>
    </row>
    <row r="3868" spans="2:12" x14ac:dyDescent="0.25">
      <c r="B3868" s="1"/>
      <c r="H3868" s="1"/>
      <c r="I3868" s="1"/>
      <c r="J3868" s="1"/>
      <c r="K3868" s="64"/>
      <c r="L3868" s="64"/>
    </row>
    <row r="3869" spans="2:12" x14ac:dyDescent="0.25">
      <c r="B3869" s="1"/>
      <c r="H3869" s="1"/>
      <c r="I3869" s="1"/>
      <c r="J3869" s="1"/>
      <c r="K3869" s="64"/>
      <c r="L3869" s="64"/>
    </row>
    <row r="3870" spans="2:12" x14ac:dyDescent="0.25">
      <c r="B3870" s="1"/>
      <c r="H3870" s="1"/>
      <c r="I3870" s="1"/>
      <c r="J3870" s="1"/>
      <c r="K3870" s="64"/>
      <c r="L3870" s="64"/>
    </row>
    <row r="3871" spans="2:12" x14ac:dyDescent="0.25">
      <c r="B3871" s="1"/>
      <c r="H3871" s="1"/>
      <c r="I3871" s="1"/>
      <c r="J3871" s="1"/>
      <c r="K3871" s="64"/>
      <c r="L3871" s="64"/>
    </row>
    <row r="3872" spans="2:12" x14ac:dyDescent="0.25">
      <c r="B3872" s="1"/>
      <c r="H3872" s="1"/>
      <c r="I3872" s="1"/>
      <c r="J3872" s="1"/>
      <c r="K3872" s="64"/>
      <c r="L3872" s="64"/>
    </row>
    <row r="3873" spans="2:12" x14ac:dyDescent="0.25">
      <c r="B3873" s="1"/>
      <c r="H3873" s="1"/>
      <c r="I3873" s="1"/>
      <c r="J3873" s="1"/>
      <c r="K3873" s="64"/>
      <c r="L3873" s="64"/>
    </row>
    <row r="3874" spans="2:12" x14ac:dyDescent="0.25">
      <c r="B3874" s="1"/>
      <c r="H3874" s="1"/>
      <c r="I3874" s="1"/>
      <c r="J3874" s="1"/>
      <c r="K3874" s="64"/>
      <c r="L3874" s="64"/>
    </row>
    <row r="3875" spans="2:12" x14ac:dyDescent="0.25">
      <c r="B3875" s="1"/>
      <c r="H3875" s="1"/>
      <c r="I3875" s="1"/>
      <c r="J3875" s="1"/>
      <c r="K3875" s="64"/>
      <c r="L3875" s="64"/>
    </row>
    <row r="3876" spans="2:12" x14ac:dyDescent="0.25">
      <c r="B3876" s="1"/>
      <c r="H3876" s="1"/>
      <c r="I3876" s="1"/>
      <c r="J3876" s="1"/>
      <c r="K3876" s="64"/>
      <c r="L3876" s="64"/>
    </row>
    <row r="3877" spans="2:12" x14ac:dyDescent="0.25">
      <c r="B3877" s="1"/>
      <c r="H3877" s="1"/>
      <c r="I3877" s="1"/>
      <c r="J3877" s="1"/>
      <c r="K3877" s="64"/>
      <c r="L3877" s="64"/>
    </row>
    <row r="3878" spans="2:12" x14ac:dyDescent="0.25">
      <c r="B3878" s="1"/>
      <c r="H3878" s="1"/>
      <c r="I3878" s="1"/>
      <c r="J3878" s="1"/>
      <c r="K3878" s="64"/>
      <c r="L3878" s="64"/>
    </row>
    <row r="3879" spans="2:12" x14ac:dyDescent="0.25">
      <c r="B3879" s="1"/>
      <c r="H3879" s="1"/>
      <c r="I3879" s="1"/>
      <c r="J3879" s="1"/>
      <c r="K3879" s="64"/>
      <c r="L3879" s="64"/>
    </row>
    <row r="3880" spans="2:12" x14ac:dyDescent="0.25">
      <c r="B3880" s="1"/>
      <c r="H3880" s="1"/>
      <c r="I3880" s="1"/>
      <c r="J3880" s="1"/>
      <c r="K3880" s="64"/>
      <c r="L3880" s="64"/>
    </row>
    <row r="3881" spans="2:12" x14ac:dyDescent="0.25">
      <c r="B3881" s="1"/>
      <c r="H3881" s="1"/>
      <c r="I3881" s="1"/>
      <c r="J3881" s="1"/>
      <c r="K3881" s="64"/>
      <c r="L3881" s="64"/>
    </row>
    <row r="3882" spans="2:12" x14ac:dyDescent="0.25">
      <c r="B3882" s="1"/>
      <c r="H3882" s="1"/>
      <c r="I3882" s="1"/>
      <c r="J3882" s="1"/>
      <c r="K3882" s="64"/>
      <c r="L3882" s="64"/>
    </row>
    <row r="3883" spans="2:12" x14ac:dyDescent="0.25">
      <c r="B3883" s="1"/>
      <c r="H3883" s="1"/>
      <c r="I3883" s="1"/>
      <c r="J3883" s="1"/>
      <c r="K3883" s="64"/>
      <c r="L3883" s="64"/>
    </row>
    <row r="3884" spans="2:12" x14ac:dyDescent="0.25">
      <c r="B3884" s="1"/>
      <c r="H3884" s="1"/>
      <c r="I3884" s="1"/>
      <c r="J3884" s="1"/>
      <c r="K3884" s="64"/>
      <c r="L3884" s="64"/>
    </row>
    <row r="3885" spans="2:12" x14ac:dyDescent="0.25">
      <c r="B3885" s="1"/>
      <c r="H3885" s="1"/>
      <c r="I3885" s="1"/>
      <c r="J3885" s="1"/>
      <c r="K3885" s="64"/>
      <c r="L3885" s="64"/>
    </row>
    <row r="3886" spans="2:12" x14ac:dyDescent="0.25">
      <c r="B3886" s="1"/>
      <c r="H3886" s="1"/>
      <c r="I3886" s="1"/>
      <c r="J3886" s="1"/>
      <c r="K3886" s="64"/>
      <c r="L3886" s="64"/>
    </row>
    <row r="3887" spans="2:12" x14ac:dyDescent="0.25">
      <c r="B3887" s="1"/>
      <c r="H3887" s="1"/>
      <c r="I3887" s="1"/>
      <c r="J3887" s="1"/>
      <c r="K3887" s="64"/>
      <c r="L3887" s="64"/>
    </row>
    <row r="3888" spans="2:12" x14ac:dyDescent="0.25">
      <c r="B3888" s="1"/>
      <c r="H3888" s="1"/>
      <c r="I3888" s="1"/>
      <c r="J3888" s="1"/>
      <c r="K3888" s="64"/>
      <c r="L3888" s="64"/>
    </row>
    <row r="3889" spans="2:12" x14ac:dyDescent="0.25">
      <c r="B3889" s="1"/>
      <c r="H3889" s="1"/>
      <c r="I3889" s="1"/>
      <c r="J3889" s="1"/>
      <c r="K3889" s="64"/>
      <c r="L3889" s="64"/>
    </row>
    <row r="3890" spans="2:12" x14ac:dyDescent="0.25">
      <c r="B3890" s="1"/>
      <c r="H3890" s="1"/>
      <c r="I3890" s="1"/>
      <c r="J3890" s="1"/>
      <c r="K3890" s="64"/>
      <c r="L3890" s="64"/>
    </row>
    <row r="3891" spans="2:12" x14ac:dyDescent="0.25">
      <c r="B3891" s="1"/>
      <c r="H3891" s="1"/>
      <c r="I3891" s="1"/>
      <c r="J3891" s="1"/>
      <c r="K3891" s="64"/>
      <c r="L3891" s="64"/>
    </row>
    <row r="3892" spans="2:12" x14ac:dyDescent="0.25">
      <c r="B3892" s="1"/>
      <c r="H3892" s="1"/>
      <c r="I3892" s="1"/>
      <c r="J3892" s="1"/>
      <c r="K3892" s="64"/>
      <c r="L3892" s="64"/>
    </row>
    <row r="3893" spans="2:12" x14ac:dyDescent="0.25">
      <c r="B3893" s="1"/>
      <c r="H3893" s="1"/>
      <c r="I3893" s="1"/>
      <c r="J3893" s="1"/>
      <c r="K3893" s="64"/>
      <c r="L3893" s="64"/>
    </row>
    <row r="3894" spans="2:12" x14ac:dyDescent="0.25">
      <c r="B3894" s="1"/>
      <c r="H3894" s="1"/>
      <c r="I3894" s="1"/>
      <c r="J3894" s="1"/>
      <c r="K3894" s="64"/>
      <c r="L3894" s="64"/>
    </row>
    <row r="3895" spans="2:12" x14ac:dyDescent="0.25">
      <c r="B3895" s="1"/>
      <c r="H3895" s="1"/>
      <c r="I3895" s="1"/>
      <c r="J3895" s="1"/>
      <c r="K3895" s="64"/>
      <c r="L3895" s="64"/>
    </row>
    <row r="3896" spans="2:12" x14ac:dyDescent="0.25">
      <c r="B3896" s="1"/>
      <c r="H3896" s="1"/>
      <c r="I3896" s="1"/>
      <c r="J3896" s="1"/>
      <c r="K3896" s="64"/>
      <c r="L3896" s="64"/>
    </row>
    <row r="3897" spans="2:12" x14ac:dyDescent="0.25">
      <c r="B3897" s="1"/>
      <c r="H3897" s="1"/>
      <c r="I3897" s="1"/>
      <c r="J3897" s="1"/>
      <c r="K3897" s="64"/>
      <c r="L3897" s="64"/>
    </row>
    <row r="3898" spans="2:12" x14ac:dyDescent="0.25">
      <c r="B3898" s="1"/>
      <c r="H3898" s="1"/>
      <c r="I3898" s="1"/>
      <c r="J3898" s="1"/>
      <c r="K3898" s="64"/>
      <c r="L3898" s="64"/>
    </row>
    <row r="3899" spans="2:12" x14ac:dyDescent="0.25">
      <c r="B3899" s="1"/>
      <c r="H3899" s="1"/>
      <c r="I3899" s="1"/>
      <c r="J3899" s="1"/>
      <c r="K3899" s="64"/>
      <c r="L3899" s="64"/>
    </row>
    <row r="3900" spans="2:12" x14ac:dyDescent="0.25">
      <c r="B3900" s="1"/>
      <c r="H3900" s="1"/>
      <c r="I3900" s="1"/>
      <c r="J3900" s="1"/>
      <c r="K3900" s="64"/>
      <c r="L3900" s="64"/>
    </row>
    <row r="3901" spans="2:12" x14ac:dyDescent="0.25">
      <c r="B3901" s="1"/>
      <c r="H3901" s="1"/>
      <c r="I3901" s="1"/>
      <c r="J3901" s="1"/>
      <c r="K3901" s="64"/>
      <c r="L3901" s="64"/>
    </row>
    <row r="3902" spans="2:12" x14ac:dyDescent="0.25">
      <c r="B3902" s="1"/>
      <c r="H3902" s="1"/>
      <c r="I3902" s="1"/>
      <c r="J3902" s="1"/>
      <c r="K3902" s="64"/>
      <c r="L3902" s="64"/>
    </row>
    <row r="3903" spans="2:12" x14ac:dyDescent="0.25">
      <c r="B3903" s="1"/>
      <c r="H3903" s="1"/>
      <c r="I3903" s="1"/>
      <c r="J3903" s="1"/>
      <c r="K3903" s="64"/>
      <c r="L3903" s="64"/>
    </row>
    <row r="3904" spans="2:12" x14ac:dyDescent="0.25">
      <c r="B3904" s="1"/>
      <c r="H3904" s="1"/>
      <c r="I3904" s="1"/>
      <c r="J3904" s="1"/>
      <c r="K3904" s="64"/>
      <c r="L3904" s="64"/>
    </row>
    <row r="3905" spans="2:12" x14ac:dyDescent="0.25">
      <c r="B3905" s="1"/>
      <c r="H3905" s="1"/>
      <c r="I3905" s="1"/>
      <c r="J3905" s="1"/>
      <c r="K3905" s="64"/>
      <c r="L3905" s="64"/>
    </row>
    <row r="3906" spans="2:12" x14ac:dyDescent="0.25">
      <c r="B3906" s="1"/>
      <c r="H3906" s="1"/>
      <c r="I3906" s="1"/>
      <c r="J3906" s="1"/>
      <c r="K3906" s="64"/>
      <c r="L3906" s="64"/>
    </row>
    <row r="3907" spans="2:12" x14ac:dyDescent="0.25">
      <c r="B3907" s="1"/>
      <c r="H3907" s="1"/>
      <c r="I3907" s="1"/>
      <c r="J3907" s="1"/>
      <c r="K3907" s="64"/>
      <c r="L3907" s="64"/>
    </row>
    <row r="3908" spans="2:12" x14ac:dyDescent="0.25">
      <c r="B3908" s="1"/>
      <c r="H3908" s="1"/>
      <c r="I3908" s="1"/>
      <c r="J3908" s="1"/>
      <c r="K3908" s="64"/>
      <c r="L3908" s="64"/>
    </row>
    <row r="3909" spans="2:12" x14ac:dyDescent="0.25">
      <c r="B3909" s="1"/>
      <c r="H3909" s="1"/>
      <c r="I3909" s="1"/>
      <c r="J3909" s="1"/>
      <c r="K3909" s="64"/>
      <c r="L3909" s="64"/>
    </row>
    <row r="3910" spans="2:12" x14ac:dyDescent="0.25">
      <c r="B3910" s="1"/>
      <c r="H3910" s="1"/>
      <c r="I3910" s="1"/>
      <c r="J3910" s="1"/>
      <c r="K3910" s="64"/>
      <c r="L3910" s="64"/>
    </row>
    <row r="3911" spans="2:12" x14ac:dyDescent="0.25">
      <c r="B3911" s="1"/>
      <c r="H3911" s="1"/>
      <c r="I3911" s="1"/>
      <c r="J3911" s="1"/>
      <c r="K3911" s="64"/>
      <c r="L3911" s="64"/>
    </row>
    <row r="3912" spans="2:12" x14ac:dyDescent="0.25">
      <c r="B3912" s="1"/>
      <c r="H3912" s="1"/>
      <c r="I3912" s="1"/>
      <c r="J3912" s="1"/>
      <c r="K3912" s="64"/>
      <c r="L3912" s="64"/>
    </row>
    <row r="3913" spans="2:12" x14ac:dyDescent="0.25">
      <c r="B3913" s="1"/>
      <c r="H3913" s="1"/>
      <c r="I3913" s="1"/>
      <c r="J3913" s="1"/>
      <c r="K3913" s="64"/>
      <c r="L3913" s="64"/>
    </row>
    <row r="3914" spans="2:12" x14ac:dyDescent="0.25">
      <c r="B3914" s="1"/>
      <c r="H3914" s="1"/>
      <c r="I3914" s="1"/>
      <c r="J3914" s="1"/>
      <c r="K3914" s="64"/>
      <c r="L3914" s="64"/>
    </row>
    <row r="3915" spans="2:12" x14ac:dyDescent="0.25">
      <c r="B3915" s="1"/>
      <c r="H3915" s="1"/>
      <c r="I3915" s="1"/>
      <c r="J3915" s="1"/>
      <c r="K3915" s="64"/>
      <c r="L3915" s="64"/>
    </row>
    <row r="3916" spans="2:12" x14ac:dyDescent="0.25">
      <c r="B3916" s="1"/>
      <c r="H3916" s="1"/>
      <c r="I3916" s="1"/>
      <c r="J3916" s="1"/>
      <c r="K3916" s="64"/>
      <c r="L3916" s="64"/>
    </row>
    <row r="3917" spans="2:12" x14ac:dyDescent="0.25">
      <c r="B3917" s="1"/>
      <c r="H3917" s="1"/>
      <c r="I3917" s="1"/>
      <c r="J3917" s="1"/>
      <c r="K3917" s="64"/>
      <c r="L3917" s="64"/>
    </row>
    <row r="3918" spans="2:12" x14ac:dyDescent="0.25">
      <c r="B3918" s="1"/>
      <c r="H3918" s="1"/>
      <c r="I3918" s="1"/>
      <c r="J3918" s="1"/>
      <c r="K3918" s="64"/>
      <c r="L3918" s="64"/>
    </row>
    <row r="3919" spans="2:12" x14ac:dyDescent="0.25">
      <c r="B3919" s="1"/>
      <c r="H3919" s="1"/>
      <c r="I3919" s="1"/>
      <c r="J3919" s="1"/>
      <c r="K3919" s="64"/>
      <c r="L3919" s="64"/>
    </row>
    <row r="3920" spans="2:12" x14ac:dyDescent="0.25">
      <c r="B3920" s="1"/>
      <c r="H3920" s="1"/>
      <c r="I3920" s="1"/>
      <c r="J3920" s="1"/>
      <c r="K3920" s="64"/>
      <c r="L3920" s="64"/>
    </row>
    <row r="3921" spans="2:12" x14ac:dyDescent="0.25">
      <c r="B3921" s="1"/>
      <c r="H3921" s="1"/>
      <c r="I3921" s="1"/>
      <c r="J3921" s="1"/>
      <c r="K3921" s="64"/>
      <c r="L3921" s="64"/>
    </row>
    <row r="3922" spans="2:12" x14ac:dyDescent="0.25">
      <c r="B3922" s="1"/>
      <c r="H3922" s="1"/>
      <c r="I3922" s="1"/>
      <c r="J3922" s="1"/>
      <c r="K3922" s="64"/>
      <c r="L3922" s="64"/>
    </row>
    <row r="3923" spans="2:12" x14ac:dyDescent="0.25">
      <c r="B3923" s="1"/>
      <c r="H3923" s="1"/>
      <c r="I3923" s="1"/>
      <c r="J3923" s="1"/>
      <c r="K3923" s="64"/>
      <c r="L3923" s="64"/>
    </row>
    <row r="3924" spans="2:12" x14ac:dyDescent="0.25">
      <c r="B3924" s="1"/>
      <c r="H3924" s="1"/>
      <c r="I3924" s="1"/>
      <c r="J3924" s="1"/>
      <c r="K3924" s="64"/>
      <c r="L3924" s="64"/>
    </row>
    <row r="3925" spans="2:12" x14ac:dyDescent="0.25">
      <c r="B3925" s="1"/>
      <c r="H3925" s="1"/>
      <c r="I3925" s="1"/>
      <c r="J3925" s="1"/>
      <c r="K3925" s="64"/>
      <c r="L3925" s="64"/>
    </row>
    <row r="3926" spans="2:12" x14ac:dyDescent="0.25">
      <c r="B3926" s="1"/>
      <c r="H3926" s="1"/>
      <c r="I3926" s="1"/>
      <c r="J3926" s="1"/>
      <c r="K3926" s="64"/>
      <c r="L3926" s="64"/>
    </row>
    <row r="3927" spans="2:12" x14ac:dyDescent="0.25">
      <c r="B3927" s="1"/>
      <c r="H3927" s="1"/>
      <c r="I3927" s="1"/>
      <c r="J3927" s="1"/>
      <c r="K3927" s="64"/>
      <c r="L3927" s="64"/>
    </row>
    <row r="3928" spans="2:12" x14ac:dyDescent="0.25">
      <c r="B3928" s="1"/>
      <c r="H3928" s="1"/>
      <c r="I3928" s="1"/>
      <c r="J3928" s="1"/>
      <c r="K3928" s="64"/>
      <c r="L3928" s="64"/>
    </row>
    <row r="3929" spans="2:12" x14ac:dyDescent="0.25">
      <c r="B3929" s="1"/>
      <c r="H3929" s="1"/>
      <c r="I3929" s="1"/>
      <c r="J3929" s="1"/>
      <c r="K3929" s="64"/>
      <c r="L3929" s="64"/>
    </row>
    <row r="3930" spans="2:12" x14ac:dyDescent="0.25">
      <c r="B3930" s="1"/>
      <c r="H3930" s="1"/>
      <c r="I3930" s="1"/>
      <c r="J3930" s="1"/>
      <c r="K3930" s="64"/>
      <c r="L3930" s="64"/>
    </row>
    <row r="3931" spans="2:12" x14ac:dyDescent="0.25">
      <c r="B3931" s="1"/>
      <c r="H3931" s="1"/>
      <c r="I3931" s="1"/>
      <c r="J3931" s="1"/>
      <c r="K3931" s="64"/>
      <c r="L3931" s="64"/>
    </row>
    <row r="3932" spans="2:12" x14ac:dyDescent="0.25">
      <c r="B3932" s="1"/>
      <c r="H3932" s="1"/>
      <c r="I3932" s="1"/>
      <c r="J3932" s="1"/>
      <c r="K3932" s="64"/>
      <c r="L3932" s="64"/>
    </row>
    <row r="3933" spans="2:12" x14ac:dyDescent="0.25">
      <c r="B3933" s="1"/>
      <c r="H3933" s="1"/>
      <c r="I3933" s="1"/>
      <c r="J3933" s="1"/>
      <c r="K3933" s="64"/>
      <c r="L3933" s="64"/>
    </row>
    <row r="3934" spans="2:12" x14ac:dyDescent="0.25">
      <c r="B3934" s="1"/>
      <c r="H3934" s="1"/>
      <c r="I3934" s="1"/>
      <c r="J3934" s="1"/>
      <c r="K3934" s="64"/>
      <c r="L3934" s="64"/>
    </row>
    <row r="3935" spans="2:12" x14ac:dyDescent="0.25">
      <c r="B3935" s="1"/>
      <c r="H3935" s="1"/>
      <c r="I3935" s="1"/>
      <c r="J3935" s="1"/>
      <c r="K3935" s="64"/>
      <c r="L3935" s="64"/>
    </row>
    <row r="3936" spans="2:12" x14ac:dyDescent="0.25">
      <c r="B3936" s="1"/>
      <c r="H3936" s="1"/>
      <c r="I3936" s="1"/>
      <c r="J3936" s="1"/>
      <c r="K3936" s="64"/>
      <c r="L3936" s="64"/>
    </row>
    <row r="3937" spans="2:12" x14ac:dyDescent="0.25">
      <c r="B3937" s="1"/>
      <c r="H3937" s="1"/>
      <c r="I3937" s="1"/>
      <c r="J3937" s="1"/>
      <c r="K3937" s="64"/>
      <c r="L3937" s="64"/>
    </row>
    <row r="3938" spans="2:12" x14ac:dyDescent="0.25">
      <c r="B3938" s="1"/>
      <c r="H3938" s="1"/>
      <c r="I3938" s="1"/>
      <c r="J3938" s="1"/>
      <c r="K3938" s="64"/>
      <c r="L3938" s="64"/>
    </row>
    <row r="3939" spans="2:12" x14ac:dyDescent="0.25">
      <c r="B3939" s="1"/>
      <c r="H3939" s="1"/>
      <c r="I3939" s="1"/>
      <c r="J3939" s="1"/>
      <c r="K3939" s="64"/>
      <c r="L3939" s="64"/>
    </row>
    <row r="3940" spans="2:12" x14ac:dyDescent="0.25">
      <c r="B3940" s="1"/>
      <c r="H3940" s="1"/>
      <c r="I3940" s="1"/>
      <c r="J3940" s="1"/>
      <c r="K3940" s="64"/>
      <c r="L3940" s="64"/>
    </row>
    <row r="3941" spans="2:12" x14ac:dyDescent="0.25">
      <c r="B3941" s="1"/>
      <c r="H3941" s="1"/>
      <c r="I3941" s="1"/>
      <c r="J3941" s="1"/>
      <c r="K3941" s="64"/>
      <c r="L3941" s="64"/>
    </row>
    <row r="3942" spans="2:12" x14ac:dyDescent="0.25">
      <c r="B3942" s="1"/>
      <c r="H3942" s="1"/>
      <c r="I3942" s="1"/>
      <c r="J3942" s="1"/>
      <c r="K3942" s="64"/>
      <c r="L3942" s="64"/>
    </row>
    <row r="3943" spans="2:12" x14ac:dyDescent="0.25">
      <c r="B3943" s="1"/>
      <c r="H3943" s="1"/>
      <c r="I3943" s="1"/>
      <c r="J3943" s="1"/>
      <c r="K3943" s="64"/>
      <c r="L3943" s="64"/>
    </row>
    <row r="3944" spans="2:12" x14ac:dyDescent="0.25">
      <c r="B3944" s="1"/>
      <c r="H3944" s="1"/>
      <c r="I3944" s="1"/>
      <c r="J3944" s="1"/>
      <c r="K3944" s="64"/>
      <c r="L3944" s="64"/>
    </row>
    <row r="3945" spans="2:12" x14ac:dyDescent="0.25">
      <c r="B3945" s="1"/>
      <c r="H3945" s="1"/>
      <c r="I3945" s="1"/>
      <c r="J3945" s="1"/>
      <c r="K3945" s="64"/>
      <c r="L3945" s="64"/>
    </row>
    <row r="3946" spans="2:12" x14ac:dyDescent="0.25">
      <c r="B3946" s="1"/>
      <c r="H3946" s="1"/>
      <c r="I3946" s="1"/>
      <c r="J3946" s="1"/>
      <c r="K3946" s="64"/>
      <c r="L3946" s="64"/>
    </row>
    <row r="3947" spans="2:12" x14ac:dyDescent="0.25">
      <c r="B3947" s="1"/>
      <c r="H3947" s="1"/>
      <c r="I3947" s="1"/>
      <c r="J3947" s="1"/>
      <c r="K3947" s="64"/>
      <c r="L3947" s="64"/>
    </row>
    <row r="3948" spans="2:12" x14ac:dyDescent="0.25">
      <c r="B3948" s="1"/>
      <c r="H3948" s="1"/>
      <c r="I3948" s="1"/>
      <c r="J3948" s="1"/>
      <c r="K3948" s="64"/>
      <c r="L3948" s="64"/>
    </row>
    <row r="3949" spans="2:12" x14ac:dyDescent="0.25">
      <c r="B3949" s="1"/>
      <c r="H3949" s="1"/>
      <c r="I3949" s="1"/>
      <c r="J3949" s="1"/>
      <c r="K3949" s="64"/>
      <c r="L3949" s="64"/>
    </row>
    <row r="3950" spans="2:12" x14ac:dyDescent="0.25">
      <c r="B3950" s="1"/>
      <c r="H3950" s="1"/>
      <c r="I3950" s="1"/>
      <c r="J3950" s="1"/>
      <c r="K3950" s="64"/>
      <c r="L3950" s="64"/>
    </row>
    <row r="3951" spans="2:12" x14ac:dyDescent="0.25">
      <c r="B3951" s="1"/>
      <c r="H3951" s="1"/>
      <c r="I3951" s="1"/>
      <c r="J3951" s="1"/>
      <c r="K3951" s="64"/>
      <c r="L3951" s="64"/>
    </row>
    <row r="3952" spans="2:12" x14ac:dyDescent="0.25">
      <c r="B3952" s="1"/>
      <c r="H3952" s="1"/>
      <c r="I3952" s="1"/>
      <c r="J3952" s="1"/>
      <c r="K3952" s="64"/>
      <c r="L3952" s="64"/>
    </row>
    <row r="3953" spans="2:12" x14ac:dyDescent="0.25">
      <c r="B3953" s="1"/>
      <c r="H3953" s="1"/>
      <c r="I3953" s="1"/>
      <c r="J3953" s="1"/>
      <c r="K3953" s="64"/>
      <c r="L3953" s="64"/>
    </row>
    <row r="3954" spans="2:12" x14ac:dyDescent="0.25">
      <c r="B3954" s="1"/>
      <c r="H3954" s="1"/>
      <c r="I3954" s="1"/>
      <c r="J3954" s="1"/>
      <c r="K3954" s="64"/>
      <c r="L3954" s="64"/>
    </row>
    <row r="3955" spans="2:12" x14ac:dyDescent="0.25">
      <c r="B3955" s="1"/>
      <c r="H3955" s="1"/>
      <c r="I3955" s="1"/>
      <c r="J3955" s="1"/>
      <c r="K3955" s="64"/>
      <c r="L3955" s="64"/>
    </row>
    <row r="3956" spans="2:12" x14ac:dyDescent="0.25">
      <c r="B3956" s="1"/>
      <c r="H3956" s="1"/>
      <c r="I3956" s="1"/>
      <c r="J3956" s="1"/>
      <c r="K3956" s="64"/>
      <c r="L3956" s="64"/>
    </row>
    <row r="3957" spans="2:12" x14ac:dyDescent="0.25">
      <c r="B3957" s="1"/>
      <c r="H3957" s="1"/>
      <c r="I3957" s="1"/>
      <c r="J3957" s="1"/>
      <c r="K3957" s="64"/>
      <c r="L3957" s="64"/>
    </row>
    <row r="3958" spans="2:12" x14ac:dyDescent="0.25">
      <c r="B3958" s="1"/>
      <c r="H3958" s="1"/>
      <c r="I3958" s="1"/>
      <c r="J3958" s="1"/>
      <c r="K3958" s="64"/>
      <c r="L3958" s="64"/>
    </row>
    <row r="3959" spans="2:12" x14ac:dyDescent="0.25">
      <c r="B3959" s="1"/>
      <c r="H3959" s="1"/>
      <c r="I3959" s="1"/>
      <c r="J3959" s="1"/>
      <c r="K3959" s="64"/>
      <c r="L3959" s="64"/>
    </row>
    <row r="3960" spans="2:12" x14ac:dyDescent="0.25">
      <c r="B3960" s="1"/>
      <c r="H3960" s="1"/>
      <c r="I3960" s="1"/>
      <c r="J3960" s="1"/>
      <c r="K3960" s="64"/>
      <c r="L3960" s="64"/>
    </row>
    <row r="3961" spans="2:12" x14ac:dyDescent="0.25">
      <c r="B3961" s="1"/>
      <c r="H3961" s="1"/>
      <c r="I3961" s="1"/>
      <c r="J3961" s="1"/>
      <c r="K3961" s="64"/>
      <c r="L3961" s="64"/>
    </row>
    <row r="3962" spans="2:12" x14ac:dyDescent="0.25">
      <c r="B3962" s="1"/>
      <c r="H3962" s="1"/>
      <c r="I3962" s="1"/>
      <c r="J3962" s="1"/>
      <c r="K3962" s="64"/>
      <c r="L3962" s="64"/>
    </row>
    <row r="3963" spans="2:12" x14ac:dyDescent="0.25">
      <c r="B3963" s="1"/>
      <c r="H3963" s="1"/>
      <c r="I3963" s="1"/>
      <c r="J3963" s="1"/>
      <c r="K3963" s="64"/>
      <c r="L3963" s="64"/>
    </row>
    <row r="3964" spans="2:12" x14ac:dyDescent="0.25">
      <c r="B3964" s="1"/>
      <c r="H3964" s="1"/>
      <c r="I3964" s="1"/>
      <c r="J3964" s="1"/>
      <c r="K3964" s="64"/>
      <c r="L3964" s="64"/>
    </row>
    <row r="3965" spans="2:12" x14ac:dyDescent="0.25">
      <c r="B3965" s="1"/>
      <c r="H3965" s="1"/>
      <c r="I3965" s="1"/>
      <c r="J3965" s="1"/>
      <c r="K3965" s="64"/>
      <c r="L3965" s="64"/>
    </row>
    <row r="3966" spans="2:12" x14ac:dyDescent="0.25">
      <c r="B3966" s="1"/>
      <c r="H3966" s="1"/>
      <c r="I3966" s="1"/>
      <c r="J3966" s="1"/>
      <c r="K3966" s="64"/>
      <c r="L3966" s="64"/>
    </row>
    <row r="3967" spans="2:12" x14ac:dyDescent="0.25">
      <c r="B3967" s="1"/>
      <c r="H3967" s="1"/>
      <c r="I3967" s="1"/>
      <c r="J3967" s="1"/>
      <c r="K3967" s="64"/>
      <c r="L3967" s="64"/>
    </row>
    <row r="3968" spans="2:12" x14ac:dyDescent="0.25">
      <c r="B3968" s="1"/>
      <c r="H3968" s="1"/>
      <c r="I3968" s="1"/>
      <c r="J3968" s="1"/>
      <c r="K3968" s="64"/>
      <c r="L3968" s="64"/>
    </row>
    <row r="3969" spans="2:12" x14ac:dyDescent="0.25">
      <c r="B3969" s="1"/>
      <c r="H3969" s="1"/>
      <c r="I3969" s="1"/>
      <c r="J3969" s="1"/>
      <c r="K3969" s="64"/>
      <c r="L3969" s="64"/>
    </row>
    <row r="3970" spans="2:12" x14ac:dyDescent="0.25">
      <c r="B3970" s="1"/>
      <c r="H3970" s="1"/>
      <c r="I3970" s="1"/>
      <c r="J3970" s="1"/>
      <c r="K3970" s="64"/>
      <c r="L3970" s="64"/>
    </row>
    <row r="3971" spans="2:12" x14ac:dyDescent="0.25">
      <c r="B3971" s="1"/>
      <c r="H3971" s="1"/>
      <c r="I3971" s="1"/>
      <c r="J3971" s="1"/>
      <c r="K3971" s="64"/>
      <c r="L3971" s="64"/>
    </row>
    <row r="3972" spans="2:12" x14ac:dyDescent="0.25">
      <c r="B3972" s="1"/>
      <c r="H3972" s="1"/>
      <c r="I3972" s="1"/>
      <c r="J3972" s="1"/>
      <c r="K3972" s="64"/>
      <c r="L3972" s="64"/>
    </row>
    <row r="3973" spans="2:12" x14ac:dyDescent="0.25">
      <c r="B3973" s="1"/>
      <c r="H3973" s="1"/>
      <c r="I3973" s="1"/>
      <c r="J3973" s="1"/>
      <c r="K3973" s="64"/>
      <c r="L3973" s="64"/>
    </row>
    <row r="3974" spans="2:12" x14ac:dyDescent="0.25">
      <c r="B3974" s="1"/>
      <c r="H3974" s="1"/>
      <c r="I3974" s="1"/>
      <c r="J3974" s="1"/>
      <c r="K3974" s="64"/>
      <c r="L3974" s="64"/>
    </row>
    <row r="3975" spans="2:12" x14ac:dyDescent="0.25">
      <c r="B3975" s="1"/>
      <c r="H3975" s="1"/>
      <c r="I3975" s="1"/>
      <c r="J3975" s="1"/>
      <c r="K3975" s="64"/>
      <c r="L3975" s="64"/>
    </row>
    <row r="3976" spans="2:12" x14ac:dyDescent="0.25">
      <c r="B3976" s="1"/>
      <c r="H3976" s="1"/>
      <c r="I3976" s="1"/>
      <c r="J3976" s="1"/>
      <c r="K3976" s="64"/>
      <c r="L3976" s="64"/>
    </row>
    <row r="3977" spans="2:12" x14ac:dyDescent="0.25">
      <c r="B3977" s="1"/>
      <c r="H3977" s="1"/>
      <c r="I3977" s="1"/>
      <c r="J3977" s="1"/>
      <c r="K3977" s="64"/>
      <c r="L3977" s="64"/>
    </row>
    <row r="3978" spans="2:12" x14ac:dyDescent="0.25">
      <c r="B3978" s="1"/>
      <c r="H3978" s="1"/>
      <c r="I3978" s="1"/>
      <c r="J3978" s="1"/>
      <c r="K3978" s="64"/>
      <c r="L3978" s="64"/>
    </row>
    <row r="3979" spans="2:12" x14ac:dyDescent="0.25">
      <c r="B3979" s="1"/>
      <c r="H3979" s="1"/>
      <c r="I3979" s="1"/>
      <c r="J3979" s="1"/>
      <c r="K3979" s="64"/>
      <c r="L3979" s="64"/>
    </row>
    <row r="3980" spans="2:12" x14ac:dyDescent="0.25">
      <c r="B3980" s="1"/>
      <c r="H3980" s="1"/>
      <c r="I3980" s="1"/>
      <c r="J3980" s="1"/>
      <c r="K3980" s="64"/>
      <c r="L3980" s="64"/>
    </row>
    <row r="3981" spans="2:12" x14ac:dyDescent="0.25">
      <c r="B3981" s="1"/>
      <c r="H3981" s="1"/>
      <c r="I3981" s="1"/>
      <c r="J3981" s="1"/>
      <c r="K3981" s="64"/>
      <c r="L3981" s="64"/>
    </row>
    <row r="3982" spans="2:12" x14ac:dyDescent="0.25">
      <c r="B3982" s="1"/>
      <c r="H3982" s="1"/>
      <c r="I3982" s="1"/>
      <c r="J3982" s="1"/>
      <c r="K3982" s="64"/>
      <c r="L3982" s="64"/>
    </row>
    <row r="3983" spans="2:12" x14ac:dyDescent="0.25">
      <c r="B3983" s="1"/>
      <c r="H3983" s="1"/>
      <c r="I3983" s="1"/>
      <c r="J3983" s="1"/>
      <c r="K3983" s="64"/>
      <c r="L3983" s="64"/>
    </row>
    <row r="3984" spans="2:12" x14ac:dyDescent="0.25">
      <c r="B3984" s="1"/>
      <c r="H3984" s="1"/>
      <c r="I3984" s="1"/>
      <c r="J3984" s="1"/>
      <c r="K3984" s="64"/>
      <c r="L3984" s="64"/>
    </row>
    <row r="3985" spans="2:12" x14ac:dyDescent="0.25">
      <c r="B3985" s="1"/>
      <c r="H3985" s="1"/>
      <c r="I3985" s="1"/>
      <c r="J3985" s="1"/>
      <c r="K3985" s="64"/>
      <c r="L3985" s="64"/>
    </row>
    <row r="3986" spans="2:12" x14ac:dyDescent="0.25">
      <c r="B3986" s="1"/>
      <c r="H3986" s="1"/>
      <c r="I3986" s="1"/>
      <c r="J3986" s="1"/>
      <c r="K3986" s="64"/>
      <c r="L3986" s="64"/>
    </row>
    <row r="3987" spans="2:12" x14ac:dyDescent="0.25">
      <c r="B3987" s="1"/>
      <c r="H3987" s="1"/>
      <c r="I3987" s="1"/>
      <c r="J3987" s="1"/>
      <c r="K3987" s="64"/>
      <c r="L3987" s="64"/>
    </row>
    <row r="3988" spans="2:12" x14ac:dyDescent="0.25">
      <c r="B3988" s="1"/>
      <c r="H3988" s="1"/>
      <c r="I3988" s="1"/>
      <c r="J3988" s="1"/>
      <c r="K3988" s="64"/>
      <c r="L3988" s="64"/>
    </row>
    <row r="3989" spans="2:12" x14ac:dyDescent="0.25">
      <c r="B3989" s="1"/>
      <c r="H3989" s="1"/>
      <c r="I3989" s="1"/>
      <c r="J3989" s="1"/>
      <c r="K3989" s="64"/>
      <c r="L3989" s="64"/>
    </row>
    <row r="3990" spans="2:12" x14ac:dyDescent="0.25">
      <c r="B3990" s="1"/>
      <c r="H3990" s="1"/>
      <c r="I3990" s="1"/>
      <c r="J3990" s="1"/>
      <c r="K3990" s="64"/>
      <c r="L3990" s="64"/>
    </row>
    <row r="3991" spans="2:12" x14ac:dyDescent="0.25">
      <c r="B3991" s="1"/>
      <c r="H3991" s="1"/>
      <c r="I3991" s="1"/>
      <c r="J3991" s="1"/>
      <c r="K3991" s="64"/>
      <c r="L3991" s="64"/>
    </row>
    <row r="3992" spans="2:12" x14ac:dyDescent="0.25">
      <c r="B3992" s="1"/>
      <c r="H3992" s="1"/>
      <c r="I3992" s="1"/>
      <c r="J3992" s="1"/>
      <c r="K3992" s="64"/>
      <c r="L3992" s="64"/>
    </row>
    <row r="3993" spans="2:12" x14ac:dyDescent="0.25">
      <c r="B3993" s="1"/>
      <c r="H3993" s="1"/>
      <c r="I3993" s="1"/>
      <c r="J3993" s="1"/>
      <c r="K3993" s="64"/>
      <c r="L3993" s="64"/>
    </row>
    <row r="3994" spans="2:12" x14ac:dyDescent="0.25">
      <c r="B3994" s="1"/>
      <c r="H3994" s="1"/>
      <c r="I3994" s="1"/>
      <c r="J3994" s="1"/>
      <c r="K3994" s="64"/>
      <c r="L3994" s="64"/>
    </row>
    <row r="3995" spans="2:12" x14ac:dyDescent="0.25">
      <c r="B3995" s="1"/>
      <c r="H3995" s="1"/>
      <c r="I3995" s="1"/>
      <c r="J3995" s="1"/>
      <c r="K3995" s="64"/>
      <c r="L3995" s="64"/>
    </row>
    <row r="3996" spans="2:12" x14ac:dyDescent="0.25">
      <c r="B3996" s="1"/>
      <c r="H3996" s="1"/>
      <c r="I3996" s="1"/>
      <c r="J3996" s="1"/>
      <c r="K3996" s="64"/>
      <c r="L3996" s="64"/>
    </row>
    <row r="3997" spans="2:12" x14ac:dyDescent="0.25">
      <c r="B3997" s="1"/>
      <c r="H3997" s="1"/>
      <c r="I3997" s="1"/>
      <c r="J3997" s="1"/>
      <c r="K3997" s="64"/>
      <c r="L3997" s="64"/>
    </row>
    <row r="3998" spans="2:12" x14ac:dyDescent="0.25">
      <c r="B3998" s="1"/>
      <c r="H3998" s="1"/>
      <c r="I3998" s="1"/>
      <c r="J3998" s="1"/>
      <c r="K3998" s="64"/>
      <c r="L3998" s="64"/>
    </row>
    <row r="3999" spans="2:12" x14ac:dyDescent="0.25">
      <c r="B3999" s="1"/>
      <c r="H3999" s="1"/>
      <c r="I3999" s="1"/>
      <c r="J3999" s="1"/>
      <c r="K3999" s="64"/>
      <c r="L3999" s="64"/>
    </row>
    <row r="4000" spans="2:12" x14ac:dyDescent="0.25">
      <c r="B4000" s="1"/>
      <c r="H4000" s="1"/>
      <c r="I4000" s="1"/>
      <c r="J4000" s="1"/>
      <c r="K4000" s="64"/>
      <c r="L4000" s="64"/>
    </row>
    <row r="4001" spans="2:12" x14ac:dyDescent="0.25">
      <c r="B4001" s="1"/>
      <c r="H4001" s="1"/>
      <c r="I4001" s="1"/>
      <c r="J4001" s="1"/>
      <c r="K4001" s="64"/>
      <c r="L4001" s="64"/>
    </row>
    <row r="4002" spans="2:12" x14ac:dyDescent="0.25">
      <c r="B4002" s="1"/>
      <c r="H4002" s="1"/>
      <c r="I4002" s="1"/>
      <c r="J4002" s="1"/>
      <c r="K4002" s="64"/>
      <c r="L4002" s="64"/>
    </row>
    <row r="4003" spans="2:12" x14ac:dyDescent="0.25">
      <c r="B4003" s="1"/>
      <c r="H4003" s="1"/>
      <c r="I4003" s="1"/>
      <c r="J4003" s="1"/>
      <c r="K4003" s="64"/>
      <c r="L4003" s="64"/>
    </row>
    <row r="4004" spans="2:12" x14ac:dyDescent="0.25">
      <c r="B4004" s="1"/>
      <c r="H4004" s="1"/>
      <c r="I4004" s="1"/>
      <c r="J4004" s="1"/>
      <c r="K4004" s="64"/>
      <c r="L4004" s="64"/>
    </row>
    <row r="4005" spans="2:12" x14ac:dyDescent="0.25">
      <c r="B4005" s="1"/>
      <c r="H4005" s="1"/>
      <c r="I4005" s="1"/>
      <c r="J4005" s="1"/>
      <c r="K4005" s="64"/>
      <c r="L4005" s="64"/>
    </row>
    <row r="4006" spans="2:12" x14ac:dyDescent="0.25">
      <c r="B4006" s="1"/>
      <c r="H4006" s="1"/>
      <c r="I4006" s="1"/>
      <c r="J4006" s="1"/>
      <c r="K4006" s="64"/>
      <c r="L4006" s="64"/>
    </row>
    <row r="4007" spans="2:12" x14ac:dyDescent="0.25">
      <c r="B4007" s="1"/>
      <c r="H4007" s="1"/>
      <c r="I4007" s="1"/>
      <c r="J4007" s="1"/>
      <c r="K4007" s="64"/>
      <c r="L4007" s="64"/>
    </row>
    <row r="4008" spans="2:12" x14ac:dyDescent="0.25">
      <c r="B4008" s="1"/>
      <c r="H4008" s="1"/>
      <c r="I4008" s="1"/>
      <c r="J4008" s="1"/>
      <c r="K4008" s="64"/>
      <c r="L4008" s="64"/>
    </row>
    <row r="4009" spans="2:12" x14ac:dyDescent="0.25">
      <c r="B4009" s="1"/>
      <c r="H4009" s="1"/>
      <c r="I4009" s="1"/>
      <c r="J4009" s="1"/>
      <c r="K4009" s="64"/>
      <c r="L4009" s="64"/>
    </row>
    <row r="4010" spans="2:12" x14ac:dyDescent="0.25">
      <c r="B4010" s="1"/>
      <c r="H4010" s="1"/>
      <c r="I4010" s="1"/>
      <c r="J4010" s="1"/>
      <c r="K4010" s="64"/>
      <c r="L4010" s="64"/>
    </row>
    <row r="4011" spans="2:12" x14ac:dyDescent="0.25">
      <c r="B4011" s="1"/>
      <c r="H4011" s="1"/>
      <c r="I4011" s="1"/>
      <c r="J4011" s="1"/>
      <c r="K4011" s="64"/>
      <c r="L4011" s="64"/>
    </row>
    <row r="4012" spans="2:12" x14ac:dyDescent="0.25">
      <c r="B4012" s="1"/>
      <c r="H4012" s="1"/>
      <c r="I4012" s="1"/>
      <c r="J4012" s="1"/>
      <c r="K4012" s="64"/>
      <c r="L4012" s="64"/>
    </row>
    <row r="4013" spans="2:12" x14ac:dyDescent="0.25">
      <c r="B4013" s="1"/>
      <c r="H4013" s="1"/>
      <c r="I4013" s="1"/>
      <c r="J4013" s="1"/>
      <c r="K4013" s="64"/>
      <c r="L4013" s="64"/>
    </row>
    <row r="4014" spans="2:12" x14ac:dyDescent="0.25">
      <c r="B4014" s="1"/>
      <c r="H4014" s="1"/>
      <c r="I4014" s="1"/>
      <c r="J4014" s="1"/>
      <c r="K4014" s="64"/>
      <c r="L4014" s="64"/>
    </row>
    <row r="4015" spans="2:12" x14ac:dyDescent="0.25">
      <c r="B4015" s="1"/>
      <c r="H4015" s="1"/>
      <c r="I4015" s="1"/>
      <c r="J4015" s="1"/>
      <c r="K4015" s="64"/>
      <c r="L4015" s="64"/>
    </row>
    <row r="4016" spans="2:12" x14ac:dyDescent="0.25">
      <c r="B4016" s="1"/>
      <c r="H4016" s="1"/>
      <c r="I4016" s="1"/>
      <c r="J4016" s="1"/>
      <c r="K4016" s="64"/>
      <c r="L4016" s="64"/>
    </row>
    <row r="4017" spans="2:12" x14ac:dyDescent="0.25">
      <c r="B4017" s="1"/>
      <c r="H4017" s="1"/>
      <c r="I4017" s="1"/>
      <c r="J4017" s="1"/>
      <c r="K4017" s="64"/>
      <c r="L4017" s="64"/>
    </row>
    <row r="4018" spans="2:12" x14ac:dyDescent="0.25">
      <c r="B4018" s="1"/>
      <c r="H4018" s="1"/>
      <c r="I4018" s="1"/>
      <c r="J4018" s="1"/>
      <c r="K4018" s="64"/>
      <c r="L4018" s="64"/>
    </row>
    <row r="4019" spans="2:12" x14ac:dyDescent="0.25">
      <c r="B4019" s="1"/>
      <c r="H4019" s="1"/>
      <c r="I4019" s="1"/>
      <c r="J4019" s="1"/>
      <c r="K4019" s="64"/>
      <c r="L4019" s="64"/>
    </row>
    <row r="4020" spans="2:12" x14ac:dyDescent="0.25">
      <c r="B4020" s="1"/>
      <c r="H4020" s="1"/>
      <c r="I4020" s="1"/>
      <c r="J4020" s="1"/>
      <c r="K4020" s="64"/>
      <c r="L4020" s="64"/>
    </row>
    <row r="4021" spans="2:12" x14ac:dyDescent="0.25">
      <c r="B4021" s="1"/>
      <c r="H4021" s="1"/>
      <c r="I4021" s="1"/>
      <c r="J4021" s="1"/>
      <c r="K4021" s="64"/>
      <c r="L4021" s="64"/>
    </row>
    <row r="4022" spans="2:12" x14ac:dyDescent="0.25">
      <c r="B4022" s="1"/>
      <c r="H4022" s="1"/>
      <c r="I4022" s="1"/>
      <c r="J4022" s="1"/>
      <c r="K4022" s="64"/>
      <c r="L4022" s="64"/>
    </row>
    <row r="4023" spans="2:12" x14ac:dyDescent="0.25">
      <c r="B4023" s="1"/>
      <c r="H4023" s="1"/>
      <c r="I4023" s="1"/>
      <c r="J4023" s="1"/>
      <c r="K4023" s="64"/>
      <c r="L4023" s="64"/>
    </row>
    <row r="4024" spans="2:12" x14ac:dyDescent="0.25">
      <c r="B4024" s="1"/>
      <c r="H4024" s="1"/>
      <c r="I4024" s="1"/>
      <c r="J4024" s="1"/>
      <c r="K4024" s="64"/>
      <c r="L4024" s="64"/>
    </row>
    <row r="4025" spans="2:12" x14ac:dyDescent="0.25">
      <c r="B4025" s="1"/>
      <c r="H4025" s="1"/>
      <c r="I4025" s="1"/>
      <c r="J4025" s="1"/>
      <c r="K4025" s="64"/>
      <c r="L4025" s="64"/>
    </row>
    <row r="4026" spans="2:12" x14ac:dyDescent="0.25">
      <c r="B4026" s="1"/>
      <c r="H4026" s="1"/>
      <c r="I4026" s="1"/>
      <c r="J4026" s="1"/>
      <c r="K4026" s="64"/>
      <c r="L4026" s="64"/>
    </row>
    <row r="4027" spans="2:12" x14ac:dyDescent="0.25">
      <c r="B4027" s="1"/>
      <c r="H4027" s="1"/>
      <c r="I4027" s="1"/>
      <c r="J4027" s="1"/>
      <c r="K4027" s="64"/>
      <c r="L4027" s="64"/>
    </row>
    <row r="4028" spans="2:12" x14ac:dyDescent="0.25">
      <c r="B4028" s="1"/>
      <c r="H4028" s="1"/>
      <c r="I4028" s="1"/>
      <c r="J4028" s="1"/>
      <c r="K4028" s="64"/>
      <c r="L4028" s="64"/>
    </row>
    <row r="4029" spans="2:12" x14ac:dyDescent="0.25">
      <c r="B4029" s="1"/>
      <c r="H4029" s="1"/>
      <c r="I4029" s="1"/>
      <c r="J4029" s="1"/>
      <c r="K4029" s="64"/>
      <c r="L4029" s="64"/>
    </row>
    <row r="4030" spans="2:12" x14ac:dyDescent="0.25">
      <c r="B4030" s="1"/>
      <c r="H4030" s="1"/>
      <c r="I4030" s="1"/>
      <c r="J4030" s="1"/>
      <c r="K4030" s="64"/>
      <c r="L4030" s="64"/>
    </row>
    <row r="4031" spans="2:12" x14ac:dyDescent="0.25">
      <c r="B4031" s="1"/>
      <c r="H4031" s="1"/>
      <c r="I4031" s="1"/>
      <c r="J4031" s="1"/>
      <c r="K4031" s="64"/>
      <c r="L4031" s="64"/>
    </row>
    <row r="4032" spans="2:12" x14ac:dyDescent="0.25">
      <c r="B4032" s="1"/>
      <c r="H4032" s="1"/>
      <c r="I4032" s="1"/>
      <c r="J4032" s="1"/>
      <c r="K4032" s="64"/>
      <c r="L4032" s="64"/>
    </row>
    <row r="4033" spans="2:12" x14ac:dyDescent="0.25">
      <c r="B4033" s="1"/>
      <c r="H4033" s="1"/>
      <c r="I4033" s="1"/>
      <c r="J4033" s="1"/>
      <c r="K4033" s="64"/>
      <c r="L4033" s="64"/>
    </row>
    <row r="4034" spans="2:12" x14ac:dyDescent="0.25">
      <c r="B4034" s="1"/>
      <c r="H4034" s="1"/>
      <c r="I4034" s="1"/>
      <c r="J4034" s="1"/>
      <c r="K4034" s="64"/>
      <c r="L4034" s="64"/>
    </row>
    <row r="4035" spans="2:12" x14ac:dyDescent="0.25">
      <c r="B4035" s="1"/>
      <c r="H4035" s="1"/>
      <c r="I4035" s="1"/>
      <c r="J4035" s="1"/>
      <c r="K4035" s="64"/>
      <c r="L4035" s="64"/>
    </row>
    <row r="4036" spans="2:12" x14ac:dyDescent="0.25">
      <c r="B4036" s="1"/>
      <c r="H4036" s="1"/>
      <c r="I4036" s="1"/>
      <c r="J4036" s="1"/>
      <c r="K4036" s="64"/>
      <c r="L4036" s="64"/>
    </row>
    <row r="4037" spans="2:12" x14ac:dyDescent="0.25">
      <c r="B4037" s="1"/>
      <c r="H4037" s="1"/>
      <c r="I4037" s="1"/>
      <c r="J4037" s="1"/>
      <c r="K4037" s="64"/>
      <c r="L4037" s="64"/>
    </row>
    <row r="4038" spans="2:12" x14ac:dyDescent="0.25">
      <c r="B4038" s="1"/>
      <c r="H4038" s="1"/>
      <c r="I4038" s="1"/>
      <c r="J4038" s="1"/>
      <c r="K4038" s="64"/>
      <c r="L4038" s="64"/>
    </row>
    <row r="4039" spans="2:12" x14ac:dyDescent="0.25">
      <c r="B4039" s="1"/>
      <c r="H4039" s="1"/>
      <c r="I4039" s="1"/>
      <c r="J4039" s="1"/>
      <c r="K4039" s="64"/>
      <c r="L4039" s="64"/>
    </row>
    <row r="4040" spans="2:12" x14ac:dyDescent="0.25">
      <c r="B4040" s="1"/>
      <c r="H4040" s="1"/>
      <c r="I4040" s="1"/>
      <c r="J4040" s="1"/>
      <c r="K4040" s="64"/>
      <c r="L4040" s="64"/>
    </row>
    <row r="4041" spans="2:12" x14ac:dyDescent="0.25">
      <c r="B4041" s="1"/>
      <c r="H4041" s="1"/>
      <c r="I4041" s="1"/>
      <c r="J4041" s="1"/>
      <c r="K4041" s="64"/>
      <c r="L4041" s="64"/>
    </row>
    <row r="4042" spans="2:12" x14ac:dyDescent="0.25">
      <c r="B4042" s="1"/>
      <c r="H4042" s="1"/>
      <c r="I4042" s="1"/>
      <c r="J4042" s="1"/>
      <c r="K4042" s="64"/>
      <c r="L4042" s="64"/>
    </row>
    <row r="4043" spans="2:12" x14ac:dyDescent="0.25">
      <c r="B4043" s="1"/>
      <c r="H4043" s="1"/>
      <c r="I4043" s="1"/>
      <c r="J4043" s="1"/>
      <c r="K4043" s="64"/>
      <c r="L4043" s="64"/>
    </row>
    <row r="4044" spans="2:12" x14ac:dyDescent="0.25">
      <c r="B4044" s="1"/>
      <c r="H4044" s="1"/>
      <c r="I4044" s="1"/>
      <c r="J4044" s="1"/>
      <c r="K4044" s="64"/>
      <c r="L4044" s="64"/>
    </row>
    <row r="4045" spans="2:12" x14ac:dyDescent="0.25">
      <c r="B4045" s="1"/>
      <c r="H4045" s="1"/>
      <c r="I4045" s="1"/>
      <c r="J4045" s="1"/>
      <c r="K4045" s="64"/>
      <c r="L4045" s="64"/>
    </row>
    <row r="4046" spans="2:12" x14ac:dyDescent="0.25">
      <c r="B4046" s="1"/>
      <c r="H4046" s="1"/>
      <c r="I4046" s="1"/>
      <c r="J4046" s="1"/>
      <c r="K4046" s="64"/>
      <c r="L4046" s="64"/>
    </row>
    <row r="4047" spans="2:12" x14ac:dyDescent="0.25">
      <c r="B4047" s="1"/>
      <c r="H4047" s="1"/>
      <c r="I4047" s="1"/>
      <c r="J4047" s="1"/>
      <c r="K4047" s="64"/>
      <c r="L4047" s="64"/>
    </row>
    <row r="4048" spans="2:12" x14ac:dyDescent="0.25">
      <c r="B4048" s="1"/>
      <c r="H4048" s="1"/>
      <c r="I4048" s="1"/>
      <c r="J4048" s="1"/>
      <c r="K4048" s="64"/>
      <c r="L4048" s="64"/>
    </row>
    <row r="4049" spans="2:12" x14ac:dyDescent="0.25">
      <c r="B4049" s="1"/>
      <c r="H4049" s="1"/>
      <c r="I4049" s="1"/>
      <c r="J4049" s="1"/>
      <c r="K4049" s="64"/>
      <c r="L4049" s="64"/>
    </row>
    <row r="4050" spans="2:12" x14ac:dyDescent="0.25">
      <c r="B4050" s="1"/>
      <c r="H4050" s="1"/>
      <c r="I4050" s="1"/>
      <c r="J4050" s="1"/>
      <c r="K4050" s="64"/>
      <c r="L4050" s="64"/>
    </row>
    <row r="4051" spans="2:12" x14ac:dyDescent="0.25">
      <c r="B4051" s="1"/>
      <c r="H4051" s="1"/>
      <c r="I4051" s="1"/>
      <c r="J4051" s="1"/>
      <c r="K4051" s="64"/>
      <c r="L4051" s="64"/>
    </row>
    <row r="4052" spans="2:12" x14ac:dyDescent="0.25">
      <c r="B4052" s="1"/>
      <c r="H4052" s="1"/>
      <c r="I4052" s="1"/>
      <c r="J4052" s="1"/>
      <c r="K4052" s="64"/>
      <c r="L4052" s="64"/>
    </row>
    <row r="4053" spans="2:12" x14ac:dyDescent="0.25">
      <c r="B4053" s="1"/>
      <c r="H4053" s="1"/>
      <c r="I4053" s="1"/>
      <c r="J4053" s="1"/>
      <c r="K4053" s="64"/>
      <c r="L4053" s="64"/>
    </row>
    <row r="4054" spans="2:12" x14ac:dyDescent="0.25">
      <c r="B4054" s="1"/>
      <c r="H4054" s="1"/>
      <c r="I4054" s="1"/>
      <c r="J4054" s="1"/>
      <c r="K4054" s="64"/>
      <c r="L4054" s="64"/>
    </row>
    <row r="4055" spans="2:12" x14ac:dyDescent="0.25">
      <c r="B4055" s="1"/>
      <c r="H4055" s="1"/>
      <c r="I4055" s="1"/>
      <c r="J4055" s="1"/>
      <c r="K4055" s="64"/>
      <c r="L4055" s="64"/>
    </row>
    <row r="4056" spans="2:12" x14ac:dyDescent="0.25">
      <c r="B4056" s="1"/>
      <c r="H4056" s="1"/>
      <c r="I4056" s="1"/>
      <c r="J4056" s="1"/>
      <c r="K4056" s="64"/>
      <c r="L4056" s="64"/>
    </row>
    <row r="4057" spans="2:12" x14ac:dyDescent="0.25">
      <c r="B4057" s="1"/>
      <c r="H4057" s="1"/>
      <c r="I4057" s="1"/>
      <c r="J4057" s="1"/>
      <c r="K4057" s="64"/>
      <c r="L4057" s="64"/>
    </row>
    <row r="4058" spans="2:12" x14ac:dyDescent="0.25">
      <c r="B4058" s="1"/>
      <c r="H4058" s="1"/>
      <c r="I4058" s="1"/>
      <c r="J4058" s="1"/>
      <c r="K4058" s="64"/>
      <c r="L4058" s="64"/>
    </row>
    <row r="4059" spans="2:12" x14ac:dyDescent="0.25">
      <c r="B4059" s="1"/>
      <c r="H4059" s="1"/>
      <c r="I4059" s="1"/>
      <c r="J4059" s="1"/>
      <c r="K4059" s="64"/>
      <c r="L4059" s="64"/>
    </row>
    <row r="4060" spans="2:12" x14ac:dyDescent="0.25">
      <c r="B4060" s="1"/>
      <c r="H4060" s="1"/>
      <c r="I4060" s="1"/>
      <c r="J4060" s="1"/>
      <c r="K4060" s="64"/>
      <c r="L4060" s="64"/>
    </row>
    <row r="4061" spans="2:12" x14ac:dyDescent="0.25">
      <c r="B4061" s="1"/>
      <c r="H4061" s="1"/>
      <c r="I4061" s="1"/>
      <c r="J4061" s="1"/>
      <c r="K4061" s="64"/>
      <c r="L4061" s="64"/>
    </row>
    <row r="4062" spans="2:12" x14ac:dyDescent="0.25">
      <c r="B4062" s="1"/>
      <c r="H4062" s="1"/>
      <c r="I4062" s="1"/>
      <c r="J4062" s="1"/>
      <c r="K4062" s="64"/>
      <c r="L4062" s="64"/>
    </row>
    <row r="4063" spans="2:12" x14ac:dyDescent="0.25">
      <c r="B4063" s="1"/>
      <c r="H4063" s="1"/>
      <c r="I4063" s="1"/>
      <c r="J4063" s="1"/>
      <c r="K4063" s="64"/>
      <c r="L4063" s="64"/>
    </row>
    <row r="4064" spans="2:12" x14ac:dyDescent="0.25">
      <c r="B4064" s="1"/>
      <c r="H4064" s="1"/>
      <c r="I4064" s="1"/>
      <c r="J4064" s="1"/>
      <c r="K4064" s="64"/>
      <c r="L4064" s="64"/>
    </row>
    <row r="4065" spans="2:12" x14ac:dyDescent="0.25">
      <c r="B4065" s="1"/>
      <c r="H4065" s="1"/>
      <c r="I4065" s="1"/>
      <c r="J4065" s="1"/>
      <c r="K4065" s="64"/>
      <c r="L4065" s="64"/>
    </row>
    <row r="4066" spans="2:12" x14ac:dyDescent="0.25">
      <c r="B4066" s="1"/>
      <c r="H4066" s="1"/>
      <c r="I4066" s="1"/>
      <c r="J4066" s="1"/>
      <c r="K4066" s="64"/>
      <c r="L4066" s="64"/>
    </row>
    <row r="4067" spans="2:12" x14ac:dyDescent="0.25">
      <c r="B4067" s="1"/>
      <c r="H4067" s="1"/>
      <c r="I4067" s="1"/>
      <c r="J4067" s="1"/>
      <c r="K4067" s="64"/>
      <c r="L4067" s="64"/>
    </row>
    <row r="4068" spans="2:12" x14ac:dyDescent="0.25">
      <c r="B4068" s="1"/>
      <c r="H4068" s="1"/>
      <c r="I4068" s="1"/>
      <c r="J4068" s="1"/>
      <c r="K4068" s="64"/>
      <c r="L4068" s="64"/>
    </row>
    <row r="4069" spans="2:12" x14ac:dyDescent="0.25">
      <c r="B4069" s="1"/>
      <c r="H4069" s="1"/>
      <c r="I4069" s="1"/>
      <c r="J4069" s="1"/>
      <c r="K4069" s="64"/>
      <c r="L4069" s="64"/>
    </row>
    <row r="4070" spans="2:12" x14ac:dyDescent="0.25">
      <c r="B4070" s="1"/>
      <c r="H4070" s="1"/>
      <c r="I4070" s="1"/>
      <c r="J4070" s="1"/>
      <c r="K4070" s="64"/>
      <c r="L4070" s="64"/>
    </row>
    <row r="4071" spans="2:12" x14ac:dyDescent="0.25">
      <c r="B4071" s="1"/>
      <c r="H4071" s="1"/>
      <c r="I4071" s="1"/>
      <c r="J4071" s="1"/>
      <c r="K4071" s="64"/>
      <c r="L4071" s="64"/>
    </row>
    <row r="4072" spans="2:12" x14ac:dyDescent="0.25">
      <c r="B4072" s="1"/>
      <c r="H4072" s="1"/>
      <c r="I4072" s="1"/>
      <c r="J4072" s="1"/>
      <c r="K4072" s="64"/>
      <c r="L4072" s="64"/>
    </row>
    <row r="4073" spans="2:12" x14ac:dyDescent="0.25">
      <c r="B4073" s="1"/>
      <c r="H4073" s="1"/>
      <c r="I4073" s="1"/>
      <c r="J4073" s="1"/>
      <c r="K4073" s="64"/>
      <c r="L4073" s="64"/>
    </row>
    <row r="4074" spans="2:12" x14ac:dyDescent="0.25">
      <c r="B4074" s="1"/>
      <c r="H4074" s="1"/>
      <c r="I4074" s="1"/>
      <c r="J4074" s="1"/>
      <c r="K4074" s="64"/>
      <c r="L4074" s="64"/>
    </row>
    <row r="4075" spans="2:12" x14ac:dyDescent="0.25">
      <c r="B4075" s="1"/>
      <c r="H4075" s="1"/>
      <c r="I4075" s="1"/>
      <c r="J4075" s="1"/>
      <c r="K4075" s="64"/>
      <c r="L4075" s="64"/>
    </row>
    <row r="4076" spans="2:12" x14ac:dyDescent="0.25">
      <c r="B4076" s="1"/>
      <c r="H4076" s="1"/>
      <c r="I4076" s="1"/>
      <c r="J4076" s="1"/>
      <c r="K4076" s="64"/>
      <c r="L4076" s="64"/>
    </row>
    <row r="4077" spans="2:12" x14ac:dyDescent="0.25">
      <c r="B4077" s="1"/>
      <c r="H4077" s="1"/>
      <c r="I4077" s="1"/>
      <c r="J4077" s="1"/>
      <c r="K4077" s="64"/>
      <c r="L4077" s="64"/>
    </row>
    <row r="4078" spans="2:12" x14ac:dyDescent="0.25">
      <c r="B4078" s="1"/>
      <c r="H4078" s="1"/>
      <c r="I4078" s="1"/>
      <c r="J4078" s="1"/>
      <c r="K4078" s="64"/>
      <c r="L4078" s="64"/>
    </row>
    <row r="4079" spans="2:12" x14ac:dyDescent="0.25">
      <c r="B4079" s="1"/>
      <c r="H4079" s="1"/>
      <c r="I4079" s="1"/>
      <c r="J4079" s="1"/>
      <c r="K4079" s="64"/>
      <c r="L4079" s="64"/>
    </row>
    <row r="4080" spans="2:12" x14ac:dyDescent="0.25">
      <c r="B4080" s="1"/>
      <c r="H4080" s="1"/>
      <c r="I4080" s="1"/>
      <c r="J4080" s="1"/>
      <c r="K4080" s="64"/>
      <c r="L4080" s="64"/>
    </row>
    <row r="4081" spans="2:12" x14ac:dyDescent="0.25">
      <c r="B4081" s="1"/>
      <c r="H4081" s="1"/>
      <c r="I4081" s="1"/>
      <c r="J4081" s="1"/>
      <c r="K4081" s="64"/>
      <c r="L4081" s="64"/>
    </row>
    <row r="4082" spans="2:12" x14ac:dyDescent="0.25">
      <c r="B4082" s="1"/>
      <c r="H4082" s="1"/>
      <c r="I4082" s="1"/>
      <c r="J4082" s="1"/>
      <c r="K4082" s="64"/>
      <c r="L4082" s="64"/>
    </row>
    <row r="4083" spans="2:12" x14ac:dyDescent="0.25">
      <c r="B4083" s="1"/>
      <c r="H4083" s="1"/>
      <c r="I4083" s="1"/>
      <c r="J4083" s="1"/>
      <c r="K4083" s="64"/>
      <c r="L4083" s="64"/>
    </row>
    <row r="4084" spans="2:12" x14ac:dyDescent="0.25">
      <c r="B4084" s="1"/>
      <c r="H4084" s="1"/>
      <c r="I4084" s="1"/>
      <c r="J4084" s="1"/>
      <c r="K4084" s="64"/>
      <c r="L4084" s="64"/>
    </row>
    <row r="4085" spans="2:12" x14ac:dyDescent="0.25">
      <c r="B4085" s="1"/>
      <c r="H4085" s="1"/>
      <c r="I4085" s="1"/>
      <c r="J4085" s="1"/>
      <c r="K4085" s="64"/>
      <c r="L4085" s="64"/>
    </row>
    <row r="4086" spans="2:12" x14ac:dyDescent="0.25">
      <c r="B4086" s="1"/>
      <c r="H4086" s="1"/>
      <c r="I4086" s="1"/>
      <c r="J4086" s="1"/>
      <c r="K4086" s="64"/>
      <c r="L4086" s="64"/>
    </row>
    <row r="4087" spans="2:12" x14ac:dyDescent="0.25">
      <c r="B4087" s="1"/>
      <c r="H4087" s="1"/>
      <c r="I4087" s="1"/>
      <c r="J4087" s="1"/>
      <c r="K4087" s="64"/>
      <c r="L4087" s="64"/>
    </row>
    <row r="4088" spans="2:12" x14ac:dyDescent="0.25">
      <c r="B4088" s="1"/>
      <c r="H4088" s="1"/>
      <c r="I4088" s="1"/>
      <c r="J4088" s="1"/>
      <c r="K4088" s="64"/>
      <c r="L4088" s="64"/>
    </row>
    <row r="4089" spans="2:12" x14ac:dyDescent="0.25">
      <c r="B4089" s="1"/>
      <c r="H4089" s="1"/>
      <c r="I4089" s="1"/>
      <c r="J4089" s="1"/>
      <c r="K4089" s="64"/>
      <c r="L4089" s="64"/>
    </row>
    <row r="4090" spans="2:12" x14ac:dyDescent="0.25">
      <c r="B4090" s="1"/>
      <c r="H4090" s="1"/>
      <c r="I4090" s="1"/>
      <c r="J4090" s="1"/>
      <c r="K4090" s="64"/>
      <c r="L4090" s="64"/>
    </row>
    <row r="4091" spans="2:12" x14ac:dyDescent="0.25">
      <c r="B4091" s="1"/>
      <c r="H4091" s="1"/>
      <c r="I4091" s="1"/>
      <c r="J4091" s="1"/>
      <c r="K4091" s="64"/>
      <c r="L4091" s="64"/>
    </row>
    <row r="4092" spans="2:12" x14ac:dyDescent="0.25">
      <c r="B4092" s="1"/>
      <c r="H4092" s="1"/>
      <c r="I4092" s="1"/>
      <c r="J4092" s="1"/>
      <c r="K4092" s="64"/>
      <c r="L4092" s="64"/>
    </row>
    <row r="4093" spans="2:12" x14ac:dyDescent="0.25">
      <c r="B4093" s="1"/>
      <c r="H4093" s="1"/>
      <c r="I4093" s="1"/>
      <c r="J4093" s="1"/>
      <c r="K4093" s="64"/>
      <c r="L4093" s="64"/>
    </row>
    <row r="4094" spans="2:12" x14ac:dyDescent="0.25">
      <c r="B4094" s="1"/>
      <c r="H4094" s="1"/>
      <c r="I4094" s="1"/>
      <c r="J4094" s="1"/>
      <c r="K4094" s="64"/>
      <c r="L4094" s="64"/>
    </row>
    <row r="4095" spans="2:12" x14ac:dyDescent="0.25">
      <c r="B4095" s="1"/>
      <c r="H4095" s="1"/>
      <c r="I4095" s="1"/>
      <c r="J4095" s="1"/>
      <c r="K4095" s="64"/>
      <c r="L4095" s="64"/>
    </row>
    <row r="4096" spans="2:12" x14ac:dyDescent="0.25">
      <c r="B4096" s="1"/>
      <c r="H4096" s="1"/>
      <c r="I4096" s="1"/>
      <c r="J4096" s="1"/>
      <c r="K4096" s="64"/>
      <c r="L4096" s="64"/>
    </row>
    <row r="4097" spans="2:12" x14ac:dyDescent="0.25">
      <c r="B4097" s="1"/>
      <c r="H4097" s="1"/>
      <c r="I4097" s="1"/>
      <c r="J4097" s="1"/>
      <c r="K4097" s="64"/>
      <c r="L4097" s="64"/>
    </row>
    <row r="4098" spans="2:12" x14ac:dyDescent="0.25">
      <c r="B4098" s="1"/>
      <c r="H4098" s="1"/>
      <c r="I4098" s="1"/>
      <c r="J4098" s="1"/>
      <c r="K4098" s="64"/>
      <c r="L4098" s="64"/>
    </row>
    <row r="4099" spans="2:12" x14ac:dyDescent="0.25">
      <c r="B4099" s="1"/>
      <c r="H4099" s="1"/>
      <c r="I4099" s="1"/>
      <c r="J4099" s="1"/>
      <c r="K4099" s="64"/>
      <c r="L4099" s="64"/>
    </row>
    <row r="4100" spans="2:12" x14ac:dyDescent="0.25">
      <c r="B4100" s="1"/>
      <c r="H4100" s="1"/>
      <c r="I4100" s="1"/>
      <c r="J4100" s="1"/>
      <c r="K4100" s="64"/>
      <c r="L4100" s="64"/>
    </row>
    <row r="4101" spans="2:12" x14ac:dyDescent="0.25">
      <c r="B4101" s="1"/>
      <c r="H4101" s="1"/>
      <c r="I4101" s="1"/>
      <c r="J4101" s="1"/>
      <c r="K4101" s="64"/>
      <c r="L4101" s="64"/>
    </row>
    <row r="4102" spans="2:12" x14ac:dyDescent="0.25">
      <c r="B4102" s="1"/>
      <c r="H4102" s="1"/>
      <c r="I4102" s="1"/>
      <c r="J4102" s="1"/>
      <c r="K4102" s="64"/>
      <c r="L4102" s="64"/>
    </row>
    <row r="4103" spans="2:12" x14ac:dyDescent="0.25">
      <c r="B4103" s="1"/>
      <c r="H4103" s="1"/>
      <c r="I4103" s="1"/>
      <c r="J4103" s="1"/>
      <c r="K4103" s="64"/>
      <c r="L4103" s="64"/>
    </row>
    <row r="4104" spans="2:12" x14ac:dyDescent="0.25">
      <c r="B4104" s="1"/>
      <c r="H4104" s="1"/>
      <c r="I4104" s="1"/>
      <c r="J4104" s="1"/>
      <c r="K4104" s="64"/>
      <c r="L4104" s="64"/>
    </row>
    <row r="4105" spans="2:12" x14ac:dyDescent="0.25">
      <c r="B4105" s="1"/>
      <c r="H4105" s="1"/>
      <c r="I4105" s="1"/>
      <c r="J4105" s="1"/>
      <c r="K4105" s="64"/>
      <c r="L4105" s="64"/>
    </row>
    <row r="4106" spans="2:12" x14ac:dyDescent="0.25">
      <c r="B4106" s="1"/>
      <c r="H4106" s="1"/>
      <c r="I4106" s="1"/>
      <c r="J4106" s="1"/>
      <c r="K4106" s="64"/>
      <c r="L4106" s="64"/>
    </row>
    <row r="4107" spans="2:12" x14ac:dyDescent="0.25">
      <c r="B4107" s="1"/>
      <c r="H4107" s="1"/>
      <c r="I4107" s="1"/>
      <c r="J4107" s="1"/>
      <c r="K4107" s="64"/>
      <c r="L4107" s="64"/>
    </row>
    <row r="4108" spans="2:12" x14ac:dyDescent="0.25">
      <c r="B4108" s="1"/>
      <c r="H4108" s="1"/>
      <c r="I4108" s="1"/>
      <c r="J4108" s="1"/>
      <c r="K4108" s="64"/>
      <c r="L4108" s="64"/>
    </row>
    <row r="4109" spans="2:12" x14ac:dyDescent="0.25">
      <c r="B4109" s="1"/>
      <c r="H4109" s="1"/>
      <c r="I4109" s="1"/>
      <c r="J4109" s="1"/>
      <c r="K4109" s="64"/>
      <c r="L4109" s="64"/>
    </row>
    <row r="4110" spans="2:12" x14ac:dyDescent="0.25">
      <c r="B4110" s="1"/>
      <c r="H4110" s="1"/>
      <c r="I4110" s="1"/>
      <c r="J4110" s="1"/>
      <c r="K4110" s="64"/>
      <c r="L4110" s="64"/>
    </row>
    <row r="4111" spans="2:12" x14ac:dyDescent="0.25">
      <c r="B4111" s="1"/>
      <c r="H4111" s="1"/>
      <c r="I4111" s="1"/>
      <c r="J4111" s="1"/>
      <c r="K4111" s="64"/>
      <c r="L4111" s="64"/>
    </row>
    <row r="4112" spans="2:12" x14ac:dyDescent="0.25">
      <c r="B4112" s="1"/>
      <c r="H4112" s="1"/>
      <c r="I4112" s="1"/>
      <c r="J4112" s="1"/>
      <c r="K4112" s="64"/>
      <c r="L4112" s="64"/>
    </row>
    <row r="4113" spans="2:12" x14ac:dyDescent="0.25">
      <c r="B4113" s="1"/>
      <c r="H4113" s="1"/>
      <c r="I4113" s="1"/>
      <c r="J4113" s="1"/>
      <c r="K4113" s="64"/>
      <c r="L4113" s="64"/>
    </row>
    <row r="4114" spans="2:12" x14ac:dyDescent="0.25">
      <c r="B4114" s="1"/>
      <c r="H4114" s="1"/>
      <c r="I4114" s="1"/>
      <c r="J4114" s="1"/>
      <c r="K4114" s="64"/>
      <c r="L4114" s="64"/>
    </row>
    <row r="4115" spans="2:12" x14ac:dyDescent="0.25">
      <c r="B4115" s="1"/>
      <c r="H4115" s="1"/>
      <c r="I4115" s="1"/>
      <c r="J4115" s="1"/>
      <c r="K4115" s="64"/>
      <c r="L4115" s="64"/>
    </row>
    <row r="4116" spans="2:12" x14ac:dyDescent="0.25">
      <c r="B4116" s="1"/>
      <c r="H4116" s="1"/>
      <c r="I4116" s="1"/>
      <c r="J4116" s="1"/>
      <c r="K4116" s="64"/>
      <c r="L4116" s="64"/>
    </row>
    <row r="4117" spans="2:12" x14ac:dyDescent="0.25">
      <c r="B4117" s="1"/>
      <c r="H4117" s="1"/>
      <c r="I4117" s="1"/>
      <c r="J4117" s="1"/>
      <c r="K4117" s="64"/>
      <c r="L4117" s="64"/>
    </row>
    <row r="4118" spans="2:12" x14ac:dyDescent="0.25">
      <c r="B4118" s="1"/>
      <c r="H4118" s="1"/>
      <c r="I4118" s="1"/>
      <c r="J4118" s="1"/>
      <c r="K4118" s="64"/>
      <c r="L4118" s="64"/>
    </row>
    <row r="4119" spans="2:12" x14ac:dyDescent="0.25">
      <c r="B4119" s="1"/>
      <c r="H4119" s="1"/>
      <c r="I4119" s="1"/>
      <c r="J4119" s="1"/>
      <c r="K4119" s="64"/>
      <c r="L4119" s="64"/>
    </row>
    <row r="4120" spans="2:12" x14ac:dyDescent="0.25">
      <c r="B4120" s="1"/>
      <c r="H4120" s="1"/>
      <c r="I4120" s="1"/>
      <c r="J4120" s="1"/>
      <c r="K4120" s="64"/>
      <c r="L4120" s="64"/>
    </row>
    <row r="4121" spans="2:12" x14ac:dyDescent="0.25">
      <c r="B4121" s="1"/>
      <c r="H4121" s="1"/>
      <c r="I4121" s="1"/>
      <c r="J4121" s="1"/>
      <c r="K4121" s="64"/>
      <c r="L4121" s="64"/>
    </row>
    <row r="4122" spans="2:12" x14ac:dyDescent="0.25">
      <c r="B4122" s="1"/>
      <c r="H4122" s="1"/>
      <c r="I4122" s="1"/>
      <c r="J4122" s="1"/>
      <c r="K4122" s="64"/>
      <c r="L4122" s="64"/>
    </row>
    <row r="4123" spans="2:12" x14ac:dyDescent="0.25">
      <c r="B4123" s="1"/>
      <c r="H4123" s="1"/>
      <c r="I4123" s="1"/>
      <c r="J4123" s="1"/>
      <c r="K4123" s="64"/>
      <c r="L4123" s="64"/>
    </row>
    <row r="4124" spans="2:12" x14ac:dyDescent="0.25">
      <c r="B4124" s="1"/>
      <c r="H4124" s="1"/>
      <c r="I4124" s="1"/>
      <c r="J4124" s="1"/>
      <c r="K4124" s="64"/>
      <c r="L4124" s="64"/>
    </row>
    <row r="4125" spans="2:12" x14ac:dyDescent="0.25">
      <c r="B4125" s="1"/>
      <c r="H4125" s="1"/>
      <c r="I4125" s="1"/>
      <c r="J4125" s="1"/>
      <c r="K4125" s="64"/>
      <c r="L4125" s="64"/>
    </row>
    <row r="4126" spans="2:12" x14ac:dyDescent="0.25">
      <c r="B4126" s="1"/>
      <c r="H4126" s="1"/>
      <c r="I4126" s="1"/>
      <c r="J4126" s="1"/>
      <c r="K4126" s="64"/>
      <c r="L4126" s="64"/>
    </row>
    <row r="4127" spans="2:12" x14ac:dyDescent="0.25">
      <c r="B4127" s="1"/>
      <c r="H4127" s="1"/>
      <c r="I4127" s="1"/>
      <c r="J4127" s="1"/>
      <c r="K4127" s="64"/>
      <c r="L4127" s="64"/>
    </row>
    <row r="4128" spans="2:12" x14ac:dyDescent="0.25">
      <c r="B4128" s="1"/>
      <c r="H4128" s="1"/>
      <c r="I4128" s="1"/>
      <c r="J4128" s="1"/>
      <c r="K4128" s="64"/>
      <c r="L4128" s="64"/>
    </row>
    <row r="4129" spans="2:12" x14ac:dyDescent="0.25">
      <c r="B4129" s="1"/>
      <c r="H4129" s="1"/>
      <c r="I4129" s="1"/>
      <c r="J4129" s="1"/>
      <c r="K4129" s="64"/>
      <c r="L4129" s="64"/>
    </row>
    <row r="4130" spans="2:12" x14ac:dyDescent="0.25">
      <c r="B4130" s="1"/>
      <c r="H4130" s="1"/>
      <c r="I4130" s="1"/>
      <c r="J4130" s="1"/>
      <c r="K4130" s="64"/>
      <c r="L4130" s="64"/>
    </row>
    <row r="4131" spans="2:12" x14ac:dyDescent="0.25">
      <c r="B4131" s="1"/>
      <c r="H4131" s="1"/>
      <c r="I4131" s="1"/>
      <c r="J4131" s="1"/>
      <c r="K4131" s="64"/>
      <c r="L4131" s="64"/>
    </row>
    <row r="4132" spans="2:12" x14ac:dyDescent="0.25">
      <c r="B4132" s="1"/>
      <c r="H4132" s="1"/>
      <c r="I4132" s="1"/>
      <c r="J4132" s="1"/>
      <c r="K4132" s="64"/>
      <c r="L4132" s="64"/>
    </row>
    <row r="4133" spans="2:12" x14ac:dyDescent="0.25">
      <c r="B4133" s="1"/>
      <c r="H4133" s="1"/>
      <c r="I4133" s="1"/>
      <c r="J4133" s="1"/>
      <c r="K4133" s="64"/>
      <c r="L4133" s="64"/>
    </row>
    <row r="4134" spans="2:12" x14ac:dyDescent="0.25">
      <c r="B4134" s="1"/>
      <c r="H4134" s="1"/>
      <c r="I4134" s="1"/>
      <c r="J4134" s="1"/>
      <c r="K4134" s="64"/>
      <c r="L4134" s="64"/>
    </row>
    <row r="4135" spans="2:12" x14ac:dyDescent="0.25">
      <c r="B4135" s="1"/>
      <c r="H4135" s="1"/>
      <c r="I4135" s="1"/>
      <c r="J4135" s="1"/>
      <c r="K4135" s="64"/>
      <c r="L4135" s="64"/>
    </row>
    <row r="4136" spans="2:12" x14ac:dyDescent="0.25">
      <c r="B4136" s="1"/>
      <c r="H4136" s="1"/>
      <c r="I4136" s="1"/>
      <c r="J4136" s="1"/>
      <c r="K4136" s="64"/>
      <c r="L4136" s="64"/>
    </row>
    <row r="4137" spans="2:12" x14ac:dyDescent="0.25">
      <c r="B4137" s="1"/>
      <c r="H4137" s="1"/>
      <c r="I4137" s="1"/>
      <c r="J4137" s="1"/>
      <c r="K4137" s="64"/>
      <c r="L4137" s="64"/>
    </row>
    <row r="4138" spans="2:12" x14ac:dyDescent="0.25">
      <c r="B4138" s="1"/>
      <c r="H4138" s="1"/>
      <c r="I4138" s="1"/>
      <c r="J4138" s="1"/>
      <c r="K4138" s="64"/>
      <c r="L4138" s="64"/>
    </row>
    <row r="4139" spans="2:12" x14ac:dyDescent="0.25">
      <c r="B4139" s="1"/>
      <c r="H4139" s="1"/>
      <c r="I4139" s="1"/>
      <c r="J4139" s="1"/>
      <c r="K4139" s="64"/>
      <c r="L4139" s="64"/>
    </row>
    <row r="4140" spans="2:12" x14ac:dyDescent="0.25">
      <c r="B4140" s="1"/>
      <c r="H4140" s="1"/>
      <c r="I4140" s="1"/>
      <c r="J4140" s="1"/>
      <c r="K4140" s="64"/>
      <c r="L4140" s="64"/>
    </row>
    <row r="4141" spans="2:12" x14ac:dyDescent="0.25">
      <c r="B4141" s="1"/>
      <c r="H4141" s="1"/>
      <c r="I4141" s="1"/>
      <c r="J4141" s="1"/>
      <c r="K4141" s="64"/>
      <c r="L4141" s="64"/>
    </row>
    <row r="4142" spans="2:12" x14ac:dyDescent="0.25">
      <c r="B4142" s="1"/>
      <c r="H4142" s="1"/>
      <c r="I4142" s="1"/>
      <c r="J4142" s="1"/>
      <c r="K4142" s="64"/>
      <c r="L4142" s="64"/>
    </row>
    <row r="4143" spans="2:12" x14ac:dyDescent="0.25">
      <c r="B4143" s="1"/>
      <c r="H4143" s="1"/>
      <c r="I4143" s="1"/>
      <c r="J4143" s="1"/>
      <c r="K4143" s="64"/>
      <c r="L4143" s="64"/>
    </row>
    <row r="4144" spans="2:12" x14ac:dyDescent="0.25">
      <c r="B4144" s="1"/>
      <c r="H4144" s="1"/>
      <c r="I4144" s="1"/>
      <c r="J4144" s="1"/>
      <c r="K4144" s="64"/>
      <c r="L4144" s="64"/>
    </row>
    <row r="4145" spans="2:12" x14ac:dyDescent="0.25">
      <c r="B4145" s="1"/>
      <c r="H4145" s="1"/>
      <c r="I4145" s="1"/>
      <c r="J4145" s="1"/>
      <c r="K4145" s="64"/>
      <c r="L4145" s="64"/>
    </row>
    <row r="4146" spans="2:12" x14ac:dyDescent="0.25">
      <c r="B4146" s="1"/>
      <c r="H4146" s="1"/>
      <c r="I4146" s="1"/>
      <c r="J4146" s="1"/>
      <c r="K4146" s="64"/>
      <c r="L4146" s="64"/>
    </row>
    <row r="4147" spans="2:12" x14ac:dyDescent="0.25">
      <c r="B4147" s="1"/>
      <c r="H4147" s="1"/>
      <c r="I4147" s="1"/>
      <c r="J4147" s="1"/>
      <c r="K4147" s="64"/>
      <c r="L4147" s="64"/>
    </row>
    <row r="4148" spans="2:12" x14ac:dyDescent="0.25">
      <c r="B4148" s="1"/>
      <c r="H4148" s="1"/>
      <c r="I4148" s="1"/>
      <c r="J4148" s="1"/>
      <c r="K4148" s="64"/>
      <c r="L4148" s="64"/>
    </row>
    <row r="4149" spans="2:12" x14ac:dyDescent="0.25">
      <c r="B4149" s="1"/>
      <c r="H4149" s="1"/>
      <c r="I4149" s="1"/>
      <c r="J4149" s="1"/>
      <c r="K4149" s="64"/>
      <c r="L4149" s="64"/>
    </row>
    <row r="4150" spans="2:12" x14ac:dyDescent="0.25">
      <c r="B4150" s="1"/>
      <c r="H4150" s="1"/>
      <c r="I4150" s="1"/>
      <c r="J4150" s="1"/>
      <c r="K4150" s="64"/>
      <c r="L4150" s="64"/>
    </row>
    <row r="4151" spans="2:12" x14ac:dyDescent="0.25">
      <c r="B4151" s="1"/>
      <c r="H4151" s="1"/>
      <c r="I4151" s="1"/>
      <c r="J4151" s="1"/>
      <c r="K4151" s="64"/>
      <c r="L4151" s="64"/>
    </row>
    <row r="4152" spans="2:12" x14ac:dyDescent="0.25">
      <c r="B4152" s="1"/>
      <c r="H4152" s="1"/>
      <c r="I4152" s="1"/>
      <c r="J4152" s="1"/>
      <c r="K4152" s="64"/>
      <c r="L4152" s="64"/>
    </row>
    <row r="4153" spans="2:12" x14ac:dyDescent="0.25">
      <c r="B4153" s="1"/>
      <c r="H4153" s="1"/>
      <c r="I4153" s="1"/>
      <c r="J4153" s="1"/>
      <c r="K4153" s="64"/>
      <c r="L4153" s="64"/>
    </row>
    <row r="4154" spans="2:12" x14ac:dyDescent="0.25">
      <c r="B4154" s="1"/>
      <c r="H4154" s="1"/>
      <c r="I4154" s="1"/>
      <c r="J4154" s="1"/>
      <c r="K4154" s="64"/>
      <c r="L4154" s="64"/>
    </row>
    <row r="4155" spans="2:12" x14ac:dyDescent="0.25">
      <c r="B4155" s="1"/>
      <c r="H4155" s="1"/>
      <c r="I4155" s="1"/>
      <c r="J4155" s="1"/>
      <c r="K4155" s="64"/>
      <c r="L4155" s="64"/>
    </row>
    <row r="4156" spans="2:12" x14ac:dyDescent="0.25">
      <c r="B4156" s="1"/>
      <c r="H4156" s="1"/>
      <c r="I4156" s="1"/>
      <c r="J4156" s="1"/>
      <c r="K4156" s="64"/>
      <c r="L4156" s="64"/>
    </row>
    <row r="4157" spans="2:12" x14ac:dyDescent="0.25">
      <c r="B4157" s="1"/>
      <c r="H4157" s="1"/>
      <c r="I4157" s="1"/>
      <c r="J4157" s="1"/>
      <c r="K4157" s="64"/>
      <c r="L4157" s="64"/>
    </row>
    <row r="4158" spans="2:12" x14ac:dyDescent="0.25">
      <c r="B4158" s="1"/>
      <c r="H4158" s="1"/>
      <c r="I4158" s="1"/>
      <c r="J4158" s="1"/>
      <c r="K4158" s="64"/>
      <c r="L4158" s="64"/>
    </row>
    <row r="4159" spans="2:12" x14ac:dyDescent="0.25">
      <c r="B4159" s="1"/>
      <c r="H4159" s="1"/>
      <c r="I4159" s="1"/>
      <c r="J4159" s="1"/>
      <c r="K4159" s="64"/>
      <c r="L4159" s="64"/>
    </row>
    <row r="4160" spans="2:12" x14ac:dyDescent="0.25">
      <c r="B4160" s="1"/>
      <c r="H4160" s="1"/>
      <c r="I4160" s="1"/>
      <c r="J4160" s="1"/>
      <c r="K4160" s="64"/>
      <c r="L4160" s="64"/>
    </row>
    <row r="4161" spans="2:12" x14ac:dyDescent="0.25">
      <c r="B4161" s="1"/>
      <c r="H4161" s="1"/>
      <c r="I4161" s="1"/>
      <c r="J4161" s="1"/>
      <c r="K4161" s="64"/>
      <c r="L4161" s="64"/>
    </row>
    <row r="4162" spans="2:12" x14ac:dyDescent="0.25">
      <c r="B4162" s="1"/>
      <c r="H4162" s="1"/>
      <c r="I4162" s="1"/>
      <c r="J4162" s="1"/>
      <c r="K4162" s="64"/>
      <c r="L4162" s="64"/>
    </row>
    <row r="4163" spans="2:12" x14ac:dyDescent="0.25">
      <c r="B4163" s="1"/>
      <c r="H4163" s="1"/>
      <c r="I4163" s="1"/>
      <c r="J4163" s="1"/>
      <c r="K4163" s="64"/>
      <c r="L4163" s="64"/>
    </row>
    <row r="4164" spans="2:12" x14ac:dyDescent="0.25">
      <c r="B4164" s="1"/>
      <c r="H4164" s="1"/>
      <c r="I4164" s="1"/>
      <c r="J4164" s="1"/>
      <c r="K4164" s="64"/>
      <c r="L4164" s="64"/>
    </row>
    <row r="4165" spans="2:12" x14ac:dyDescent="0.25">
      <c r="B4165" s="1"/>
      <c r="H4165" s="1"/>
      <c r="I4165" s="1"/>
      <c r="J4165" s="1"/>
      <c r="K4165" s="64"/>
      <c r="L4165" s="64"/>
    </row>
    <row r="4166" spans="2:12" x14ac:dyDescent="0.25">
      <c r="B4166" s="1"/>
      <c r="H4166" s="1"/>
      <c r="I4166" s="1"/>
      <c r="J4166" s="1"/>
      <c r="K4166" s="64"/>
      <c r="L4166" s="64"/>
    </row>
    <row r="4167" spans="2:12" x14ac:dyDescent="0.25">
      <c r="B4167" s="1"/>
      <c r="H4167" s="1"/>
      <c r="I4167" s="1"/>
      <c r="J4167" s="1"/>
      <c r="K4167" s="64"/>
      <c r="L4167" s="64"/>
    </row>
    <row r="4168" spans="2:12" x14ac:dyDescent="0.25">
      <c r="B4168" s="1"/>
      <c r="H4168" s="1"/>
      <c r="I4168" s="1"/>
      <c r="J4168" s="1"/>
      <c r="K4168" s="64"/>
      <c r="L4168" s="64"/>
    </row>
    <row r="4169" spans="2:12" x14ac:dyDescent="0.25">
      <c r="B4169" s="1"/>
      <c r="H4169" s="1"/>
      <c r="I4169" s="1"/>
      <c r="J4169" s="1"/>
      <c r="K4169" s="64"/>
      <c r="L4169" s="64"/>
    </row>
    <row r="4170" spans="2:12" x14ac:dyDescent="0.25">
      <c r="B4170" s="1"/>
      <c r="H4170" s="1"/>
      <c r="I4170" s="1"/>
      <c r="J4170" s="1"/>
      <c r="K4170" s="64"/>
      <c r="L4170" s="64"/>
    </row>
    <row r="4171" spans="2:12" x14ac:dyDescent="0.25">
      <c r="B4171" s="1"/>
      <c r="H4171" s="1"/>
      <c r="I4171" s="1"/>
      <c r="J4171" s="1"/>
      <c r="K4171" s="64"/>
      <c r="L4171" s="64"/>
    </row>
    <row r="4172" spans="2:12" x14ac:dyDescent="0.25">
      <c r="B4172" s="1"/>
      <c r="H4172" s="1"/>
      <c r="I4172" s="1"/>
      <c r="J4172" s="1"/>
      <c r="K4172" s="64"/>
      <c r="L4172" s="64"/>
    </row>
    <row r="4173" spans="2:12" x14ac:dyDescent="0.25">
      <c r="B4173" s="1"/>
      <c r="H4173" s="1"/>
      <c r="I4173" s="1"/>
      <c r="J4173" s="1"/>
      <c r="K4173" s="64"/>
      <c r="L4173" s="64"/>
    </row>
    <row r="4174" spans="2:12" x14ac:dyDescent="0.25">
      <c r="B4174" s="1"/>
      <c r="H4174" s="1"/>
      <c r="I4174" s="1"/>
      <c r="J4174" s="1"/>
      <c r="K4174" s="64"/>
      <c r="L4174" s="64"/>
    </row>
    <row r="4175" spans="2:12" x14ac:dyDescent="0.25">
      <c r="B4175" s="1"/>
      <c r="H4175" s="1"/>
      <c r="I4175" s="1"/>
      <c r="J4175" s="1"/>
      <c r="K4175" s="64"/>
      <c r="L4175" s="64"/>
    </row>
    <row r="4176" spans="2:12" x14ac:dyDescent="0.25">
      <c r="B4176" s="1"/>
      <c r="H4176" s="1"/>
      <c r="I4176" s="1"/>
      <c r="J4176" s="1"/>
      <c r="K4176" s="64"/>
      <c r="L4176" s="64"/>
    </row>
    <row r="4177" spans="2:12" x14ac:dyDescent="0.25">
      <c r="B4177" s="1"/>
      <c r="H4177" s="1"/>
      <c r="I4177" s="1"/>
      <c r="J4177" s="1"/>
      <c r="K4177" s="64"/>
      <c r="L4177" s="64"/>
    </row>
    <row r="4178" spans="2:12" x14ac:dyDescent="0.25">
      <c r="B4178" s="1"/>
      <c r="H4178" s="1"/>
      <c r="I4178" s="1"/>
      <c r="J4178" s="1"/>
      <c r="K4178" s="64"/>
      <c r="L4178" s="64"/>
    </row>
    <row r="4179" spans="2:12" x14ac:dyDescent="0.25">
      <c r="B4179" s="1"/>
      <c r="H4179" s="1"/>
      <c r="I4179" s="1"/>
      <c r="J4179" s="1"/>
      <c r="K4179" s="64"/>
      <c r="L4179" s="64"/>
    </row>
    <row r="4180" spans="2:12" x14ac:dyDescent="0.25">
      <c r="B4180" s="1"/>
      <c r="H4180" s="1"/>
      <c r="I4180" s="1"/>
      <c r="J4180" s="1"/>
      <c r="K4180" s="64"/>
      <c r="L4180" s="64"/>
    </row>
    <row r="4181" spans="2:12" x14ac:dyDescent="0.25">
      <c r="B4181" s="1"/>
      <c r="H4181" s="1"/>
      <c r="I4181" s="1"/>
      <c r="J4181" s="1"/>
      <c r="K4181" s="64"/>
      <c r="L4181" s="64"/>
    </row>
    <row r="4182" spans="2:12" x14ac:dyDescent="0.25">
      <c r="B4182" s="1"/>
      <c r="H4182" s="1"/>
      <c r="I4182" s="1"/>
      <c r="J4182" s="1"/>
      <c r="K4182" s="64"/>
      <c r="L4182" s="64"/>
    </row>
    <row r="4183" spans="2:12" x14ac:dyDescent="0.25">
      <c r="B4183" s="1"/>
      <c r="H4183" s="1"/>
      <c r="I4183" s="1"/>
      <c r="J4183" s="1"/>
      <c r="K4183" s="64"/>
      <c r="L4183" s="64"/>
    </row>
    <row r="4184" spans="2:12" x14ac:dyDescent="0.25">
      <c r="B4184" s="1"/>
      <c r="H4184" s="1"/>
      <c r="I4184" s="1"/>
      <c r="J4184" s="1"/>
      <c r="K4184" s="64"/>
      <c r="L4184" s="64"/>
    </row>
    <row r="4185" spans="2:12" x14ac:dyDescent="0.25">
      <c r="B4185" s="1"/>
      <c r="H4185" s="1"/>
      <c r="I4185" s="1"/>
      <c r="J4185" s="1"/>
      <c r="K4185" s="64"/>
      <c r="L4185" s="64"/>
    </row>
    <row r="4186" spans="2:12" x14ac:dyDescent="0.25">
      <c r="B4186" s="1"/>
      <c r="H4186" s="1"/>
      <c r="I4186" s="1"/>
      <c r="J4186" s="1"/>
      <c r="K4186" s="64"/>
      <c r="L4186" s="64"/>
    </row>
    <row r="4187" spans="2:12" x14ac:dyDescent="0.25">
      <c r="B4187" s="1"/>
      <c r="H4187" s="1"/>
      <c r="I4187" s="1"/>
      <c r="J4187" s="1"/>
      <c r="K4187" s="64"/>
      <c r="L4187" s="64"/>
    </row>
    <row r="4188" spans="2:12" x14ac:dyDescent="0.25">
      <c r="B4188" s="1"/>
      <c r="H4188" s="1"/>
      <c r="I4188" s="1"/>
      <c r="J4188" s="1"/>
      <c r="K4188" s="64"/>
      <c r="L4188" s="64"/>
    </row>
    <row r="4189" spans="2:12" x14ac:dyDescent="0.25">
      <c r="B4189" s="1"/>
      <c r="H4189" s="1"/>
      <c r="I4189" s="1"/>
      <c r="J4189" s="1"/>
      <c r="K4189" s="64"/>
      <c r="L4189" s="64"/>
    </row>
    <row r="4190" spans="2:12" x14ac:dyDescent="0.25">
      <c r="B4190" s="1"/>
      <c r="H4190" s="1"/>
      <c r="I4190" s="1"/>
      <c r="J4190" s="1"/>
      <c r="K4190" s="64"/>
      <c r="L4190" s="64"/>
    </row>
    <row r="4191" spans="2:12" x14ac:dyDescent="0.25">
      <c r="B4191" s="1"/>
      <c r="H4191" s="1"/>
      <c r="I4191" s="1"/>
      <c r="J4191" s="1"/>
      <c r="K4191" s="64"/>
      <c r="L4191" s="64"/>
    </row>
    <row r="4192" spans="2:12" x14ac:dyDescent="0.25">
      <c r="B4192" s="1"/>
      <c r="H4192" s="1"/>
      <c r="I4192" s="1"/>
      <c r="J4192" s="1"/>
      <c r="K4192" s="64"/>
      <c r="L4192" s="64"/>
    </row>
    <row r="4193" spans="2:12" x14ac:dyDescent="0.25">
      <c r="B4193" s="1"/>
      <c r="H4193" s="1"/>
      <c r="I4193" s="1"/>
      <c r="J4193" s="1"/>
      <c r="K4193" s="64"/>
      <c r="L4193" s="64"/>
    </row>
    <row r="4194" spans="2:12" x14ac:dyDescent="0.25">
      <c r="B4194" s="1"/>
      <c r="H4194" s="1"/>
      <c r="I4194" s="1"/>
      <c r="J4194" s="1"/>
      <c r="K4194" s="64"/>
      <c r="L4194" s="64"/>
    </row>
    <row r="4195" spans="2:12" x14ac:dyDescent="0.25">
      <c r="B4195" s="1"/>
      <c r="H4195" s="1"/>
      <c r="I4195" s="1"/>
      <c r="J4195" s="1"/>
      <c r="K4195" s="64"/>
      <c r="L4195" s="64"/>
    </row>
    <row r="4196" spans="2:12" x14ac:dyDescent="0.25">
      <c r="B4196" s="1"/>
      <c r="H4196" s="1"/>
      <c r="I4196" s="1"/>
      <c r="J4196" s="1"/>
      <c r="K4196" s="64"/>
      <c r="L4196" s="64"/>
    </row>
    <row r="4197" spans="2:12" x14ac:dyDescent="0.25">
      <c r="B4197" s="1"/>
      <c r="H4197" s="1"/>
      <c r="I4197" s="1"/>
      <c r="J4197" s="1"/>
      <c r="K4197" s="64"/>
      <c r="L4197" s="64"/>
    </row>
    <row r="4198" spans="2:12" x14ac:dyDescent="0.25">
      <c r="B4198" s="1"/>
      <c r="H4198" s="1"/>
      <c r="I4198" s="1"/>
      <c r="J4198" s="1"/>
      <c r="K4198" s="64"/>
      <c r="L4198" s="64"/>
    </row>
    <row r="4199" spans="2:12" x14ac:dyDescent="0.25">
      <c r="B4199" s="1"/>
      <c r="H4199" s="1"/>
      <c r="I4199" s="1"/>
      <c r="J4199" s="1"/>
      <c r="K4199" s="64"/>
      <c r="L4199" s="64"/>
    </row>
    <row r="4200" spans="2:12" x14ac:dyDescent="0.25">
      <c r="B4200" s="1"/>
      <c r="H4200" s="1"/>
      <c r="I4200" s="1"/>
      <c r="J4200" s="1"/>
      <c r="K4200" s="64"/>
      <c r="L4200" s="64"/>
    </row>
    <row r="4201" spans="2:12" x14ac:dyDescent="0.25">
      <c r="B4201" s="1"/>
      <c r="H4201" s="1"/>
      <c r="I4201" s="1"/>
      <c r="J4201" s="1"/>
      <c r="K4201" s="64"/>
      <c r="L4201" s="64"/>
    </row>
    <row r="4202" spans="2:12" x14ac:dyDescent="0.25">
      <c r="B4202" s="1"/>
      <c r="H4202" s="1"/>
      <c r="I4202" s="1"/>
      <c r="J4202" s="1"/>
      <c r="K4202" s="64"/>
      <c r="L4202" s="64"/>
    </row>
    <row r="4203" spans="2:12" x14ac:dyDescent="0.25">
      <c r="B4203" s="1"/>
      <c r="H4203" s="1"/>
      <c r="I4203" s="1"/>
      <c r="J4203" s="1"/>
      <c r="K4203" s="64"/>
      <c r="L4203" s="64"/>
    </row>
    <row r="4204" spans="2:12" x14ac:dyDescent="0.25">
      <c r="B4204" s="1"/>
      <c r="H4204" s="1"/>
      <c r="I4204" s="1"/>
      <c r="J4204" s="1"/>
      <c r="K4204" s="64"/>
      <c r="L4204" s="64"/>
    </row>
    <row r="4205" spans="2:12" x14ac:dyDescent="0.25">
      <c r="B4205" s="1"/>
      <c r="H4205" s="1"/>
      <c r="I4205" s="1"/>
      <c r="J4205" s="1"/>
      <c r="K4205" s="64"/>
      <c r="L4205" s="64"/>
    </row>
    <row r="4206" spans="2:12" x14ac:dyDescent="0.25">
      <c r="B4206" s="1"/>
      <c r="H4206" s="1"/>
      <c r="I4206" s="1"/>
      <c r="J4206" s="1"/>
      <c r="K4206" s="64"/>
      <c r="L4206" s="64"/>
    </row>
    <row r="4207" spans="2:12" x14ac:dyDescent="0.25">
      <c r="B4207" s="1"/>
      <c r="H4207" s="1"/>
      <c r="I4207" s="1"/>
      <c r="J4207" s="1"/>
      <c r="K4207" s="64"/>
      <c r="L4207" s="64"/>
    </row>
    <row r="4208" spans="2:12" x14ac:dyDescent="0.25">
      <c r="B4208" s="1"/>
      <c r="H4208" s="1"/>
      <c r="I4208" s="1"/>
      <c r="J4208" s="1"/>
      <c r="K4208" s="64"/>
      <c r="L4208" s="64"/>
    </row>
    <row r="4209" spans="2:12" x14ac:dyDescent="0.25">
      <c r="B4209" s="1"/>
      <c r="H4209" s="1"/>
      <c r="I4209" s="1"/>
      <c r="J4209" s="1"/>
      <c r="K4209" s="64"/>
      <c r="L4209" s="64"/>
    </row>
    <row r="4210" spans="2:12" x14ac:dyDescent="0.25">
      <c r="B4210" s="1"/>
      <c r="H4210" s="1"/>
      <c r="I4210" s="1"/>
      <c r="J4210" s="1"/>
      <c r="K4210" s="64"/>
      <c r="L4210" s="64"/>
    </row>
    <row r="4211" spans="2:12" x14ac:dyDescent="0.25">
      <c r="B4211" s="1"/>
      <c r="H4211" s="1"/>
      <c r="I4211" s="1"/>
      <c r="J4211" s="1"/>
      <c r="K4211" s="64"/>
      <c r="L4211" s="64"/>
    </row>
    <row r="4212" spans="2:12" x14ac:dyDescent="0.25">
      <c r="B4212" s="1"/>
      <c r="H4212" s="1"/>
      <c r="I4212" s="1"/>
      <c r="J4212" s="1"/>
      <c r="K4212" s="64"/>
      <c r="L4212" s="64"/>
    </row>
    <row r="4213" spans="2:12" x14ac:dyDescent="0.25">
      <c r="B4213" s="1"/>
      <c r="H4213" s="1"/>
      <c r="I4213" s="1"/>
      <c r="J4213" s="1"/>
      <c r="K4213" s="64"/>
      <c r="L4213" s="64"/>
    </row>
    <row r="4214" spans="2:12" x14ac:dyDescent="0.25">
      <c r="B4214" s="1"/>
      <c r="H4214" s="1"/>
      <c r="I4214" s="1"/>
      <c r="J4214" s="1"/>
      <c r="K4214" s="64"/>
      <c r="L4214" s="64"/>
    </row>
    <row r="4215" spans="2:12" x14ac:dyDescent="0.25">
      <c r="B4215" s="1"/>
      <c r="H4215" s="1"/>
      <c r="I4215" s="1"/>
      <c r="J4215" s="1"/>
      <c r="K4215" s="64"/>
      <c r="L4215" s="64"/>
    </row>
    <row r="4216" spans="2:12" x14ac:dyDescent="0.25">
      <c r="B4216" s="1"/>
      <c r="H4216" s="1"/>
      <c r="I4216" s="1"/>
      <c r="J4216" s="1"/>
      <c r="K4216" s="64"/>
      <c r="L4216" s="64"/>
    </row>
    <row r="4217" spans="2:12" x14ac:dyDescent="0.25">
      <c r="B4217" s="1"/>
      <c r="H4217" s="1"/>
      <c r="I4217" s="1"/>
      <c r="J4217" s="1"/>
      <c r="K4217" s="64"/>
      <c r="L4217" s="64"/>
    </row>
    <row r="4218" spans="2:12" x14ac:dyDescent="0.25">
      <c r="B4218" s="1"/>
      <c r="H4218" s="1"/>
      <c r="I4218" s="1"/>
      <c r="J4218" s="1"/>
      <c r="K4218" s="64"/>
      <c r="L4218" s="64"/>
    </row>
    <row r="4219" spans="2:12" x14ac:dyDescent="0.25">
      <c r="B4219" s="1"/>
      <c r="H4219" s="1"/>
      <c r="I4219" s="1"/>
      <c r="J4219" s="1"/>
      <c r="K4219" s="64"/>
      <c r="L4219" s="64"/>
    </row>
    <row r="4220" spans="2:12" x14ac:dyDescent="0.25">
      <c r="B4220" s="1"/>
      <c r="H4220" s="1"/>
      <c r="I4220" s="1"/>
      <c r="J4220" s="1"/>
      <c r="K4220" s="64"/>
      <c r="L4220" s="64"/>
    </row>
    <row r="4221" spans="2:12" x14ac:dyDescent="0.25">
      <c r="B4221" s="1"/>
      <c r="H4221" s="1"/>
      <c r="I4221" s="1"/>
      <c r="J4221" s="1"/>
      <c r="K4221" s="64"/>
      <c r="L4221" s="64"/>
    </row>
    <row r="4222" spans="2:12" x14ac:dyDescent="0.25">
      <c r="B4222" s="1"/>
      <c r="H4222" s="1"/>
      <c r="I4222" s="1"/>
      <c r="J4222" s="1"/>
      <c r="K4222" s="64"/>
      <c r="L4222" s="64"/>
    </row>
    <row r="4223" spans="2:12" x14ac:dyDescent="0.25">
      <c r="B4223" s="1"/>
      <c r="H4223" s="1"/>
      <c r="I4223" s="1"/>
      <c r="J4223" s="1"/>
      <c r="K4223" s="64"/>
      <c r="L4223" s="64"/>
    </row>
    <row r="4224" spans="2:12" x14ac:dyDescent="0.25">
      <c r="B4224" s="1"/>
      <c r="H4224" s="1"/>
      <c r="I4224" s="1"/>
      <c r="J4224" s="1"/>
      <c r="K4224" s="64"/>
      <c r="L4224" s="64"/>
    </row>
    <row r="4225" spans="2:12" x14ac:dyDescent="0.25">
      <c r="B4225" s="1"/>
      <c r="H4225" s="1"/>
      <c r="I4225" s="1"/>
      <c r="J4225" s="1"/>
      <c r="K4225" s="64"/>
      <c r="L4225" s="64"/>
    </row>
    <row r="4226" spans="2:12" x14ac:dyDescent="0.25">
      <c r="B4226" s="1"/>
      <c r="H4226" s="1"/>
      <c r="I4226" s="1"/>
      <c r="J4226" s="1"/>
      <c r="K4226" s="64"/>
      <c r="L4226" s="64"/>
    </row>
    <row r="4227" spans="2:12" x14ac:dyDescent="0.25">
      <c r="B4227" s="1"/>
      <c r="H4227" s="1"/>
      <c r="I4227" s="1"/>
      <c r="J4227" s="1"/>
      <c r="K4227" s="64"/>
      <c r="L4227" s="64"/>
    </row>
    <row r="4228" spans="2:12" x14ac:dyDescent="0.25">
      <c r="B4228" s="1"/>
      <c r="H4228" s="1"/>
      <c r="I4228" s="1"/>
      <c r="J4228" s="1"/>
      <c r="K4228" s="64"/>
      <c r="L4228" s="64"/>
    </row>
    <row r="4229" spans="2:12" x14ac:dyDescent="0.25">
      <c r="B4229" s="1"/>
      <c r="H4229" s="1"/>
      <c r="I4229" s="1"/>
      <c r="J4229" s="1"/>
      <c r="K4229" s="64"/>
      <c r="L4229" s="64"/>
    </row>
    <row r="4230" spans="2:12" x14ac:dyDescent="0.25">
      <c r="B4230" s="1"/>
      <c r="H4230" s="1"/>
      <c r="I4230" s="1"/>
      <c r="J4230" s="1"/>
      <c r="K4230" s="64"/>
      <c r="L4230" s="64"/>
    </row>
    <row r="4231" spans="2:12" x14ac:dyDescent="0.25">
      <c r="B4231" s="1"/>
      <c r="H4231" s="1"/>
      <c r="I4231" s="1"/>
      <c r="J4231" s="1"/>
      <c r="K4231" s="64"/>
      <c r="L4231" s="64"/>
    </row>
    <row r="4232" spans="2:12" x14ac:dyDescent="0.25">
      <c r="B4232" s="1"/>
      <c r="H4232" s="1"/>
      <c r="I4232" s="1"/>
      <c r="J4232" s="1"/>
      <c r="K4232" s="64"/>
      <c r="L4232" s="64"/>
    </row>
    <row r="4233" spans="2:12" x14ac:dyDescent="0.25">
      <c r="B4233" s="1"/>
      <c r="H4233" s="1"/>
      <c r="I4233" s="1"/>
      <c r="J4233" s="1"/>
      <c r="K4233" s="64"/>
      <c r="L4233" s="64"/>
    </row>
    <row r="4234" spans="2:12" x14ac:dyDescent="0.25">
      <c r="B4234" s="1"/>
      <c r="H4234" s="1"/>
      <c r="I4234" s="1"/>
      <c r="J4234" s="1"/>
      <c r="K4234" s="64"/>
      <c r="L4234" s="64"/>
    </row>
    <row r="4235" spans="2:12" x14ac:dyDescent="0.25">
      <c r="B4235" s="1"/>
      <c r="H4235" s="1"/>
      <c r="I4235" s="1"/>
      <c r="J4235" s="1"/>
      <c r="K4235" s="64"/>
      <c r="L4235" s="64"/>
    </row>
    <row r="4236" spans="2:12" x14ac:dyDescent="0.25">
      <c r="B4236" s="1"/>
      <c r="H4236" s="1"/>
      <c r="I4236" s="1"/>
      <c r="J4236" s="1"/>
      <c r="K4236" s="64"/>
      <c r="L4236" s="64"/>
    </row>
    <row r="4237" spans="2:12" x14ac:dyDescent="0.25">
      <c r="B4237" s="1"/>
      <c r="H4237" s="1"/>
      <c r="I4237" s="1"/>
      <c r="J4237" s="1"/>
      <c r="K4237" s="64"/>
      <c r="L4237" s="64"/>
    </row>
    <row r="4238" spans="2:12" x14ac:dyDescent="0.25">
      <c r="B4238" s="1"/>
      <c r="H4238" s="1"/>
      <c r="I4238" s="1"/>
      <c r="J4238" s="1"/>
      <c r="K4238" s="64"/>
      <c r="L4238" s="64"/>
    </row>
    <row r="4239" spans="2:12" x14ac:dyDescent="0.25">
      <c r="B4239" s="1"/>
      <c r="H4239" s="1"/>
      <c r="I4239" s="1"/>
      <c r="J4239" s="1"/>
      <c r="K4239" s="64"/>
      <c r="L4239" s="64"/>
    </row>
    <row r="4240" spans="2:12" x14ac:dyDescent="0.25">
      <c r="B4240" s="1"/>
      <c r="H4240" s="1"/>
      <c r="I4240" s="1"/>
      <c r="J4240" s="1"/>
      <c r="K4240" s="64"/>
      <c r="L4240" s="64"/>
    </row>
    <row r="4241" spans="2:12" x14ac:dyDescent="0.25">
      <c r="B4241" s="1"/>
      <c r="H4241" s="1"/>
      <c r="I4241" s="1"/>
      <c r="J4241" s="1"/>
      <c r="K4241" s="64"/>
      <c r="L4241" s="64"/>
    </row>
    <row r="4242" spans="2:12" x14ac:dyDescent="0.25">
      <c r="B4242" s="1"/>
      <c r="H4242" s="1"/>
      <c r="I4242" s="1"/>
      <c r="J4242" s="1"/>
      <c r="K4242" s="64"/>
      <c r="L4242" s="64"/>
    </row>
    <row r="4243" spans="2:12" x14ac:dyDescent="0.25">
      <c r="B4243" s="1"/>
      <c r="H4243" s="1"/>
      <c r="I4243" s="1"/>
      <c r="J4243" s="1"/>
      <c r="K4243" s="64"/>
      <c r="L4243" s="64"/>
    </row>
    <row r="4244" spans="2:12" x14ac:dyDescent="0.25">
      <c r="B4244" s="1"/>
      <c r="H4244" s="1"/>
      <c r="I4244" s="1"/>
      <c r="J4244" s="1"/>
      <c r="K4244" s="64"/>
      <c r="L4244" s="64"/>
    </row>
    <row r="4245" spans="2:12" x14ac:dyDescent="0.25">
      <c r="B4245" s="1"/>
      <c r="H4245" s="1"/>
      <c r="I4245" s="1"/>
      <c r="J4245" s="1"/>
      <c r="K4245" s="64"/>
      <c r="L4245" s="64"/>
    </row>
    <row r="4246" spans="2:12" x14ac:dyDescent="0.25">
      <c r="B4246" s="1"/>
      <c r="H4246" s="1"/>
      <c r="I4246" s="1"/>
      <c r="J4246" s="1"/>
      <c r="K4246" s="64"/>
      <c r="L4246" s="64"/>
    </row>
    <row r="4247" spans="2:12" x14ac:dyDescent="0.25">
      <c r="B4247" s="1"/>
      <c r="H4247" s="1"/>
      <c r="I4247" s="1"/>
      <c r="J4247" s="1"/>
      <c r="K4247" s="64"/>
      <c r="L4247" s="64"/>
    </row>
    <row r="4248" spans="2:12" x14ac:dyDescent="0.25">
      <c r="B4248" s="1"/>
      <c r="H4248" s="1"/>
      <c r="I4248" s="1"/>
      <c r="J4248" s="1"/>
      <c r="K4248" s="64"/>
      <c r="L4248" s="64"/>
    </row>
    <row r="4249" spans="2:12" x14ac:dyDescent="0.25">
      <c r="B4249" s="1"/>
      <c r="H4249" s="1"/>
      <c r="I4249" s="1"/>
      <c r="J4249" s="1"/>
      <c r="K4249" s="64"/>
      <c r="L4249" s="64"/>
    </row>
    <row r="4250" spans="2:12" x14ac:dyDescent="0.25">
      <c r="B4250" s="1"/>
      <c r="H4250" s="1"/>
      <c r="I4250" s="1"/>
      <c r="J4250" s="1"/>
      <c r="K4250" s="64"/>
      <c r="L4250" s="64"/>
    </row>
    <row r="4251" spans="2:12" x14ac:dyDescent="0.25">
      <c r="B4251" s="1"/>
      <c r="H4251" s="1"/>
      <c r="I4251" s="1"/>
      <c r="J4251" s="1"/>
      <c r="K4251" s="64"/>
      <c r="L4251" s="64"/>
    </row>
    <row r="4252" spans="2:12" x14ac:dyDescent="0.25">
      <c r="B4252" s="1"/>
      <c r="H4252" s="1"/>
      <c r="I4252" s="1"/>
      <c r="J4252" s="1"/>
      <c r="K4252" s="64"/>
      <c r="L4252" s="64"/>
    </row>
    <row r="4253" spans="2:12" x14ac:dyDescent="0.25">
      <c r="B4253" s="1"/>
      <c r="H4253" s="1"/>
      <c r="I4253" s="1"/>
      <c r="J4253" s="1"/>
      <c r="K4253" s="64"/>
      <c r="L4253" s="64"/>
    </row>
    <row r="4254" spans="2:12" x14ac:dyDescent="0.25">
      <c r="B4254" s="1"/>
      <c r="H4254" s="1"/>
      <c r="I4254" s="1"/>
      <c r="J4254" s="1"/>
      <c r="K4254" s="64"/>
      <c r="L4254" s="64"/>
    </row>
    <row r="4255" spans="2:12" x14ac:dyDescent="0.25">
      <c r="B4255" s="1"/>
      <c r="H4255" s="1"/>
      <c r="I4255" s="1"/>
      <c r="J4255" s="1"/>
      <c r="K4255" s="64"/>
      <c r="L4255" s="64"/>
    </row>
    <row r="4256" spans="2:12" x14ac:dyDescent="0.25">
      <c r="B4256" s="1"/>
      <c r="H4256" s="1"/>
      <c r="I4256" s="1"/>
      <c r="J4256" s="1"/>
      <c r="K4256" s="64"/>
      <c r="L4256" s="64"/>
    </row>
    <row r="4257" spans="2:12" x14ac:dyDescent="0.25">
      <c r="B4257" s="1"/>
      <c r="H4257" s="1"/>
      <c r="I4257" s="1"/>
      <c r="J4257" s="1"/>
      <c r="K4257" s="64"/>
      <c r="L4257" s="64"/>
    </row>
    <row r="4258" spans="2:12" x14ac:dyDescent="0.25">
      <c r="B4258" s="1"/>
      <c r="H4258" s="1"/>
      <c r="I4258" s="1"/>
      <c r="J4258" s="1"/>
      <c r="K4258" s="64"/>
      <c r="L4258" s="64"/>
    </row>
    <row r="4259" spans="2:12" x14ac:dyDescent="0.25">
      <c r="B4259" s="1"/>
      <c r="H4259" s="1"/>
      <c r="I4259" s="1"/>
      <c r="J4259" s="1"/>
      <c r="K4259" s="64"/>
      <c r="L4259" s="64"/>
    </row>
    <row r="4260" spans="2:12" x14ac:dyDescent="0.25">
      <c r="B4260" s="1"/>
      <c r="H4260" s="1"/>
      <c r="I4260" s="1"/>
      <c r="J4260" s="1"/>
      <c r="K4260" s="64"/>
      <c r="L4260" s="64"/>
    </row>
    <row r="4261" spans="2:12" x14ac:dyDescent="0.25">
      <c r="B4261" s="1"/>
      <c r="H4261" s="1"/>
      <c r="I4261" s="1"/>
      <c r="J4261" s="1"/>
      <c r="K4261" s="64"/>
      <c r="L4261" s="64"/>
    </row>
    <row r="4262" spans="2:12" x14ac:dyDescent="0.25">
      <c r="B4262" s="1"/>
      <c r="H4262" s="1"/>
      <c r="I4262" s="1"/>
      <c r="J4262" s="1"/>
      <c r="K4262" s="64"/>
      <c r="L4262" s="64"/>
    </row>
    <row r="4263" spans="2:12" x14ac:dyDescent="0.25">
      <c r="B4263" s="1"/>
      <c r="H4263" s="1"/>
      <c r="I4263" s="1"/>
      <c r="J4263" s="1"/>
      <c r="K4263" s="64"/>
      <c r="L4263" s="64"/>
    </row>
    <row r="4264" spans="2:12" x14ac:dyDescent="0.25">
      <c r="B4264" s="1"/>
      <c r="H4264" s="1"/>
      <c r="I4264" s="1"/>
      <c r="J4264" s="1"/>
      <c r="K4264" s="64"/>
      <c r="L4264" s="64"/>
    </row>
    <row r="4265" spans="2:12" x14ac:dyDescent="0.25">
      <c r="B4265" s="1"/>
      <c r="H4265" s="1"/>
      <c r="I4265" s="1"/>
      <c r="J4265" s="1"/>
      <c r="K4265" s="64"/>
      <c r="L4265" s="64"/>
    </row>
    <row r="4266" spans="2:12" x14ac:dyDescent="0.25">
      <c r="B4266" s="1"/>
      <c r="H4266" s="1"/>
      <c r="I4266" s="1"/>
      <c r="J4266" s="1"/>
      <c r="K4266" s="64"/>
      <c r="L4266" s="64"/>
    </row>
    <row r="4267" spans="2:12" x14ac:dyDescent="0.25">
      <c r="B4267" s="1"/>
      <c r="H4267" s="1"/>
      <c r="I4267" s="1"/>
      <c r="J4267" s="1"/>
      <c r="K4267" s="64"/>
      <c r="L4267" s="64"/>
    </row>
    <row r="4268" spans="2:12" x14ac:dyDescent="0.25">
      <c r="B4268" s="1"/>
      <c r="H4268" s="1"/>
      <c r="I4268" s="1"/>
      <c r="J4268" s="1"/>
      <c r="K4268" s="64"/>
      <c r="L4268" s="64"/>
    </row>
    <row r="4269" spans="2:12" x14ac:dyDescent="0.25">
      <c r="B4269" s="1"/>
      <c r="H4269" s="1"/>
      <c r="I4269" s="1"/>
      <c r="J4269" s="1"/>
      <c r="K4269" s="64"/>
      <c r="L4269" s="64"/>
    </row>
    <row r="4270" spans="2:12" x14ac:dyDescent="0.25">
      <c r="B4270" s="1"/>
      <c r="H4270" s="1"/>
      <c r="I4270" s="1"/>
      <c r="J4270" s="1"/>
      <c r="K4270" s="64"/>
      <c r="L4270" s="64"/>
    </row>
    <row r="4271" spans="2:12" x14ac:dyDescent="0.25">
      <c r="B4271" s="1"/>
      <c r="H4271" s="1"/>
      <c r="I4271" s="1"/>
      <c r="J4271" s="1"/>
      <c r="K4271" s="64"/>
      <c r="L4271" s="64"/>
    </row>
    <row r="4272" spans="2:12" x14ac:dyDescent="0.25">
      <c r="B4272" s="1"/>
      <c r="H4272" s="1"/>
      <c r="I4272" s="1"/>
      <c r="J4272" s="1"/>
      <c r="K4272" s="64"/>
      <c r="L4272" s="64"/>
    </row>
    <row r="4273" spans="2:12" x14ac:dyDescent="0.25">
      <c r="B4273" s="1"/>
      <c r="H4273" s="1"/>
      <c r="I4273" s="1"/>
      <c r="J4273" s="1"/>
      <c r="K4273" s="64"/>
      <c r="L4273" s="64"/>
    </row>
    <row r="4274" spans="2:12" x14ac:dyDescent="0.25">
      <c r="B4274" s="1"/>
      <c r="H4274" s="1"/>
      <c r="I4274" s="1"/>
      <c r="J4274" s="1"/>
      <c r="K4274" s="64"/>
      <c r="L4274" s="64"/>
    </row>
    <row r="4275" spans="2:12" x14ac:dyDescent="0.25">
      <c r="B4275" s="1"/>
      <c r="H4275" s="1"/>
      <c r="I4275" s="1"/>
      <c r="J4275" s="1"/>
      <c r="K4275" s="64"/>
      <c r="L4275" s="64"/>
    </row>
    <row r="4276" spans="2:12" x14ac:dyDescent="0.25">
      <c r="B4276" s="1"/>
      <c r="H4276" s="1"/>
      <c r="I4276" s="1"/>
      <c r="J4276" s="1"/>
      <c r="K4276" s="64"/>
      <c r="L4276" s="64"/>
    </row>
    <row r="4277" spans="2:12" x14ac:dyDescent="0.25">
      <c r="B4277" s="1"/>
      <c r="H4277" s="1"/>
      <c r="I4277" s="1"/>
      <c r="J4277" s="1"/>
      <c r="K4277" s="64"/>
      <c r="L4277" s="64"/>
    </row>
    <row r="4278" spans="2:12" x14ac:dyDescent="0.25">
      <c r="B4278" s="1"/>
      <c r="H4278" s="1"/>
      <c r="I4278" s="1"/>
      <c r="J4278" s="1"/>
      <c r="K4278" s="64"/>
      <c r="L4278" s="64"/>
    </row>
    <row r="4279" spans="2:12" x14ac:dyDescent="0.25">
      <c r="B4279" s="1"/>
      <c r="H4279" s="1"/>
      <c r="I4279" s="1"/>
      <c r="J4279" s="1"/>
      <c r="K4279" s="64"/>
      <c r="L4279" s="64"/>
    </row>
    <row r="4280" spans="2:12" x14ac:dyDescent="0.25">
      <c r="B4280" s="1"/>
      <c r="H4280" s="1"/>
      <c r="I4280" s="1"/>
      <c r="J4280" s="1"/>
      <c r="K4280" s="64"/>
      <c r="L4280" s="64"/>
    </row>
    <row r="4281" spans="2:12" x14ac:dyDescent="0.25">
      <c r="B4281" s="1"/>
      <c r="H4281" s="1"/>
      <c r="I4281" s="1"/>
      <c r="J4281" s="1"/>
      <c r="K4281" s="64"/>
      <c r="L4281" s="64"/>
    </row>
    <row r="4282" spans="2:12" x14ac:dyDescent="0.25">
      <c r="B4282" s="1"/>
      <c r="H4282" s="1"/>
      <c r="I4282" s="1"/>
      <c r="J4282" s="1"/>
      <c r="K4282" s="64"/>
      <c r="L4282" s="64"/>
    </row>
    <row r="4283" spans="2:12" x14ac:dyDescent="0.25">
      <c r="B4283" s="1"/>
      <c r="H4283" s="1"/>
      <c r="I4283" s="1"/>
      <c r="J4283" s="1"/>
      <c r="K4283" s="64"/>
      <c r="L4283" s="64"/>
    </row>
    <row r="4284" spans="2:12" x14ac:dyDescent="0.25">
      <c r="B4284" s="1"/>
      <c r="H4284" s="1"/>
      <c r="I4284" s="1"/>
      <c r="J4284" s="1"/>
      <c r="K4284" s="64"/>
      <c r="L4284" s="64"/>
    </row>
    <row r="4285" spans="2:12" x14ac:dyDescent="0.25">
      <c r="B4285" s="1"/>
      <c r="H4285" s="1"/>
      <c r="I4285" s="1"/>
      <c r="J4285" s="1"/>
      <c r="K4285" s="64"/>
      <c r="L4285" s="64"/>
    </row>
    <row r="4286" spans="2:12" x14ac:dyDescent="0.25">
      <c r="B4286" s="1"/>
      <c r="H4286" s="1"/>
      <c r="I4286" s="1"/>
      <c r="J4286" s="1"/>
      <c r="K4286" s="64"/>
      <c r="L4286" s="64"/>
    </row>
    <row r="4287" spans="2:12" x14ac:dyDescent="0.25">
      <c r="B4287" s="1"/>
      <c r="H4287" s="1"/>
      <c r="I4287" s="1"/>
      <c r="J4287" s="1"/>
      <c r="K4287" s="64"/>
      <c r="L4287" s="64"/>
    </row>
    <row r="4288" spans="2:12" x14ac:dyDescent="0.25">
      <c r="B4288" s="1"/>
      <c r="H4288" s="1"/>
      <c r="I4288" s="1"/>
      <c r="J4288" s="1"/>
      <c r="K4288" s="64"/>
      <c r="L4288" s="64"/>
    </row>
    <row r="4289" spans="2:12" x14ac:dyDescent="0.25">
      <c r="B4289" s="1"/>
      <c r="H4289" s="1"/>
      <c r="I4289" s="1"/>
      <c r="J4289" s="1"/>
      <c r="K4289" s="64"/>
      <c r="L4289" s="64"/>
    </row>
    <row r="4290" spans="2:12" x14ac:dyDescent="0.25">
      <c r="B4290" s="1"/>
      <c r="H4290" s="1"/>
      <c r="I4290" s="1"/>
      <c r="J4290" s="1"/>
      <c r="K4290" s="64"/>
      <c r="L4290" s="64"/>
    </row>
    <row r="4291" spans="2:12" x14ac:dyDescent="0.25">
      <c r="B4291" s="1"/>
      <c r="H4291" s="1"/>
      <c r="I4291" s="1"/>
      <c r="J4291" s="1"/>
      <c r="K4291" s="64"/>
      <c r="L4291" s="64"/>
    </row>
    <row r="4292" spans="2:12" x14ac:dyDescent="0.25">
      <c r="B4292" s="1"/>
      <c r="H4292" s="1"/>
      <c r="I4292" s="1"/>
      <c r="J4292" s="1"/>
      <c r="K4292" s="64"/>
      <c r="L4292" s="64"/>
    </row>
    <row r="4293" spans="2:12" x14ac:dyDescent="0.25">
      <c r="B4293" s="1"/>
      <c r="H4293" s="1"/>
      <c r="I4293" s="1"/>
      <c r="J4293" s="1"/>
      <c r="K4293" s="64"/>
      <c r="L4293" s="64"/>
    </row>
    <row r="4294" spans="2:12" x14ac:dyDescent="0.25">
      <c r="B4294" s="1"/>
      <c r="H4294" s="1"/>
      <c r="I4294" s="1"/>
      <c r="J4294" s="1"/>
      <c r="K4294" s="64"/>
      <c r="L4294" s="64"/>
    </row>
    <row r="4295" spans="2:12" x14ac:dyDescent="0.25">
      <c r="B4295" s="1"/>
      <c r="H4295" s="1"/>
      <c r="I4295" s="1"/>
      <c r="J4295" s="1"/>
      <c r="K4295" s="64"/>
      <c r="L4295" s="64"/>
    </row>
    <row r="4296" spans="2:12" x14ac:dyDescent="0.25">
      <c r="B4296" s="1"/>
      <c r="H4296" s="1"/>
      <c r="I4296" s="1"/>
      <c r="J4296" s="1"/>
      <c r="K4296" s="64"/>
      <c r="L4296" s="64"/>
    </row>
    <row r="4297" spans="2:12" x14ac:dyDescent="0.25">
      <c r="B4297" s="1"/>
      <c r="H4297" s="1"/>
      <c r="I4297" s="1"/>
      <c r="J4297" s="1"/>
      <c r="K4297" s="64"/>
      <c r="L4297" s="64"/>
    </row>
    <row r="4298" spans="2:12" x14ac:dyDescent="0.25">
      <c r="B4298" s="1"/>
      <c r="H4298" s="1"/>
      <c r="I4298" s="1"/>
      <c r="J4298" s="1"/>
      <c r="K4298" s="64"/>
      <c r="L4298" s="64"/>
    </row>
    <row r="4299" spans="2:12" x14ac:dyDescent="0.25">
      <c r="B4299" s="1"/>
      <c r="H4299" s="1"/>
      <c r="I4299" s="1"/>
      <c r="J4299" s="1"/>
      <c r="K4299" s="64"/>
      <c r="L4299" s="64"/>
    </row>
    <row r="4300" spans="2:12" x14ac:dyDescent="0.25">
      <c r="B4300" s="1"/>
      <c r="H4300" s="1"/>
      <c r="I4300" s="1"/>
      <c r="J4300" s="1"/>
      <c r="K4300" s="64"/>
      <c r="L4300" s="64"/>
    </row>
    <row r="4301" spans="2:12" x14ac:dyDescent="0.25">
      <c r="B4301" s="1"/>
      <c r="H4301" s="1"/>
      <c r="I4301" s="1"/>
      <c r="J4301" s="1"/>
      <c r="K4301" s="64"/>
      <c r="L4301" s="64"/>
    </row>
    <row r="4302" spans="2:12" x14ac:dyDescent="0.25">
      <c r="B4302" s="1"/>
      <c r="H4302" s="1"/>
      <c r="I4302" s="1"/>
      <c r="J4302" s="1"/>
      <c r="K4302" s="64"/>
      <c r="L4302" s="64"/>
    </row>
    <row r="4303" spans="2:12" x14ac:dyDescent="0.25">
      <c r="B4303" s="1"/>
      <c r="H4303" s="1"/>
      <c r="I4303" s="1"/>
      <c r="J4303" s="1"/>
      <c r="K4303" s="64"/>
      <c r="L4303" s="64"/>
    </row>
    <row r="4304" spans="2:12" x14ac:dyDescent="0.25">
      <c r="B4304" s="1"/>
      <c r="H4304" s="1"/>
      <c r="I4304" s="1"/>
      <c r="J4304" s="1"/>
      <c r="K4304" s="64"/>
      <c r="L4304" s="64"/>
    </row>
    <row r="4305" spans="2:12" x14ac:dyDescent="0.25">
      <c r="B4305" s="1"/>
      <c r="H4305" s="1"/>
      <c r="I4305" s="1"/>
      <c r="J4305" s="1"/>
      <c r="K4305" s="64"/>
      <c r="L4305" s="64"/>
    </row>
    <row r="4306" spans="2:12" x14ac:dyDescent="0.25">
      <c r="B4306" s="1"/>
      <c r="H4306" s="1"/>
      <c r="I4306" s="1"/>
      <c r="J4306" s="1"/>
      <c r="K4306" s="64"/>
      <c r="L4306" s="64"/>
    </row>
    <row r="4307" spans="2:12" x14ac:dyDescent="0.25">
      <c r="B4307" s="1"/>
      <c r="H4307" s="1"/>
      <c r="I4307" s="1"/>
      <c r="J4307" s="1"/>
      <c r="K4307" s="64"/>
      <c r="L4307" s="64"/>
    </row>
    <row r="4308" spans="2:12" x14ac:dyDescent="0.25">
      <c r="B4308" s="1"/>
      <c r="H4308" s="1"/>
      <c r="I4308" s="1"/>
      <c r="J4308" s="1"/>
      <c r="K4308" s="64"/>
      <c r="L4308" s="64"/>
    </row>
    <row r="4309" spans="2:12" x14ac:dyDescent="0.25">
      <c r="B4309" s="1"/>
      <c r="H4309" s="1"/>
      <c r="I4309" s="1"/>
      <c r="J4309" s="1"/>
      <c r="K4309" s="64"/>
      <c r="L4309" s="64"/>
    </row>
    <row r="4310" spans="2:12" x14ac:dyDescent="0.25">
      <c r="B4310" s="1"/>
      <c r="H4310" s="1"/>
      <c r="I4310" s="1"/>
      <c r="J4310" s="1"/>
      <c r="K4310" s="64"/>
      <c r="L4310" s="64"/>
    </row>
    <row r="4311" spans="2:12" x14ac:dyDescent="0.25">
      <c r="B4311" s="1"/>
      <c r="H4311" s="1"/>
      <c r="I4311" s="1"/>
      <c r="J4311" s="1"/>
      <c r="K4311" s="64"/>
      <c r="L4311" s="64"/>
    </row>
    <row r="4312" spans="2:12" x14ac:dyDescent="0.25">
      <c r="B4312" s="1"/>
      <c r="H4312" s="1"/>
      <c r="I4312" s="1"/>
      <c r="J4312" s="1"/>
      <c r="K4312" s="64"/>
      <c r="L4312" s="64"/>
    </row>
    <row r="4313" spans="2:12" x14ac:dyDescent="0.25">
      <c r="B4313" s="1"/>
      <c r="H4313" s="1"/>
      <c r="I4313" s="1"/>
      <c r="J4313" s="1"/>
      <c r="K4313" s="64"/>
      <c r="L4313" s="64"/>
    </row>
    <row r="4314" spans="2:12" x14ac:dyDescent="0.25">
      <c r="B4314" s="1"/>
      <c r="H4314" s="1"/>
      <c r="I4314" s="1"/>
      <c r="J4314" s="1"/>
      <c r="K4314" s="64"/>
      <c r="L4314" s="64"/>
    </row>
    <row r="4315" spans="2:12" x14ac:dyDescent="0.25">
      <c r="B4315" s="1"/>
      <c r="H4315" s="1"/>
      <c r="I4315" s="1"/>
      <c r="J4315" s="1"/>
      <c r="K4315" s="64"/>
      <c r="L4315" s="64"/>
    </row>
    <row r="4316" spans="2:12" x14ac:dyDescent="0.25">
      <c r="B4316" s="1"/>
      <c r="H4316" s="1"/>
      <c r="I4316" s="1"/>
      <c r="J4316" s="1"/>
      <c r="K4316" s="64"/>
      <c r="L4316" s="64"/>
    </row>
    <row r="4317" spans="2:12" x14ac:dyDescent="0.25">
      <c r="B4317" s="1"/>
      <c r="H4317" s="1"/>
      <c r="I4317" s="1"/>
      <c r="J4317" s="1"/>
      <c r="K4317" s="64"/>
      <c r="L4317" s="64"/>
    </row>
    <row r="4318" spans="2:12" x14ac:dyDescent="0.25">
      <c r="B4318" s="1"/>
      <c r="H4318" s="1"/>
      <c r="I4318" s="1"/>
      <c r="J4318" s="1"/>
      <c r="K4318" s="64"/>
      <c r="L4318" s="64"/>
    </row>
    <row r="4319" spans="2:12" x14ac:dyDescent="0.25">
      <c r="B4319" s="1"/>
      <c r="H4319" s="1"/>
      <c r="I4319" s="1"/>
      <c r="J4319" s="1"/>
      <c r="K4319" s="64"/>
      <c r="L4319" s="64"/>
    </row>
    <row r="4320" spans="2:12" x14ac:dyDescent="0.25">
      <c r="B4320" s="1"/>
      <c r="H4320" s="1"/>
      <c r="I4320" s="1"/>
      <c r="J4320" s="1"/>
      <c r="K4320" s="64"/>
      <c r="L4320" s="64"/>
    </row>
    <row r="4321" spans="2:12" x14ac:dyDescent="0.25">
      <c r="B4321" s="1"/>
      <c r="H4321" s="1"/>
      <c r="I4321" s="1"/>
      <c r="J4321" s="1"/>
      <c r="K4321" s="64"/>
      <c r="L4321" s="64"/>
    </row>
    <row r="4322" spans="2:12" x14ac:dyDescent="0.25">
      <c r="B4322" s="1"/>
      <c r="H4322" s="1"/>
      <c r="I4322" s="1"/>
      <c r="J4322" s="1"/>
      <c r="K4322" s="64"/>
      <c r="L4322" s="64"/>
    </row>
    <row r="4323" spans="2:12" x14ac:dyDescent="0.25">
      <c r="B4323" s="1"/>
      <c r="H4323" s="1"/>
      <c r="I4323" s="1"/>
      <c r="J4323" s="1"/>
      <c r="K4323" s="64"/>
      <c r="L4323" s="64"/>
    </row>
    <row r="4324" spans="2:12" x14ac:dyDescent="0.25">
      <c r="B4324" s="1"/>
      <c r="H4324" s="1"/>
      <c r="I4324" s="1"/>
      <c r="J4324" s="1"/>
      <c r="K4324" s="64"/>
      <c r="L4324" s="64"/>
    </row>
    <row r="4325" spans="2:12" x14ac:dyDescent="0.25">
      <c r="B4325" s="1"/>
      <c r="H4325" s="1"/>
      <c r="I4325" s="1"/>
      <c r="J4325" s="1"/>
      <c r="K4325" s="64"/>
      <c r="L4325" s="64"/>
    </row>
    <row r="4326" spans="2:12" x14ac:dyDescent="0.25">
      <c r="B4326" s="1"/>
      <c r="H4326" s="1"/>
      <c r="I4326" s="1"/>
      <c r="J4326" s="1"/>
      <c r="K4326" s="64"/>
      <c r="L4326" s="64"/>
    </row>
    <row r="4327" spans="2:12" x14ac:dyDescent="0.25">
      <c r="B4327" s="1"/>
      <c r="H4327" s="1"/>
      <c r="I4327" s="1"/>
      <c r="J4327" s="1"/>
      <c r="K4327" s="64"/>
      <c r="L4327" s="64"/>
    </row>
    <row r="4328" spans="2:12" x14ac:dyDescent="0.25">
      <c r="B4328" s="1"/>
      <c r="H4328" s="1"/>
      <c r="I4328" s="1"/>
      <c r="J4328" s="1"/>
      <c r="K4328" s="64"/>
      <c r="L4328" s="64"/>
    </row>
    <row r="4329" spans="2:12" x14ac:dyDescent="0.25">
      <c r="B4329" s="1"/>
      <c r="H4329" s="1"/>
      <c r="I4329" s="1"/>
      <c r="J4329" s="1"/>
      <c r="K4329" s="64"/>
      <c r="L4329" s="64"/>
    </row>
    <row r="4330" spans="2:12" x14ac:dyDescent="0.25">
      <c r="B4330" s="1"/>
      <c r="H4330" s="1"/>
      <c r="I4330" s="1"/>
      <c r="J4330" s="1"/>
      <c r="K4330" s="64"/>
      <c r="L4330" s="64"/>
    </row>
    <row r="4331" spans="2:12" x14ac:dyDescent="0.25">
      <c r="B4331" s="1"/>
      <c r="H4331" s="1"/>
      <c r="I4331" s="1"/>
      <c r="J4331" s="1"/>
      <c r="K4331" s="64"/>
      <c r="L4331" s="64"/>
    </row>
    <row r="4332" spans="2:12" x14ac:dyDescent="0.25">
      <c r="B4332" s="1"/>
      <c r="H4332" s="1"/>
      <c r="I4332" s="1"/>
      <c r="J4332" s="1"/>
      <c r="K4332" s="64"/>
      <c r="L4332" s="64"/>
    </row>
    <row r="4333" spans="2:12" x14ac:dyDescent="0.25">
      <c r="B4333" s="1"/>
      <c r="H4333" s="1"/>
      <c r="I4333" s="1"/>
      <c r="J4333" s="1"/>
      <c r="K4333" s="64"/>
      <c r="L4333" s="64"/>
    </row>
    <row r="4334" spans="2:12" x14ac:dyDescent="0.25">
      <c r="B4334" s="1"/>
      <c r="H4334" s="1"/>
      <c r="I4334" s="1"/>
      <c r="J4334" s="1"/>
      <c r="K4334" s="64"/>
      <c r="L4334" s="64"/>
    </row>
    <row r="4335" spans="2:12" x14ac:dyDescent="0.25">
      <c r="B4335" s="1"/>
      <c r="H4335" s="1"/>
      <c r="I4335" s="1"/>
      <c r="J4335" s="1"/>
      <c r="K4335" s="64"/>
      <c r="L4335" s="64"/>
    </row>
    <row r="4336" spans="2:12" x14ac:dyDescent="0.25">
      <c r="B4336" s="1"/>
      <c r="H4336" s="1"/>
      <c r="I4336" s="1"/>
      <c r="J4336" s="1"/>
      <c r="K4336" s="64"/>
      <c r="L4336" s="64"/>
    </row>
    <row r="4337" spans="2:12" x14ac:dyDescent="0.25">
      <c r="B4337" s="1"/>
      <c r="H4337" s="1"/>
      <c r="I4337" s="1"/>
      <c r="J4337" s="1"/>
      <c r="K4337" s="64"/>
      <c r="L4337" s="64"/>
    </row>
    <row r="4338" spans="2:12" x14ac:dyDescent="0.25">
      <c r="B4338" s="1"/>
      <c r="H4338" s="1"/>
      <c r="I4338" s="1"/>
      <c r="J4338" s="1"/>
      <c r="K4338" s="64"/>
      <c r="L4338" s="64"/>
    </row>
    <row r="4339" spans="2:12" x14ac:dyDescent="0.25">
      <c r="B4339" s="1"/>
      <c r="H4339" s="1"/>
      <c r="I4339" s="1"/>
      <c r="J4339" s="1"/>
      <c r="K4339" s="64"/>
      <c r="L4339" s="64"/>
    </row>
    <row r="4340" spans="2:12" x14ac:dyDescent="0.25">
      <c r="B4340" s="1"/>
      <c r="H4340" s="1"/>
      <c r="I4340" s="1"/>
      <c r="J4340" s="1"/>
      <c r="K4340" s="64"/>
      <c r="L4340" s="64"/>
    </row>
    <row r="4341" spans="2:12" x14ac:dyDescent="0.25">
      <c r="B4341" s="1"/>
      <c r="H4341" s="1"/>
      <c r="I4341" s="1"/>
      <c r="J4341" s="1"/>
      <c r="K4341" s="64"/>
      <c r="L4341" s="64"/>
    </row>
    <row r="4342" spans="2:12" x14ac:dyDescent="0.25">
      <c r="B4342" s="1"/>
      <c r="H4342" s="1"/>
      <c r="I4342" s="1"/>
      <c r="J4342" s="1"/>
      <c r="K4342" s="64"/>
      <c r="L4342" s="64"/>
    </row>
    <row r="4343" spans="2:12" x14ac:dyDescent="0.25">
      <c r="B4343" s="1"/>
      <c r="H4343" s="1"/>
      <c r="I4343" s="1"/>
      <c r="J4343" s="1"/>
      <c r="K4343" s="64"/>
      <c r="L4343" s="64"/>
    </row>
    <row r="4344" spans="2:12" x14ac:dyDescent="0.25">
      <c r="B4344" s="1"/>
      <c r="H4344" s="1"/>
      <c r="I4344" s="1"/>
      <c r="J4344" s="1"/>
      <c r="K4344" s="64"/>
      <c r="L4344" s="64"/>
    </row>
    <row r="4345" spans="2:12" x14ac:dyDescent="0.25">
      <c r="B4345" s="1"/>
      <c r="H4345" s="1"/>
      <c r="I4345" s="1"/>
      <c r="J4345" s="1"/>
      <c r="K4345" s="64"/>
      <c r="L4345" s="64"/>
    </row>
    <row r="4346" spans="2:12" x14ac:dyDescent="0.25">
      <c r="B4346" s="1"/>
      <c r="H4346" s="1"/>
      <c r="I4346" s="1"/>
      <c r="J4346" s="1"/>
      <c r="K4346" s="64"/>
      <c r="L4346" s="64"/>
    </row>
    <row r="4347" spans="2:12" x14ac:dyDescent="0.25">
      <c r="B4347" s="1"/>
      <c r="H4347" s="1"/>
      <c r="I4347" s="1"/>
      <c r="J4347" s="1"/>
      <c r="K4347" s="64"/>
      <c r="L4347" s="64"/>
    </row>
    <row r="4348" spans="2:12" x14ac:dyDescent="0.25">
      <c r="B4348" s="1"/>
      <c r="H4348" s="1"/>
      <c r="I4348" s="1"/>
      <c r="J4348" s="1"/>
      <c r="K4348" s="64"/>
      <c r="L4348" s="64"/>
    </row>
    <row r="4349" spans="2:12" x14ac:dyDescent="0.25">
      <c r="B4349" s="1"/>
      <c r="H4349" s="1"/>
      <c r="I4349" s="1"/>
      <c r="J4349" s="1"/>
      <c r="K4349" s="64"/>
      <c r="L4349" s="64"/>
    </row>
    <row r="4350" spans="2:12" x14ac:dyDescent="0.25">
      <c r="B4350" s="1"/>
      <c r="H4350" s="1"/>
      <c r="I4350" s="1"/>
      <c r="J4350" s="1"/>
      <c r="K4350" s="64"/>
      <c r="L4350" s="64"/>
    </row>
    <row r="4351" spans="2:12" x14ac:dyDescent="0.25">
      <c r="B4351" s="1"/>
      <c r="H4351" s="1"/>
      <c r="I4351" s="1"/>
      <c r="J4351" s="1"/>
      <c r="K4351" s="64"/>
      <c r="L4351" s="64"/>
    </row>
    <row r="4352" spans="2:12" x14ac:dyDescent="0.25">
      <c r="B4352" s="1"/>
      <c r="H4352" s="1"/>
      <c r="I4352" s="1"/>
      <c r="J4352" s="1"/>
      <c r="K4352" s="64"/>
      <c r="L4352" s="64"/>
    </row>
    <row r="4353" spans="2:12" x14ac:dyDescent="0.25">
      <c r="B4353" s="1"/>
      <c r="H4353" s="1"/>
      <c r="I4353" s="1"/>
      <c r="J4353" s="1"/>
      <c r="K4353" s="64"/>
      <c r="L4353" s="64"/>
    </row>
    <row r="4354" spans="2:12" x14ac:dyDescent="0.25">
      <c r="B4354" s="1"/>
      <c r="H4354" s="1"/>
      <c r="I4354" s="1"/>
      <c r="J4354" s="1"/>
      <c r="K4354" s="64"/>
      <c r="L4354" s="64"/>
    </row>
    <row r="4355" spans="2:12" x14ac:dyDescent="0.25">
      <c r="B4355" s="1"/>
      <c r="H4355" s="1"/>
      <c r="I4355" s="1"/>
      <c r="J4355" s="1"/>
      <c r="K4355" s="64"/>
      <c r="L4355" s="64"/>
    </row>
    <row r="4356" spans="2:12" x14ac:dyDescent="0.25">
      <c r="B4356" s="1"/>
      <c r="H4356" s="1"/>
      <c r="I4356" s="1"/>
      <c r="J4356" s="1"/>
      <c r="K4356" s="64"/>
      <c r="L4356" s="64"/>
    </row>
    <row r="4357" spans="2:12" x14ac:dyDescent="0.25">
      <c r="B4357" s="1"/>
      <c r="H4357" s="1"/>
      <c r="I4357" s="1"/>
      <c r="J4357" s="1"/>
      <c r="K4357" s="64"/>
      <c r="L4357" s="64"/>
    </row>
    <row r="4358" spans="2:12" x14ac:dyDescent="0.25">
      <c r="B4358" s="1"/>
      <c r="H4358" s="1"/>
      <c r="I4358" s="1"/>
      <c r="J4358" s="1"/>
      <c r="K4358" s="64"/>
      <c r="L4358" s="64"/>
    </row>
    <row r="4359" spans="2:12" x14ac:dyDescent="0.25">
      <c r="B4359" s="1"/>
      <c r="H4359" s="1"/>
      <c r="I4359" s="1"/>
      <c r="J4359" s="1"/>
      <c r="K4359" s="64"/>
      <c r="L4359" s="64"/>
    </row>
    <row r="4360" spans="2:12" x14ac:dyDescent="0.25">
      <c r="B4360" s="1"/>
      <c r="H4360" s="1"/>
      <c r="I4360" s="1"/>
      <c r="J4360" s="1"/>
      <c r="K4360" s="64"/>
      <c r="L4360" s="64"/>
    </row>
    <row r="4361" spans="2:12" x14ac:dyDescent="0.25">
      <c r="B4361" s="1"/>
      <c r="H4361" s="1"/>
      <c r="I4361" s="1"/>
      <c r="J4361" s="1"/>
      <c r="K4361" s="64"/>
      <c r="L4361" s="64"/>
    </row>
    <row r="4362" spans="2:12" x14ac:dyDescent="0.25">
      <c r="B4362" s="1"/>
      <c r="H4362" s="1"/>
      <c r="I4362" s="1"/>
      <c r="J4362" s="1"/>
      <c r="K4362" s="64"/>
      <c r="L4362" s="64"/>
    </row>
    <row r="4363" spans="2:12" x14ac:dyDescent="0.25">
      <c r="B4363" s="1"/>
      <c r="H4363" s="1"/>
      <c r="I4363" s="1"/>
      <c r="J4363" s="1"/>
      <c r="K4363" s="64"/>
      <c r="L4363" s="64"/>
    </row>
    <row r="4364" spans="2:12" x14ac:dyDescent="0.25">
      <c r="B4364" s="1"/>
      <c r="H4364" s="1"/>
      <c r="I4364" s="1"/>
      <c r="J4364" s="1"/>
      <c r="K4364" s="64"/>
      <c r="L4364" s="64"/>
    </row>
    <row r="4365" spans="2:12" x14ac:dyDescent="0.25">
      <c r="B4365" s="1"/>
      <c r="H4365" s="1"/>
      <c r="I4365" s="1"/>
      <c r="J4365" s="1"/>
      <c r="K4365" s="64"/>
      <c r="L4365" s="64"/>
    </row>
    <row r="4366" spans="2:12" x14ac:dyDescent="0.25">
      <c r="B4366" s="1"/>
      <c r="H4366" s="1"/>
      <c r="I4366" s="1"/>
      <c r="J4366" s="1"/>
      <c r="K4366" s="64"/>
      <c r="L4366" s="64"/>
    </row>
    <row r="4367" spans="2:12" x14ac:dyDescent="0.25">
      <c r="B4367" s="1"/>
      <c r="H4367" s="1"/>
      <c r="I4367" s="1"/>
      <c r="J4367" s="1"/>
      <c r="K4367" s="64"/>
      <c r="L4367" s="64"/>
    </row>
    <row r="4368" spans="2:12" x14ac:dyDescent="0.25">
      <c r="B4368" s="1"/>
      <c r="H4368" s="1"/>
      <c r="I4368" s="1"/>
      <c r="J4368" s="1"/>
      <c r="K4368" s="64"/>
      <c r="L4368" s="64"/>
    </row>
    <row r="4369" spans="2:12" x14ac:dyDescent="0.25">
      <c r="B4369" s="1"/>
      <c r="H4369" s="1"/>
      <c r="I4369" s="1"/>
      <c r="J4369" s="1"/>
      <c r="K4369" s="64"/>
      <c r="L4369" s="64"/>
    </row>
    <row r="4370" spans="2:12" x14ac:dyDescent="0.25">
      <c r="B4370" s="1"/>
      <c r="H4370" s="1"/>
      <c r="I4370" s="1"/>
      <c r="J4370" s="1"/>
      <c r="K4370" s="64"/>
      <c r="L4370" s="64"/>
    </row>
    <row r="4371" spans="2:12" x14ac:dyDescent="0.25">
      <c r="B4371" s="1"/>
      <c r="H4371" s="1"/>
      <c r="I4371" s="1"/>
      <c r="J4371" s="1"/>
      <c r="K4371" s="64"/>
      <c r="L4371" s="64"/>
    </row>
    <row r="4372" spans="2:12" x14ac:dyDescent="0.25">
      <c r="B4372" s="1"/>
      <c r="H4372" s="1"/>
      <c r="I4372" s="1"/>
      <c r="J4372" s="1"/>
      <c r="K4372" s="64"/>
      <c r="L4372" s="64"/>
    </row>
    <row r="4373" spans="2:12" x14ac:dyDescent="0.25">
      <c r="B4373" s="1"/>
      <c r="H4373" s="1"/>
      <c r="I4373" s="1"/>
      <c r="J4373" s="1"/>
      <c r="K4373" s="64"/>
      <c r="L4373" s="64"/>
    </row>
    <row r="4374" spans="2:12" x14ac:dyDescent="0.25">
      <c r="B4374" s="1"/>
      <c r="H4374" s="1"/>
      <c r="I4374" s="1"/>
      <c r="J4374" s="1"/>
      <c r="K4374" s="64"/>
      <c r="L4374" s="64"/>
    </row>
    <row r="4375" spans="2:12" x14ac:dyDescent="0.25">
      <c r="B4375" s="1"/>
      <c r="H4375" s="1"/>
      <c r="I4375" s="1"/>
      <c r="J4375" s="1"/>
      <c r="K4375" s="64"/>
      <c r="L4375" s="64"/>
    </row>
    <row r="4376" spans="2:12" x14ac:dyDescent="0.25">
      <c r="B4376" s="1"/>
      <c r="H4376" s="1"/>
      <c r="I4376" s="1"/>
      <c r="J4376" s="1"/>
      <c r="K4376" s="64"/>
      <c r="L4376" s="64"/>
    </row>
    <row r="4377" spans="2:12" x14ac:dyDescent="0.25">
      <c r="B4377" s="1"/>
      <c r="H4377" s="1"/>
      <c r="I4377" s="1"/>
      <c r="J4377" s="1"/>
      <c r="K4377" s="64"/>
      <c r="L4377" s="64"/>
    </row>
    <row r="4378" spans="2:12" x14ac:dyDescent="0.25">
      <c r="B4378" s="1"/>
      <c r="H4378" s="1"/>
      <c r="I4378" s="1"/>
      <c r="J4378" s="1"/>
      <c r="K4378" s="64"/>
      <c r="L4378" s="64"/>
    </row>
    <row r="4379" spans="2:12" x14ac:dyDescent="0.25">
      <c r="B4379" s="1"/>
      <c r="H4379" s="1"/>
      <c r="I4379" s="1"/>
      <c r="J4379" s="1"/>
      <c r="K4379" s="64"/>
      <c r="L4379" s="64"/>
    </row>
    <row r="4380" spans="2:12" x14ac:dyDescent="0.25">
      <c r="B4380" s="1"/>
      <c r="H4380" s="1"/>
      <c r="I4380" s="1"/>
      <c r="J4380" s="1"/>
      <c r="K4380" s="64"/>
      <c r="L4380" s="64"/>
    </row>
    <row r="4381" spans="2:12" x14ac:dyDescent="0.25">
      <c r="B4381" s="1"/>
      <c r="H4381" s="1"/>
      <c r="I4381" s="1"/>
      <c r="J4381" s="1"/>
      <c r="K4381" s="64"/>
      <c r="L4381" s="64"/>
    </row>
    <row r="4382" spans="2:12" x14ac:dyDescent="0.25">
      <c r="B4382" s="1"/>
      <c r="H4382" s="1"/>
      <c r="I4382" s="1"/>
      <c r="J4382" s="1"/>
      <c r="K4382" s="64"/>
      <c r="L4382" s="64"/>
    </row>
    <row r="4383" spans="2:12" x14ac:dyDescent="0.25">
      <c r="B4383" s="1"/>
      <c r="H4383" s="1"/>
      <c r="I4383" s="1"/>
      <c r="J4383" s="1"/>
      <c r="K4383" s="64"/>
      <c r="L4383" s="64"/>
    </row>
    <row r="4384" spans="2:12" x14ac:dyDescent="0.25">
      <c r="B4384" s="1"/>
      <c r="H4384" s="1"/>
      <c r="I4384" s="1"/>
      <c r="J4384" s="1"/>
      <c r="K4384" s="64"/>
      <c r="L4384" s="64"/>
    </row>
    <row r="4385" spans="2:12" x14ac:dyDescent="0.25">
      <c r="B4385" s="1"/>
      <c r="H4385" s="1"/>
      <c r="I4385" s="1"/>
      <c r="J4385" s="1"/>
      <c r="K4385" s="64"/>
      <c r="L4385" s="64"/>
    </row>
    <row r="4386" spans="2:12" x14ac:dyDescent="0.25">
      <c r="B4386" s="1"/>
      <c r="H4386" s="1"/>
      <c r="I4386" s="1"/>
      <c r="J4386" s="1"/>
      <c r="K4386" s="64"/>
      <c r="L4386" s="64"/>
    </row>
    <row r="4387" spans="2:12" x14ac:dyDescent="0.25">
      <c r="B4387" s="1"/>
      <c r="H4387" s="1"/>
      <c r="I4387" s="1"/>
      <c r="J4387" s="1"/>
      <c r="K4387" s="64"/>
      <c r="L4387" s="64"/>
    </row>
    <row r="4388" spans="2:12" x14ac:dyDescent="0.25">
      <c r="B4388" s="1"/>
      <c r="H4388" s="1"/>
      <c r="I4388" s="1"/>
      <c r="J4388" s="1"/>
      <c r="K4388" s="64"/>
      <c r="L4388" s="64"/>
    </row>
    <row r="4389" spans="2:12" x14ac:dyDescent="0.25">
      <c r="B4389" s="1"/>
      <c r="H4389" s="1"/>
      <c r="I4389" s="1"/>
      <c r="J4389" s="1"/>
      <c r="K4389" s="64"/>
      <c r="L4389" s="64"/>
    </row>
    <row r="4390" spans="2:12" x14ac:dyDescent="0.25">
      <c r="B4390" s="1"/>
      <c r="H4390" s="1"/>
      <c r="I4390" s="1"/>
      <c r="J4390" s="1"/>
      <c r="K4390" s="64"/>
      <c r="L4390" s="64"/>
    </row>
    <row r="4391" spans="2:12" x14ac:dyDescent="0.25">
      <c r="B4391" s="1"/>
      <c r="H4391" s="1"/>
      <c r="I4391" s="1"/>
      <c r="J4391" s="1"/>
      <c r="K4391" s="64"/>
      <c r="L4391" s="64"/>
    </row>
    <row r="4392" spans="2:12" x14ac:dyDescent="0.25">
      <c r="B4392" s="1"/>
      <c r="H4392" s="1"/>
      <c r="I4392" s="1"/>
      <c r="J4392" s="1"/>
      <c r="K4392" s="64"/>
      <c r="L4392" s="64"/>
    </row>
    <row r="4393" spans="2:12" x14ac:dyDescent="0.25">
      <c r="B4393" s="1"/>
      <c r="H4393" s="1"/>
      <c r="I4393" s="1"/>
      <c r="J4393" s="1"/>
      <c r="K4393" s="64"/>
      <c r="L4393" s="64"/>
    </row>
    <row r="4394" spans="2:12" x14ac:dyDescent="0.25">
      <c r="B4394" s="1"/>
      <c r="H4394" s="1"/>
      <c r="I4394" s="1"/>
      <c r="J4394" s="1"/>
      <c r="K4394" s="64"/>
      <c r="L4394" s="64"/>
    </row>
    <row r="4395" spans="2:12" x14ac:dyDescent="0.25">
      <c r="B4395" s="1"/>
      <c r="H4395" s="1"/>
      <c r="I4395" s="1"/>
      <c r="J4395" s="1"/>
      <c r="K4395" s="64"/>
      <c r="L4395" s="64"/>
    </row>
    <row r="4396" spans="2:12" x14ac:dyDescent="0.25">
      <c r="B4396" s="1"/>
      <c r="H4396" s="1"/>
      <c r="I4396" s="1"/>
      <c r="J4396" s="1"/>
      <c r="K4396" s="64"/>
      <c r="L4396" s="64"/>
    </row>
    <row r="4397" spans="2:12" x14ac:dyDescent="0.25">
      <c r="B4397" s="1"/>
      <c r="H4397" s="1"/>
      <c r="I4397" s="1"/>
      <c r="J4397" s="1"/>
      <c r="K4397" s="64"/>
      <c r="L4397" s="64"/>
    </row>
    <row r="4398" spans="2:12" x14ac:dyDescent="0.25">
      <c r="B4398" s="1"/>
      <c r="H4398" s="1"/>
      <c r="I4398" s="1"/>
      <c r="J4398" s="1"/>
      <c r="K4398" s="64"/>
      <c r="L4398" s="64"/>
    </row>
    <row r="4399" spans="2:12" x14ac:dyDescent="0.25">
      <c r="B4399" s="1"/>
      <c r="H4399" s="1"/>
      <c r="I4399" s="1"/>
      <c r="J4399" s="1"/>
      <c r="K4399" s="64"/>
      <c r="L4399" s="64"/>
    </row>
    <row r="4400" spans="2:12" x14ac:dyDescent="0.25">
      <c r="B4400" s="1"/>
      <c r="H4400" s="1"/>
      <c r="I4400" s="1"/>
      <c r="J4400" s="1"/>
      <c r="K4400" s="64"/>
      <c r="L4400" s="64"/>
    </row>
    <row r="4401" spans="2:12" x14ac:dyDescent="0.25">
      <c r="B4401" s="1"/>
      <c r="H4401" s="1"/>
      <c r="I4401" s="1"/>
      <c r="J4401" s="1"/>
      <c r="K4401" s="64"/>
      <c r="L4401" s="64"/>
    </row>
    <row r="4402" spans="2:12" x14ac:dyDescent="0.25">
      <c r="B4402" s="1"/>
      <c r="H4402" s="1"/>
      <c r="I4402" s="1"/>
      <c r="J4402" s="1"/>
      <c r="K4402" s="64"/>
      <c r="L4402" s="64"/>
    </row>
    <row r="4403" spans="2:12" x14ac:dyDescent="0.25">
      <c r="B4403" s="1"/>
      <c r="H4403" s="1"/>
      <c r="I4403" s="1"/>
      <c r="J4403" s="1"/>
      <c r="K4403" s="64"/>
      <c r="L4403" s="64"/>
    </row>
    <row r="4404" spans="2:12" x14ac:dyDescent="0.25">
      <c r="B4404" s="1"/>
      <c r="H4404" s="1"/>
      <c r="I4404" s="1"/>
      <c r="J4404" s="1"/>
      <c r="K4404" s="64"/>
      <c r="L4404" s="64"/>
    </row>
    <row r="4405" spans="2:12" x14ac:dyDescent="0.25">
      <c r="B4405" s="1"/>
      <c r="H4405" s="1"/>
      <c r="I4405" s="1"/>
      <c r="J4405" s="1"/>
      <c r="K4405" s="64"/>
      <c r="L4405" s="64"/>
    </row>
    <row r="4406" spans="2:12" x14ac:dyDescent="0.25">
      <c r="B4406" s="1"/>
      <c r="H4406" s="1"/>
      <c r="I4406" s="1"/>
      <c r="J4406" s="1"/>
      <c r="K4406" s="64"/>
      <c r="L4406" s="64"/>
    </row>
    <row r="4407" spans="2:12" x14ac:dyDescent="0.25">
      <c r="B4407" s="1"/>
      <c r="H4407" s="1"/>
      <c r="I4407" s="1"/>
      <c r="J4407" s="1"/>
      <c r="K4407" s="64"/>
      <c r="L4407" s="64"/>
    </row>
    <row r="4408" spans="2:12" x14ac:dyDescent="0.25">
      <c r="B4408" s="1"/>
      <c r="H4408" s="1"/>
      <c r="I4408" s="1"/>
      <c r="J4408" s="1"/>
      <c r="K4408" s="64"/>
      <c r="L4408" s="64"/>
    </row>
    <row r="4409" spans="2:12" x14ac:dyDescent="0.25">
      <c r="B4409" s="1"/>
      <c r="H4409" s="1"/>
      <c r="I4409" s="1"/>
      <c r="J4409" s="1"/>
      <c r="K4409" s="64"/>
      <c r="L4409" s="64"/>
    </row>
    <row r="4410" spans="2:12" x14ac:dyDescent="0.25">
      <c r="B4410" s="1"/>
      <c r="H4410" s="1"/>
      <c r="I4410" s="1"/>
      <c r="J4410" s="1"/>
      <c r="K4410" s="64"/>
      <c r="L4410" s="64"/>
    </row>
    <row r="4411" spans="2:12" x14ac:dyDescent="0.25">
      <c r="B4411" s="1"/>
      <c r="H4411" s="1"/>
      <c r="I4411" s="1"/>
      <c r="J4411" s="1"/>
      <c r="K4411" s="64"/>
      <c r="L4411" s="64"/>
    </row>
    <row r="4412" spans="2:12" x14ac:dyDescent="0.25">
      <c r="B4412" s="1"/>
      <c r="H4412" s="1"/>
      <c r="I4412" s="1"/>
      <c r="J4412" s="1"/>
      <c r="K4412" s="64"/>
      <c r="L4412" s="64"/>
    </row>
    <row r="4413" spans="2:12" x14ac:dyDescent="0.25">
      <c r="B4413" s="1"/>
      <c r="H4413" s="1"/>
      <c r="I4413" s="1"/>
      <c r="J4413" s="1"/>
      <c r="K4413" s="64"/>
      <c r="L4413" s="64"/>
    </row>
    <row r="4414" spans="2:12" x14ac:dyDescent="0.25">
      <c r="B4414" s="1"/>
      <c r="H4414" s="1"/>
      <c r="I4414" s="1"/>
      <c r="J4414" s="1"/>
      <c r="K4414" s="64"/>
      <c r="L4414" s="64"/>
    </row>
    <row r="4415" spans="2:12" x14ac:dyDescent="0.25">
      <c r="B4415" s="1"/>
      <c r="H4415" s="1"/>
      <c r="I4415" s="1"/>
      <c r="J4415" s="1"/>
      <c r="K4415" s="64"/>
      <c r="L4415" s="64"/>
    </row>
    <row r="4416" spans="2:12" x14ac:dyDescent="0.25">
      <c r="B4416" s="1"/>
      <c r="H4416" s="1"/>
      <c r="I4416" s="1"/>
      <c r="J4416" s="1"/>
      <c r="K4416" s="64"/>
      <c r="L4416" s="64"/>
    </row>
    <row r="4417" spans="2:12" x14ac:dyDescent="0.25">
      <c r="B4417" s="1"/>
      <c r="H4417" s="1"/>
      <c r="I4417" s="1"/>
      <c r="J4417" s="1"/>
      <c r="K4417" s="64"/>
      <c r="L4417" s="64"/>
    </row>
    <row r="4418" spans="2:12" x14ac:dyDescent="0.25">
      <c r="B4418" s="1"/>
      <c r="H4418" s="1"/>
      <c r="I4418" s="1"/>
      <c r="J4418" s="1"/>
      <c r="K4418" s="64"/>
      <c r="L4418" s="64"/>
    </row>
    <row r="4419" spans="2:12" x14ac:dyDescent="0.25">
      <c r="B4419" s="1"/>
      <c r="H4419" s="1"/>
      <c r="I4419" s="1"/>
      <c r="J4419" s="1"/>
      <c r="K4419" s="64"/>
      <c r="L4419" s="64"/>
    </row>
    <row r="4420" spans="2:12" x14ac:dyDescent="0.25">
      <c r="B4420" s="1"/>
      <c r="H4420" s="1"/>
      <c r="I4420" s="1"/>
      <c r="J4420" s="1"/>
      <c r="K4420" s="64"/>
      <c r="L4420" s="64"/>
    </row>
    <row r="4421" spans="2:12" x14ac:dyDescent="0.25">
      <c r="B4421" s="1"/>
      <c r="H4421" s="1"/>
      <c r="I4421" s="1"/>
      <c r="J4421" s="1"/>
      <c r="K4421" s="64"/>
      <c r="L4421" s="64"/>
    </row>
    <row r="4422" spans="2:12" x14ac:dyDescent="0.25">
      <c r="B4422" s="1"/>
      <c r="H4422" s="1"/>
      <c r="I4422" s="1"/>
      <c r="J4422" s="1"/>
      <c r="K4422" s="64"/>
      <c r="L4422" s="64"/>
    </row>
    <row r="4423" spans="2:12" x14ac:dyDescent="0.25">
      <c r="B4423" s="1"/>
      <c r="H4423" s="1"/>
      <c r="I4423" s="1"/>
      <c r="J4423" s="1"/>
      <c r="K4423" s="64"/>
      <c r="L4423" s="64"/>
    </row>
    <row r="4424" spans="2:12" x14ac:dyDescent="0.25">
      <c r="B4424" s="1"/>
      <c r="H4424" s="1"/>
      <c r="I4424" s="1"/>
      <c r="J4424" s="1"/>
      <c r="K4424" s="64"/>
      <c r="L4424" s="64"/>
    </row>
    <row r="4425" spans="2:12" x14ac:dyDescent="0.25">
      <c r="B4425" s="1"/>
      <c r="H4425" s="1"/>
      <c r="I4425" s="1"/>
      <c r="J4425" s="1"/>
      <c r="K4425" s="64"/>
      <c r="L4425" s="64"/>
    </row>
    <row r="4426" spans="2:12" x14ac:dyDescent="0.25">
      <c r="B4426" s="1"/>
      <c r="H4426" s="1"/>
      <c r="I4426" s="1"/>
      <c r="J4426" s="1"/>
      <c r="K4426" s="64"/>
      <c r="L4426" s="64"/>
    </row>
    <row r="4427" spans="2:12" x14ac:dyDescent="0.25">
      <c r="B4427" s="1"/>
      <c r="H4427" s="1"/>
      <c r="I4427" s="1"/>
      <c r="J4427" s="1"/>
      <c r="K4427" s="64"/>
      <c r="L4427" s="64"/>
    </row>
    <row r="4428" spans="2:12" x14ac:dyDescent="0.25">
      <c r="B4428" s="1"/>
      <c r="H4428" s="1"/>
      <c r="I4428" s="1"/>
      <c r="J4428" s="1"/>
      <c r="K4428" s="64"/>
      <c r="L4428" s="64"/>
    </row>
    <row r="4429" spans="2:12" x14ac:dyDescent="0.25">
      <c r="B4429" s="1"/>
      <c r="H4429" s="1"/>
      <c r="I4429" s="1"/>
      <c r="J4429" s="1"/>
      <c r="K4429" s="64"/>
      <c r="L4429" s="64"/>
    </row>
    <row r="4430" spans="2:12" x14ac:dyDescent="0.25">
      <c r="B4430" s="1"/>
      <c r="H4430" s="1"/>
      <c r="I4430" s="1"/>
      <c r="J4430" s="1"/>
      <c r="K4430" s="64"/>
      <c r="L4430" s="64"/>
    </row>
    <row r="4431" spans="2:12" x14ac:dyDescent="0.25">
      <c r="B4431" s="1"/>
      <c r="H4431" s="1"/>
      <c r="I4431" s="1"/>
      <c r="J4431" s="1"/>
      <c r="K4431" s="64"/>
      <c r="L4431" s="64"/>
    </row>
    <row r="4432" spans="2:12" x14ac:dyDescent="0.25">
      <c r="B4432" s="1"/>
      <c r="H4432" s="1"/>
      <c r="I4432" s="1"/>
      <c r="J4432" s="1"/>
      <c r="K4432" s="64"/>
      <c r="L4432" s="64"/>
    </row>
    <row r="4433" spans="2:12" x14ac:dyDescent="0.25">
      <c r="B4433" s="1"/>
      <c r="H4433" s="1"/>
      <c r="I4433" s="1"/>
      <c r="J4433" s="1"/>
      <c r="K4433" s="64"/>
      <c r="L4433" s="64"/>
    </row>
    <row r="4434" spans="2:12" x14ac:dyDescent="0.25">
      <c r="B4434" s="1"/>
      <c r="H4434" s="1"/>
      <c r="I4434" s="1"/>
      <c r="J4434" s="1"/>
      <c r="K4434" s="64"/>
      <c r="L4434" s="64"/>
    </row>
    <row r="4435" spans="2:12" x14ac:dyDescent="0.25">
      <c r="B4435" s="1"/>
      <c r="H4435" s="1"/>
      <c r="I4435" s="1"/>
      <c r="J4435" s="1"/>
      <c r="K4435" s="64"/>
      <c r="L4435" s="64"/>
    </row>
    <row r="4436" spans="2:12" x14ac:dyDescent="0.25">
      <c r="B4436" s="1"/>
      <c r="H4436" s="1"/>
      <c r="I4436" s="1"/>
      <c r="J4436" s="1"/>
      <c r="K4436" s="64"/>
      <c r="L4436" s="64"/>
    </row>
    <row r="4437" spans="2:12" x14ac:dyDescent="0.25">
      <c r="B4437" s="1"/>
      <c r="H4437" s="1"/>
      <c r="I4437" s="1"/>
      <c r="J4437" s="1"/>
      <c r="K4437" s="64"/>
      <c r="L4437" s="64"/>
    </row>
    <row r="4438" spans="2:12" x14ac:dyDescent="0.25">
      <c r="B4438" s="1"/>
      <c r="H4438" s="1"/>
      <c r="I4438" s="1"/>
      <c r="J4438" s="1"/>
      <c r="K4438" s="64"/>
      <c r="L4438" s="64"/>
    </row>
    <row r="4439" spans="2:12" x14ac:dyDescent="0.25">
      <c r="B4439" s="1"/>
      <c r="H4439" s="1"/>
      <c r="I4439" s="1"/>
      <c r="J4439" s="1"/>
      <c r="K4439" s="64"/>
      <c r="L4439" s="64"/>
    </row>
    <row r="4440" spans="2:12" x14ac:dyDescent="0.25">
      <c r="B4440" s="1"/>
      <c r="H4440" s="1"/>
      <c r="I4440" s="1"/>
      <c r="J4440" s="1"/>
      <c r="K4440" s="64"/>
      <c r="L4440" s="64"/>
    </row>
    <row r="4441" spans="2:12" x14ac:dyDescent="0.25">
      <c r="B4441" s="1"/>
      <c r="H4441" s="1"/>
      <c r="I4441" s="1"/>
      <c r="J4441" s="1"/>
      <c r="K4441" s="64"/>
      <c r="L4441" s="64"/>
    </row>
    <row r="4442" spans="2:12" x14ac:dyDescent="0.25">
      <c r="B4442" s="1"/>
      <c r="H4442" s="1"/>
      <c r="I4442" s="1"/>
      <c r="J4442" s="1"/>
      <c r="K4442" s="64"/>
      <c r="L4442" s="64"/>
    </row>
    <row r="4443" spans="2:12" x14ac:dyDescent="0.25">
      <c r="B4443" s="1"/>
      <c r="H4443" s="1"/>
      <c r="I4443" s="1"/>
      <c r="J4443" s="1"/>
      <c r="K4443" s="64"/>
      <c r="L4443" s="64"/>
    </row>
    <row r="4444" spans="2:12" x14ac:dyDescent="0.25">
      <c r="B4444" s="1"/>
      <c r="H4444" s="1"/>
      <c r="I4444" s="1"/>
      <c r="J4444" s="1"/>
      <c r="K4444" s="64"/>
      <c r="L4444" s="64"/>
    </row>
    <row r="4445" spans="2:12" x14ac:dyDescent="0.25">
      <c r="B4445" s="1"/>
      <c r="H4445" s="1"/>
      <c r="I4445" s="1"/>
      <c r="J4445" s="1"/>
      <c r="K4445" s="64"/>
      <c r="L4445" s="64"/>
    </row>
    <row r="4446" spans="2:12" x14ac:dyDescent="0.25">
      <c r="B4446" s="1"/>
      <c r="H4446" s="1"/>
      <c r="I4446" s="1"/>
      <c r="J4446" s="1"/>
      <c r="K4446" s="64"/>
      <c r="L4446" s="64"/>
    </row>
    <row r="4447" spans="2:12" x14ac:dyDescent="0.25">
      <c r="B4447" s="1"/>
      <c r="H4447" s="1"/>
      <c r="I4447" s="1"/>
      <c r="J4447" s="1"/>
      <c r="K4447" s="64"/>
      <c r="L4447" s="64"/>
    </row>
    <row r="4448" spans="2:12" x14ac:dyDescent="0.25">
      <c r="B4448" s="1"/>
      <c r="H4448" s="1"/>
      <c r="I4448" s="1"/>
      <c r="J4448" s="1"/>
      <c r="K4448" s="64"/>
      <c r="L4448" s="64"/>
    </row>
    <row r="4449" spans="2:12" x14ac:dyDescent="0.25">
      <c r="B4449" s="1"/>
      <c r="H4449" s="1"/>
      <c r="I4449" s="1"/>
      <c r="J4449" s="1"/>
      <c r="K4449" s="64"/>
      <c r="L4449" s="64"/>
    </row>
    <row r="4450" spans="2:12" x14ac:dyDescent="0.25">
      <c r="B4450" s="1"/>
      <c r="H4450" s="1"/>
      <c r="I4450" s="1"/>
      <c r="J4450" s="1"/>
      <c r="K4450" s="64"/>
      <c r="L4450" s="64"/>
    </row>
    <row r="4451" spans="2:12" x14ac:dyDescent="0.25">
      <c r="B4451" s="1"/>
      <c r="H4451" s="1"/>
      <c r="I4451" s="1"/>
      <c r="J4451" s="1"/>
      <c r="K4451" s="64"/>
      <c r="L4451" s="64"/>
    </row>
    <row r="4452" spans="2:12" x14ac:dyDescent="0.25">
      <c r="B4452" s="1"/>
      <c r="H4452" s="1"/>
      <c r="I4452" s="1"/>
      <c r="J4452" s="1"/>
      <c r="K4452" s="64"/>
      <c r="L4452" s="64"/>
    </row>
    <row r="4453" spans="2:12" x14ac:dyDescent="0.25">
      <c r="B4453" s="1"/>
      <c r="H4453" s="1"/>
      <c r="I4453" s="1"/>
      <c r="J4453" s="1"/>
      <c r="K4453" s="64"/>
      <c r="L4453" s="64"/>
    </row>
    <row r="4454" spans="2:12" x14ac:dyDescent="0.25">
      <c r="B4454" s="1"/>
      <c r="H4454" s="1"/>
      <c r="I4454" s="1"/>
      <c r="J4454" s="1"/>
      <c r="K4454" s="64"/>
      <c r="L4454" s="64"/>
    </row>
    <row r="4455" spans="2:12" x14ac:dyDescent="0.25">
      <c r="B4455" s="1"/>
      <c r="H4455" s="1"/>
      <c r="I4455" s="1"/>
      <c r="J4455" s="1"/>
      <c r="K4455" s="64"/>
      <c r="L4455" s="64"/>
    </row>
    <row r="4456" spans="2:12" x14ac:dyDescent="0.25">
      <c r="B4456" s="1"/>
      <c r="H4456" s="1"/>
      <c r="I4456" s="1"/>
      <c r="J4456" s="1"/>
      <c r="K4456" s="64"/>
      <c r="L4456" s="64"/>
    </row>
    <row r="4457" spans="2:12" x14ac:dyDescent="0.25">
      <c r="B4457" s="1"/>
      <c r="H4457" s="1"/>
      <c r="I4457" s="1"/>
      <c r="J4457" s="1"/>
      <c r="K4457" s="64"/>
      <c r="L4457" s="64"/>
    </row>
    <row r="4458" spans="2:12" x14ac:dyDescent="0.25">
      <c r="B4458" s="1"/>
      <c r="H4458" s="1"/>
      <c r="I4458" s="1"/>
      <c r="J4458" s="1"/>
      <c r="K4458" s="64"/>
      <c r="L4458" s="64"/>
    </row>
    <row r="4459" spans="2:12" x14ac:dyDescent="0.25">
      <c r="B4459" s="1"/>
      <c r="H4459" s="1"/>
      <c r="I4459" s="1"/>
      <c r="J4459" s="1"/>
      <c r="K4459" s="64"/>
      <c r="L4459" s="64"/>
    </row>
    <row r="4460" spans="2:12" x14ac:dyDescent="0.25">
      <c r="B4460" s="1"/>
      <c r="H4460" s="1"/>
      <c r="I4460" s="1"/>
      <c r="J4460" s="1"/>
      <c r="K4460" s="64"/>
      <c r="L4460" s="64"/>
    </row>
    <row r="4461" spans="2:12" x14ac:dyDescent="0.25">
      <c r="B4461" s="1"/>
      <c r="H4461" s="1"/>
      <c r="I4461" s="1"/>
      <c r="J4461" s="1"/>
      <c r="K4461" s="64"/>
      <c r="L4461" s="64"/>
    </row>
    <row r="4462" spans="2:12" x14ac:dyDescent="0.25">
      <c r="B4462" s="1"/>
      <c r="H4462" s="1"/>
      <c r="I4462" s="1"/>
      <c r="J4462" s="1"/>
      <c r="K4462" s="64"/>
      <c r="L4462" s="64"/>
    </row>
    <row r="4463" spans="2:12" x14ac:dyDescent="0.25">
      <c r="B4463" s="1"/>
      <c r="H4463" s="1"/>
      <c r="I4463" s="1"/>
      <c r="J4463" s="1"/>
      <c r="K4463" s="64"/>
      <c r="L4463" s="64"/>
    </row>
    <row r="4464" spans="2:12" x14ac:dyDescent="0.25">
      <c r="B4464" s="1"/>
      <c r="H4464" s="1"/>
      <c r="I4464" s="1"/>
      <c r="J4464" s="1"/>
      <c r="K4464" s="64"/>
      <c r="L4464" s="64"/>
    </row>
    <row r="4465" spans="2:12" x14ac:dyDescent="0.25">
      <c r="B4465" s="1"/>
      <c r="H4465" s="1"/>
      <c r="I4465" s="1"/>
      <c r="J4465" s="1"/>
      <c r="K4465" s="64"/>
      <c r="L4465" s="64"/>
    </row>
    <row r="4466" spans="2:12" x14ac:dyDescent="0.25">
      <c r="B4466" s="1"/>
      <c r="H4466" s="1"/>
      <c r="I4466" s="1"/>
      <c r="J4466" s="1"/>
      <c r="K4466" s="64"/>
      <c r="L4466" s="64"/>
    </row>
    <row r="4467" spans="2:12" x14ac:dyDescent="0.25">
      <c r="B4467" s="1"/>
      <c r="H4467" s="1"/>
      <c r="I4467" s="1"/>
      <c r="J4467" s="1"/>
      <c r="K4467" s="64"/>
      <c r="L4467" s="64"/>
    </row>
    <row r="4468" spans="2:12" x14ac:dyDescent="0.25">
      <c r="B4468" s="1"/>
      <c r="H4468" s="1"/>
      <c r="I4468" s="1"/>
      <c r="J4468" s="1"/>
      <c r="K4468" s="64"/>
      <c r="L4468" s="64"/>
    </row>
    <row r="4469" spans="2:12" x14ac:dyDescent="0.25">
      <c r="B4469" s="1"/>
      <c r="H4469" s="1"/>
      <c r="I4469" s="1"/>
      <c r="J4469" s="1"/>
      <c r="K4469" s="64"/>
      <c r="L4469" s="64"/>
    </row>
    <row r="4470" spans="2:12" x14ac:dyDescent="0.25">
      <c r="B4470" s="1"/>
      <c r="H4470" s="1"/>
      <c r="I4470" s="1"/>
      <c r="J4470" s="1"/>
      <c r="K4470" s="64"/>
      <c r="L4470" s="64"/>
    </row>
    <row r="4471" spans="2:12" x14ac:dyDescent="0.25">
      <c r="B4471" s="1"/>
      <c r="H4471" s="1"/>
      <c r="I4471" s="1"/>
      <c r="J4471" s="1"/>
      <c r="K4471" s="64"/>
      <c r="L4471" s="64"/>
    </row>
    <row r="4472" spans="2:12" x14ac:dyDescent="0.25">
      <c r="B4472" s="1"/>
      <c r="H4472" s="1"/>
      <c r="I4472" s="1"/>
      <c r="J4472" s="1"/>
      <c r="K4472" s="64"/>
      <c r="L4472" s="64"/>
    </row>
    <row r="4473" spans="2:12" x14ac:dyDescent="0.25">
      <c r="B4473" s="1"/>
      <c r="H4473" s="1"/>
      <c r="I4473" s="1"/>
      <c r="J4473" s="1"/>
      <c r="K4473" s="64"/>
      <c r="L4473" s="64"/>
    </row>
    <row r="4474" spans="2:12" x14ac:dyDescent="0.25">
      <c r="B4474" s="1"/>
      <c r="H4474" s="1"/>
      <c r="I4474" s="1"/>
      <c r="J4474" s="1"/>
      <c r="K4474" s="64"/>
      <c r="L4474" s="64"/>
    </row>
    <row r="4475" spans="2:12" x14ac:dyDescent="0.25">
      <c r="B4475" s="1"/>
      <c r="H4475" s="1"/>
      <c r="I4475" s="1"/>
      <c r="J4475" s="1"/>
      <c r="K4475" s="64"/>
      <c r="L4475" s="64"/>
    </row>
    <row r="4476" spans="2:12" x14ac:dyDescent="0.25">
      <c r="B4476" s="1"/>
      <c r="H4476" s="1"/>
      <c r="I4476" s="1"/>
      <c r="J4476" s="1"/>
      <c r="K4476" s="64"/>
      <c r="L4476" s="64"/>
    </row>
    <row r="4477" spans="2:12" x14ac:dyDescent="0.25">
      <c r="B4477" s="1"/>
      <c r="H4477" s="1"/>
      <c r="I4477" s="1"/>
      <c r="J4477" s="1"/>
      <c r="K4477" s="64"/>
      <c r="L4477" s="64"/>
    </row>
    <row r="4478" spans="2:12" x14ac:dyDescent="0.25">
      <c r="B4478" s="1"/>
      <c r="H4478" s="1"/>
      <c r="I4478" s="1"/>
      <c r="J4478" s="1"/>
      <c r="K4478" s="64"/>
      <c r="L4478" s="64"/>
    </row>
    <row r="4479" spans="2:12" x14ac:dyDescent="0.25">
      <c r="B4479" s="1"/>
      <c r="H4479" s="1"/>
      <c r="I4479" s="1"/>
      <c r="J4479" s="1"/>
      <c r="K4479" s="64"/>
      <c r="L4479" s="64"/>
    </row>
    <row r="4480" spans="2:12" x14ac:dyDescent="0.25">
      <c r="B4480" s="1"/>
      <c r="H4480" s="1"/>
      <c r="I4480" s="1"/>
      <c r="J4480" s="1"/>
      <c r="K4480" s="64"/>
      <c r="L4480" s="64"/>
    </row>
    <row r="4481" spans="2:12" x14ac:dyDescent="0.25">
      <c r="B4481" s="1"/>
      <c r="H4481" s="1"/>
      <c r="I4481" s="1"/>
      <c r="J4481" s="1"/>
      <c r="K4481" s="64"/>
      <c r="L4481" s="64"/>
    </row>
    <row r="4482" spans="2:12" x14ac:dyDescent="0.25">
      <c r="B4482" s="1"/>
      <c r="H4482" s="1"/>
      <c r="I4482" s="1"/>
      <c r="J4482" s="1"/>
      <c r="K4482" s="64"/>
      <c r="L4482" s="64"/>
    </row>
    <row r="4483" spans="2:12" x14ac:dyDescent="0.25">
      <c r="B4483" s="1"/>
      <c r="H4483" s="1"/>
      <c r="I4483" s="1"/>
      <c r="J4483" s="1"/>
      <c r="K4483" s="64"/>
      <c r="L4483" s="64"/>
    </row>
    <row r="4484" spans="2:12" x14ac:dyDescent="0.25">
      <c r="B4484" s="1"/>
      <c r="H4484" s="1"/>
      <c r="I4484" s="1"/>
      <c r="J4484" s="1"/>
      <c r="K4484" s="64"/>
      <c r="L4484" s="64"/>
    </row>
    <row r="4485" spans="2:12" x14ac:dyDescent="0.25">
      <c r="B4485" s="1"/>
      <c r="H4485" s="1"/>
      <c r="I4485" s="1"/>
      <c r="J4485" s="1"/>
      <c r="K4485" s="64"/>
      <c r="L4485" s="64"/>
    </row>
    <row r="4486" spans="2:12" x14ac:dyDescent="0.25">
      <c r="B4486" s="1"/>
      <c r="H4486" s="1"/>
      <c r="I4486" s="1"/>
      <c r="J4486" s="1"/>
      <c r="K4486" s="64"/>
      <c r="L4486" s="64"/>
    </row>
    <row r="4487" spans="2:12" x14ac:dyDescent="0.25">
      <c r="B4487" s="1"/>
      <c r="H4487" s="1"/>
      <c r="I4487" s="1"/>
      <c r="J4487" s="1"/>
      <c r="K4487" s="64"/>
      <c r="L4487" s="64"/>
    </row>
    <row r="4488" spans="2:12" x14ac:dyDescent="0.25">
      <c r="B4488" s="1"/>
      <c r="H4488" s="1"/>
      <c r="I4488" s="1"/>
      <c r="J4488" s="1"/>
      <c r="K4488" s="64"/>
      <c r="L4488" s="64"/>
    </row>
    <row r="4489" spans="2:12" x14ac:dyDescent="0.25">
      <c r="B4489" s="1"/>
      <c r="H4489" s="1"/>
      <c r="I4489" s="1"/>
      <c r="J4489" s="1"/>
      <c r="K4489" s="64"/>
      <c r="L4489" s="64"/>
    </row>
    <row r="4490" spans="2:12" x14ac:dyDescent="0.25">
      <c r="B4490" s="1"/>
      <c r="H4490" s="1"/>
      <c r="I4490" s="1"/>
      <c r="J4490" s="1"/>
      <c r="K4490" s="64"/>
      <c r="L4490" s="64"/>
    </row>
    <row r="4491" spans="2:12" x14ac:dyDescent="0.25">
      <c r="B4491" s="1"/>
      <c r="H4491" s="1"/>
      <c r="I4491" s="1"/>
      <c r="J4491" s="1"/>
      <c r="K4491" s="64"/>
      <c r="L4491" s="64"/>
    </row>
    <row r="4492" spans="2:12" x14ac:dyDescent="0.25">
      <c r="B4492" s="1"/>
      <c r="H4492" s="1"/>
      <c r="I4492" s="1"/>
      <c r="J4492" s="1"/>
      <c r="K4492" s="64"/>
      <c r="L4492" s="64"/>
    </row>
    <row r="4493" spans="2:12" x14ac:dyDescent="0.25">
      <c r="B4493" s="1"/>
      <c r="H4493" s="1"/>
      <c r="I4493" s="1"/>
      <c r="J4493" s="1"/>
      <c r="K4493" s="64"/>
      <c r="L4493" s="64"/>
    </row>
    <row r="4494" spans="2:12" x14ac:dyDescent="0.25">
      <c r="B4494" s="1"/>
      <c r="H4494" s="1"/>
      <c r="I4494" s="1"/>
      <c r="J4494" s="1"/>
      <c r="K4494" s="64"/>
      <c r="L4494" s="64"/>
    </row>
    <row r="4495" spans="2:12" x14ac:dyDescent="0.25">
      <c r="B4495" s="1"/>
      <c r="H4495" s="1"/>
      <c r="I4495" s="1"/>
      <c r="J4495" s="1"/>
      <c r="K4495" s="64"/>
      <c r="L4495" s="64"/>
    </row>
    <row r="4496" spans="2:12" x14ac:dyDescent="0.25">
      <c r="B4496" s="1"/>
      <c r="H4496" s="1"/>
      <c r="I4496" s="1"/>
      <c r="J4496" s="1"/>
      <c r="K4496" s="64"/>
      <c r="L4496" s="64"/>
    </row>
    <row r="4497" spans="2:12" x14ac:dyDescent="0.25">
      <c r="B4497" s="1"/>
      <c r="H4497" s="1"/>
      <c r="I4497" s="1"/>
      <c r="J4497" s="1"/>
      <c r="K4497" s="64"/>
      <c r="L4497" s="64"/>
    </row>
    <row r="4498" spans="2:12" x14ac:dyDescent="0.25">
      <c r="B4498" s="1"/>
      <c r="H4498" s="1"/>
      <c r="I4498" s="1"/>
      <c r="J4498" s="1"/>
      <c r="K4498" s="64"/>
      <c r="L4498" s="64"/>
    </row>
    <row r="4499" spans="2:12" x14ac:dyDescent="0.25">
      <c r="B4499" s="1"/>
      <c r="H4499" s="1"/>
      <c r="I4499" s="1"/>
      <c r="J4499" s="1"/>
      <c r="K4499" s="64"/>
      <c r="L4499" s="64"/>
    </row>
    <row r="4500" spans="2:12" x14ac:dyDescent="0.25">
      <c r="B4500" s="1"/>
      <c r="H4500" s="1"/>
      <c r="I4500" s="1"/>
      <c r="J4500" s="1"/>
      <c r="K4500" s="64"/>
      <c r="L4500" s="64"/>
    </row>
    <row r="4501" spans="2:12" x14ac:dyDescent="0.25">
      <c r="B4501" s="1"/>
      <c r="H4501" s="1"/>
      <c r="I4501" s="1"/>
      <c r="J4501" s="1"/>
      <c r="K4501" s="64"/>
      <c r="L4501" s="64"/>
    </row>
    <row r="4502" spans="2:12" x14ac:dyDescent="0.25">
      <c r="B4502" s="1"/>
      <c r="H4502" s="1"/>
      <c r="I4502" s="1"/>
      <c r="J4502" s="1"/>
      <c r="K4502" s="64"/>
      <c r="L4502" s="64"/>
    </row>
    <row r="4503" spans="2:12" x14ac:dyDescent="0.25">
      <c r="B4503" s="1"/>
      <c r="H4503" s="1"/>
      <c r="I4503" s="1"/>
      <c r="J4503" s="1"/>
      <c r="K4503" s="64"/>
      <c r="L4503" s="64"/>
    </row>
    <row r="4504" spans="2:12" x14ac:dyDescent="0.25">
      <c r="B4504" s="1"/>
      <c r="H4504" s="1"/>
      <c r="I4504" s="1"/>
      <c r="J4504" s="1"/>
      <c r="K4504" s="64"/>
      <c r="L4504" s="64"/>
    </row>
    <row r="4505" spans="2:12" x14ac:dyDescent="0.25">
      <c r="B4505" s="1"/>
      <c r="H4505" s="1"/>
      <c r="I4505" s="1"/>
      <c r="J4505" s="1"/>
      <c r="K4505" s="64"/>
      <c r="L4505" s="64"/>
    </row>
    <row r="4506" spans="2:12" x14ac:dyDescent="0.25">
      <c r="B4506" s="1"/>
      <c r="H4506" s="1"/>
      <c r="I4506" s="1"/>
      <c r="J4506" s="1"/>
      <c r="K4506" s="64"/>
      <c r="L4506" s="64"/>
    </row>
    <row r="4507" spans="2:12" x14ac:dyDescent="0.25">
      <c r="B4507" s="1"/>
      <c r="H4507" s="1"/>
      <c r="I4507" s="1"/>
      <c r="J4507" s="1"/>
      <c r="K4507" s="64"/>
      <c r="L4507" s="64"/>
    </row>
    <row r="4508" spans="2:12" x14ac:dyDescent="0.25">
      <c r="B4508" s="1"/>
      <c r="H4508" s="1"/>
      <c r="I4508" s="1"/>
      <c r="J4508" s="1"/>
      <c r="K4508" s="64"/>
      <c r="L4508" s="64"/>
    </row>
    <row r="4509" spans="2:12" x14ac:dyDescent="0.25">
      <c r="B4509" s="1"/>
      <c r="H4509" s="1"/>
      <c r="I4509" s="1"/>
      <c r="J4509" s="1"/>
      <c r="K4509" s="64"/>
      <c r="L4509" s="64"/>
    </row>
    <row r="4510" spans="2:12" x14ac:dyDescent="0.25">
      <c r="B4510" s="1"/>
      <c r="H4510" s="1"/>
      <c r="I4510" s="1"/>
      <c r="J4510" s="1"/>
      <c r="K4510" s="64"/>
      <c r="L4510" s="64"/>
    </row>
    <row r="4511" spans="2:12" x14ac:dyDescent="0.25">
      <c r="B4511" s="1"/>
      <c r="H4511" s="1"/>
      <c r="I4511" s="1"/>
      <c r="J4511" s="1"/>
      <c r="K4511" s="64"/>
      <c r="L4511" s="64"/>
    </row>
    <row r="4512" spans="2:12" x14ac:dyDescent="0.25">
      <c r="B4512" s="1"/>
      <c r="H4512" s="1"/>
      <c r="I4512" s="1"/>
      <c r="J4512" s="1"/>
      <c r="K4512" s="64"/>
      <c r="L4512" s="64"/>
    </row>
    <row r="4513" spans="2:12" x14ac:dyDescent="0.25">
      <c r="B4513" s="1"/>
      <c r="H4513" s="1"/>
      <c r="I4513" s="1"/>
      <c r="J4513" s="1"/>
      <c r="K4513" s="64"/>
      <c r="L4513" s="64"/>
    </row>
    <row r="4514" spans="2:12" x14ac:dyDescent="0.25">
      <c r="B4514" s="1"/>
      <c r="H4514" s="1"/>
      <c r="I4514" s="1"/>
      <c r="J4514" s="1"/>
      <c r="K4514" s="64"/>
      <c r="L4514" s="64"/>
    </row>
    <row r="4515" spans="2:12" x14ac:dyDescent="0.25">
      <c r="B4515" s="1"/>
      <c r="H4515" s="1"/>
      <c r="I4515" s="1"/>
      <c r="J4515" s="1"/>
      <c r="K4515" s="64"/>
      <c r="L4515" s="64"/>
    </row>
    <row r="4516" spans="2:12" x14ac:dyDescent="0.25">
      <c r="B4516" s="1"/>
      <c r="H4516" s="1"/>
      <c r="I4516" s="1"/>
      <c r="J4516" s="1"/>
      <c r="K4516" s="64"/>
      <c r="L4516" s="64"/>
    </row>
    <row r="4517" spans="2:12" x14ac:dyDescent="0.25">
      <c r="B4517" s="1"/>
      <c r="H4517" s="1"/>
      <c r="I4517" s="1"/>
      <c r="J4517" s="1"/>
      <c r="K4517" s="64"/>
      <c r="L4517" s="64"/>
    </row>
    <row r="4518" spans="2:12" x14ac:dyDescent="0.25">
      <c r="B4518" s="1"/>
      <c r="H4518" s="1"/>
      <c r="I4518" s="1"/>
      <c r="J4518" s="1"/>
      <c r="K4518" s="64"/>
      <c r="L4518" s="64"/>
    </row>
    <row r="4519" spans="2:12" x14ac:dyDescent="0.25">
      <c r="B4519" s="1"/>
      <c r="H4519" s="1"/>
      <c r="I4519" s="1"/>
      <c r="J4519" s="1"/>
      <c r="K4519" s="64"/>
      <c r="L4519" s="64"/>
    </row>
    <row r="4520" spans="2:12" x14ac:dyDescent="0.25">
      <c r="B4520" s="1"/>
      <c r="H4520" s="1"/>
      <c r="I4520" s="1"/>
      <c r="J4520" s="1"/>
      <c r="K4520" s="64"/>
      <c r="L4520" s="64"/>
    </row>
    <row r="4521" spans="2:12" x14ac:dyDescent="0.25">
      <c r="B4521" s="1"/>
      <c r="H4521" s="1"/>
      <c r="I4521" s="1"/>
      <c r="J4521" s="1"/>
      <c r="K4521" s="64"/>
      <c r="L4521" s="64"/>
    </row>
    <row r="4522" spans="2:12" x14ac:dyDescent="0.25">
      <c r="B4522" s="1"/>
      <c r="H4522" s="1"/>
      <c r="I4522" s="1"/>
      <c r="J4522" s="1"/>
      <c r="K4522" s="64"/>
      <c r="L4522" s="64"/>
    </row>
    <row r="4523" spans="2:12" x14ac:dyDescent="0.25">
      <c r="B4523" s="1"/>
      <c r="H4523" s="1"/>
      <c r="I4523" s="1"/>
      <c r="J4523" s="1"/>
      <c r="K4523" s="64"/>
      <c r="L4523" s="64"/>
    </row>
    <row r="4524" spans="2:12" x14ac:dyDescent="0.25">
      <c r="B4524" s="1"/>
      <c r="H4524" s="1"/>
      <c r="I4524" s="1"/>
      <c r="J4524" s="1"/>
      <c r="K4524" s="64"/>
      <c r="L4524" s="64"/>
    </row>
    <row r="4525" spans="2:12" x14ac:dyDescent="0.25">
      <c r="B4525" s="1"/>
      <c r="H4525" s="1"/>
      <c r="I4525" s="1"/>
      <c r="J4525" s="1"/>
      <c r="K4525" s="64"/>
      <c r="L4525" s="64"/>
    </row>
    <row r="4526" spans="2:12" x14ac:dyDescent="0.25">
      <c r="B4526" s="1"/>
      <c r="H4526" s="1"/>
      <c r="I4526" s="1"/>
      <c r="J4526" s="1"/>
      <c r="K4526" s="64"/>
      <c r="L4526" s="64"/>
    </row>
    <row r="4527" spans="2:12" x14ac:dyDescent="0.25">
      <c r="B4527" s="1"/>
      <c r="H4527" s="1"/>
      <c r="I4527" s="1"/>
      <c r="J4527" s="1"/>
      <c r="K4527" s="64"/>
      <c r="L4527" s="64"/>
    </row>
    <row r="4528" spans="2:12" x14ac:dyDescent="0.25">
      <c r="B4528" s="1"/>
      <c r="H4528" s="1"/>
      <c r="I4528" s="1"/>
      <c r="J4528" s="1"/>
      <c r="K4528" s="64"/>
      <c r="L4528" s="64"/>
    </row>
    <row r="4529" spans="2:12" x14ac:dyDescent="0.25">
      <c r="B4529" s="1"/>
      <c r="H4529" s="1"/>
      <c r="I4529" s="1"/>
      <c r="J4529" s="1"/>
      <c r="K4529" s="64"/>
      <c r="L4529" s="64"/>
    </row>
    <row r="4530" spans="2:12" x14ac:dyDescent="0.25">
      <c r="B4530" s="1"/>
      <c r="H4530" s="1"/>
      <c r="I4530" s="1"/>
      <c r="J4530" s="1"/>
      <c r="K4530" s="64"/>
      <c r="L4530" s="64"/>
    </row>
    <row r="4531" spans="2:12" x14ac:dyDescent="0.25">
      <c r="B4531" s="1"/>
      <c r="H4531" s="1"/>
      <c r="I4531" s="1"/>
      <c r="J4531" s="1"/>
      <c r="K4531" s="64"/>
      <c r="L4531" s="64"/>
    </row>
    <row r="4532" spans="2:12" x14ac:dyDescent="0.25">
      <c r="B4532" s="1"/>
      <c r="H4532" s="1"/>
      <c r="I4532" s="1"/>
      <c r="J4532" s="1"/>
      <c r="K4532" s="64"/>
      <c r="L4532" s="64"/>
    </row>
    <row r="4533" spans="2:12" x14ac:dyDescent="0.25">
      <c r="B4533" s="1"/>
      <c r="H4533" s="1"/>
      <c r="I4533" s="1"/>
      <c r="J4533" s="1"/>
      <c r="K4533" s="64"/>
      <c r="L4533" s="64"/>
    </row>
    <row r="4534" spans="2:12" x14ac:dyDescent="0.25">
      <c r="B4534" s="1"/>
      <c r="H4534" s="1"/>
      <c r="I4534" s="1"/>
      <c r="J4534" s="1"/>
      <c r="K4534" s="64"/>
      <c r="L4534" s="64"/>
    </row>
    <row r="4535" spans="2:12" x14ac:dyDescent="0.25">
      <c r="B4535" s="1"/>
      <c r="H4535" s="1"/>
      <c r="I4535" s="1"/>
      <c r="J4535" s="1"/>
      <c r="K4535" s="64"/>
      <c r="L4535" s="64"/>
    </row>
    <row r="4536" spans="2:12" x14ac:dyDescent="0.25">
      <c r="B4536" s="1"/>
      <c r="H4536" s="1"/>
      <c r="I4536" s="1"/>
      <c r="J4536" s="1"/>
      <c r="K4536" s="64"/>
      <c r="L4536" s="64"/>
    </row>
    <row r="4537" spans="2:12" x14ac:dyDescent="0.25">
      <c r="B4537" s="1"/>
      <c r="H4537" s="1"/>
      <c r="I4537" s="1"/>
      <c r="J4537" s="1"/>
      <c r="K4537" s="64"/>
      <c r="L4537" s="64"/>
    </row>
    <row r="4538" spans="2:12" x14ac:dyDescent="0.25">
      <c r="B4538" s="1"/>
      <c r="H4538" s="1"/>
      <c r="I4538" s="1"/>
      <c r="J4538" s="1"/>
      <c r="K4538" s="64"/>
      <c r="L4538" s="64"/>
    </row>
    <row r="4539" spans="2:12" x14ac:dyDescent="0.25">
      <c r="B4539" s="1"/>
      <c r="H4539" s="1"/>
      <c r="I4539" s="1"/>
      <c r="J4539" s="1"/>
      <c r="K4539" s="64"/>
      <c r="L4539" s="64"/>
    </row>
    <row r="4540" spans="2:12" x14ac:dyDescent="0.25">
      <c r="B4540" s="1"/>
      <c r="H4540" s="1"/>
      <c r="I4540" s="1"/>
      <c r="J4540" s="1"/>
      <c r="K4540" s="64"/>
      <c r="L4540" s="64"/>
    </row>
    <row r="4541" spans="2:12" x14ac:dyDescent="0.25">
      <c r="B4541" s="1"/>
      <c r="H4541" s="1"/>
      <c r="I4541" s="1"/>
      <c r="J4541" s="1"/>
      <c r="K4541" s="64"/>
      <c r="L4541" s="64"/>
    </row>
    <row r="4542" spans="2:12" x14ac:dyDescent="0.25">
      <c r="B4542" s="1"/>
      <c r="H4542" s="1"/>
      <c r="I4542" s="1"/>
      <c r="J4542" s="1"/>
      <c r="K4542" s="64"/>
      <c r="L4542" s="64"/>
    </row>
    <row r="4543" spans="2:12" x14ac:dyDescent="0.25">
      <c r="B4543" s="1"/>
      <c r="H4543" s="1"/>
      <c r="I4543" s="1"/>
      <c r="J4543" s="1"/>
      <c r="K4543" s="64"/>
      <c r="L4543" s="64"/>
    </row>
    <row r="4544" spans="2:12" x14ac:dyDescent="0.25">
      <c r="B4544" s="1"/>
      <c r="H4544" s="1"/>
      <c r="I4544" s="1"/>
      <c r="J4544" s="1"/>
      <c r="K4544" s="64"/>
      <c r="L4544" s="64"/>
    </row>
    <row r="4545" spans="2:12" x14ac:dyDescent="0.25">
      <c r="B4545" s="1"/>
      <c r="H4545" s="1"/>
      <c r="I4545" s="1"/>
      <c r="J4545" s="1"/>
      <c r="K4545" s="64"/>
      <c r="L4545" s="64"/>
    </row>
    <row r="4546" spans="2:12" x14ac:dyDescent="0.25">
      <c r="B4546" s="1"/>
      <c r="H4546" s="1"/>
      <c r="I4546" s="1"/>
      <c r="J4546" s="1"/>
      <c r="K4546" s="64"/>
      <c r="L4546" s="64"/>
    </row>
    <row r="4547" spans="2:12" x14ac:dyDescent="0.25">
      <c r="B4547" s="1"/>
      <c r="H4547" s="1"/>
      <c r="I4547" s="1"/>
      <c r="J4547" s="1"/>
      <c r="K4547" s="64"/>
      <c r="L4547" s="64"/>
    </row>
    <row r="4548" spans="2:12" x14ac:dyDescent="0.25">
      <c r="B4548" s="1"/>
      <c r="H4548" s="1"/>
      <c r="I4548" s="1"/>
      <c r="J4548" s="1"/>
      <c r="K4548" s="64"/>
      <c r="L4548" s="64"/>
    </row>
    <row r="4549" spans="2:12" x14ac:dyDescent="0.25">
      <c r="B4549" s="1"/>
      <c r="H4549" s="1"/>
      <c r="I4549" s="1"/>
      <c r="J4549" s="1"/>
      <c r="K4549" s="64"/>
      <c r="L4549" s="64"/>
    </row>
    <row r="4550" spans="2:12" x14ac:dyDescent="0.25">
      <c r="B4550" s="1"/>
      <c r="H4550" s="1"/>
      <c r="I4550" s="1"/>
      <c r="J4550" s="1"/>
      <c r="K4550" s="64"/>
      <c r="L4550" s="64"/>
    </row>
    <row r="4551" spans="2:12" x14ac:dyDescent="0.25">
      <c r="B4551" s="1"/>
      <c r="H4551" s="1"/>
      <c r="I4551" s="1"/>
      <c r="J4551" s="1"/>
      <c r="K4551" s="64"/>
      <c r="L4551" s="64"/>
    </row>
    <row r="4552" spans="2:12" x14ac:dyDescent="0.25">
      <c r="B4552" s="1"/>
      <c r="H4552" s="1"/>
      <c r="I4552" s="1"/>
      <c r="J4552" s="1"/>
      <c r="K4552" s="64"/>
      <c r="L4552" s="64"/>
    </row>
    <row r="4553" spans="2:12" x14ac:dyDescent="0.25">
      <c r="B4553" s="1"/>
      <c r="H4553" s="1"/>
      <c r="I4553" s="1"/>
      <c r="J4553" s="1"/>
      <c r="K4553" s="64"/>
      <c r="L4553" s="64"/>
    </row>
    <row r="4554" spans="2:12" x14ac:dyDescent="0.25">
      <c r="B4554" s="1"/>
      <c r="H4554" s="1"/>
      <c r="I4554" s="1"/>
      <c r="J4554" s="1"/>
      <c r="K4554" s="64"/>
      <c r="L4554" s="64"/>
    </row>
    <row r="4555" spans="2:12" x14ac:dyDescent="0.25">
      <c r="B4555" s="1"/>
      <c r="H4555" s="1"/>
      <c r="I4555" s="1"/>
      <c r="J4555" s="1"/>
      <c r="K4555" s="64"/>
      <c r="L4555" s="64"/>
    </row>
    <row r="4556" spans="2:12" x14ac:dyDescent="0.25">
      <c r="B4556" s="1"/>
      <c r="H4556" s="1"/>
      <c r="I4556" s="1"/>
      <c r="J4556" s="1"/>
      <c r="K4556" s="64"/>
      <c r="L4556" s="64"/>
    </row>
    <row r="4557" spans="2:12" x14ac:dyDescent="0.25">
      <c r="B4557" s="1"/>
      <c r="H4557" s="1"/>
      <c r="I4557" s="1"/>
      <c r="J4557" s="1"/>
      <c r="K4557" s="64"/>
      <c r="L4557" s="64"/>
    </row>
    <row r="4558" spans="2:12" x14ac:dyDescent="0.25">
      <c r="B4558" s="1"/>
      <c r="H4558" s="1"/>
      <c r="I4558" s="1"/>
      <c r="J4558" s="1"/>
      <c r="K4558" s="64"/>
      <c r="L4558" s="64"/>
    </row>
    <row r="4559" spans="2:12" x14ac:dyDescent="0.25">
      <c r="B4559" s="1"/>
      <c r="H4559" s="1"/>
      <c r="I4559" s="1"/>
      <c r="J4559" s="1"/>
      <c r="K4559" s="64"/>
      <c r="L4559" s="64"/>
    </row>
    <row r="4560" spans="2:12" x14ac:dyDescent="0.25">
      <c r="B4560" s="1"/>
      <c r="H4560" s="1"/>
      <c r="I4560" s="1"/>
      <c r="J4560" s="1"/>
      <c r="K4560" s="64"/>
      <c r="L4560" s="64"/>
    </row>
    <row r="4561" spans="2:12" x14ac:dyDescent="0.25">
      <c r="B4561" s="1"/>
      <c r="H4561" s="1"/>
      <c r="I4561" s="1"/>
      <c r="J4561" s="1"/>
      <c r="K4561" s="64"/>
      <c r="L4561" s="64"/>
    </row>
    <row r="4562" spans="2:12" x14ac:dyDescent="0.25">
      <c r="B4562" s="1"/>
      <c r="H4562" s="1"/>
      <c r="I4562" s="1"/>
      <c r="J4562" s="1"/>
      <c r="K4562" s="64"/>
      <c r="L4562" s="64"/>
    </row>
    <row r="4563" spans="2:12" x14ac:dyDescent="0.25">
      <c r="B4563" s="1"/>
      <c r="H4563" s="1"/>
      <c r="I4563" s="1"/>
      <c r="J4563" s="1"/>
      <c r="K4563" s="64"/>
      <c r="L4563" s="64"/>
    </row>
    <row r="4564" spans="2:12" x14ac:dyDescent="0.25">
      <c r="B4564" s="1"/>
      <c r="H4564" s="1"/>
      <c r="I4564" s="1"/>
      <c r="J4564" s="1"/>
      <c r="K4564" s="64"/>
      <c r="L4564" s="64"/>
    </row>
    <row r="4565" spans="2:12" x14ac:dyDescent="0.25">
      <c r="B4565" s="1"/>
      <c r="H4565" s="1"/>
      <c r="I4565" s="1"/>
      <c r="J4565" s="1"/>
      <c r="K4565" s="64"/>
      <c r="L4565" s="64"/>
    </row>
    <row r="4566" spans="2:12" x14ac:dyDescent="0.25">
      <c r="B4566" s="1"/>
      <c r="H4566" s="1"/>
      <c r="I4566" s="1"/>
      <c r="J4566" s="1"/>
      <c r="K4566" s="64"/>
      <c r="L4566" s="64"/>
    </row>
    <row r="4567" spans="2:12" x14ac:dyDescent="0.25">
      <c r="B4567" s="1"/>
      <c r="H4567" s="1"/>
      <c r="I4567" s="1"/>
      <c r="J4567" s="1"/>
      <c r="K4567" s="64"/>
      <c r="L4567" s="64"/>
    </row>
    <row r="4568" spans="2:12" x14ac:dyDescent="0.25">
      <c r="B4568" s="1"/>
      <c r="H4568" s="1"/>
      <c r="I4568" s="1"/>
      <c r="J4568" s="1"/>
      <c r="K4568" s="64"/>
      <c r="L4568" s="64"/>
    </row>
    <row r="4569" spans="2:12" x14ac:dyDescent="0.25">
      <c r="H4569" s="1"/>
      <c r="I4569" s="1"/>
      <c r="J4569" s="1"/>
      <c r="K4569" s="64"/>
      <c r="L4569" s="64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B1:X1504"/>
  <sheetViews>
    <sheetView showGridLines="0" topLeftCell="A13" workbookViewId="0">
      <selection activeCell="P34" sqref="P34"/>
    </sheetView>
  </sheetViews>
  <sheetFormatPr baseColWidth="10" defaultRowHeight="15" x14ac:dyDescent="0.25"/>
  <cols>
    <col min="1" max="1" width="3" customWidth="1"/>
    <col min="2" max="2" width="10.7109375" bestFit="1" customWidth="1"/>
    <col min="3" max="3" width="9.140625" customWidth="1"/>
    <col min="4" max="4" width="11.7109375" customWidth="1"/>
    <col min="5" max="5" width="42" bestFit="1" customWidth="1"/>
    <col min="6" max="6" width="24" bestFit="1" customWidth="1"/>
    <col min="7" max="7" width="24.28515625" bestFit="1" customWidth="1"/>
    <col min="8" max="8" width="12.28515625" bestFit="1" customWidth="1"/>
    <col min="9" max="9" width="10.7109375" customWidth="1"/>
    <col min="10" max="10" width="4.85546875" customWidth="1"/>
    <col min="11" max="11" width="24.28515625" bestFit="1" customWidth="1"/>
    <col min="12" max="13" width="3.42578125" customWidth="1"/>
    <col min="14" max="14" width="24" bestFit="1" customWidth="1"/>
    <col min="16" max="16" width="15.28515625" customWidth="1"/>
    <col min="18" max="18" width="14.7109375" customWidth="1"/>
  </cols>
  <sheetData>
    <row r="1" spans="2:24" s="26" customFormat="1" ht="27.75" customHeight="1" x14ac:dyDescent="0.25">
      <c r="D1" s="27"/>
      <c r="E1" s="37"/>
      <c r="F1" s="37"/>
      <c r="G1" s="37"/>
      <c r="H1" s="37"/>
      <c r="I1" s="37"/>
      <c r="J1" s="27"/>
      <c r="K1" s="37"/>
      <c r="L1" s="37"/>
      <c r="M1" s="27"/>
      <c r="N1" s="37"/>
      <c r="O1" s="27"/>
      <c r="P1" s="27"/>
      <c r="Q1" s="27"/>
    </row>
    <row r="2" spans="2:24" x14ac:dyDescent="0.25">
      <c r="D2" s="3"/>
      <c r="E2" s="14"/>
      <c r="F2" s="14"/>
      <c r="G2" s="14"/>
      <c r="H2" s="14"/>
      <c r="I2" s="14"/>
      <c r="J2" s="3"/>
      <c r="K2" s="14"/>
      <c r="L2" s="14"/>
      <c r="M2" s="3"/>
      <c r="N2" s="14"/>
      <c r="O2" s="3"/>
      <c r="P2" s="3"/>
      <c r="Q2" s="3"/>
    </row>
    <row r="3" spans="2:24" x14ac:dyDescent="0.25">
      <c r="D3" s="3"/>
      <c r="E3" s="14"/>
      <c r="F3" s="14"/>
      <c r="G3" s="14"/>
      <c r="H3" s="14"/>
      <c r="I3" s="14"/>
      <c r="J3" s="3"/>
      <c r="K3" s="14"/>
      <c r="L3" s="14"/>
      <c r="M3" s="3"/>
      <c r="N3" s="14"/>
      <c r="O3" s="3"/>
      <c r="Q3" s="3"/>
    </row>
    <row r="4" spans="2:24" x14ac:dyDescent="0.25">
      <c r="B4" s="17" t="s">
        <v>2</v>
      </c>
      <c r="C4" s="16"/>
      <c r="E4" s="51" t="s">
        <v>0</v>
      </c>
      <c r="F4" s="52" t="s">
        <v>21</v>
      </c>
      <c r="G4" s="52" t="s">
        <v>22</v>
      </c>
      <c r="H4" s="52" t="s">
        <v>23</v>
      </c>
      <c r="I4" s="25"/>
      <c r="K4" s="23" t="s">
        <v>177</v>
      </c>
      <c r="L4" s="25"/>
      <c r="N4" s="23" t="s">
        <v>176</v>
      </c>
      <c r="P4" s="3" t="s">
        <v>23</v>
      </c>
      <c r="R4" t="s">
        <v>230</v>
      </c>
      <c r="U4" t="s">
        <v>227</v>
      </c>
      <c r="X4" t="s">
        <v>237</v>
      </c>
    </row>
    <row r="5" spans="2:24" x14ac:dyDescent="0.25">
      <c r="B5" s="2" t="s">
        <v>6</v>
      </c>
      <c r="E5" s="71" t="s">
        <v>100</v>
      </c>
      <c r="F5" s="72" t="s">
        <v>100</v>
      </c>
      <c r="G5" s="72" t="s">
        <v>179</v>
      </c>
      <c r="H5" s="72" t="s">
        <v>1808</v>
      </c>
      <c r="I5" s="14"/>
      <c r="K5" s="22" t="s">
        <v>26</v>
      </c>
      <c r="L5" s="14"/>
      <c r="N5" s="22" t="s">
        <v>100</v>
      </c>
      <c r="P5" t="s">
        <v>27</v>
      </c>
      <c r="R5" t="s">
        <v>231</v>
      </c>
      <c r="U5" s="59">
        <v>0.29166666666666669</v>
      </c>
      <c r="X5" t="s">
        <v>238</v>
      </c>
    </row>
    <row r="6" spans="2:24" x14ac:dyDescent="0.25">
      <c r="B6" s="2" t="s">
        <v>7</v>
      </c>
      <c r="E6" s="73" t="s">
        <v>1740</v>
      </c>
      <c r="F6" s="74" t="s">
        <v>94</v>
      </c>
      <c r="G6" s="74" t="s">
        <v>179</v>
      </c>
      <c r="H6" s="74" t="s">
        <v>1808</v>
      </c>
      <c r="I6" s="14"/>
      <c r="K6" s="22" t="s">
        <v>56</v>
      </c>
      <c r="L6" s="14"/>
      <c r="N6" s="22" t="s">
        <v>94</v>
      </c>
      <c r="R6" t="s">
        <v>232</v>
      </c>
      <c r="U6" s="59">
        <v>0.3125</v>
      </c>
      <c r="X6" t="s">
        <v>239</v>
      </c>
    </row>
    <row r="7" spans="2:24" x14ac:dyDescent="0.25">
      <c r="B7" s="2" t="s">
        <v>8</v>
      </c>
      <c r="E7" s="71" t="s">
        <v>119</v>
      </c>
      <c r="F7" s="72" t="s">
        <v>120</v>
      </c>
      <c r="G7" s="72" t="s">
        <v>179</v>
      </c>
      <c r="H7" s="72" t="s">
        <v>1808</v>
      </c>
      <c r="I7" s="14"/>
      <c r="K7" s="22" t="s">
        <v>67</v>
      </c>
      <c r="L7" s="14"/>
      <c r="N7" s="22" t="s">
        <v>120</v>
      </c>
      <c r="R7" t="s">
        <v>233</v>
      </c>
      <c r="U7" s="59">
        <v>0.33333333333333298</v>
      </c>
      <c r="X7" t="s">
        <v>240</v>
      </c>
    </row>
    <row r="8" spans="2:24" x14ac:dyDescent="0.25">
      <c r="B8" s="2" t="s">
        <v>9</v>
      </c>
      <c r="E8" s="73" t="s">
        <v>121</v>
      </c>
      <c r="F8" s="74" t="s">
        <v>120</v>
      </c>
      <c r="G8" s="74" t="s">
        <v>179</v>
      </c>
      <c r="H8" s="74" t="s">
        <v>1808</v>
      </c>
      <c r="I8" s="14"/>
      <c r="K8" s="22" t="s">
        <v>69</v>
      </c>
      <c r="L8" s="14"/>
      <c r="N8" s="22" t="s">
        <v>123</v>
      </c>
      <c r="R8" t="s">
        <v>234</v>
      </c>
      <c r="U8" s="59">
        <v>0.35416666666666702</v>
      </c>
      <c r="X8" t="s">
        <v>241</v>
      </c>
    </row>
    <row r="9" spans="2:24" x14ac:dyDescent="0.25">
      <c r="E9" s="73" t="s">
        <v>84</v>
      </c>
      <c r="F9" s="74" t="s">
        <v>25</v>
      </c>
      <c r="G9" s="74" t="s">
        <v>179</v>
      </c>
      <c r="H9" s="74" t="s">
        <v>1808</v>
      </c>
      <c r="I9" s="14"/>
      <c r="K9" s="22" t="s">
        <v>71</v>
      </c>
      <c r="L9" s="14"/>
      <c r="N9" s="22" t="s">
        <v>25</v>
      </c>
      <c r="R9" t="s">
        <v>235</v>
      </c>
      <c r="U9" s="59">
        <v>0.375</v>
      </c>
      <c r="X9" t="s">
        <v>242</v>
      </c>
    </row>
    <row r="10" spans="2:24" x14ac:dyDescent="0.25">
      <c r="E10" s="73" t="s">
        <v>1742</v>
      </c>
      <c r="F10" s="74" t="s">
        <v>126</v>
      </c>
      <c r="G10" s="74" t="s">
        <v>26</v>
      </c>
      <c r="H10" s="74" t="s">
        <v>1808</v>
      </c>
      <c r="I10" s="14"/>
      <c r="K10" s="22" t="s">
        <v>73</v>
      </c>
      <c r="L10" s="14"/>
      <c r="N10" s="22" t="s">
        <v>86</v>
      </c>
      <c r="U10" s="59">
        <v>0.39583333333333398</v>
      </c>
      <c r="X10" t="s">
        <v>243</v>
      </c>
    </row>
    <row r="11" spans="2:24" x14ac:dyDescent="0.25">
      <c r="E11" s="71" t="s">
        <v>1743</v>
      </c>
      <c r="F11" s="72" t="s">
        <v>126</v>
      </c>
      <c r="G11" s="72" t="s">
        <v>26</v>
      </c>
      <c r="H11" s="72" t="s">
        <v>1808</v>
      </c>
      <c r="I11" s="14"/>
      <c r="K11" s="24" t="s">
        <v>179</v>
      </c>
      <c r="L11" s="14"/>
      <c r="N11" s="22" t="s">
        <v>117</v>
      </c>
      <c r="U11" s="59">
        <v>0.41666666666666702</v>
      </c>
      <c r="X11" t="s">
        <v>244</v>
      </c>
    </row>
    <row r="12" spans="2:24" x14ac:dyDescent="0.25">
      <c r="E12" s="71" t="s">
        <v>64</v>
      </c>
      <c r="F12" s="72" t="s">
        <v>25</v>
      </c>
      <c r="G12" s="72" t="s">
        <v>56</v>
      </c>
      <c r="H12" s="72" t="s">
        <v>1808</v>
      </c>
      <c r="I12" s="14"/>
      <c r="K12" s="24"/>
      <c r="N12" s="22" t="s">
        <v>108</v>
      </c>
      <c r="U12" s="59">
        <v>0.4375</v>
      </c>
      <c r="X12" t="s">
        <v>245</v>
      </c>
    </row>
    <row r="13" spans="2:24" x14ac:dyDescent="0.25">
      <c r="E13" s="73" t="s">
        <v>45</v>
      </c>
      <c r="F13" s="74" t="s">
        <v>25</v>
      </c>
      <c r="G13" s="74" t="s">
        <v>26</v>
      </c>
      <c r="H13" s="74" t="s">
        <v>1808</v>
      </c>
      <c r="I13" s="14"/>
      <c r="N13" s="22" t="s">
        <v>91</v>
      </c>
      <c r="U13" s="59">
        <v>0.45833333333333398</v>
      </c>
      <c r="X13" t="s">
        <v>246</v>
      </c>
    </row>
    <row r="14" spans="2:24" x14ac:dyDescent="0.25">
      <c r="E14" s="71" t="s">
        <v>39</v>
      </c>
      <c r="F14" s="72" t="s">
        <v>25</v>
      </c>
      <c r="G14" s="72" t="s">
        <v>26</v>
      </c>
      <c r="H14" s="72" t="s">
        <v>1808</v>
      </c>
      <c r="I14" s="14"/>
      <c r="N14" s="22" t="s">
        <v>88</v>
      </c>
      <c r="U14" s="59">
        <v>0.47916666666666702</v>
      </c>
      <c r="X14" t="s">
        <v>247</v>
      </c>
    </row>
    <row r="15" spans="2:24" x14ac:dyDescent="0.25">
      <c r="E15" s="73" t="s">
        <v>42</v>
      </c>
      <c r="F15" s="74" t="s">
        <v>25</v>
      </c>
      <c r="G15" s="74" t="s">
        <v>26</v>
      </c>
      <c r="H15" s="74" t="s">
        <v>1808</v>
      </c>
      <c r="I15" s="14"/>
      <c r="N15" s="22" t="s">
        <v>90</v>
      </c>
      <c r="U15" s="59">
        <v>0.5</v>
      </c>
      <c r="X15" t="s">
        <v>248</v>
      </c>
    </row>
    <row r="16" spans="2:24" x14ac:dyDescent="0.25">
      <c r="E16" s="71" t="s">
        <v>31</v>
      </c>
      <c r="F16" s="72" t="s">
        <v>25</v>
      </c>
      <c r="G16" s="72" t="s">
        <v>26</v>
      </c>
      <c r="H16" s="72" t="s">
        <v>1808</v>
      </c>
      <c r="I16" s="14"/>
      <c r="N16" s="22" t="s">
        <v>143</v>
      </c>
      <c r="U16" s="59">
        <v>0.52083333333333304</v>
      </c>
      <c r="X16" t="s">
        <v>249</v>
      </c>
    </row>
    <row r="17" spans="5:24" x14ac:dyDescent="0.25">
      <c r="E17" s="73" t="s">
        <v>33</v>
      </c>
      <c r="F17" s="74" t="s">
        <v>25</v>
      </c>
      <c r="G17" s="74" t="s">
        <v>26</v>
      </c>
      <c r="H17" s="74" t="s">
        <v>1808</v>
      </c>
      <c r="I17" s="14"/>
      <c r="N17" s="22" t="s">
        <v>105</v>
      </c>
      <c r="U17" s="59">
        <v>0.54166666666666696</v>
      </c>
      <c r="X17" t="s">
        <v>250</v>
      </c>
    </row>
    <row r="18" spans="5:24" x14ac:dyDescent="0.25">
      <c r="E18" s="71" t="s">
        <v>37</v>
      </c>
      <c r="F18" s="72" t="s">
        <v>25</v>
      </c>
      <c r="G18" s="72" t="s">
        <v>26</v>
      </c>
      <c r="H18" s="72" t="s">
        <v>1808</v>
      </c>
      <c r="I18" s="14"/>
      <c r="N18" s="22" t="s">
        <v>139</v>
      </c>
      <c r="U18" s="59">
        <v>0.5625</v>
      </c>
      <c r="X18" t="s">
        <v>251</v>
      </c>
    </row>
    <row r="19" spans="5:24" x14ac:dyDescent="0.25">
      <c r="E19" s="73" t="s">
        <v>29</v>
      </c>
      <c r="F19" s="74" t="s">
        <v>25</v>
      </c>
      <c r="G19" s="74" t="s">
        <v>26</v>
      </c>
      <c r="H19" s="74" t="s">
        <v>1808</v>
      </c>
      <c r="I19" s="14"/>
      <c r="N19" s="22" t="s">
        <v>135</v>
      </c>
      <c r="U19" s="59">
        <v>0.58333333333333304</v>
      </c>
      <c r="X19" t="s">
        <v>252</v>
      </c>
    </row>
    <row r="20" spans="5:24" x14ac:dyDescent="0.25">
      <c r="E20" s="71" t="s">
        <v>46</v>
      </c>
      <c r="F20" s="72" t="s">
        <v>25</v>
      </c>
      <c r="G20" s="72" t="s">
        <v>26</v>
      </c>
      <c r="H20" s="72" t="s">
        <v>1808</v>
      </c>
      <c r="I20" s="14"/>
      <c r="N20" s="22" t="s">
        <v>102</v>
      </c>
      <c r="U20" s="59">
        <v>0.60416666666666696</v>
      </c>
      <c r="X20" t="s">
        <v>253</v>
      </c>
    </row>
    <row r="21" spans="5:24" x14ac:dyDescent="0.25">
      <c r="E21" s="73" t="s">
        <v>40</v>
      </c>
      <c r="F21" s="74" t="s">
        <v>25</v>
      </c>
      <c r="G21" s="74" t="s">
        <v>26</v>
      </c>
      <c r="H21" s="74" t="s">
        <v>1808</v>
      </c>
      <c r="I21" s="14"/>
      <c r="N21" s="22" t="s">
        <v>134</v>
      </c>
      <c r="U21" s="59">
        <v>0.625</v>
      </c>
      <c r="X21" t="s">
        <v>254</v>
      </c>
    </row>
    <row r="22" spans="5:24" x14ac:dyDescent="0.25">
      <c r="E22" s="71" t="s">
        <v>43</v>
      </c>
      <c r="F22" s="72" t="s">
        <v>25</v>
      </c>
      <c r="G22" s="72" t="s">
        <v>26</v>
      </c>
      <c r="H22" s="72" t="s">
        <v>1808</v>
      </c>
      <c r="I22" s="14"/>
      <c r="N22" s="22" t="s">
        <v>129</v>
      </c>
      <c r="U22" s="59">
        <v>0.64583333333333304</v>
      </c>
      <c r="X22" t="s">
        <v>255</v>
      </c>
    </row>
    <row r="23" spans="5:24" x14ac:dyDescent="0.25">
      <c r="E23" s="73" t="s">
        <v>32</v>
      </c>
      <c r="F23" s="74" t="s">
        <v>25</v>
      </c>
      <c r="G23" s="74" t="s">
        <v>26</v>
      </c>
      <c r="H23" s="74" t="s">
        <v>1808</v>
      </c>
      <c r="I23" s="14"/>
      <c r="N23" s="22" t="s">
        <v>93</v>
      </c>
      <c r="U23" s="59">
        <v>0.66666666666666696</v>
      </c>
      <c r="X23" t="s">
        <v>256</v>
      </c>
    </row>
    <row r="24" spans="5:24" x14ac:dyDescent="0.25">
      <c r="E24" s="71" t="s">
        <v>38</v>
      </c>
      <c r="F24" s="72" t="s">
        <v>25</v>
      </c>
      <c r="G24" s="72" t="s">
        <v>26</v>
      </c>
      <c r="H24" s="72" t="s">
        <v>1808</v>
      </c>
      <c r="I24" s="14"/>
      <c r="N24" s="22" t="s">
        <v>131</v>
      </c>
      <c r="U24" s="59">
        <v>0.6875</v>
      </c>
      <c r="X24" t="s">
        <v>257</v>
      </c>
    </row>
    <row r="25" spans="5:24" x14ac:dyDescent="0.25">
      <c r="E25" s="73" t="s">
        <v>30</v>
      </c>
      <c r="F25" s="74" t="s">
        <v>25</v>
      </c>
      <c r="G25" s="74" t="s">
        <v>26</v>
      </c>
      <c r="H25" s="74" t="s">
        <v>1808</v>
      </c>
      <c r="I25" s="14"/>
      <c r="N25" s="22" t="s">
        <v>114</v>
      </c>
      <c r="U25" s="59">
        <v>0.70833333333333304</v>
      </c>
      <c r="X25" t="s">
        <v>258</v>
      </c>
    </row>
    <row r="26" spans="5:24" x14ac:dyDescent="0.25">
      <c r="E26" s="71" t="s">
        <v>35</v>
      </c>
      <c r="F26" s="72" t="s">
        <v>25</v>
      </c>
      <c r="G26" s="72" t="s">
        <v>26</v>
      </c>
      <c r="H26" s="72" t="s">
        <v>1808</v>
      </c>
      <c r="I26" s="14"/>
      <c r="N26" s="22" t="s">
        <v>111</v>
      </c>
      <c r="U26" s="59">
        <v>0.72916666666666696</v>
      </c>
      <c r="X26" t="s">
        <v>259</v>
      </c>
    </row>
    <row r="27" spans="5:24" x14ac:dyDescent="0.25">
      <c r="E27" s="73" t="s">
        <v>44</v>
      </c>
      <c r="F27" s="74" t="s">
        <v>25</v>
      </c>
      <c r="G27" s="74" t="s">
        <v>26</v>
      </c>
      <c r="H27" s="74" t="s">
        <v>1808</v>
      </c>
      <c r="I27" s="14"/>
      <c r="N27" s="22" t="s">
        <v>52</v>
      </c>
      <c r="U27" s="59">
        <v>0.75</v>
      </c>
      <c r="X27" t="s">
        <v>260</v>
      </c>
    </row>
    <row r="28" spans="5:24" x14ac:dyDescent="0.25">
      <c r="E28" s="71" t="s">
        <v>74</v>
      </c>
      <c r="F28" s="72" t="s">
        <v>25</v>
      </c>
      <c r="G28" s="72" t="s">
        <v>56</v>
      </c>
      <c r="H28" s="72" t="s">
        <v>1808</v>
      </c>
      <c r="I28" s="14"/>
      <c r="N28" s="22" t="s">
        <v>98</v>
      </c>
      <c r="U28" s="59">
        <v>0.77083333333333304</v>
      </c>
      <c r="X28" t="s">
        <v>261</v>
      </c>
    </row>
    <row r="29" spans="5:24" x14ac:dyDescent="0.25">
      <c r="E29" s="73" t="s">
        <v>65</v>
      </c>
      <c r="F29" s="74" t="s">
        <v>25</v>
      </c>
      <c r="G29" s="74" t="s">
        <v>56</v>
      </c>
      <c r="H29" s="74" t="s">
        <v>1808</v>
      </c>
      <c r="I29" s="14"/>
      <c r="N29" s="22" t="s">
        <v>203</v>
      </c>
      <c r="U29" s="59">
        <v>0.79166666666666696</v>
      </c>
      <c r="X29" t="s">
        <v>262</v>
      </c>
    </row>
    <row r="30" spans="5:24" x14ac:dyDescent="0.25">
      <c r="E30" s="71" t="s">
        <v>68</v>
      </c>
      <c r="F30" s="72" t="s">
        <v>25</v>
      </c>
      <c r="G30" s="72" t="s">
        <v>69</v>
      </c>
      <c r="H30" s="72" t="s">
        <v>1808</v>
      </c>
      <c r="I30" s="14"/>
      <c r="N30" s="22" t="s">
        <v>154</v>
      </c>
      <c r="U30" s="59">
        <v>0.8125</v>
      </c>
      <c r="X30" t="s">
        <v>263</v>
      </c>
    </row>
    <row r="31" spans="5:24" x14ac:dyDescent="0.25">
      <c r="E31" s="73" t="s">
        <v>81</v>
      </c>
      <c r="F31" s="74" t="s">
        <v>25</v>
      </c>
      <c r="G31" s="74" t="s">
        <v>56</v>
      </c>
      <c r="H31" s="74" t="s">
        <v>1808</v>
      </c>
      <c r="I31" s="14"/>
      <c r="N31" s="22" t="s">
        <v>126</v>
      </c>
      <c r="U31" s="59">
        <v>0.83333333333333304</v>
      </c>
      <c r="X31" t="s">
        <v>264</v>
      </c>
    </row>
    <row r="32" spans="5:24" x14ac:dyDescent="0.25">
      <c r="E32" s="71" t="s">
        <v>55</v>
      </c>
      <c r="F32" s="72" t="s">
        <v>25</v>
      </c>
      <c r="G32" s="72" t="s">
        <v>56</v>
      </c>
      <c r="H32" s="72" t="s">
        <v>1808</v>
      </c>
      <c r="I32" s="14"/>
      <c r="N32" s="24" t="s">
        <v>125</v>
      </c>
      <c r="U32" s="59"/>
      <c r="X32" t="s">
        <v>265</v>
      </c>
    </row>
    <row r="33" spans="5:24" x14ac:dyDescent="0.25">
      <c r="E33" s="73" t="s">
        <v>58</v>
      </c>
      <c r="F33" s="74" t="s">
        <v>25</v>
      </c>
      <c r="G33" s="74" t="s">
        <v>56</v>
      </c>
      <c r="H33" s="74" t="s">
        <v>1808</v>
      </c>
      <c r="I33" s="14"/>
      <c r="N33" s="24"/>
      <c r="U33" s="59"/>
      <c r="X33" t="s">
        <v>266</v>
      </c>
    </row>
    <row r="34" spans="5:24" x14ac:dyDescent="0.25">
      <c r="E34" s="71" t="s">
        <v>80</v>
      </c>
      <c r="F34" s="72" t="s">
        <v>25</v>
      </c>
      <c r="G34" s="72" t="s">
        <v>56</v>
      </c>
      <c r="H34" s="72" t="s">
        <v>1808</v>
      </c>
      <c r="I34" s="14"/>
      <c r="U34" s="59"/>
      <c r="X34" t="s">
        <v>267</v>
      </c>
    </row>
    <row r="35" spans="5:24" x14ac:dyDescent="0.25">
      <c r="E35" s="73" t="s">
        <v>62</v>
      </c>
      <c r="F35" s="74" t="s">
        <v>25</v>
      </c>
      <c r="G35" s="74" t="s">
        <v>56</v>
      </c>
      <c r="H35" s="74" t="s">
        <v>1808</v>
      </c>
      <c r="I35" s="14"/>
      <c r="U35" s="59"/>
      <c r="X35" t="s">
        <v>268</v>
      </c>
    </row>
    <row r="36" spans="5:24" x14ac:dyDescent="0.25">
      <c r="E36" s="71" t="s">
        <v>72</v>
      </c>
      <c r="F36" s="72" t="s">
        <v>25</v>
      </c>
      <c r="G36" s="72" t="s">
        <v>73</v>
      </c>
      <c r="H36" s="72" t="s">
        <v>1808</v>
      </c>
      <c r="I36" s="14"/>
      <c r="U36" s="59"/>
      <c r="X36" t="s">
        <v>269</v>
      </c>
    </row>
    <row r="37" spans="5:24" x14ac:dyDescent="0.25">
      <c r="E37" s="73" t="s">
        <v>79</v>
      </c>
      <c r="F37" s="74" t="s">
        <v>25</v>
      </c>
      <c r="G37" s="74" t="s">
        <v>56</v>
      </c>
      <c r="H37" s="74" t="s">
        <v>1808</v>
      </c>
      <c r="I37" s="14"/>
      <c r="U37" s="59"/>
      <c r="X37" t="s">
        <v>270</v>
      </c>
    </row>
    <row r="38" spans="5:24" x14ac:dyDescent="0.25">
      <c r="E38" s="71" t="s">
        <v>78</v>
      </c>
      <c r="F38" s="72" t="s">
        <v>25</v>
      </c>
      <c r="G38" s="72" t="s">
        <v>179</v>
      </c>
      <c r="H38" s="72" t="s">
        <v>1808</v>
      </c>
      <c r="I38" s="14"/>
      <c r="U38" s="59"/>
      <c r="X38" t="s">
        <v>271</v>
      </c>
    </row>
    <row r="39" spans="5:24" x14ac:dyDescent="0.25">
      <c r="E39" s="73" t="s">
        <v>66</v>
      </c>
      <c r="F39" s="74" t="s">
        <v>25</v>
      </c>
      <c r="G39" s="74" t="s">
        <v>67</v>
      </c>
      <c r="H39" s="74" t="s">
        <v>1808</v>
      </c>
      <c r="I39" s="14"/>
      <c r="U39" s="59"/>
      <c r="X39" t="s">
        <v>272</v>
      </c>
    </row>
    <row r="40" spans="5:24" x14ac:dyDescent="0.25">
      <c r="E40" s="71" t="s">
        <v>61</v>
      </c>
      <c r="F40" s="72" t="s">
        <v>25</v>
      </c>
      <c r="G40" s="72" t="s">
        <v>56</v>
      </c>
      <c r="H40" s="72" t="s">
        <v>1808</v>
      </c>
      <c r="I40" s="14"/>
      <c r="U40" s="59"/>
      <c r="X40" t="s">
        <v>273</v>
      </c>
    </row>
    <row r="41" spans="5:24" x14ac:dyDescent="0.25">
      <c r="E41" s="73" t="s">
        <v>83</v>
      </c>
      <c r="F41" s="74" t="s">
        <v>25</v>
      </c>
      <c r="G41" s="74" t="s">
        <v>56</v>
      </c>
      <c r="H41" s="74" t="s">
        <v>1808</v>
      </c>
      <c r="I41" s="14"/>
      <c r="U41" s="59"/>
      <c r="X41" t="s">
        <v>274</v>
      </c>
    </row>
    <row r="42" spans="5:24" x14ac:dyDescent="0.25">
      <c r="E42" s="71" t="s">
        <v>70</v>
      </c>
      <c r="F42" s="72" t="s">
        <v>25</v>
      </c>
      <c r="G42" s="72" t="s">
        <v>71</v>
      </c>
      <c r="H42" s="72" t="s">
        <v>1808</v>
      </c>
      <c r="I42" s="14"/>
      <c r="U42" s="59"/>
      <c r="X42" t="s">
        <v>275</v>
      </c>
    </row>
    <row r="43" spans="5:24" x14ac:dyDescent="0.25">
      <c r="E43" s="73" t="s">
        <v>77</v>
      </c>
      <c r="F43" s="74" t="s">
        <v>25</v>
      </c>
      <c r="G43" s="74" t="s">
        <v>56</v>
      </c>
      <c r="H43" s="74" t="s">
        <v>1808</v>
      </c>
      <c r="I43" s="14"/>
      <c r="U43" s="59"/>
      <c r="X43" t="s">
        <v>276</v>
      </c>
    </row>
    <row r="44" spans="5:24" x14ac:dyDescent="0.25">
      <c r="E44" s="71" t="s">
        <v>60</v>
      </c>
      <c r="F44" s="72" t="s">
        <v>25</v>
      </c>
      <c r="G44" s="72" t="s">
        <v>56</v>
      </c>
      <c r="H44" s="72" t="s">
        <v>1808</v>
      </c>
      <c r="I44" s="14"/>
      <c r="U44" s="59"/>
      <c r="X44" t="s">
        <v>277</v>
      </c>
    </row>
    <row r="45" spans="5:24" x14ac:dyDescent="0.25">
      <c r="E45" s="73" t="s">
        <v>59</v>
      </c>
      <c r="F45" s="74" t="s">
        <v>25</v>
      </c>
      <c r="G45" s="74" t="s">
        <v>56</v>
      </c>
      <c r="H45" s="74" t="s">
        <v>1808</v>
      </c>
      <c r="I45" s="14"/>
      <c r="U45" s="59"/>
      <c r="X45" t="s">
        <v>278</v>
      </c>
    </row>
    <row r="46" spans="5:24" x14ac:dyDescent="0.25">
      <c r="E46" s="71" t="s">
        <v>54</v>
      </c>
      <c r="F46" s="72" t="s">
        <v>25</v>
      </c>
      <c r="G46" s="72" t="s">
        <v>26</v>
      </c>
      <c r="H46" s="72" t="s">
        <v>1808</v>
      </c>
      <c r="I46" s="14"/>
      <c r="U46" s="59"/>
      <c r="X46" t="s">
        <v>279</v>
      </c>
    </row>
    <row r="47" spans="5:24" x14ac:dyDescent="0.25">
      <c r="E47" s="73" t="s">
        <v>57</v>
      </c>
      <c r="F47" s="74" t="s">
        <v>25</v>
      </c>
      <c r="G47" s="74" t="s">
        <v>56</v>
      </c>
      <c r="H47" s="74" t="s">
        <v>1808</v>
      </c>
      <c r="I47" s="14"/>
      <c r="U47" s="59"/>
      <c r="X47" t="s">
        <v>280</v>
      </c>
    </row>
    <row r="48" spans="5:24" x14ac:dyDescent="0.25">
      <c r="E48" s="71" t="s">
        <v>82</v>
      </c>
      <c r="F48" s="72" t="s">
        <v>25</v>
      </c>
      <c r="G48" s="72" t="s">
        <v>56</v>
      </c>
      <c r="H48" s="72" t="s">
        <v>1808</v>
      </c>
      <c r="I48" s="14"/>
      <c r="U48" s="59"/>
      <c r="X48" t="s">
        <v>281</v>
      </c>
    </row>
    <row r="49" spans="5:24" x14ac:dyDescent="0.25">
      <c r="E49" s="73" t="s">
        <v>76</v>
      </c>
      <c r="F49" s="74" t="s">
        <v>25</v>
      </c>
      <c r="G49" s="74" t="s">
        <v>56</v>
      </c>
      <c r="H49" s="74" t="s">
        <v>1808</v>
      </c>
      <c r="I49" s="14"/>
      <c r="U49" s="59"/>
      <c r="X49" t="s">
        <v>282</v>
      </c>
    </row>
    <row r="50" spans="5:24" x14ac:dyDescent="0.25">
      <c r="E50" s="71" t="s">
        <v>24</v>
      </c>
      <c r="F50" s="72" t="s">
        <v>25</v>
      </c>
      <c r="G50" s="72" t="s">
        <v>26</v>
      </c>
      <c r="H50" s="72" t="s">
        <v>1808</v>
      </c>
      <c r="I50" s="14"/>
      <c r="U50" s="59"/>
      <c r="X50" t="s">
        <v>283</v>
      </c>
    </row>
    <row r="51" spans="5:24" x14ac:dyDescent="0.25">
      <c r="E51" s="73" t="s">
        <v>28</v>
      </c>
      <c r="F51" s="74" t="s">
        <v>25</v>
      </c>
      <c r="G51" s="74" t="s">
        <v>26</v>
      </c>
      <c r="H51" s="74" t="s">
        <v>1808</v>
      </c>
      <c r="I51" s="14"/>
      <c r="U51" s="59"/>
      <c r="X51" t="s">
        <v>284</v>
      </c>
    </row>
    <row r="52" spans="5:24" x14ac:dyDescent="0.25">
      <c r="E52" s="71" t="s">
        <v>75</v>
      </c>
      <c r="F52" s="72" t="s">
        <v>25</v>
      </c>
      <c r="G52" s="72" t="s">
        <v>56</v>
      </c>
      <c r="H52" s="72" t="s">
        <v>1808</v>
      </c>
      <c r="I52" s="14"/>
      <c r="U52" s="59"/>
      <c r="X52" t="s">
        <v>285</v>
      </c>
    </row>
    <row r="53" spans="5:24" x14ac:dyDescent="0.25">
      <c r="E53" s="73" t="s">
        <v>63</v>
      </c>
      <c r="F53" s="74" t="s">
        <v>25</v>
      </c>
      <c r="G53" s="74" t="s">
        <v>56</v>
      </c>
      <c r="H53" s="74" t="s">
        <v>1808</v>
      </c>
      <c r="I53" s="14"/>
      <c r="U53" s="59"/>
      <c r="X53" t="s">
        <v>286</v>
      </c>
    </row>
    <row r="54" spans="5:24" x14ac:dyDescent="0.25">
      <c r="E54" s="71" t="s">
        <v>34</v>
      </c>
      <c r="F54" s="72" t="s">
        <v>25</v>
      </c>
      <c r="G54" s="72" t="s">
        <v>26</v>
      </c>
      <c r="H54" s="72" t="s">
        <v>1808</v>
      </c>
      <c r="I54" s="14"/>
      <c r="U54" s="59"/>
      <c r="X54" t="s">
        <v>287</v>
      </c>
    </row>
    <row r="55" spans="5:24" x14ac:dyDescent="0.25">
      <c r="E55" s="73" t="s">
        <v>41</v>
      </c>
      <c r="F55" s="74" t="s">
        <v>25</v>
      </c>
      <c r="G55" s="74" t="s">
        <v>26</v>
      </c>
      <c r="H55" s="74" t="s">
        <v>1808</v>
      </c>
      <c r="I55" s="14"/>
      <c r="U55" s="59"/>
      <c r="X55" t="s">
        <v>288</v>
      </c>
    </row>
    <row r="56" spans="5:24" x14ac:dyDescent="0.25">
      <c r="E56" s="71" t="s">
        <v>36</v>
      </c>
      <c r="F56" s="72" t="s">
        <v>25</v>
      </c>
      <c r="G56" s="72" t="s">
        <v>26</v>
      </c>
      <c r="H56" s="72" t="s">
        <v>1808</v>
      </c>
      <c r="I56" s="14"/>
      <c r="U56" s="59"/>
      <c r="X56" t="s">
        <v>289</v>
      </c>
    </row>
    <row r="57" spans="5:24" x14ac:dyDescent="0.25">
      <c r="E57" s="73" t="s">
        <v>85</v>
      </c>
      <c r="F57" s="74" t="s">
        <v>86</v>
      </c>
      <c r="G57" s="74" t="s">
        <v>26</v>
      </c>
      <c r="H57" s="74" t="s">
        <v>1808</v>
      </c>
      <c r="I57" s="14"/>
      <c r="U57" s="59"/>
      <c r="X57" t="s">
        <v>290</v>
      </c>
    </row>
    <row r="58" spans="5:24" x14ac:dyDescent="0.25">
      <c r="E58" s="71" t="s">
        <v>99</v>
      </c>
      <c r="F58" s="72" t="s">
        <v>86</v>
      </c>
      <c r="G58" s="72" t="s">
        <v>179</v>
      </c>
      <c r="H58" s="72" t="s">
        <v>1808</v>
      </c>
      <c r="I58" s="14"/>
      <c r="U58" s="59"/>
      <c r="X58" t="s">
        <v>291</v>
      </c>
    </row>
    <row r="59" spans="5:24" x14ac:dyDescent="0.25">
      <c r="E59" s="73" t="s">
        <v>1756</v>
      </c>
      <c r="F59" s="74" t="s">
        <v>86</v>
      </c>
      <c r="G59" s="74" t="s">
        <v>26</v>
      </c>
      <c r="H59" s="74" t="s">
        <v>1808</v>
      </c>
      <c r="I59" s="14"/>
      <c r="U59" s="59"/>
      <c r="X59" t="s">
        <v>292</v>
      </c>
    </row>
    <row r="60" spans="5:24" x14ac:dyDescent="0.25">
      <c r="E60" s="71" t="s">
        <v>1757</v>
      </c>
      <c r="F60" s="72" t="s">
        <v>86</v>
      </c>
      <c r="G60" s="72" t="s">
        <v>179</v>
      </c>
      <c r="H60" s="72" t="s">
        <v>1808</v>
      </c>
      <c r="I60" s="14"/>
      <c r="U60" s="59"/>
      <c r="X60" t="s">
        <v>293</v>
      </c>
    </row>
    <row r="61" spans="5:24" x14ac:dyDescent="0.25">
      <c r="E61" s="71" t="s">
        <v>116</v>
      </c>
      <c r="F61" s="72" t="s">
        <v>117</v>
      </c>
      <c r="G61" s="72" t="s">
        <v>179</v>
      </c>
      <c r="H61" s="72" t="s">
        <v>1808</v>
      </c>
      <c r="I61" s="14"/>
      <c r="U61" s="59"/>
      <c r="X61" t="s">
        <v>294</v>
      </c>
    </row>
    <row r="62" spans="5:24" x14ac:dyDescent="0.25">
      <c r="E62" s="73" t="s">
        <v>118</v>
      </c>
      <c r="F62" s="74" t="s">
        <v>117</v>
      </c>
      <c r="G62" s="74" t="s">
        <v>179</v>
      </c>
      <c r="H62" s="74" t="s">
        <v>1808</v>
      </c>
      <c r="I62" s="14"/>
      <c r="U62" s="59"/>
      <c r="X62" t="s">
        <v>295</v>
      </c>
    </row>
    <row r="63" spans="5:24" x14ac:dyDescent="0.25">
      <c r="E63" s="73" t="s">
        <v>95</v>
      </c>
      <c r="F63" s="74" t="s">
        <v>96</v>
      </c>
      <c r="G63" s="74" t="s">
        <v>179</v>
      </c>
      <c r="H63" s="74" t="s">
        <v>1808</v>
      </c>
      <c r="I63" s="14"/>
      <c r="U63" s="59"/>
      <c r="X63" t="s">
        <v>296</v>
      </c>
    </row>
    <row r="64" spans="5:24" x14ac:dyDescent="0.25">
      <c r="E64" s="71" t="s">
        <v>107</v>
      </c>
      <c r="F64" s="72" t="s">
        <v>108</v>
      </c>
      <c r="G64" s="72" t="s">
        <v>179</v>
      </c>
      <c r="H64" s="72" t="s">
        <v>1808</v>
      </c>
      <c r="I64" s="14"/>
      <c r="U64" s="59"/>
      <c r="X64" t="s">
        <v>297</v>
      </c>
    </row>
    <row r="65" spans="5:24" x14ac:dyDescent="0.25">
      <c r="E65" s="73" t="s">
        <v>109</v>
      </c>
      <c r="F65" s="74" t="s">
        <v>108</v>
      </c>
      <c r="G65" s="74" t="s">
        <v>179</v>
      </c>
      <c r="H65" s="74" t="s">
        <v>1808</v>
      </c>
      <c r="I65" s="14"/>
      <c r="U65" s="59"/>
      <c r="X65" t="s">
        <v>298</v>
      </c>
    </row>
    <row r="66" spans="5:24" x14ac:dyDescent="0.25">
      <c r="E66" s="71" t="s">
        <v>1758</v>
      </c>
      <c r="F66" s="72" t="s">
        <v>91</v>
      </c>
      <c r="G66" s="72" t="s">
        <v>26</v>
      </c>
      <c r="H66" s="72" t="s">
        <v>1808</v>
      </c>
      <c r="I66" s="14"/>
      <c r="U66" s="59"/>
      <c r="X66" t="s">
        <v>299</v>
      </c>
    </row>
    <row r="67" spans="5:24" x14ac:dyDescent="0.25">
      <c r="E67" s="73" t="s">
        <v>1759</v>
      </c>
      <c r="F67" s="74" t="s">
        <v>91</v>
      </c>
      <c r="G67" s="74" t="s">
        <v>26</v>
      </c>
      <c r="H67" s="74" t="s">
        <v>1808</v>
      </c>
      <c r="I67" s="14"/>
      <c r="U67" s="59"/>
      <c r="X67" t="s">
        <v>300</v>
      </c>
    </row>
    <row r="68" spans="5:24" x14ac:dyDescent="0.25">
      <c r="E68" s="71" t="s">
        <v>1760</v>
      </c>
      <c r="F68" s="72" t="s">
        <v>91</v>
      </c>
      <c r="G68" s="72" t="s">
        <v>26</v>
      </c>
      <c r="H68" s="72" t="s">
        <v>1808</v>
      </c>
      <c r="I68" s="14"/>
      <c r="U68" s="59"/>
      <c r="X68" t="s">
        <v>301</v>
      </c>
    </row>
    <row r="69" spans="5:24" x14ac:dyDescent="0.25">
      <c r="E69" s="73" t="s">
        <v>1761</v>
      </c>
      <c r="F69" s="74" t="s">
        <v>91</v>
      </c>
      <c r="G69" s="74" t="s">
        <v>26</v>
      </c>
      <c r="H69" s="74" t="s">
        <v>1808</v>
      </c>
      <c r="I69" s="14"/>
      <c r="U69" s="59"/>
      <c r="X69" t="s">
        <v>302</v>
      </c>
    </row>
    <row r="70" spans="5:24" x14ac:dyDescent="0.25">
      <c r="E70" s="71" t="s">
        <v>1762</v>
      </c>
      <c r="F70" s="72" t="s">
        <v>91</v>
      </c>
      <c r="G70" s="72" t="s">
        <v>26</v>
      </c>
      <c r="H70" s="72" t="s">
        <v>1808</v>
      </c>
      <c r="I70" s="14"/>
      <c r="U70" s="59"/>
      <c r="X70" t="s">
        <v>303</v>
      </c>
    </row>
    <row r="71" spans="5:24" x14ac:dyDescent="0.25">
      <c r="E71" s="73" t="s">
        <v>1763</v>
      </c>
      <c r="F71" s="74" t="s">
        <v>91</v>
      </c>
      <c r="G71" s="74" t="s">
        <v>26</v>
      </c>
      <c r="H71" s="74" t="s">
        <v>1808</v>
      </c>
      <c r="I71" s="14"/>
      <c r="U71" s="59"/>
      <c r="X71" t="s">
        <v>304</v>
      </c>
    </row>
    <row r="72" spans="5:24" x14ac:dyDescent="0.25">
      <c r="E72" s="71" t="s">
        <v>1764</v>
      </c>
      <c r="F72" s="72" t="s">
        <v>91</v>
      </c>
      <c r="G72" s="72" t="s">
        <v>26</v>
      </c>
      <c r="H72" s="72" t="s">
        <v>1808</v>
      </c>
      <c r="I72" s="14"/>
      <c r="U72" s="59"/>
      <c r="X72" t="s">
        <v>305</v>
      </c>
    </row>
    <row r="73" spans="5:24" x14ac:dyDescent="0.25">
      <c r="E73" s="73" t="s">
        <v>1765</v>
      </c>
      <c r="F73" s="74" t="s">
        <v>91</v>
      </c>
      <c r="G73" s="74" t="s">
        <v>26</v>
      </c>
      <c r="H73" s="74" t="s">
        <v>1808</v>
      </c>
      <c r="I73" s="14"/>
      <c r="U73" s="59"/>
      <c r="X73" t="s">
        <v>306</v>
      </c>
    </row>
    <row r="74" spans="5:24" x14ac:dyDescent="0.25">
      <c r="E74" s="71" t="s">
        <v>122</v>
      </c>
      <c r="F74" s="72" t="s">
        <v>123</v>
      </c>
      <c r="G74" s="72" t="s">
        <v>179</v>
      </c>
      <c r="H74" s="72" t="s">
        <v>1808</v>
      </c>
      <c r="I74" s="14"/>
      <c r="U74" s="59"/>
      <c r="X74" t="s">
        <v>307</v>
      </c>
    </row>
    <row r="75" spans="5:24" x14ac:dyDescent="0.25">
      <c r="E75" s="73" t="s">
        <v>48</v>
      </c>
      <c r="F75" s="74" t="s">
        <v>25</v>
      </c>
      <c r="G75" s="74" t="s">
        <v>26</v>
      </c>
      <c r="H75" s="74" t="s">
        <v>1808</v>
      </c>
      <c r="I75" s="14"/>
      <c r="U75" s="59"/>
      <c r="X75" t="s">
        <v>308</v>
      </c>
    </row>
    <row r="76" spans="5:24" x14ac:dyDescent="0.25">
      <c r="E76" s="71" t="s">
        <v>87</v>
      </c>
      <c r="F76" s="72" t="s">
        <v>88</v>
      </c>
      <c r="G76" s="72" t="s">
        <v>26</v>
      </c>
      <c r="H76" s="72" t="s">
        <v>1808</v>
      </c>
      <c r="I76" s="14"/>
      <c r="U76" s="59"/>
      <c r="X76" t="s">
        <v>309</v>
      </c>
    </row>
    <row r="77" spans="5:24" x14ac:dyDescent="0.25">
      <c r="E77" s="71" t="s">
        <v>47</v>
      </c>
      <c r="F77" s="72" t="s">
        <v>25</v>
      </c>
      <c r="G77" s="72" t="s">
        <v>26</v>
      </c>
      <c r="H77" s="72" t="s">
        <v>1808</v>
      </c>
      <c r="I77" s="14"/>
      <c r="U77" s="59"/>
      <c r="X77" t="s">
        <v>310</v>
      </c>
    </row>
    <row r="78" spans="5:24" x14ac:dyDescent="0.25">
      <c r="E78" s="73" t="s">
        <v>1766</v>
      </c>
      <c r="F78" s="74" t="s">
        <v>90</v>
      </c>
      <c r="G78" s="74" t="s">
        <v>26</v>
      </c>
      <c r="H78" s="74" t="s">
        <v>1808</v>
      </c>
      <c r="I78" s="14"/>
      <c r="U78" s="59"/>
      <c r="X78" t="s">
        <v>311</v>
      </c>
    </row>
    <row r="79" spans="5:24" x14ac:dyDescent="0.25">
      <c r="E79" s="71" t="s">
        <v>1767</v>
      </c>
      <c r="F79" s="72" t="s">
        <v>90</v>
      </c>
      <c r="G79" s="72" t="s">
        <v>26</v>
      </c>
      <c r="H79" s="72" t="s">
        <v>1808</v>
      </c>
      <c r="I79" s="14"/>
      <c r="U79" s="59"/>
      <c r="X79" t="s">
        <v>312</v>
      </c>
    </row>
    <row r="80" spans="5:24" x14ac:dyDescent="0.25">
      <c r="E80" s="73" t="s">
        <v>1768</v>
      </c>
      <c r="F80" s="74" t="s">
        <v>90</v>
      </c>
      <c r="G80" s="74" t="s">
        <v>26</v>
      </c>
      <c r="H80" s="74" t="s">
        <v>1808</v>
      </c>
      <c r="I80" s="14"/>
      <c r="U80" s="59"/>
      <c r="X80" t="s">
        <v>313</v>
      </c>
    </row>
    <row r="81" spans="5:24" x14ac:dyDescent="0.25">
      <c r="E81" s="71" t="s">
        <v>1769</v>
      </c>
      <c r="F81" s="72" t="s">
        <v>90</v>
      </c>
      <c r="G81" s="72" t="s">
        <v>26</v>
      </c>
      <c r="H81" s="72" t="s">
        <v>1808</v>
      </c>
      <c r="I81" s="14"/>
      <c r="U81" s="59"/>
      <c r="X81" t="s">
        <v>314</v>
      </c>
    </row>
    <row r="82" spans="5:24" x14ac:dyDescent="0.25">
      <c r="E82" s="73" t="s">
        <v>1770</v>
      </c>
      <c r="F82" s="74" t="s">
        <v>90</v>
      </c>
      <c r="G82" s="74" t="s">
        <v>26</v>
      </c>
      <c r="H82" s="74" t="s">
        <v>1808</v>
      </c>
      <c r="I82" s="14"/>
      <c r="U82" s="59"/>
      <c r="X82" t="s">
        <v>315</v>
      </c>
    </row>
    <row r="83" spans="5:24" x14ac:dyDescent="0.25">
      <c r="E83" s="71" t="s">
        <v>1771</v>
      </c>
      <c r="F83" s="72" t="s">
        <v>90</v>
      </c>
      <c r="G83" s="72" t="s">
        <v>26</v>
      </c>
      <c r="H83" s="72" t="s">
        <v>1808</v>
      </c>
      <c r="I83" s="14"/>
      <c r="U83" s="59"/>
      <c r="X83" t="s">
        <v>316</v>
      </c>
    </row>
    <row r="84" spans="5:24" x14ac:dyDescent="0.25">
      <c r="E84" s="73" t="s">
        <v>1772</v>
      </c>
      <c r="F84" s="74" t="s">
        <v>90</v>
      </c>
      <c r="G84" s="74" t="s">
        <v>26</v>
      </c>
      <c r="H84" s="74" t="s">
        <v>1808</v>
      </c>
      <c r="I84" s="14"/>
      <c r="U84" s="59"/>
      <c r="X84" t="s">
        <v>317</v>
      </c>
    </row>
    <row r="85" spans="5:24" x14ac:dyDescent="0.25">
      <c r="E85" s="71" t="s">
        <v>1773</v>
      </c>
      <c r="F85" s="72" t="s">
        <v>90</v>
      </c>
      <c r="G85" s="72" t="s">
        <v>26</v>
      </c>
      <c r="H85" s="72" t="s">
        <v>1808</v>
      </c>
      <c r="I85" s="14"/>
      <c r="U85" s="59"/>
      <c r="X85" t="s">
        <v>318</v>
      </c>
    </row>
    <row r="86" spans="5:24" x14ac:dyDescent="0.25">
      <c r="E86" s="73" t="s">
        <v>1774</v>
      </c>
      <c r="F86" s="74" t="s">
        <v>90</v>
      </c>
      <c r="G86" s="74" t="s">
        <v>26</v>
      </c>
      <c r="H86" s="74" t="s">
        <v>1808</v>
      </c>
      <c r="I86" s="14"/>
      <c r="U86" s="59"/>
      <c r="X86" t="s">
        <v>319</v>
      </c>
    </row>
    <row r="87" spans="5:24" x14ac:dyDescent="0.25">
      <c r="E87" s="71" t="s">
        <v>1775</v>
      </c>
      <c r="F87" s="72" t="s">
        <v>90</v>
      </c>
      <c r="G87" s="72" t="s">
        <v>26</v>
      </c>
      <c r="H87" s="72" t="s">
        <v>1808</v>
      </c>
      <c r="I87" s="14"/>
      <c r="U87" s="59"/>
      <c r="X87" t="s">
        <v>320</v>
      </c>
    </row>
    <row r="88" spans="5:24" x14ac:dyDescent="0.25">
      <c r="E88" s="73" t="s">
        <v>1776</v>
      </c>
      <c r="F88" s="74" t="s">
        <v>90</v>
      </c>
      <c r="G88" s="74" t="s">
        <v>26</v>
      </c>
      <c r="H88" s="74" t="s">
        <v>1808</v>
      </c>
      <c r="I88" s="14"/>
      <c r="U88" s="59"/>
      <c r="X88" t="s">
        <v>321</v>
      </c>
    </row>
    <row r="89" spans="5:24" x14ac:dyDescent="0.25">
      <c r="E89" s="71" t="s">
        <v>1777</v>
      </c>
      <c r="F89" s="72" t="s">
        <v>90</v>
      </c>
      <c r="G89" s="72" t="s">
        <v>26</v>
      </c>
      <c r="H89" s="72" t="s">
        <v>1808</v>
      </c>
      <c r="I89" s="14"/>
      <c r="U89" s="59"/>
      <c r="X89" t="s">
        <v>322</v>
      </c>
    </row>
    <row r="90" spans="5:24" x14ac:dyDescent="0.25">
      <c r="E90" s="73" t="s">
        <v>1778</v>
      </c>
      <c r="F90" s="74" t="s">
        <v>90</v>
      </c>
      <c r="G90" s="74" t="s">
        <v>26</v>
      </c>
      <c r="H90" s="74" t="s">
        <v>1808</v>
      </c>
      <c r="I90" s="14"/>
      <c r="U90" s="59"/>
      <c r="X90" t="s">
        <v>323</v>
      </c>
    </row>
    <row r="91" spans="5:24" x14ac:dyDescent="0.25">
      <c r="E91" s="71" t="s">
        <v>1779</v>
      </c>
      <c r="F91" s="72" t="s">
        <v>90</v>
      </c>
      <c r="G91" s="72" t="s">
        <v>26</v>
      </c>
      <c r="H91" s="72" t="s">
        <v>1808</v>
      </c>
      <c r="I91" s="14"/>
      <c r="U91" s="59"/>
      <c r="X91" t="s">
        <v>324</v>
      </c>
    </row>
    <row r="92" spans="5:24" x14ac:dyDescent="0.25">
      <c r="E92" s="73" t="s">
        <v>1780</v>
      </c>
      <c r="F92" s="74" t="s">
        <v>90</v>
      </c>
      <c r="G92" s="74" t="s">
        <v>26</v>
      </c>
      <c r="H92" s="74" t="s">
        <v>1808</v>
      </c>
      <c r="I92" s="14"/>
      <c r="U92" s="59"/>
      <c r="X92" t="s">
        <v>325</v>
      </c>
    </row>
    <row r="93" spans="5:24" x14ac:dyDescent="0.25">
      <c r="E93" s="71" t="s">
        <v>1781</v>
      </c>
      <c r="F93" s="72" t="s">
        <v>90</v>
      </c>
      <c r="G93" s="72" t="s">
        <v>26</v>
      </c>
      <c r="H93" s="72" t="s">
        <v>1808</v>
      </c>
      <c r="I93" s="14"/>
      <c r="U93" s="59"/>
      <c r="X93" t="s">
        <v>326</v>
      </c>
    </row>
    <row r="94" spans="5:24" x14ac:dyDescent="0.25">
      <c r="E94" s="73" t="s">
        <v>1782</v>
      </c>
      <c r="F94" s="74" t="s">
        <v>90</v>
      </c>
      <c r="G94" s="74" t="s">
        <v>26</v>
      </c>
      <c r="H94" s="74" t="s">
        <v>1808</v>
      </c>
      <c r="I94" s="14"/>
      <c r="U94" s="59"/>
      <c r="X94" t="s">
        <v>327</v>
      </c>
    </row>
    <row r="95" spans="5:24" x14ac:dyDescent="0.25">
      <c r="E95" s="71" t="s">
        <v>1783</v>
      </c>
      <c r="F95" s="72" t="s">
        <v>90</v>
      </c>
      <c r="G95" s="72" t="s">
        <v>26</v>
      </c>
      <c r="H95" s="72" t="s">
        <v>1808</v>
      </c>
      <c r="I95" s="14"/>
      <c r="U95" s="59"/>
      <c r="X95" t="s">
        <v>328</v>
      </c>
    </row>
    <row r="96" spans="5:24" x14ac:dyDescent="0.25">
      <c r="E96" s="73" t="s">
        <v>1784</v>
      </c>
      <c r="F96" s="74" t="s">
        <v>90</v>
      </c>
      <c r="G96" s="74" t="s">
        <v>26</v>
      </c>
      <c r="H96" s="74" t="s">
        <v>1808</v>
      </c>
      <c r="I96" s="14"/>
      <c r="U96" s="59"/>
      <c r="X96" t="s">
        <v>329</v>
      </c>
    </row>
    <row r="97" spans="5:24" x14ac:dyDescent="0.25">
      <c r="E97" s="71" t="s">
        <v>1785</v>
      </c>
      <c r="F97" s="72" t="s">
        <v>90</v>
      </c>
      <c r="G97" s="72" t="s">
        <v>26</v>
      </c>
      <c r="H97" s="72" t="s">
        <v>1808</v>
      </c>
      <c r="I97" s="14"/>
      <c r="U97" s="59"/>
      <c r="X97" t="s">
        <v>330</v>
      </c>
    </row>
    <row r="98" spans="5:24" x14ac:dyDescent="0.25">
      <c r="E98" s="73" t="s">
        <v>152</v>
      </c>
      <c r="F98" s="74" t="s">
        <v>143</v>
      </c>
      <c r="G98" s="74" t="s">
        <v>26</v>
      </c>
      <c r="H98" s="74" t="s">
        <v>1808</v>
      </c>
      <c r="I98" s="14"/>
      <c r="U98" s="59"/>
      <c r="X98" t="s">
        <v>331</v>
      </c>
    </row>
    <row r="99" spans="5:24" x14ac:dyDescent="0.25">
      <c r="E99" s="71" t="s">
        <v>151</v>
      </c>
      <c r="F99" s="72" t="s">
        <v>143</v>
      </c>
      <c r="G99" s="72" t="s">
        <v>26</v>
      </c>
      <c r="H99" s="72" t="s">
        <v>1808</v>
      </c>
      <c r="I99" s="14"/>
      <c r="U99" s="59"/>
      <c r="X99" t="s">
        <v>332</v>
      </c>
    </row>
    <row r="100" spans="5:24" x14ac:dyDescent="0.25">
      <c r="E100" s="73" t="s">
        <v>150</v>
      </c>
      <c r="F100" s="74" t="s">
        <v>143</v>
      </c>
      <c r="G100" s="74" t="s">
        <v>26</v>
      </c>
      <c r="H100" s="74" t="s">
        <v>1808</v>
      </c>
      <c r="I100" s="14"/>
      <c r="U100" s="59"/>
      <c r="X100" t="s">
        <v>333</v>
      </c>
    </row>
    <row r="101" spans="5:24" x14ac:dyDescent="0.25">
      <c r="E101" s="71" t="s">
        <v>142</v>
      </c>
      <c r="F101" s="72" t="s">
        <v>143</v>
      </c>
      <c r="G101" s="72" t="s">
        <v>26</v>
      </c>
      <c r="H101" s="72" t="s">
        <v>1808</v>
      </c>
      <c r="I101" s="14"/>
      <c r="U101" s="59"/>
      <c r="X101" t="s">
        <v>334</v>
      </c>
    </row>
    <row r="102" spans="5:24" x14ac:dyDescent="0.25">
      <c r="E102" s="73" t="s">
        <v>144</v>
      </c>
      <c r="F102" s="74" t="s">
        <v>143</v>
      </c>
      <c r="G102" s="74" t="s">
        <v>26</v>
      </c>
      <c r="H102" s="74" t="s">
        <v>1808</v>
      </c>
      <c r="I102" s="14"/>
      <c r="U102" s="59"/>
      <c r="X102" t="s">
        <v>335</v>
      </c>
    </row>
    <row r="103" spans="5:24" x14ac:dyDescent="0.25">
      <c r="E103" s="71" t="s">
        <v>145</v>
      </c>
      <c r="F103" s="72" t="s">
        <v>143</v>
      </c>
      <c r="G103" s="72" t="s">
        <v>26</v>
      </c>
      <c r="H103" s="72" t="s">
        <v>1808</v>
      </c>
      <c r="I103" s="14"/>
      <c r="U103" s="59"/>
      <c r="X103" t="s">
        <v>336</v>
      </c>
    </row>
    <row r="104" spans="5:24" x14ac:dyDescent="0.25">
      <c r="E104" s="73" t="s">
        <v>146</v>
      </c>
      <c r="F104" s="74" t="s">
        <v>143</v>
      </c>
      <c r="G104" s="74" t="s">
        <v>26</v>
      </c>
      <c r="H104" s="74" t="s">
        <v>1808</v>
      </c>
      <c r="I104" s="14"/>
      <c r="U104" s="59"/>
      <c r="X104" t="s">
        <v>337</v>
      </c>
    </row>
    <row r="105" spans="5:24" x14ac:dyDescent="0.25">
      <c r="E105" s="71" t="s">
        <v>147</v>
      </c>
      <c r="F105" s="72" t="s">
        <v>143</v>
      </c>
      <c r="G105" s="72" t="s">
        <v>26</v>
      </c>
      <c r="H105" s="72" t="s">
        <v>1808</v>
      </c>
      <c r="I105" s="14"/>
      <c r="U105" s="59"/>
      <c r="X105" t="s">
        <v>338</v>
      </c>
    </row>
    <row r="106" spans="5:24" x14ac:dyDescent="0.25">
      <c r="E106" s="73" t="s">
        <v>148</v>
      </c>
      <c r="F106" s="74" t="s">
        <v>143</v>
      </c>
      <c r="G106" s="74" t="s">
        <v>26</v>
      </c>
      <c r="H106" s="74" t="s">
        <v>1808</v>
      </c>
      <c r="I106" s="14"/>
      <c r="U106" s="59"/>
      <c r="X106" t="s">
        <v>339</v>
      </c>
    </row>
    <row r="107" spans="5:24" x14ac:dyDescent="0.25">
      <c r="E107" s="71" t="s">
        <v>149</v>
      </c>
      <c r="F107" s="72" t="s">
        <v>143</v>
      </c>
      <c r="G107" s="72" t="s">
        <v>26</v>
      </c>
      <c r="H107" s="72" t="s">
        <v>1808</v>
      </c>
      <c r="I107" s="14"/>
      <c r="U107" s="59"/>
      <c r="X107" t="s">
        <v>340</v>
      </c>
    </row>
    <row r="108" spans="5:24" x14ac:dyDescent="0.25">
      <c r="E108" s="73" t="s">
        <v>104</v>
      </c>
      <c r="F108" s="74" t="s">
        <v>105</v>
      </c>
      <c r="G108" s="74" t="s">
        <v>179</v>
      </c>
      <c r="H108" s="74" t="s">
        <v>1808</v>
      </c>
      <c r="I108" s="14"/>
      <c r="U108" s="59"/>
      <c r="X108" t="s">
        <v>341</v>
      </c>
    </row>
    <row r="109" spans="5:24" x14ac:dyDescent="0.25">
      <c r="E109" s="71" t="s">
        <v>106</v>
      </c>
      <c r="F109" s="72" t="s">
        <v>105</v>
      </c>
      <c r="G109" s="72" t="s">
        <v>179</v>
      </c>
      <c r="H109" s="72" t="s">
        <v>1808</v>
      </c>
      <c r="I109" s="14"/>
      <c r="U109" s="59"/>
      <c r="X109" t="s">
        <v>342</v>
      </c>
    </row>
    <row r="110" spans="5:24" x14ac:dyDescent="0.25">
      <c r="E110" s="71" t="s">
        <v>136</v>
      </c>
      <c r="F110" s="72" t="s">
        <v>135</v>
      </c>
      <c r="G110" s="72" t="s">
        <v>26</v>
      </c>
      <c r="H110" s="72" t="s">
        <v>1808</v>
      </c>
      <c r="I110" s="14"/>
      <c r="U110" s="59"/>
      <c r="X110" t="s">
        <v>343</v>
      </c>
    </row>
    <row r="111" spans="5:24" x14ac:dyDescent="0.25">
      <c r="E111" s="73" t="s">
        <v>1786</v>
      </c>
      <c r="F111" s="74" t="s">
        <v>135</v>
      </c>
      <c r="G111" s="74" t="s">
        <v>26</v>
      </c>
      <c r="H111" s="74" t="s">
        <v>1808</v>
      </c>
      <c r="I111" s="14"/>
      <c r="U111" s="59"/>
      <c r="X111" t="s">
        <v>344</v>
      </c>
    </row>
    <row r="112" spans="5:24" x14ac:dyDescent="0.25">
      <c r="E112" s="71" t="s">
        <v>1787</v>
      </c>
      <c r="F112" s="72" t="s">
        <v>135</v>
      </c>
      <c r="G112" s="72" t="s">
        <v>26</v>
      </c>
      <c r="H112" s="72" t="s">
        <v>1808</v>
      </c>
      <c r="I112" s="14"/>
      <c r="U112" s="59"/>
      <c r="X112" t="s">
        <v>345</v>
      </c>
    </row>
    <row r="113" spans="5:24" x14ac:dyDescent="0.25">
      <c r="E113" s="73" t="s">
        <v>1788</v>
      </c>
      <c r="F113" s="74" t="s">
        <v>135</v>
      </c>
      <c r="G113" s="74" t="s">
        <v>179</v>
      </c>
      <c r="H113" s="74" t="s">
        <v>1808</v>
      </c>
      <c r="I113" s="14"/>
      <c r="U113" s="59"/>
      <c r="X113" t="s">
        <v>346</v>
      </c>
    </row>
    <row r="114" spans="5:24" x14ac:dyDescent="0.25">
      <c r="E114" s="71" t="s">
        <v>1789</v>
      </c>
      <c r="F114" s="72" t="s">
        <v>135</v>
      </c>
      <c r="G114" s="72" t="s">
        <v>179</v>
      </c>
      <c r="H114" s="72" t="s">
        <v>1808</v>
      </c>
      <c r="I114" s="14"/>
      <c r="U114" s="59"/>
      <c r="X114" t="s">
        <v>347</v>
      </c>
    </row>
    <row r="115" spans="5:24" x14ac:dyDescent="0.25">
      <c r="E115" s="73" t="s">
        <v>1790</v>
      </c>
      <c r="F115" s="74" t="s">
        <v>135</v>
      </c>
      <c r="G115" s="74" t="s">
        <v>179</v>
      </c>
      <c r="H115" s="74" t="s">
        <v>1808</v>
      </c>
      <c r="I115" s="14"/>
      <c r="U115" s="59"/>
      <c r="X115" t="s">
        <v>348</v>
      </c>
    </row>
    <row r="116" spans="5:24" x14ac:dyDescent="0.25">
      <c r="E116" s="71" t="s">
        <v>1791</v>
      </c>
      <c r="F116" s="72" t="s">
        <v>135</v>
      </c>
      <c r="G116" s="72" t="s">
        <v>26</v>
      </c>
      <c r="H116" s="72" t="s">
        <v>1808</v>
      </c>
      <c r="I116" s="14"/>
      <c r="U116" s="59"/>
      <c r="X116" t="s">
        <v>349</v>
      </c>
    </row>
    <row r="117" spans="5:24" x14ac:dyDescent="0.25">
      <c r="E117" s="73" t="s">
        <v>1792</v>
      </c>
      <c r="F117" s="74" t="s">
        <v>135</v>
      </c>
      <c r="G117" s="74" t="s">
        <v>26</v>
      </c>
      <c r="H117" s="74" t="s">
        <v>1808</v>
      </c>
      <c r="I117" s="14"/>
      <c r="U117" s="59"/>
      <c r="X117" t="s">
        <v>350</v>
      </c>
    </row>
    <row r="118" spans="5:24" x14ac:dyDescent="0.25">
      <c r="E118" s="71" t="s">
        <v>1793</v>
      </c>
      <c r="F118" s="72" t="s">
        <v>135</v>
      </c>
      <c r="G118" s="72" t="s">
        <v>26</v>
      </c>
      <c r="H118" s="72" t="s">
        <v>1808</v>
      </c>
      <c r="I118" s="14"/>
      <c r="U118" s="59"/>
      <c r="X118" t="s">
        <v>351</v>
      </c>
    </row>
    <row r="119" spans="5:24" x14ac:dyDescent="0.25">
      <c r="E119" s="73" t="s">
        <v>140</v>
      </c>
      <c r="F119" s="74" t="s">
        <v>139</v>
      </c>
      <c r="G119" s="74" t="s">
        <v>26</v>
      </c>
      <c r="H119" s="74" t="s">
        <v>1808</v>
      </c>
      <c r="I119" s="14"/>
      <c r="U119" s="59"/>
      <c r="X119" t="s">
        <v>352</v>
      </c>
    </row>
    <row r="120" spans="5:24" x14ac:dyDescent="0.25">
      <c r="E120" s="71" t="s">
        <v>141</v>
      </c>
      <c r="F120" s="72" t="s">
        <v>139</v>
      </c>
      <c r="G120" s="72" t="s">
        <v>179</v>
      </c>
      <c r="H120" s="72" t="s">
        <v>1808</v>
      </c>
      <c r="I120" s="14"/>
      <c r="U120" s="59"/>
      <c r="X120" t="s">
        <v>353</v>
      </c>
    </row>
    <row r="121" spans="5:24" x14ac:dyDescent="0.25">
      <c r="E121" s="73" t="s">
        <v>138</v>
      </c>
      <c r="F121" s="74" t="s">
        <v>139</v>
      </c>
      <c r="G121" s="74" t="s">
        <v>26</v>
      </c>
      <c r="H121" s="74" t="s">
        <v>1808</v>
      </c>
      <c r="I121" s="14"/>
      <c r="U121" s="59"/>
      <c r="X121" t="s">
        <v>354</v>
      </c>
    </row>
    <row r="122" spans="5:24" x14ac:dyDescent="0.25">
      <c r="E122" s="73" t="s">
        <v>101</v>
      </c>
      <c r="F122" s="74" t="s">
        <v>102</v>
      </c>
      <c r="G122" s="74" t="s">
        <v>179</v>
      </c>
      <c r="H122" s="74" t="s">
        <v>1808</v>
      </c>
      <c r="I122" s="14"/>
      <c r="U122" s="59"/>
      <c r="X122" t="s">
        <v>355</v>
      </c>
    </row>
    <row r="123" spans="5:24" x14ac:dyDescent="0.25">
      <c r="E123" s="71" t="s">
        <v>103</v>
      </c>
      <c r="F123" s="72" t="s">
        <v>102</v>
      </c>
      <c r="G123" s="72" t="s">
        <v>179</v>
      </c>
      <c r="H123" s="72" t="s">
        <v>1808</v>
      </c>
      <c r="I123" s="14"/>
      <c r="U123" s="59"/>
      <c r="X123" t="s">
        <v>356</v>
      </c>
    </row>
    <row r="124" spans="5:24" x14ac:dyDescent="0.25">
      <c r="E124" s="71" t="s">
        <v>128</v>
      </c>
      <c r="F124" s="72" t="s">
        <v>129</v>
      </c>
      <c r="G124" s="72" t="s">
        <v>179</v>
      </c>
      <c r="H124" s="72" t="s">
        <v>1808</v>
      </c>
      <c r="I124" s="14"/>
      <c r="U124" s="59"/>
      <c r="X124" t="s">
        <v>357</v>
      </c>
    </row>
    <row r="125" spans="5:24" x14ac:dyDescent="0.25">
      <c r="E125" s="73" t="s">
        <v>1794</v>
      </c>
      <c r="F125" s="74" t="s">
        <v>93</v>
      </c>
      <c r="G125" s="74" t="s">
        <v>179</v>
      </c>
      <c r="H125" s="74" t="s">
        <v>1808</v>
      </c>
      <c r="I125" s="14"/>
      <c r="U125" s="59"/>
      <c r="X125" t="s">
        <v>358</v>
      </c>
    </row>
    <row r="126" spans="5:24" x14ac:dyDescent="0.25">
      <c r="E126" s="71" t="s">
        <v>1795</v>
      </c>
      <c r="F126" s="72" t="s">
        <v>93</v>
      </c>
      <c r="G126" s="72" t="s">
        <v>179</v>
      </c>
      <c r="H126" s="72" t="s">
        <v>1808</v>
      </c>
      <c r="I126" s="14"/>
      <c r="U126" s="59"/>
      <c r="X126" t="s">
        <v>359</v>
      </c>
    </row>
    <row r="127" spans="5:24" x14ac:dyDescent="0.25">
      <c r="E127" s="73" t="s">
        <v>1796</v>
      </c>
      <c r="F127" s="74" t="s">
        <v>93</v>
      </c>
      <c r="G127" s="74" t="s">
        <v>179</v>
      </c>
      <c r="H127" s="74" t="s">
        <v>1808</v>
      </c>
      <c r="I127" s="14"/>
      <c r="U127" s="59"/>
      <c r="X127" t="s">
        <v>360</v>
      </c>
    </row>
    <row r="128" spans="5:24" x14ac:dyDescent="0.25">
      <c r="E128" s="71" t="s">
        <v>1797</v>
      </c>
      <c r="F128" s="72" t="s">
        <v>93</v>
      </c>
      <c r="G128" s="72" t="s">
        <v>179</v>
      </c>
      <c r="H128" s="72" t="s">
        <v>1808</v>
      </c>
      <c r="I128" s="14"/>
      <c r="U128" s="59"/>
      <c r="X128" t="s">
        <v>361</v>
      </c>
    </row>
    <row r="129" spans="5:24" x14ac:dyDescent="0.25">
      <c r="E129" s="73" t="s">
        <v>1798</v>
      </c>
      <c r="F129" s="74" t="s">
        <v>93</v>
      </c>
      <c r="G129" s="74" t="s">
        <v>179</v>
      </c>
      <c r="H129" s="74" t="s">
        <v>1808</v>
      </c>
      <c r="I129" s="14"/>
      <c r="U129" s="59"/>
      <c r="X129" t="s">
        <v>362</v>
      </c>
    </row>
    <row r="130" spans="5:24" x14ac:dyDescent="0.25">
      <c r="E130" s="71" t="s">
        <v>1799</v>
      </c>
      <c r="F130" s="72" t="s">
        <v>93</v>
      </c>
      <c r="G130" s="72" t="s">
        <v>179</v>
      </c>
      <c r="H130" s="72" t="s">
        <v>1808</v>
      </c>
      <c r="I130" s="14"/>
      <c r="U130" s="59"/>
      <c r="X130" t="s">
        <v>363</v>
      </c>
    </row>
    <row r="131" spans="5:24" x14ac:dyDescent="0.25">
      <c r="E131" s="73" t="s">
        <v>1800</v>
      </c>
      <c r="F131" s="74" t="s">
        <v>93</v>
      </c>
      <c r="G131" s="74" t="s">
        <v>179</v>
      </c>
      <c r="H131" s="74" t="s">
        <v>1808</v>
      </c>
      <c r="I131" s="14"/>
      <c r="U131" s="59"/>
      <c r="X131" t="s">
        <v>364</v>
      </c>
    </row>
    <row r="132" spans="5:24" x14ac:dyDescent="0.25">
      <c r="E132" s="71" t="s">
        <v>1801</v>
      </c>
      <c r="F132" s="72" t="s">
        <v>93</v>
      </c>
      <c r="G132" s="72" t="s">
        <v>179</v>
      </c>
      <c r="H132" s="72" t="s">
        <v>1808</v>
      </c>
      <c r="I132" s="14"/>
      <c r="U132" s="59"/>
      <c r="X132" t="s">
        <v>365</v>
      </c>
    </row>
    <row r="133" spans="5:24" x14ac:dyDescent="0.25">
      <c r="E133" s="73" t="s">
        <v>1802</v>
      </c>
      <c r="F133" s="74" t="s">
        <v>93</v>
      </c>
      <c r="G133" s="74" t="s">
        <v>179</v>
      </c>
      <c r="H133" s="74" t="s">
        <v>1808</v>
      </c>
      <c r="I133" s="14"/>
      <c r="U133" s="59"/>
      <c r="X133" t="s">
        <v>366</v>
      </c>
    </row>
    <row r="134" spans="5:24" x14ac:dyDescent="0.25">
      <c r="E134" s="71" t="s">
        <v>1803</v>
      </c>
      <c r="F134" s="72" t="s">
        <v>93</v>
      </c>
      <c r="G134" s="72" t="s">
        <v>179</v>
      </c>
      <c r="H134" s="72" t="s">
        <v>1808</v>
      </c>
      <c r="I134" s="14"/>
      <c r="U134" s="59"/>
      <c r="X134" t="s">
        <v>367</v>
      </c>
    </row>
    <row r="135" spans="5:24" x14ac:dyDescent="0.25">
      <c r="E135" s="73" t="s">
        <v>1804</v>
      </c>
      <c r="F135" s="74" t="s">
        <v>93</v>
      </c>
      <c r="G135" s="74" t="s">
        <v>179</v>
      </c>
      <c r="H135" s="74" t="s">
        <v>1808</v>
      </c>
      <c r="I135" s="14"/>
      <c r="U135" s="59"/>
      <c r="X135" t="s">
        <v>368</v>
      </c>
    </row>
    <row r="136" spans="5:24" x14ac:dyDescent="0.25">
      <c r="E136" s="71" t="s">
        <v>127</v>
      </c>
      <c r="F136" s="72" t="s">
        <v>93</v>
      </c>
      <c r="G136" s="72" t="s">
        <v>179</v>
      </c>
      <c r="H136" s="72" t="s">
        <v>1808</v>
      </c>
      <c r="I136" s="14"/>
      <c r="U136" s="59"/>
      <c r="X136" t="s">
        <v>369</v>
      </c>
    </row>
    <row r="137" spans="5:24" x14ac:dyDescent="0.25">
      <c r="E137" s="73" t="s">
        <v>1805</v>
      </c>
      <c r="F137" s="74" t="s">
        <v>93</v>
      </c>
      <c r="G137" s="74" t="s">
        <v>179</v>
      </c>
      <c r="H137" s="74" t="s">
        <v>1808</v>
      </c>
      <c r="I137" s="14"/>
      <c r="U137" s="59"/>
      <c r="X137" t="s">
        <v>370</v>
      </c>
    </row>
    <row r="138" spans="5:24" x14ac:dyDescent="0.25">
      <c r="E138" s="71" t="s">
        <v>1806</v>
      </c>
      <c r="F138" s="72" t="s">
        <v>93</v>
      </c>
      <c r="G138" s="72" t="s">
        <v>179</v>
      </c>
      <c r="H138" s="72" t="s">
        <v>1808</v>
      </c>
      <c r="I138" s="14"/>
      <c r="U138" s="59"/>
      <c r="X138" t="s">
        <v>371</v>
      </c>
    </row>
    <row r="139" spans="5:24" x14ac:dyDescent="0.25">
      <c r="E139" s="73" t="s">
        <v>92</v>
      </c>
      <c r="F139" s="74" t="s">
        <v>93</v>
      </c>
      <c r="G139" s="74" t="s">
        <v>179</v>
      </c>
      <c r="H139" s="74" t="s">
        <v>1808</v>
      </c>
      <c r="I139" s="14"/>
      <c r="U139" s="59"/>
      <c r="X139" t="s">
        <v>372</v>
      </c>
    </row>
    <row r="140" spans="5:24" x14ac:dyDescent="0.25">
      <c r="E140" s="73" t="s">
        <v>133</v>
      </c>
      <c r="F140" s="74" t="s">
        <v>134</v>
      </c>
      <c r="G140" s="74" t="s">
        <v>179</v>
      </c>
      <c r="H140" s="74" t="s">
        <v>1808</v>
      </c>
      <c r="I140" s="14"/>
      <c r="U140" s="59"/>
      <c r="X140" t="s">
        <v>373</v>
      </c>
    </row>
    <row r="141" spans="5:24" x14ac:dyDescent="0.25">
      <c r="E141" s="71" t="s">
        <v>130</v>
      </c>
      <c r="F141" s="72" t="s">
        <v>131</v>
      </c>
      <c r="G141" s="72" t="s">
        <v>179</v>
      </c>
      <c r="H141" s="72" t="s">
        <v>1808</v>
      </c>
      <c r="I141" s="14"/>
      <c r="U141" s="59"/>
      <c r="X141" t="s">
        <v>374</v>
      </c>
    </row>
    <row r="142" spans="5:24" x14ac:dyDescent="0.25">
      <c r="E142" s="73" t="s">
        <v>132</v>
      </c>
      <c r="F142" s="74" t="s">
        <v>131</v>
      </c>
      <c r="G142" s="74" t="s">
        <v>179</v>
      </c>
      <c r="H142" s="74" t="s">
        <v>1808</v>
      </c>
      <c r="I142" s="14"/>
      <c r="U142" s="59"/>
      <c r="X142" t="s">
        <v>375</v>
      </c>
    </row>
    <row r="143" spans="5:24" x14ac:dyDescent="0.25">
      <c r="E143" s="71" t="s">
        <v>113</v>
      </c>
      <c r="F143" s="72" t="s">
        <v>114</v>
      </c>
      <c r="G143" s="72" t="s">
        <v>179</v>
      </c>
      <c r="H143" s="72" t="s">
        <v>1808</v>
      </c>
      <c r="I143" s="14"/>
      <c r="U143" s="59"/>
      <c r="X143" t="s">
        <v>376</v>
      </c>
    </row>
    <row r="144" spans="5:24" x14ac:dyDescent="0.25">
      <c r="E144" s="73" t="s">
        <v>115</v>
      </c>
      <c r="F144" s="74" t="s">
        <v>114</v>
      </c>
      <c r="G144" s="74" t="s">
        <v>179</v>
      </c>
      <c r="H144" s="74" t="s">
        <v>1808</v>
      </c>
      <c r="I144" s="14"/>
      <c r="U144" s="59"/>
      <c r="X144" t="s">
        <v>377</v>
      </c>
    </row>
    <row r="145" spans="5:24" x14ac:dyDescent="0.25">
      <c r="E145" s="73" t="s">
        <v>49</v>
      </c>
      <c r="F145" s="74" t="s">
        <v>25</v>
      </c>
      <c r="G145" s="74" t="s">
        <v>26</v>
      </c>
      <c r="H145" s="74" t="s">
        <v>1808</v>
      </c>
      <c r="I145" s="14"/>
      <c r="U145" s="59"/>
      <c r="X145" t="s">
        <v>378</v>
      </c>
    </row>
    <row r="146" spans="5:24" x14ac:dyDescent="0.25">
      <c r="E146" s="71" t="s">
        <v>50</v>
      </c>
      <c r="F146" s="72" t="s">
        <v>25</v>
      </c>
      <c r="G146" s="72" t="s">
        <v>26</v>
      </c>
      <c r="H146" s="72" t="s">
        <v>1808</v>
      </c>
      <c r="I146" s="14"/>
      <c r="U146" s="59"/>
      <c r="X146" t="s">
        <v>379</v>
      </c>
    </row>
    <row r="147" spans="5:24" x14ac:dyDescent="0.25">
      <c r="E147" s="71" t="s">
        <v>110</v>
      </c>
      <c r="F147" s="72" t="s">
        <v>111</v>
      </c>
      <c r="G147" s="72" t="s">
        <v>179</v>
      </c>
      <c r="H147" s="72" t="s">
        <v>1808</v>
      </c>
      <c r="I147" s="14"/>
      <c r="U147" s="59"/>
      <c r="X147" t="s">
        <v>380</v>
      </c>
    </row>
    <row r="148" spans="5:24" x14ac:dyDescent="0.25">
      <c r="E148" s="73" t="s">
        <v>112</v>
      </c>
      <c r="F148" s="74" t="s">
        <v>111</v>
      </c>
      <c r="G148" s="74" t="s">
        <v>179</v>
      </c>
      <c r="H148" s="74" t="s">
        <v>1808</v>
      </c>
      <c r="I148" s="14"/>
      <c r="U148" s="59"/>
      <c r="X148" t="s">
        <v>381</v>
      </c>
    </row>
    <row r="149" spans="5:24" x14ac:dyDescent="0.25">
      <c r="E149" s="71" t="s">
        <v>51</v>
      </c>
      <c r="F149" s="72" t="s">
        <v>52</v>
      </c>
      <c r="G149" s="72" t="s">
        <v>26</v>
      </c>
      <c r="H149" s="72" t="s">
        <v>1808</v>
      </c>
      <c r="I149" s="14"/>
      <c r="U149" s="59"/>
      <c r="X149" t="s">
        <v>382</v>
      </c>
    </row>
    <row r="150" spans="5:24" x14ac:dyDescent="0.25">
      <c r="E150" s="73" t="s">
        <v>53</v>
      </c>
      <c r="F150" s="74" t="s">
        <v>52</v>
      </c>
      <c r="G150" s="74" t="s">
        <v>26</v>
      </c>
      <c r="H150" s="74" t="s">
        <v>1808</v>
      </c>
      <c r="I150" s="14"/>
      <c r="U150" s="59"/>
      <c r="X150" t="s">
        <v>383</v>
      </c>
    </row>
    <row r="151" spans="5:24" x14ac:dyDescent="0.25">
      <c r="E151" s="71" t="s">
        <v>97</v>
      </c>
      <c r="F151" s="72" t="s">
        <v>98</v>
      </c>
      <c r="G151" s="72" t="s">
        <v>179</v>
      </c>
      <c r="H151" s="72" t="s">
        <v>1808</v>
      </c>
      <c r="I151" s="14"/>
      <c r="U151" s="59"/>
      <c r="X151" t="s">
        <v>384</v>
      </c>
    </row>
    <row r="152" spans="5:24" x14ac:dyDescent="0.25">
      <c r="E152" s="73" t="s">
        <v>153</v>
      </c>
      <c r="F152" s="74" t="s">
        <v>154</v>
      </c>
      <c r="G152" s="74" t="s">
        <v>26</v>
      </c>
      <c r="H152" s="74" t="s">
        <v>1808</v>
      </c>
      <c r="I152" s="14"/>
      <c r="U152" s="59"/>
      <c r="X152" t="s">
        <v>385</v>
      </c>
    </row>
    <row r="153" spans="5:24" x14ac:dyDescent="0.25">
      <c r="E153" s="71" t="s">
        <v>155</v>
      </c>
      <c r="F153" s="72" t="s">
        <v>154</v>
      </c>
      <c r="G153" s="72" t="s">
        <v>26</v>
      </c>
      <c r="H153" s="72" t="s">
        <v>1808</v>
      </c>
      <c r="I153" s="14"/>
      <c r="U153" s="59"/>
      <c r="X153" t="s">
        <v>386</v>
      </c>
    </row>
    <row r="154" spans="5:24" x14ac:dyDescent="0.25">
      <c r="E154" s="73" t="s">
        <v>156</v>
      </c>
      <c r="F154" s="74" t="s">
        <v>154</v>
      </c>
      <c r="G154" s="74" t="s">
        <v>26</v>
      </c>
      <c r="H154" s="74" t="s">
        <v>1808</v>
      </c>
      <c r="I154" s="14"/>
      <c r="U154" s="59"/>
      <c r="X154" t="s">
        <v>387</v>
      </c>
    </row>
    <row r="155" spans="5:24" x14ac:dyDescent="0.25">
      <c r="E155" s="71" t="s">
        <v>157</v>
      </c>
      <c r="F155" s="72" t="s">
        <v>154</v>
      </c>
      <c r="G155" s="72" t="s">
        <v>26</v>
      </c>
      <c r="H155" s="72" t="s">
        <v>1808</v>
      </c>
      <c r="I155" s="14"/>
      <c r="U155" s="59"/>
      <c r="X155" t="s">
        <v>388</v>
      </c>
    </row>
    <row r="156" spans="5:24" x14ac:dyDescent="0.25">
      <c r="E156" s="73" t="s">
        <v>158</v>
      </c>
      <c r="F156" s="74" t="s">
        <v>154</v>
      </c>
      <c r="G156" s="74" t="s">
        <v>26</v>
      </c>
      <c r="H156" s="74" t="s">
        <v>1808</v>
      </c>
      <c r="I156" s="14"/>
      <c r="U156" s="59"/>
      <c r="X156" t="s">
        <v>389</v>
      </c>
    </row>
    <row r="157" spans="5:24" x14ac:dyDescent="0.25">
      <c r="E157" s="71" t="s">
        <v>159</v>
      </c>
      <c r="F157" s="72" t="s">
        <v>154</v>
      </c>
      <c r="G157" s="72" t="s">
        <v>26</v>
      </c>
      <c r="H157" s="72" t="s">
        <v>1808</v>
      </c>
      <c r="I157" s="14"/>
      <c r="U157" s="59"/>
      <c r="X157" t="s">
        <v>390</v>
      </c>
    </row>
    <row r="158" spans="5:24" x14ac:dyDescent="0.25">
      <c r="E158" s="73" t="s">
        <v>160</v>
      </c>
      <c r="F158" s="74" t="s">
        <v>154</v>
      </c>
      <c r="G158" s="74" t="s">
        <v>26</v>
      </c>
      <c r="H158" s="74" t="s">
        <v>1808</v>
      </c>
      <c r="I158" s="14"/>
      <c r="U158" s="59"/>
      <c r="X158" t="s">
        <v>391</v>
      </c>
    </row>
    <row r="159" spans="5:24" x14ac:dyDescent="0.25">
      <c r="E159" s="71" t="s">
        <v>161</v>
      </c>
      <c r="F159" s="72" t="s">
        <v>154</v>
      </c>
      <c r="G159" s="72" t="s">
        <v>26</v>
      </c>
      <c r="H159" s="72" t="s">
        <v>1808</v>
      </c>
      <c r="I159" s="14"/>
      <c r="U159" s="59"/>
      <c r="X159" t="s">
        <v>392</v>
      </c>
    </row>
    <row r="160" spans="5:24" x14ac:dyDescent="0.25">
      <c r="E160" s="73" t="s">
        <v>162</v>
      </c>
      <c r="F160" s="74" t="s">
        <v>154</v>
      </c>
      <c r="G160" s="74" t="s">
        <v>26</v>
      </c>
      <c r="H160" s="74" t="s">
        <v>1808</v>
      </c>
      <c r="I160" s="14"/>
      <c r="U160" s="59"/>
      <c r="X160" t="s">
        <v>393</v>
      </c>
    </row>
    <row r="161" spans="5:24" x14ac:dyDescent="0.25">
      <c r="E161" s="71" t="s">
        <v>163</v>
      </c>
      <c r="F161" s="72" t="s">
        <v>154</v>
      </c>
      <c r="G161" s="72" t="s">
        <v>26</v>
      </c>
      <c r="H161" s="72" t="s">
        <v>1808</v>
      </c>
      <c r="I161" s="14"/>
      <c r="U161" s="59"/>
      <c r="X161" t="s">
        <v>394</v>
      </c>
    </row>
    <row r="162" spans="5:24" x14ac:dyDescent="0.25">
      <c r="E162" s="73" t="s">
        <v>164</v>
      </c>
      <c r="F162" s="74" t="s">
        <v>154</v>
      </c>
      <c r="G162" s="74" t="s">
        <v>26</v>
      </c>
      <c r="H162" s="74" t="s">
        <v>1808</v>
      </c>
      <c r="I162" s="14"/>
      <c r="U162" s="59"/>
      <c r="X162" t="s">
        <v>395</v>
      </c>
    </row>
    <row r="163" spans="5:24" x14ac:dyDescent="0.25">
      <c r="E163" s="71" t="s">
        <v>165</v>
      </c>
      <c r="F163" s="72" t="s">
        <v>154</v>
      </c>
      <c r="G163" s="72" t="s">
        <v>26</v>
      </c>
      <c r="H163" s="72" t="s">
        <v>1808</v>
      </c>
      <c r="I163" s="14"/>
      <c r="U163" s="59"/>
      <c r="X163" t="s">
        <v>396</v>
      </c>
    </row>
    <row r="164" spans="5:24" x14ac:dyDescent="0.25">
      <c r="E164" s="73" t="s">
        <v>166</v>
      </c>
      <c r="F164" s="74" t="s">
        <v>154</v>
      </c>
      <c r="G164" s="74" t="s">
        <v>26</v>
      </c>
      <c r="H164" s="74" t="s">
        <v>1808</v>
      </c>
      <c r="I164" s="14"/>
      <c r="U164" s="59"/>
      <c r="X164" t="s">
        <v>397</v>
      </c>
    </row>
    <row r="165" spans="5:24" x14ac:dyDescent="0.25">
      <c r="E165" s="71" t="s">
        <v>167</v>
      </c>
      <c r="F165" s="72" t="s">
        <v>154</v>
      </c>
      <c r="G165" s="72" t="s">
        <v>26</v>
      </c>
      <c r="H165" s="72" t="s">
        <v>1808</v>
      </c>
      <c r="I165" s="14"/>
      <c r="U165" s="59"/>
      <c r="X165" t="s">
        <v>398</v>
      </c>
    </row>
    <row r="166" spans="5:24" x14ac:dyDescent="0.25">
      <c r="E166" s="73" t="s">
        <v>168</v>
      </c>
      <c r="F166" s="74" t="s">
        <v>154</v>
      </c>
      <c r="G166" s="74" t="s">
        <v>26</v>
      </c>
      <c r="H166" s="74" t="s">
        <v>1808</v>
      </c>
      <c r="I166" s="14"/>
      <c r="U166" s="59"/>
      <c r="X166" t="s">
        <v>399</v>
      </c>
    </row>
    <row r="167" spans="5:24" x14ac:dyDescent="0.25">
      <c r="E167" s="71" t="s">
        <v>169</v>
      </c>
      <c r="F167" s="72" t="s">
        <v>154</v>
      </c>
      <c r="G167" s="72" t="s">
        <v>26</v>
      </c>
      <c r="H167" s="72" t="s">
        <v>1808</v>
      </c>
      <c r="I167" s="14"/>
      <c r="U167" s="59"/>
      <c r="X167" t="s">
        <v>400</v>
      </c>
    </row>
    <row r="168" spans="5:24" x14ac:dyDescent="0.25">
      <c r="E168" s="73" t="s">
        <v>170</v>
      </c>
      <c r="F168" s="74" t="s">
        <v>154</v>
      </c>
      <c r="G168" s="74" t="s">
        <v>26</v>
      </c>
      <c r="H168" s="74" t="s">
        <v>1808</v>
      </c>
      <c r="I168" s="14"/>
      <c r="U168" s="59"/>
      <c r="X168" t="s">
        <v>401</v>
      </c>
    </row>
    <row r="169" spans="5:24" x14ac:dyDescent="0.25">
      <c r="E169" s="71" t="s">
        <v>171</v>
      </c>
      <c r="F169" s="72" t="s">
        <v>154</v>
      </c>
      <c r="G169" s="72" t="s">
        <v>26</v>
      </c>
      <c r="H169" s="72" t="s">
        <v>1808</v>
      </c>
      <c r="I169" s="14"/>
      <c r="U169" s="59"/>
      <c r="X169" t="s">
        <v>402</v>
      </c>
    </row>
    <row r="170" spans="5:24" x14ac:dyDescent="0.25">
      <c r="E170" s="73" t="s">
        <v>172</v>
      </c>
      <c r="F170" s="74" t="s">
        <v>154</v>
      </c>
      <c r="G170" s="74" t="s">
        <v>26</v>
      </c>
      <c r="H170" s="74" t="s">
        <v>1808</v>
      </c>
      <c r="I170" s="14"/>
      <c r="U170" s="59"/>
      <c r="X170" t="s">
        <v>403</v>
      </c>
    </row>
    <row r="171" spans="5:24" x14ac:dyDescent="0.25">
      <c r="E171" s="71" t="s">
        <v>173</v>
      </c>
      <c r="F171" s="72" t="s">
        <v>154</v>
      </c>
      <c r="G171" s="72" t="s">
        <v>26</v>
      </c>
      <c r="H171" s="72" t="s">
        <v>1808</v>
      </c>
      <c r="I171" s="14"/>
      <c r="U171" s="59"/>
      <c r="X171" t="s">
        <v>404</v>
      </c>
    </row>
    <row r="172" spans="5:24" x14ac:dyDescent="0.25">
      <c r="E172" s="73" t="s">
        <v>1744</v>
      </c>
      <c r="F172" s="74" t="s">
        <v>154</v>
      </c>
      <c r="G172" s="74" t="s">
        <v>26</v>
      </c>
      <c r="H172" s="74" t="s">
        <v>1808</v>
      </c>
      <c r="I172" s="14"/>
      <c r="U172" s="59"/>
      <c r="X172" t="s">
        <v>405</v>
      </c>
    </row>
    <row r="173" spans="5:24" x14ac:dyDescent="0.25">
      <c r="E173" s="71" t="s">
        <v>1745</v>
      </c>
      <c r="F173" s="72" t="s">
        <v>154</v>
      </c>
      <c r="G173" s="72" t="s">
        <v>26</v>
      </c>
      <c r="H173" s="72" t="s">
        <v>1808</v>
      </c>
      <c r="I173" s="14"/>
      <c r="U173" s="59"/>
      <c r="X173" t="s">
        <v>406</v>
      </c>
    </row>
    <row r="174" spans="5:24" x14ac:dyDescent="0.25">
      <c r="E174" s="73" t="s">
        <v>1746</v>
      </c>
      <c r="F174" s="74" t="s">
        <v>154</v>
      </c>
      <c r="G174" s="74" t="s">
        <v>26</v>
      </c>
      <c r="H174" s="74" t="s">
        <v>1808</v>
      </c>
      <c r="I174" s="14"/>
      <c r="U174" s="59"/>
      <c r="X174" t="s">
        <v>407</v>
      </c>
    </row>
    <row r="175" spans="5:24" x14ac:dyDescent="0.25">
      <c r="E175" s="71" t="s">
        <v>1747</v>
      </c>
      <c r="F175" s="72" t="s">
        <v>154</v>
      </c>
      <c r="G175" s="72" t="s">
        <v>26</v>
      </c>
      <c r="H175" s="72" t="s">
        <v>1808</v>
      </c>
      <c r="I175" s="14"/>
      <c r="U175" s="59"/>
      <c r="X175" t="s">
        <v>408</v>
      </c>
    </row>
    <row r="176" spans="5:24" x14ac:dyDescent="0.25">
      <c r="E176" s="73" t="s">
        <v>1748</v>
      </c>
      <c r="F176" s="74" t="s">
        <v>154</v>
      </c>
      <c r="G176" s="74" t="s">
        <v>26</v>
      </c>
      <c r="H176" s="74" t="s">
        <v>1808</v>
      </c>
      <c r="I176" s="14"/>
      <c r="U176" s="59"/>
      <c r="X176" t="s">
        <v>409</v>
      </c>
    </row>
    <row r="177" spans="5:24" x14ac:dyDescent="0.25">
      <c r="E177" s="71" t="s">
        <v>1749</v>
      </c>
      <c r="F177" s="72" t="s">
        <v>154</v>
      </c>
      <c r="G177" s="72" t="s">
        <v>26</v>
      </c>
      <c r="H177" s="72" t="s">
        <v>1808</v>
      </c>
      <c r="I177" s="14"/>
      <c r="U177" s="59"/>
      <c r="X177" t="s">
        <v>410</v>
      </c>
    </row>
    <row r="178" spans="5:24" x14ac:dyDescent="0.25">
      <c r="E178" s="73" t="s">
        <v>1750</v>
      </c>
      <c r="F178" s="74" t="s">
        <v>154</v>
      </c>
      <c r="G178" s="74" t="s">
        <v>26</v>
      </c>
      <c r="H178" s="74" t="s">
        <v>1808</v>
      </c>
      <c r="I178" s="14"/>
      <c r="U178" s="59"/>
      <c r="X178" t="s">
        <v>411</v>
      </c>
    </row>
    <row r="179" spans="5:24" x14ac:dyDescent="0.25">
      <c r="E179" s="71" t="s">
        <v>1751</v>
      </c>
      <c r="F179" s="72" t="s">
        <v>154</v>
      </c>
      <c r="G179" s="72" t="s">
        <v>26</v>
      </c>
      <c r="H179" s="72" t="s">
        <v>1808</v>
      </c>
      <c r="I179" s="14"/>
      <c r="U179" s="59"/>
      <c r="X179" t="s">
        <v>412</v>
      </c>
    </row>
    <row r="180" spans="5:24" x14ac:dyDescent="0.25">
      <c r="E180" s="73" t="s">
        <v>1752</v>
      </c>
      <c r="F180" s="74" t="s">
        <v>154</v>
      </c>
      <c r="G180" s="74" t="s">
        <v>26</v>
      </c>
      <c r="H180" s="74" t="s">
        <v>1808</v>
      </c>
      <c r="I180" s="14"/>
      <c r="U180" s="59"/>
      <c r="X180" t="s">
        <v>413</v>
      </c>
    </row>
    <row r="181" spans="5:24" x14ac:dyDescent="0.25">
      <c r="E181" s="71" t="s">
        <v>1753</v>
      </c>
      <c r="F181" s="72" t="s">
        <v>154</v>
      </c>
      <c r="G181" s="72" t="s">
        <v>26</v>
      </c>
      <c r="H181" s="72" t="s">
        <v>1808</v>
      </c>
      <c r="I181" s="14"/>
      <c r="U181" s="59"/>
      <c r="X181" t="s">
        <v>414</v>
      </c>
    </row>
    <row r="182" spans="5:24" x14ac:dyDescent="0.25">
      <c r="E182" s="73" t="s">
        <v>1754</v>
      </c>
      <c r="F182" s="74" t="s">
        <v>154</v>
      </c>
      <c r="G182" s="74" t="s">
        <v>26</v>
      </c>
      <c r="H182" s="74" t="s">
        <v>1808</v>
      </c>
      <c r="I182" s="14"/>
      <c r="U182" s="59"/>
      <c r="X182" t="s">
        <v>415</v>
      </c>
    </row>
    <row r="183" spans="5:24" x14ac:dyDescent="0.25">
      <c r="E183" s="71" t="s">
        <v>1755</v>
      </c>
      <c r="F183" s="72" t="s">
        <v>154</v>
      </c>
      <c r="G183" s="72" t="s">
        <v>26</v>
      </c>
      <c r="H183" s="72" t="s">
        <v>1808</v>
      </c>
      <c r="I183" s="14"/>
      <c r="U183" s="59"/>
      <c r="X183" t="s">
        <v>416</v>
      </c>
    </row>
    <row r="184" spans="5:24" x14ac:dyDescent="0.25">
      <c r="E184" s="73" t="s">
        <v>208</v>
      </c>
      <c r="F184" s="74" t="s">
        <v>126</v>
      </c>
      <c r="G184" s="74" t="s">
        <v>179</v>
      </c>
      <c r="H184" s="74" t="s">
        <v>1808</v>
      </c>
      <c r="I184" s="14"/>
      <c r="U184" s="59"/>
      <c r="X184" t="s">
        <v>417</v>
      </c>
    </row>
    <row r="185" spans="5:24" x14ac:dyDescent="0.25">
      <c r="E185" s="71" t="s">
        <v>209</v>
      </c>
      <c r="F185" s="72" t="s">
        <v>126</v>
      </c>
      <c r="G185" s="72" t="s">
        <v>179</v>
      </c>
      <c r="H185" s="72" t="s">
        <v>1808</v>
      </c>
      <c r="I185" s="14"/>
      <c r="U185" s="59"/>
      <c r="X185" t="s">
        <v>418</v>
      </c>
    </row>
    <row r="186" spans="5:24" x14ac:dyDescent="0.25">
      <c r="E186" s="73" t="s">
        <v>210</v>
      </c>
      <c r="F186" s="74" t="s">
        <v>126</v>
      </c>
      <c r="G186" s="74" t="s">
        <v>179</v>
      </c>
      <c r="H186" s="74" t="s">
        <v>1808</v>
      </c>
      <c r="I186" s="14"/>
      <c r="X186" t="s">
        <v>419</v>
      </c>
    </row>
    <row r="187" spans="5:24" x14ac:dyDescent="0.25">
      <c r="E187" s="71" t="s">
        <v>211</v>
      </c>
      <c r="F187" s="72" t="s">
        <v>126</v>
      </c>
      <c r="G187" s="72" t="s">
        <v>179</v>
      </c>
      <c r="H187" s="72" t="s">
        <v>1808</v>
      </c>
      <c r="X187" t="s">
        <v>420</v>
      </c>
    </row>
    <row r="188" spans="5:24" x14ac:dyDescent="0.25">
      <c r="E188" s="73" t="s">
        <v>124</v>
      </c>
      <c r="F188" s="74" t="s">
        <v>125</v>
      </c>
      <c r="G188" s="74" t="s">
        <v>179</v>
      </c>
      <c r="H188" s="74" t="s">
        <v>1808</v>
      </c>
      <c r="X188" t="s">
        <v>421</v>
      </c>
    </row>
    <row r="189" spans="5:24" x14ac:dyDescent="0.25">
      <c r="X189" t="s">
        <v>422</v>
      </c>
    </row>
    <row r="190" spans="5:24" x14ac:dyDescent="0.25">
      <c r="X190" t="s">
        <v>423</v>
      </c>
    </row>
    <row r="191" spans="5:24" x14ac:dyDescent="0.25">
      <c r="X191" t="s">
        <v>424</v>
      </c>
    </row>
    <row r="192" spans="5:24" x14ac:dyDescent="0.25">
      <c r="X192" t="s">
        <v>425</v>
      </c>
    </row>
    <row r="193" spans="24:24" x14ac:dyDescent="0.25">
      <c r="X193" t="s">
        <v>426</v>
      </c>
    </row>
    <row r="194" spans="24:24" x14ac:dyDescent="0.25">
      <c r="X194" t="s">
        <v>427</v>
      </c>
    </row>
    <row r="195" spans="24:24" x14ac:dyDescent="0.25">
      <c r="X195" t="s">
        <v>428</v>
      </c>
    </row>
    <row r="196" spans="24:24" x14ac:dyDescent="0.25">
      <c r="X196" t="s">
        <v>429</v>
      </c>
    </row>
    <row r="197" spans="24:24" x14ac:dyDescent="0.25">
      <c r="X197" t="s">
        <v>430</v>
      </c>
    </row>
    <row r="198" spans="24:24" x14ac:dyDescent="0.25">
      <c r="X198" t="s">
        <v>431</v>
      </c>
    </row>
    <row r="199" spans="24:24" x14ac:dyDescent="0.25">
      <c r="X199" t="s">
        <v>432</v>
      </c>
    </row>
    <row r="200" spans="24:24" x14ac:dyDescent="0.25">
      <c r="X200" t="s">
        <v>433</v>
      </c>
    </row>
    <row r="201" spans="24:24" x14ac:dyDescent="0.25">
      <c r="X201" t="s">
        <v>434</v>
      </c>
    </row>
    <row r="202" spans="24:24" x14ac:dyDescent="0.25">
      <c r="X202" t="s">
        <v>435</v>
      </c>
    </row>
    <row r="203" spans="24:24" x14ac:dyDescent="0.25">
      <c r="X203" t="s">
        <v>436</v>
      </c>
    </row>
    <row r="204" spans="24:24" x14ac:dyDescent="0.25">
      <c r="X204" t="s">
        <v>437</v>
      </c>
    </row>
    <row r="205" spans="24:24" x14ac:dyDescent="0.25">
      <c r="X205" t="s">
        <v>438</v>
      </c>
    </row>
    <row r="206" spans="24:24" x14ac:dyDescent="0.25">
      <c r="X206" t="s">
        <v>439</v>
      </c>
    </row>
    <row r="207" spans="24:24" x14ac:dyDescent="0.25">
      <c r="X207" t="s">
        <v>440</v>
      </c>
    </row>
    <row r="208" spans="24:24" x14ac:dyDescent="0.25">
      <c r="X208" t="s">
        <v>441</v>
      </c>
    </row>
    <row r="209" spans="24:24" x14ac:dyDescent="0.25">
      <c r="X209" t="s">
        <v>442</v>
      </c>
    </row>
    <row r="210" spans="24:24" x14ac:dyDescent="0.25">
      <c r="X210" t="s">
        <v>443</v>
      </c>
    </row>
    <row r="211" spans="24:24" x14ac:dyDescent="0.25">
      <c r="X211" t="s">
        <v>444</v>
      </c>
    </row>
    <row r="212" spans="24:24" x14ac:dyDescent="0.25">
      <c r="X212" t="s">
        <v>445</v>
      </c>
    </row>
    <row r="213" spans="24:24" x14ac:dyDescent="0.25">
      <c r="X213" t="s">
        <v>446</v>
      </c>
    </row>
    <row r="214" spans="24:24" x14ac:dyDescent="0.25">
      <c r="X214" t="s">
        <v>447</v>
      </c>
    </row>
    <row r="215" spans="24:24" x14ac:dyDescent="0.25">
      <c r="X215" t="s">
        <v>448</v>
      </c>
    </row>
    <row r="216" spans="24:24" x14ac:dyDescent="0.25">
      <c r="X216" t="s">
        <v>449</v>
      </c>
    </row>
    <row r="217" spans="24:24" x14ac:dyDescent="0.25">
      <c r="X217" t="s">
        <v>450</v>
      </c>
    </row>
    <row r="218" spans="24:24" x14ac:dyDescent="0.25">
      <c r="X218" t="s">
        <v>451</v>
      </c>
    </row>
    <row r="219" spans="24:24" x14ac:dyDescent="0.25">
      <c r="X219" t="s">
        <v>452</v>
      </c>
    </row>
    <row r="220" spans="24:24" x14ac:dyDescent="0.25">
      <c r="X220" t="s">
        <v>453</v>
      </c>
    </row>
    <row r="221" spans="24:24" x14ac:dyDescent="0.25">
      <c r="X221" t="s">
        <v>454</v>
      </c>
    </row>
    <row r="222" spans="24:24" x14ac:dyDescent="0.25">
      <c r="X222" t="s">
        <v>455</v>
      </c>
    </row>
    <row r="223" spans="24:24" x14ac:dyDescent="0.25">
      <c r="X223" t="s">
        <v>456</v>
      </c>
    </row>
    <row r="224" spans="24:24" x14ac:dyDescent="0.25">
      <c r="X224" t="s">
        <v>457</v>
      </c>
    </row>
    <row r="225" spans="24:24" x14ac:dyDescent="0.25">
      <c r="X225" t="s">
        <v>458</v>
      </c>
    </row>
    <row r="226" spans="24:24" x14ac:dyDescent="0.25">
      <c r="X226" t="s">
        <v>459</v>
      </c>
    </row>
    <row r="227" spans="24:24" x14ac:dyDescent="0.25">
      <c r="X227" t="s">
        <v>460</v>
      </c>
    </row>
    <row r="228" spans="24:24" x14ac:dyDescent="0.25">
      <c r="X228" t="s">
        <v>461</v>
      </c>
    </row>
    <row r="229" spans="24:24" x14ac:dyDescent="0.25">
      <c r="X229" t="s">
        <v>462</v>
      </c>
    </row>
    <row r="230" spans="24:24" x14ac:dyDescent="0.25">
      <c r="X230" t="s">
        <v>463</v>
      </c>
    </row>
    <row r="231" spans="24:24" x14ac:dyDescent="0.25">
      <c r="X231" t="s">
        <v>464</v>
      </c>
    </row>
    <row r="232" spans="24:24" x14ac:dyDescent="0.25">
      <c r="X232" t="s">
        <v>465</v>
      </c>
    </row>
    <row r="233" spans="24:24" x14ac:dyDescent="0.25">
      <c r="X233" t="s">
        <v>466</v>
      </c>
    </row>
    <row r="234" spans="24:24" x14ac:dyDescent="0.25">
      <c r="X234" t="s">
        <v>467</v>
      </c>
    </row>
    <row r="235" spans="24:24" x14ac:dyDescent="0.25">
      <c r="X235" t="s">
        <v>468</v>
      </c>
    </row>
    <row r="236" spans="24:24" x14ac:dyDescent="0.25">
      <c r="X236" t="s">
        <v>469</v>
      </c>
    </row>
    <row r="237" spans="24:24" x14ac:dyDescent="0.25">
      <c r="X237" t="s">
        <v>470</v>
      </c>
    </row>
    <row r="238" spans="24:24" x14ac:dyDescent="0.25">
      <c r="X238" t="s">
        <v>471</v>
      </c>
    </row>
    <row r="239" spans="24:24" x14ac:dyDescent="0.25">
      <c r="X239" t="s">
        <v>472</v>
      </c>
    </row>
    <row r="240" spans="24:24" x14ac:dyDescent="0.25">
      <c r="X240" t="s">
        <v>473</v>
      </c>
    </row>
    <row r="241" spans="24:24" x14ac:dyDescent="0.25">
      <c r="X241" t="s">
        <v>474</v>
      </c>
    </row>
    <row r="242" spans="24:24" x14ac:dyDescent="0.25">
      <c r="X242" t="s">
        <v>475</v>
      </c>
    </row>
    <row r="243" spans="24:24" x14ac:dyDescent="0.25">
      <c r="X243" t="s">
        <v>476</v>
      </c>
    </row>
    <row r="244" spans="24:24" x14ac:dyDescent="0.25">
      <c r="X244" t="s">
        <v>477</v>
      </c>
    </row>
    <row r="245" spans="24:24" x14ac:dyDescent="0.25">
      <c r="X245" t="s">
        <v>478</v>
      </c>
    </row>
    <row r="246" spans="24:24" x14ac:dyDescent="0.25">
      <c r="X246" t="s">
        <v>479</v>
      </c>
    </row>
    <row r="247" spans="24:24" x14ac:dyDescent="0.25">
      <c r="X247" t="s">
        <v>480</v>
      </c>
    </row>
    <row r="248" spans="24:24" x14ac:dyDescent="0.25">
      <c r="X248" t="s">
        <v>481</v>
      </c>
    </row>
    <row r="249" spans="24:24" x14ac:dyDescent="0.25">
      <c r="X249" t="s">
        <v>482</v>
      </c>
    </row>
    <row r="250" spans="24:24" x14ac:dyDescent="0.25">
      <c r="X250" t="s">
        <v>483</v>
      </c>
    </row>
    <row r="251" spans="24:24" x14ac:dyDescent="0.25">
      <c r="X251" t="s">
        <v>484</v>
      </c>
    </row>
    <row r="252" spans="24:24" x14ac:dyDescent="0.25">
      <c r="X252" t="s">
        <v>485</v>
      </c>
    </row>
    <row r="253" spans="24:24" x14ac:dyDescent="0.25">
      <c r="X253" t="s">
        <v>486</v>
      </c>
    </row>
    <row r="254" spans="24:24" x14ac:dyDescent="0.25">
      <c r="X254" t="s">
        <v>487</v>
      </c>
    </row>
    <row r="255" spans="24:24" x14ac:dyDescent="0.25">
      <c r="X255" t="s">
        <v>488</v>
      </c>
    </row>
    <row r="256" spans="24:24" x14ac:dyDescent="0.25">
      <c r="X256" t="s">
        <v>489</v>
      </c>
    </row>
    <row r="257" spans="24:24" x14ac:dyDescent="0.25">
      <c r="X257" t="s">
        <v>490</v>
      </c>
    </row>
    <row r="258" spans="24:24" x14ac:dyDescent="0.25">
      <c r="X258" t="s">
        <v>491</v>
      </c>
    </row>
    <row r="259" spans="24:24" x14ac:dyDescent="0.25">
      <c r="X259" t="s">
        <v>492</v>
      </c>
    </row>
    <row r="260" spans="24:24" x14ac:dyDescent="0.25">
      <c r="X260" t="s">
        <v>493</v>
      </c>
    </row>
    <row r="261" spans="24:24" x14ac:dyDescent="0.25">
      <c r="X261" t="s">
        <v>494</v>
      </c>
    </row>
    <row r="262" spans="24:24" x14ac:dyDescent="0.25">
      <c r="X262" t="s">
        <v>495</v>
      </c>
    </row>
    <row r="263" spans="24:24" x14ac:dyDescent="0.25">
      <c r="X263" t="s">
        <v>496</v>
      </c>
    </row>
    <row r="264" spans="24:24" x14ac:dyDescent="0.25">
      <c r="X264" t="s">
        <v>497</v>
      </c>
    </row>
    <row r="265" spans="24:24" x14ac:dyDescent="0.25">
      <c r="X265" t="s">
        <v>498</v>
      </c>
    </row>
    <row r="266" spans="24:24" x14ac:dyDescent="0.25">
      <c r="X266" t="s">
        <v>499</v>
      </c>
    </row>
    <row r="267" spans="24:24" x14ac:dyDescent="0.25">
      <c r="X267" t="s">
        <v>500</v>
      </c>
    </row>
    <row r="268" spans="24:24" x14ac:dyDescent="0.25">
      <c r="X268" t="s">
        <v>501</v>
      </c>
    </row>
    <row r="269" spans="24:24" x14ac:dyDescent="0.25">
      <c r="X269" t="s">
        <v>502</v>
      </c>
    </row>
    <row r="270" spans="24:24" x14ac:dyDescent="0.25">
      <c r="X270" t="s">
        <v>503</v>
      </c>
    </row>
    <row r="271" spans="24:24" x14ac:dyDescent="0.25">
      <c r="X271" t="s">
        <v>504</v>
      </c>
    </row>
    <row r="272" spans="24:24" x14ac:dyDescent="0.25">
      <c r="X272" t="s">
        <v>505</v>
      </c>
    </row>
    <row r="273" spans="24:24" x14ac:dyDescent="0.25">
      <c r="X273" t="s">
        <v>506</v>
      </c>
    </row>
    <row r="274" spans="24:24" x14ac:dyDescent="0.25">
      <c r="X274" t="s">
        <v>507</v>
      </c>
    </row>
    <row r="275" spans="24:24" x14ac:dyDescent="0.25">
      <c r="X275" t="s">
        <v>508</v>
      </c>
    </row>
    <row r="276" spans="24:24" x14ac:dyDescent="0.25">
      <c r="X276" t="s">
        <v>509</v>
      </c>
    </row>
    <row r="277" spans="24:24" x14ac:dyDescent="0.25">
      <c r="X277" t="s">
        <v>510</v>
      </c>
    </row>
    <row r="278" spans="24:24" x14ac:dyDescent="0.25">
      <c r="X278" t="s">
        <v>511</v>
      </c>
    </row>
    <row r="279" spans="24:24" x14ac:dyDescent="0.25">
      <c r="X279" t="s">
        <v>512</v>
      </c>
    </row>
    <row r="280" spans="24:24" x14ac:dyDescent="0.25">
      <c r="X280" t="s">
        <v>513</v>
      </c>
    </row>
    <row r="281" spans="24:24" x14ac:dyDescent="0.25">
      <c r="X281" t="s">
        <v>514</v>
      </c>
    </row>
    <row r="282" spans="24:24" x14ac:dyDescent="0.25">
      <c r="X282" t="s">
        <v>515</v>
      </c>
    </row>
    <row r="283" spans="24:24" x14ac:dyDescent="0.25">
      <c r="X283" t="s">
        <v>516</v>
      </c>
    </row>
    <row r="284" spans="24:24" x14ac:dyDescent="0.25">
      <c r="X284" t="s">
        <v>517</v>
      </c>
    </row>
    <row r="285" spans="24:24" x14ac:dyDescent="0.25">
      <c r="X285" t="s">
        <v>518</v>
      </c>
    </row>
    <row r="286" spans="24:24" x14ac:dyDescent="0.25">
      <c r="X286" t="s">
        <v>519</v>
      </c>
    </row>
    <row r="287" spans="24:24" x14ac:dyDescent="0.25">
      <c r="X287" t="s">
        <v>520</v>
      </c>
    </row>
    <row r="288" spans="24:24" x14ac:dyDescent="0.25">
      <c r="X288" t="s">
        <v>521</v>
      </c>
    </row>
    <row r="289" spans="24:24" x14ac:dyDescent="0.25">
      <c r="X289" t="s">
        <v>522</v>
      </c>
    </row>
    <row r="290" spans="24:24" x14ac:dyDescent="0.25">
      <c r="X290" t="s">
        <v>523</v>
      </c>
    </row>
    <row r="291" spans="24:24" x14ac:dyDescent="0.25">
      <c r="X291" t="s">
        <v>524</v>
      </c>
    </row>
    <row r="292" spans="24:24" x14ac:dyDescent="0.25">
      <c r="X292" t="s">
        <v>525</v>
      </c>
    </row>
    <row r="293" spans="24:24" x14ac:dyDescent="0.25">
      <c r="X293" t="s">
        <v>526</v>
      </c>
    </row>
    <row r="294" spans="24:24" x14ac:dyDescent="0.25">
      <c r="X294" t="s">
        <v>527</v>
      </c>
    </row>
    <row r="295" spans="24:24" x14ac:dyDescent="0.25">
      <c r="X295" t="s">
        <v>528</v>
      </c>
    </row>
    <row r="296" spans="24:24" x14ac:dyDescent="0.25">
      <c r="X296" t="s">
        <v>529</v>
      </c>
    </row>
    <row r="297" spans="24:24" x14ac:dyDescent="0.25">
      <c r="X297" t="s">
        <v>530</v>
      </c>
    </row>
    <row r="298" spans="24:24" x14ac:dyDescent="0.25">
      <c r="X298" t="s">
        <v>531</v>
      </c>
    </row>
    <row r="299" spans="24:24" x14ac:dyDescent="0.25">
      <c r="X299" t="s">
        <v>532</v>
      </c>
    </row>
    <row r="300" spans="24:24" x14ac:dyDescent="0.25">
      <c r="X300" t="s">
        <v>533</v>
      </c>
    </row>
    <row r="301" spans="24:24" x14ac:dyDescent="0.25">
      <c r="X301" t="s">
        <v>534</v>
      </c>
    </row>
    <row r="302" spans="24:24" x14ac:dyDescent="0.25">
      <c r="X302" t="s">
        <v>535</v>
      </c>
    </row>
    <row r="303" spans="24:24" x14ac:dyDescent="0.25">
      <c r="X303" t="s">
        <v>536</v>
      </c>
    </row>
    <row r="304" spans="24:24" x14ac:dyDescent="0.25">
      <c r="X304" t="s">
        <v>537</v>
      </c>
    </row>
    <row r="305" spans="24:24" x14ac:dyDescent="0.25">
      <c r="X305" t="s">
        <v>538</v>
      </c>
    </row>
    <row r="306" spans="24:24" x14ac:dyDescent="0.25">
      <c r="X306" t="s">
        <v>539</v>
      </c>
    </row>
    <row r="307" spans="24:24" x14ac:dyDescent="0.25">
      <c r="X307" t="s">
        <v>540</v>
      </c>
    </row>
    <row r="308" spans="24:24" x14ac:dyDescent="0.25">
      <c r="X308" t="s">
        <v>541</v>
      </c>
    </row>
    <row r="309" spans="24:24" x14ac:dyDescent="0.25">
      <c r="X309" t="s">
        <v>542</v>
      </c>
    </row>
    <row r="310" spans="24:24" x14ac:dyDescent="0.25">
      <c r="X310" t="s">
        <v>543</v>
      </c>
    </row>
    <row r="311" spans="24:24" x14ac:dyDescent="0.25">
      <c r="X311" t="s">
        <v>544</v>
      </c>
    </row>
    <row r="312" spans="24:24" x14ac:dyDescent="0.25">
      <c r="X312" t="s">
        <v>545</v>
      </c>
    </row>
    <row r="313" spans="24:24" x14ac:dyDescent="0.25">
      <c r="X313" t="s">
        <v>546</v>
      </c>
    </row>
    <row r="314" spans="24:24" x14ac:dyDescent="0.25">
      <c r="X314" t="s">
        <v>547</v>
      </c>
    </row>
    <row r="315" spans="24:24" x14ac:dyDescent="0.25">
      <c r="X315" t="s">
        <v>548</v>
      </c>
    </row>
    <row r="316" spans="24:24" x14ac:dyDescent="0.25">
      <c r="X316" t="s">
        <v>549</v>
      </c>
    </row>
    <row r="317" spans="24:24" x14ac:dyDescent="0.25">
      <c r="X317" t="s">
        <v>550</v>
      </c>
    </row>
    <row r="318" spans="24:24" x14ac:dyDescent="0.25">
      <c r="X318" t="s">
        <v>551</v>
      </c>
    </row>
    <row r="319" spans="24:24" x14ac:dyDescent="0.25">
      <c r="X319" t="s">
        <v>552</v>
      </c>
    </row>
    <row r="320" spans="24:24" x14ac:dyDescent="0.25">
      <c r="X320" t="s">
        <v>553</v>
      </c>
    </row>
    <row r="321" spans="24:24" x14ac:dyDescent="0.25">
      <c r="X321" t="s">
        <v>554</v>
      </c>
    </row>
    <row r="322" spans="24:24" x14ac:dyDescent="0.25">
      <c r="X322" t="s">
        <v>555</v>
      </c>
    </row>
    <row r="323" spans="24:24" x14ac:dyDescent="0.25">
      <c r="X323" t="s">
        <v>556</v>
      </c>
    </row>
    <row r="324" spans="24:24" x14ac:dyDescent="0.25">
      <c r="X324" t="s">
        <v>557</v>
      </c>
    </row>
    <row r="325" spans="24:24" x14ac:dyDescent="0.25">
      <c r="X325" t="s">
        <v>558</v>
      </c>
    </row>
    <row r="326" spans="24:24" x14ac:dyDescent="0.25">
      <c r="X326" t="s">
        <v>559</v>
      </c>
    </row>
    <row r="327" spans="24:24" x14ac:dyDescent="0.25">
      <c r="X327" t="s">
        <v>560</v>
      </c>
    </row>
    <row r="328" spans="24:24" x14ac:dyDescent="0.25">
      <c r="X328" t="s">
        <v>561</v>
      </c>
    </row>
    <row r="329" spans="24:24" x14ac:dyDescent="0.25">
      <c r="X329" t="s">
        <v>562</v>
      </c>
    </row>
    <row r="330" spans="24:24" x14ac:dyDescent="0.25">
      <c r="X330" t="s">
        <v>563</v>
      </c>
    </row>
    <row r="331" spans="24:24" x14ac:dyDescent="0.25">
      <c r="X331" t="s">
        <v>564</v>
      </c>
    </row>
    <row r="332" spans="24:24" x14ac:dyDescent="0.25">
      <c r="X332" t="s">
        <v>565</v>
      </c>
    </row>
    <row r="333" spans="24:24" x14ac:dyDescent="0.25">
      <c r="X333" t="s">
        <v>566</v>
      </c>
    </row>
    <row r="334" spans="24:24" x14ac:dyDescent="0.25">
      <c r="X334" t="s">
        <v>567</v>
      </c>
    </row>
    <row r="335" spans="24:24" x14ac:dyDescent="0.25">
      <c r="X335" t="s">
        <v>568</v>
      </c>
    </row>
    <row r="336" spans="24:24" x14ac:dyDescent="0.25">
      <c r="X336" t="s">
        <v>569</v>
      </c>
    </row>
    <row r="337" spans="24:24" x14ac:dyDescent="0.25">
      <c r="X337" t="s">
        <v>570</v>
      </c>
    </row>
    <row r="338" spans="24:24" x14ac:dyDescent="0.25">
      <c r="X338" t="s">
        <v>571</v>
      </c>
    </row>
    <row r="339" spans="24:24" x14ac:dyDescent="0.25">
      <c r="X339" t="s">
        <v>572</v>
      </c>
    </row>
    <row r="340" spans="24:24" x14ac:dyDescent="0.25">
      <c r="X340" t="s">
        <v>573</v>
      </c>
    </row>
    <row r="341" spans="24:24" x14ac:dyDescent="0.25">
      <c r="X341" t="s">
        <v>574</v>
      </c>
    </row>
    <row r="342" spans="24:24" x14ac:dyDescent="0.25">
      <c r="X342" t="s">
        <v>575</v>
      </c>
    </row>
    <row r="343" spans="24:24" x14ac:dyDescent="0.25">
      <c r="X343" t="s">
        <v>576</v>
      </c>
    </row>
    <row r="344" spans="24:24" x14ac:dyDescent="0.25">
      <c r="X344" t="s">
        <v>577</v>
      </c>
    </row>
    <row r="345" spans="24:24" x14ac:dyDescent="0.25">
      <c r="X345" t="s">
        <v>578</v>
      </c>
    </row>
    <row r="346" spans="24:24" x14ac:dyDescent="0.25">
      <c r="X346" t="s">
        <v>579</v>
      </c>
    </row>
    <row r="347" spans="24:24" x14ac:dyDescent="0.25">
      <c r="X347" t="s">
        <v>580</v>
      </c>
    </row>
    <row r="348" spans="24:24" x14ac:dyDescent="0.25">
      <c r="X348" t="s">
        <v>581</v>
      </c>
    </row>
    <row r="349" spans="24:24" x14ac:dyDescent="0.25">
      <c r="X349" t="s">
        <v>582</v>
      </c>
    </row>
    <row r="350" spans="24:24" x14ac:dyDescent="0.25">
      <c r="X350" t="s">
        <v>583</v>
      </c>
    </row>
    <row r="351" spans="24:24" x14ac:dyDescent="0.25">
      <c r="X351" t="s">
        <v>584</v>
      </c>
    </row>
    <row r="352" spans="24:24" x14ac:dyDescent="0.25">
      <c r="X352" t="s">
        <v>585</v>
      </c>
    </row>
    <row r="353" spans="24:24" x14ac:dyDescent="0.25">
      <c r="X353" t="s">
        <v>586</v>
      </c>
    </row>
    <row r="354" spans="24:24" x14ac:dyDescent="0.25">
      <c r="X354" t="s">
        <v>587</v>
      </c>
    </row>
    <row r="355" spans="24:24" x14ac:dyDescent="0.25">
      <c r="X355" t="s">
        <v>588</v>
      </c>
    </row>
    <row r="356" spans="24:24" x14ac:dyDescent="0.25">
      <c r="X356" t="s">
        <v>589</v>
      </c>
    </row>
    <row r="357" spans="24:24" x14ac:dyDescent="0.25">
      <c r="X357" t="s">
        <v>590</v>
      </c>
    </row>
    <row r="358" spans="24:24" x14ac:dyDescent="0.25">
      <c r="X358" t="s">
        <v>591</v>
      </c>
    </row>
    <row r="359" spans="24:24" x14ac:dyDescent="0.25">
      <c r="X359" t="s">
        <v>592</v>
      </c>
    </row>
    <row r="360" spans="24:24" x14ac:dyDescent="0.25">
      <c r="X360" t="s">
        <v>593</v>
      </c>
    </row>
    <row r="361" spans="24:24" x14ac:dyDescent="0.25">
      <c r="X361" t="s">
        <v>594</v>
      </c>
    </row>
    <row r="362" spans="24:24" x14ac:dyDescent="0.25">
      <c r="X362" t="s">
        <v>595</v>
      </c>
    </row>
    <row r="363" spans="24:24" x14ac:dyDescent="0.25">
      <c r="X363" t="s">
        <v>596</v>
      </c>
    </row>
    <row r="364" spans="24:24" x14ac:dyDescent="0.25">
      <c r="X364" t="s">
        <v>597</v>
      </c>
    </row>
    <row r="365" spans="24:24" x14ac:dyDescent="0.25">
      <c r="X365" t="s">
        <v>598</v>
      </c>
    </row>
    <row r="366" spans="24:24" x14ac:dyDescent="0.25">
      <c r="X366" t="s">
        <v>599</v>
      </c>
    </row>
    <row r="367" spans="24:24" x14ac:dyDescent="0.25">
      <c r="X367" t="s">
        <v>600</v>
      </c>
    </row>
    <row r="368" spans="24:24" x14ac:dyDescent="0.25">
      <c r="X368" t="s">
        <v>601</v>
      </c>
    </row>
    <row r="369" spans="24:24" x14ac:dyDescent="0.25">
      <c r="X369" t="s">
        <v>602</v>
      </c>
    </row>
    <row r="370" spans="24:24" x14ac:dyDescent="0.25">
      <c r="X370" t="s">
        <v>603</v>
      </c>
    </row>
    <row r="371" spans="24:24" x14ac:dyDescent="0.25">
      <c r="X371" t="s">
        <v>604</v>
      </c>
    </row>
    <row r="372" spans="24:24" x14ac:dyDescent="0.25">
      <c r="X372" t="s">
        <v>605</v>
      </c>
    </row>
    <row r="373" spans="24:24" x14ac:dyDescent="0.25">
      <c r="X373" t="s">
        <v>606</v>
      </c>
    </row>
    <row r="374" spans="24:24" x14ac:dyDescent="0.25">
      <c r="X374" t="s">
        <v>607</v>
      </c>
    </row>
    <row r="375" spans="24:24" x14ac:dyDescent="0.25">
      <c r="X375" t="s">
        <v>608</v>
      </c>
    </row>
    <row r="376" spans="24:24" x14ac:dyDescent="0.25">
      <c r="X376" t="s">
        <v>609</v>
      </c>
    </row>
    <row r="377" spans="24:24" x14ac:dyDescent="0.25">
      <c r="X377" t="s">
        <v>610</v>
      </c>
    </row>
    <row r="378" spans="24:24" x14ac:dyDescent="0.25">
      <c r="X378" t="s">
        <v>611</v>
      </c>
    </row>
    <row r="379" spans="24:24" x14ac:dyDescent="0.25">
      <c r="X379" t="s">
        <v>612</v>
      </c>
    </row>
    <row r="380" spans="24:24" x14ac:dyDescent="0.25">
      <c r="X380" t="s">
        <v>613</v>
      </c>
    </row>
    <row r="381" spans="24:24" x14ac:dyDescent="0.25">
      <c r="X381" t="s">
        <v>614</v>
      </c>
    </row>
    <row r="382" spans="24:24" x14ac:dyDescent="0.25">
      <c r="X382" t="s">
        <v>615</v>
      </c>
    </row>
    <row r="383" spans="24:24" x14ac:dyDescent="0.25">
      <c r="X383" t="s">
        <v>616</v>
      </c>
    </row>
    <row r="384" spans="24:24" x14ac:dyDescent="0.25">
      <c r="X384" t="s">
        <v>617</v>
      </c>
    </row>
    <row r="385" spans="24:24" x14ac:dyDescent="0.25">
      <c r="X385" t="s">
        <v>618</v>
      </c>
    </row>
    <row r="386" spans="24:24" x14ac:dyDescent="0.25">
      <c r="X386" t="s">
        <v>619</v>
      </c>
    </row>
    <row r="387" spans="24:24" x14ac:dyDescent="0.25">
      <c r="X387" t="s">
        <v>620</v>
      </c>
    </row>
    <row r="388" spans="24:24" x14ac:dyDescent="0.25">
      <c r="X388" t="s">
        <v>621</v>
      </c>
    </row>
    <row r="389" spans="24:24" x14ac:dyDescent="0.25">
      <c r="X389" t="s">
        <v>622</v>
      </c>
    </row>
    <row r="390" spans="24:24" x14ac:dyDescent="0.25">
      <c r="X390" t="s">
        <v>623</v>
      </c>
    </row>
    <row r="391" spans="24:24" x14ac:dyDescent="0.25">
      <c r="X391" t="s">
        <v>624</v>
      </c>
    </row>
    <row r="392" spans="24:24" x14ac:dyDescent="0.25">
      <c r="X392" t="s">
        <v>625</v>
      </c>
    </row>
    <row r="393" spans="24:24" x14ac:dyDescent="0.25">
      <c r="X393" t="s">
        <v>626</v>
      </c>
    </row>
    <row r="394" spans="24:24" x14ac:dyDescent="0.25">
      <c r="X394" t="s">
        <v>627</v>
      </c>
    </row>
    <row r="395" spans="24:24" x14ac:dyDescent="0.25">
      <c r="X395" t="s">
        <v>628</v>
      </c>
    </row>
    <row r="396" spans="24:24" x14ac:dyDescent="0.25">
      <c r="X396" t="s">
        <v>629</v>
      </c>
    </row>
    <row r="397" spans="24:24" x14ac:dyDescent="0.25">
      <c r="X397" t="s">
        <v>630</v>
      </c>
    </row>
    <row r="398" spans="24:24" x14ac:dyDescent="0.25">
      <c r="X398" t="s">
        <v>631</v>
      </c>
    </row>
    <row r="399" spans="24:24" x14ac:dyDescent="0.25">
      <c r="X399" t="s">
        <v>632</v>
      </c>
    </row>
    <row r="400" spans="24:24" x14ac:dyDescent="0.25">
      <c r="X400" t="s">
        <v>633</v>
      </c>
    </row>
    <row r="401" spans="24:24" x14ac:dyDescent="0.25">
      <c r="X401" t="s">
        <v>634</v>
      </c>
    </row>
    <row r="402" spans="24:24" x14ac:dyDescent="0.25">
      <c r="X402" t="s">
        <v>635</v>
      </c>
    </row>
    <row r="403" spans="24:24" x14ac:dyDescent="0.25">
      <c r="X403" t="s">
        <v>636</v>
      </c>
    </row>
    <row r="404" spans="24:24" x14ac:dyDescent="0.25">
      <c r="X404" t="s">
        <v>637</v>
      </c>
    </row>
    <row r="405" spans="24:24" x14ac:dyDescent="0.25">
      <c r="X405" t="s">
        <v>638</v>
      </c>
    </row>
    <row r="406" spans="24:24" x14ac:dyDescent="0.25">
      <c r="X406" t="s">
        <v>639</v>
      </c>
    </row>
    <row r="407" spans="24:24" x14ac:dyDescent="0.25">
      <c r="X407" t="s">
        <v>640</v>
      </c>
    </row>
    <row r="408" spans="24:24" x14ac:dyDescent="0.25">
      <c r="X408" t="s">
        <v>641</v>
      </c>
    </row>
    <row r="409" spans="24:24" x14ac:dyDescent="0.25">
      <c r="X409" t="s">
        <v>642</v>
      </c>
    </row>
    <row r="410" spans="24:24" x14ac:dyDescent="0.25">
      <c r="X410" t="s">
        <v>643</v>
      </c>
    </row>
    <row r="411" spans="24:24" x14ac:dyDescent="0.25">
      <c r="X411" t="s">
        <v>644</v>
      </c>
    </row>
    <row r="412" spans="24:24" x14ac:dyDescent="0.25">
      <c r="X412" t="s">
        <v>645</v>
      </c>
    </row>
    <row r="413" spans="24:24" x14ac:dyDescent="0.25">
      <c r="X413" t="s">
        <v>646</v>
      </c>
    </row>
    <row r="414" spans="24:24" x14ac:dyDescent="0.25">
      <c r="X414" t="s">
        <v>647</v>
      </c>
    </row>
    <row r="415" spans="24:24" x14ac:dyDescent="0.25">
      <c r="X415" t="s">
        <v>648</v>
      </c>
    </row>
    <row r="416" spans="24:24" x14ac:dyDescent="0.25">
      <c r="X416" t="s">
        <v>649</v>
      </c>
    </row>
    <row r="417" spans="24:24" x14ac:dyDescent="0.25">
      <c r="X417" t="s">
        <v>650</v>
      </c>
    </row>
    <row r="418" spans="24:24" x14ac:dyDescent="0.25">
      <c r="X418" t="s">
        <v>651</v>
      </c>
    </row>
    <row r="419" spans="24:24" x14ac:dyDescent="0.25">
      <c r="X419" t="s">
        <v>652</v>
      </c>
    </row>
    <row r="420" spans="24:24" x14ac:dyDescent="0.25">
      <c r="X420" t="s">
        <v>653</v>
      </c>
    </row>
    <row r="421" spans="24:24" x14ac:dyDescent="0.25">
      <c r="X421" t="s">
        <v>654</v>
      </c>
    </row>
    <row r="422" spans="24:24" x14ac:dyDescent="0.25">
      <c r="X422" t="s">
        <v>655</v>
      </c>
    </row>
    <row r="423" spans="24:24" x14ac:dyDescent="0.25">
      <c r="X423" t="s">
        <v>656</v>
      </c>
    </row>
    <row r="424" spans="24:24" x14ac:dyDescent="0.25">
      <c r="X424" t="s">
        <v>657</v>
      </c>
    </row>
    <row r="425" spans="24:24" x14ac:dyDescent="0.25">
      <c r="X425" t="s">
        <v>658</v>
      </c>
    </row>
    <row r="426" spans="24:24" x14ac:dyDescent="0.25">
      <c r="X426" t="s">
        <v>659</v>
      </c>
    </row>
    <row r="427" spans="24:24" x14ac:dyDescent="0.25">
      <c r="X427" t="s">
        <v>660</v>
      </c>
    </row>
    <row r="428" spans="24:24" x14ac:dyDescent="0.25">
      <c r="X428" t="s">
        <v>661</v>
      </c>
    </row>
    <row r="429" spans="24:24" x14ac:dyDescent="0.25">
      <c r="X429" t="s">
        <v>662</v>
      </c>
    </row>
    <row r="430" spans="24:24" x14ac:dyDescent="0.25">
      <c r="X430" t="s">
        <v>663</v>
      </c>
    </row>
    <row r="431" spans="24:24" x14ac:dyDescent="0.25">
      <c r="X431" t="s">
        <v>664</v>
      </c>
    </row>
    <row r="432" spans="24:24" x14ac:dyDescent="0.25">
      <c r="X432" t="s">
        <v>665</v>
      </c>
    </row>
    <row r="433" spans="24:24" x14ac:dyDescent="0.25">
      <c r="X433" t="s">
        <v>666</v>
      </c>
    </row>
    <row r="434" spans="24:24" x14ac:dyDescent="0.25">
      <c r="X434" t="s">
        <v>667</v>
      </c>
    </row>
    <row r="435" spans="24:24" x14ac:dyDescent="0.25">
      <c r="X435" t="s">
        <v>668</v>
      </c>
    </row>
    <row r="436" spans="24:24" x14ac:dyDescent="0.25">
      <c r="X436" t="s">
        <v>669</v>
      </c>
    </row>
    <row r="437" spans="24:24" x14ac:dyDescent="0.25">
      <c r="X437" t="s">
        <v>670</v>
      </c>
    </row>
    <row r="438" spans="24:24" x14ac:dyDescent="0.25">
      <c r="X438" t="s">
        <v>671</v>
      </c>
    </row>
    <row r="439" spans="24:24" x14ac:dyDescent="0.25">
      <c r="X439" t="s">
        <v>672</v>
      </c>
    </row>
    <row r="440" spans="24:24" x14ac:dyDescent="0.25">
      <c r="X440" t="s">
        <v>673</v>
      </c>
    </row>
    <row r="441" spans="24:24" x14ac:dyDescent="0.25">
      <c r="X441" t="s">
        <v>674</v>
      </c>
    </row>
    <row r="442" spans="24:24" x14ac:dyDescent="0.25">
      <c r="X442" t="s">
        <v>675</v>
      </c>
    </row>
    <row r="443" spans="24:24" x14ac:dyDescent="0.25">
      <c r="X443" t="s">
        <v>676</v>
      </c>
    </row>
    <row r="444" spans="24:24" x14ac:dyDescent="0.25">
      <c r="X444" t="s">
        <v>677</v>
      </c>
    </row>
    <row r="445" spans="24:24" x14ac:dyDescent="0.25">
      <c r="X445" t="s">
        <v>678</v>
      </c>
    </row>
    <row r="446" spans="24:24" x14ac:dyDescent="0.25">
      <c r="X446" t="s">
        <v>679</v>
      </c>
    </row>
    <row r="447" spans="24:24" x14ac:dyDescent="0.25">
      <c r="X447" t="s">
        <v>680</v>
      </c>
    </row>
    <row r="448" spans="24:24" x14ac:dyDescent="0.25">
      <c r="X448" t="s">
        <v>681</v>
      </c>
    </row>
    <row r="449" spans="24:24" x14ac:dyDescent="0.25">
      <c r="X449" t="s">
        <v>682</v>
      </c>
    </row>
    <row r="450" spans="24:24" x14ac:dyDescent="0.25">
      <c r="X450" t="s">
        <v>683</v>
      </c>
    </row>
    <row r="451" spans="24:24" x14ac:dyDescent="0.25">
      <c r="X451" t="s">
        <v>684</v>
      </c>
    </row>
    <row r="452" spans="24:24" x14ac:dyDescent="0.25">
      <c r="X452" t="s">
        <v>685</v>
      </c>
    </row>
    <row r="453" spans="24:24" x14ac:dyDescent="0.25">
      <c r="X453" t="s">
        <v>686</v>
      </c>
    </row>
    <row r="454" spans="24:24" x14ac:dyDescent="0.25">
      <c r="X454" t="s">
        <v>687</v>
      </c>
    </row>
    <row r="455" spans="24:24" x14ac:dyDescent="0.25">
      <c r="X455" t="s">
        <v>688</v>
      </c>
    </row>
    <row r="456" spans="24:24" x14ac:dyDescent="0.25">
      <c r="X456" t="s">
        <v>689</v>
      </c>
    </row>
    <row r="457" spans="24:24" x14ac:dyDescent="0.25">
      <c r="X457" t="s">
        <v>690</v>
      </c>
    </row>
    <row r="458" spans="24:24" x14ac:dyDescent="0.25">
      <c r="X458" t="s">
        <v>691</v>
      </c>
    </row>
    <row r="459" spans="24:24" x14ac:dyDescent="0.25">
      <c r="X459" t="s">
        <v>692</v>
      </c>
    </row>
    <row r="460" spans="24:24" x14ac:dyDescent="0.25">
      <c r="X460" t="s">
        <v>693</v>
      </c>
    </row>
    <row r="461" spans="24:24" x14ac:dyDescent="0.25">
      <c r="X461" t="s">
        <v>694</v>
      </c>
    </row>
    <row r="462" spans="24:24" x14ac:dyDescent="0.25">
      <c r="X462" t="s">
        <v>695</v>
      </c>
    </row>
    <row r="463" spans="24:24" x14ac:dyDescent="0.25">
      <c r="X463" t="s">
        <v>696</v>
      </c>
    </row>
    <row r="464" spans="24:24" x14ac:dyDescent="0.25">
      <c r="X464" t="s">
        <v>697</v>
      </c>
    </row>
    <row r="465" spans="24:24" x14ac:dyDescent="0.25">
      <c r="X465" t="s">
        <v>698</v>
      </c>
    </row>
    <row r="466" spans="24:24" x14ac:dyDescent="0.25">
      <c r="X466" t="s">
        <v>699</v>
      </c>
    </row>
    <row r="467" spans="24:24" x14ac:dyDescent="0.25">
      <c r="X467" t="s">
        <v>700</v>
      </c>
    </row>
    <row r="468" spans="24:24" x14ac:dyDescent="0.25">
      <c r="X468" t="s">
        <v>701</v>
      </c>
    </row>
    <row r="469" spans="24:24" x14ac:dyDescent="0.25">
      <c r="X469" t="s">
        <v>702</v>
      </c>
    </row>
    <row r="470" spans="24:24" x14ac:dyDescent="0.25">
      <c r="X470" t="s">
        <v>703</v>
      </c>
    </row>
    <row r="471" spans="24:24" x14ac:dyDescent="0.25">
      <c r="X471" t="s">
        <v>704</v>
      </c>
    </row>
    <row r="472" spans="24:24" x14ac:dyDescent="0.25">
      <c r="X472" t="s">
        <v>705</v>
      </c>
    </row>
    <row r="473" spans="24:24" x14ac:dyDescent="0.25">
      <c r="X473" t="s">
        <v>706</v>
      </c>
    </row>
    <row r="474" spans="24:24" x14ac:dyDescent="0.25">
      <c r="X474" t="s">
        <v>707</v>
      </c>
    </row>
    <row r="475" spans="24:24" x14ac:dyDescent="0.25">
      <c r="X475" t="s">
        <v>708</v>
      </c>
    </row>
    <row r="476" spans="24:24" x14ac:dyDescent="0.25">
      <c r="X476" t="s">
        <v>709</v>
      </c>
    </row>
    <row r="477" spans="24:24" x14ac:dyDescent="0.25">
      <c r="X477" t="s">
        <v>710</v>
      </c>
    </row>
    <row r="478" spans="24:24" x14ac:dyDescent="0.25">
      <c r="X478" t="s">
        <v>711</v>
      </c>
    </row>
    <row r="479" spans="24:24" x14ac:dyDescent="0.25">
      <c r="X479" t="s">
        <v>712</v>
      </c>
    </row>
    <row r="480" spans="24:24" x14ac:dyDescent="0.25">
      <c r="X480" t="s">
        <v>713</v>
      </c>
    </row>
    <row r="481" spans="24:24" x14ac:dyDescent="0.25">
      <c r="X481" t="s">
        <v>714</v>
      </c>
    </row>
    <row r="482" spans="24:24" x14ac:dyDescent="0.25">
      <c r="X482" t="s">
        <v>715</v>
      </c>
    </row>
    <row r="483" spans="24:24" x14ac:dyDescent="0.25">
      <c r="X483" t="s">
        <v>716</v>
      </c>
    </row>
    <row r="484" spans="24:24" x14ac:dyDescent="0.25">
      <c r="X484" t="s">
        <v>717</v>
      </c>
    </row>
    <row r="485" spans="24:24" x14ac:dyDescent="0.25">
      <c r="X485" t="s">
        <v>718</v>
      </c>
    </row>
    <row r="486" spans="24:24" x14ac:dyDescent="0.25">
      <c r="X486" t="s">
        <v>719</v>
      </c>
    </row>
    <row r="487" spans="24:24" x14ac:dyDescent="0.25">
      <c r="X487" t="s">
        <v>720</v>
      </c>
    </row>
    <row r="488" spans="24:24" x14ac:dyDescent="0.25">
      <c r="X488" t="s">
        <v>721</v>
      </c>
    </row>
    <row r="489" spans="24:24" x14ac:dyDescent="0.25">
      <c r="X489" t="s">
        <v>722</v>
      </c>
    </row>
    <row r="490" spans="24:24" x14ac:dyDescent="0.25">
      <c r="X490" t="s">
        <v>723</v>
      </c>
    </row>
    <row r="491" spans="24:24" x14ac:dyDescent="0.25">
      <c r="X491" t="s">
        <v>724</v>
      </c>
    </row>
    <row r="492" spans="24:24" x14ac:dyDescent="0.25">
      <c r="X492" t="s">
        <v>725</v>
      </c>
    </row>
    <row r="493" spans="24:24" x14ac:dyDescent="0.25">
      <c r="X493" t="s">
        <v>726</v>
      </c>
    </row>
    <row r="494" spans="24:24" x14ac:dyDescent="0.25">
      <c r="X494" t="s">
        <v>727</v>
      </c>
    </row>
    <row r="495" spans="24:24" x14ac:dyDescent="0.25">
      <c r="X495" t="s">
        <v>728</v>
      </c>
    </row>
    <row r="496" spans="24:24" x14ac:dyDescent="0.25">
      <c r="X496" t="s">
        <v>729</v>
      </c>
    </row>
    <row r="497" spans="24:24" x14ac:dyDescent="0.25">
      <c r="X497" t="s">
        <v>730</v>
      </c>
    </row>
    <row r="498" spans="24:24" x14ac:dyDescent="0.25">
      <c r="X498" t="s">
        <v>731</v>
      </c>
    </row>
    <row r="499" spans="24:24" x14ac:dyDescent="0.25">
      <c r="X499" t="s">
        <v>732</v>
      </c>
    </row>
    <row r="500" spans="24:24" x14ac:dyDescent="0.25">
      <c r="X500" t="s">
        <v>733</v>
      </c>
    </row>
    <row r="501" spans="24:24" x14ac:dyDescent="0.25">
      <c r="X501" t="s">
        <v>734</v>
      </c>
    </row>
    <row r="502" spans="24:24" x14ac:dyDescent="0.25">
      <c r="X502" t="s">
        <v>735</v>
      </c>
    </row>
    <row r="503" spans="24:24" x14ac:dyDescent="0.25">
      <c r="X503" t="s">
        <v>736</v>
      </c>
    </row>
    <row r="504" spans="24:24" x14ac:dyDescent="0.25">
      <c r="X504" t="s">
        <v>737</v>
      </c>
    </row>
    <row r="505" spans="24:24" x14ac:dyDescent="0.25">
      <c r="X505" t="s">
        <v>738</v>
      </c>
    </row>
    <row r="506" spans="24:24" x14ac:dyDescent="0.25">
      <c r="X506" t="s">
        <v>739</v>
      </c>
    </row>
    <row r="507" spans="24:24" x14ac:dyDescent="0.25">
      <c r="X507" t="s">
        <v>740</v>
      </c>
    </row>
    <row r="508" spans="24:24" x14ac:dyDescent="0.25">
      <c r="X508" t="s">
        <v>741</v>
      </c>
    </row>
    <row r="509" spans="24:24" x14ac:dyDescent="0.25">
      <c r="X509" t="s">
        <v>742</v>
      </c>
    </row>
    <row r="510" spans="24:24" x14ac:dyDescent="0.25">
      <c r="X510" t="s">
        <v>743</v>
      </c>
    </row>
    <row r="511" spans="24:24" x14ac:dyDescent="0.25">
      <c r="X511" t="s">
        <v>744</v>
      </c>
    </row>
    <row r="512" spans="24:24" x14ac:dyDescent="0.25">
      <c r="X512" t="s">
        <v>745</v>
      </c>
    </row>
    <row r="513" spans="24:24" x14ac:dyDescent="0.25">
      <c r="X513" t="s">
        <v>746</v>
      </c>
    </row>
    <row r="514" spans="24:24" x14ac:dyDescent="0.25">
      <c r="X514" t="s">
        <v>747</v>
      </c>
    </row>
    <row r="515" spans="24:24" x14ac:dyDescent="0.25">
      <c r="X515" t="s">
        <v>748</v>
      </c>
    </row>
    <row r="516" spans="24:24" x14ac:dyDescent="0.25">
      <c r="X516" t="s">
        <v>749</v>
      </c>
    </row>
    <row r="517" spans="24:24" x14ac:dyDescent="0.25">
      <c r="X517" t="s">
        <v>750</v>
      </c>
    </row>
    <row r="518" spans="24:24" x14ac:dyDescent="0.25">
      <c r="X518" t="s">
        <v>751</v>
      </c>
    </row>
    <row r="519" spans="24:24" x14ac:dyDescent="0.25">
      <c r="X519" t="s">
        <v>752</v>
      </c>
    </row>
    <row r="520" spans="24:24" x14ac:dyDescent="0.25">
      <c r="X520" t="s">
        <v>753</v>
      </c>
    </row>
    <row r="521" spans="24:24" x14ac:dyDescent="0.25">
      <c r="X521" t="s">
        <v>754</v>
      </c>
    </row>
    <row r="522" spans="24:24" x14ac:dyDescent="0.25">
      <c r="X522" t="s">
        <v>755</v>
      </c>
    </row>
    <row r="523" spans="24:24" x14ac:dyDescent="0.25">
      <c r="X523" t="s">
        <v>756</v>
      </c>
    </row>
    <row r="524" spans="24:24" x14ac:dyDescent="0.25">
      <c r="X524" t="s">
        <v>757</v>
      </c>
    </row>
    <row r="525" spans="24:24" x14ac:dyDescent="0.25">
      <c r="X525" t="s">
        <v>758</v>
      </c>
    </row>
    <row r="526" spans="24:24" x14ac:dyDescent="0.25">
      <c r="X526" t="s">
        <v>759</v>
      </c>
    </row>
    <row r="527" spans="24:24" x14ac:dyDescent="0.25">
      <c r="X527" t="s">
        <v>760</v>
      </c>
    </row>
    <row r="528" spans="24:24" x14ac:dyDescent="0.25">
      <c r="X528" t="s">
        <v>761</v>
      </c>
    </row>
    <row r="529" spans="24:24" x14ac:dyDescent="0.25">
      <c r="X529" t="s">
        <v>762</v>
      </c>
    </row>
    <row r="530" spans="24:24" x14ac:dyDescent="0.25">
      <c r="X530" t="s">
        <v>763</v>
      </c>
    </row>
    <row r="531" spans="24:24" x14ac:dyDescent="0.25">
      <c r="X531" t="s">
        <v>764</v>
      </c>
    </row>
    <row r="532" spans="24:24" x14ac:dyDescent="0.25">
      <c r="X532" t="s">
        <v>765</v>
      </c>
    </row>
    <row r="533" spans="24:24" x14ac:dyDescent="0.25">
      <c r="X533" t="s">
        <v>766</v>
      </c>
    </row>
    <row r="534" spans="24:24" x14ac:dyDescent="0.25">
      <c r="X534" t="s">
        <v>767</v>
      </c>
    </row>
    <row r="535" spans="24:24" x14ac:dyDescent="0.25">
      <c r="X535" t="s">
        <v>768</v>
      </c>
    </row>
    <row r="536" spans="24:24" x14ac:dyDescent="0.25">
      <c r="X536" t="s">
        <v>769</v>
      </c>
    </row>
    <row r="537" spans="24:24" x14ac:dyDescent="0.25">
      <c r="X537" t="s">
        <v>770</v>
      </c>
    </row>
    <row r="538" spans="24:24" x14ac:dyDescent="0.25">
      <c r="X538" t="s">
        <v>771</v>
      </c>
    </row>
    <row r="539" spans="24:24" x14ac:dyDescent="0.25">
      <c r="X539" t="s">
        <v>772</v>
      </c>
    </row>
    <row r="540" spans="24:24" x14ac:dyDescent="0.25">
      <c r="X540" t="s">
        <v>773</v>
      </c>
    </row>
    <row r="541" spans="24:24" x14ac:dyDescent="0.25">
      <c r="X541" t="s">
        <v>774</v>
      </c>
    </row>
    <row r="542" spans="24:24" x14ac:dyDescent="0.25">
      <c r="X542" t="s">
        <v>775</v>
      </c>
    </row>
    <row r="543" spans="24:24" x14ac:dyDescent="0.25">
      <c r="X543" t="s">
        <v>776</v>
      </c>
    </row>
    <row r="544" spans="24:24" x14ac:dyDescent="0.25">
      <c r="X544" t="s">
        <v>777</v>
      </c>
    </row>
    <row r="545" spans="24:24" x14ac:dyDescent="0.25">
      <c r="X545" t="s">
        <v>778</v>
      </c>
    </row>
    <row r="546" spans="24:24" x14ac:dyDescent="0.25">
      <c r="X546" t="s">
        <v>779</v>
      </c>
    </row>
    <row r="547" spans="24:24" x14ac:dyDescent="0.25">
      <c r="X547" t="s">
        <v>780</v>
      </c>
    </row>
    <row r="548" spans="24:24" x14ac:dyDescent="0.25">
      <c r="X548" t="s">
        <v>781</v>
      </c>
    </row>
    <row r="549" spans="24:24" x14ac:dyDescent="0.25">
      <c r="X549" t="s">
        <v>782</v>
      </c>
    </row>
    <row r="550" spans="24:24" x14ac:dyDescent="0.25">
      <c r="X550" t="s">
        <v>783</v>
      </c>
    </row>
    <row r="551" spans="24:24" x14ac:dyDescent="0.25">
      <c r="X551" t="s">
        <v>784</v>
      </c>
    </row>
    <row r="552" spans="24:24" x14ac:dyDescent="0.25">
      <c r="X552" t="s">
        <v>785</v>
      </c>
    </row>
    <row r="553" spans="24:24" x14ac:dyDescent="0.25">
      <c r="X553" t="s">
        <v>786</v>
      </c>
    </row>
    <row r="554" spans="24:24" x14ac:dyDescent="0.25">
      <c r="X554" t="s">
        <v>787</v>
      </c>
    </row>
    <row r="555" spans="24:24" x14ac:dyDescent="0.25">
      <c r="X555" t="s">
        <v>788</v>
      </c>
    </row>
    <row r="556" spans="24:24" x14ac:dyDescent="0.25">
      <c r="X556" t="s">
        <v>789</v>
      </c>
    </row>
    <row r="557" spans="24:24" x14ac:dyDescent="0.25">
      <c r="X557" t="s">
        <v>790</v>
      </c>
    </row>
    <row r="558" spans="24:24" x14ac:dyDescent="0.25">
      <c r="X558" t="s">
        <v>791</v>
      </c>
    </row>
    <row r="559" spans="24:24" x14ac:dyDescent="0.25">
      <c r="X559" t="s">
        <v>792</v>
      </c>
    </row>
    <row r="560" spans="24:24" x14ac:dyDescent="0.25">
      <c r="X560" t="s">
        <v>793</v>
      </c>
    </row>
    <row r="561" spans="24:24" x14ac:dyDescent="0.25">
      <c r="X561" t="s">
        <v>794</v>
      </c>
    </row>
    <row r="562" spans="24:24" x14ac:dyDescent="0.25">
      <c r="X562" t="s">
        <v>795</v>
      </c>
    </row>
    <row r="563" spans="24:24" x14ac:dyDescent="0.25">
      <c r="X563" t="s">
        <v>796</v>
      </c>
    </row>
    <row r="564" spans="24:24" x14ac:dyDescent="0.25">
      <c r="X564" t="s">
        <v>797</v>
      </c>
    </row>
    <row r="565" spans="24:24" x14ac:dyDescent="0.25">
      <c r="X565" t="s">
        <v>798</v>
      </c>
    </row>
    <row r="566" spans="24:24" x14ac:dyDescent="0.25">
      <c r="X566" t="s">
        <v>799</v>
      </c>
    </row>
    <row r="567" spans="24:24" x14ac:dyDescent="0.25">
      <c r="X567" t="s">
        <v>800</v>
      </c>
    </row>
    <row r="568" spans="24:24" x14ac:dyDescent="0.25">
      <c r="X568" t="s">
        <v>801</v>
      </c>
    </row>
    <row r="569" spans="24:24" x14ac:dyDescent="0.25">
      <c r="X569" t="s">
        <v>802</v>
      </c>
    </row>
    <row r="570" spans="24:24" x14ac:dyDescent="0.25">
      <c r="X570" t="s">
        <v>803</v>
      </c>
    </row>
    <row r="571" spans="24:24" x14ac:dyDescent="0.25">
      <c r="X571" t="s">
        <v>804</v>
      </c>
    </row>
    <row r="572" spans="24:24" x14ac:dyDescent="0.25">
      <c r="X572" t="s">
        <v>805</v>
      </c>
    </row>
    <row r="573" spans="24:24" x14ac:dyDescent="0.25">
      <c r="X573" t="s">
        <v>806</v>
      </c>
    </row>
    <row r="574" spans="24:24" x14ac:dyDescent="0.25">
      <c r="X574" t="s">
        <v>807</v>
      </c>
    </row>
    <row r="575" spans="24:24" x14ac:dyDescent="0.25">
      <c r="X575" t="s">
        <v>808</v>
      </c>
    </row>
    <row r="576" spans="24:24" x14ac:dyDescent="0.25">
      <c r="X576" t="s">
        <v>809</v>
      </c>
    </row>
    <row r="577" spans="24:24" x14ac:dyDescent="0.25">
      <c r="X577" t="s">
        <v>810</v>
      </c>
    </row>
    <row r="578" spans="24:24" x14ac:dyDescent="0.25">
      <c r="X578" t="s">
        <v>811</v>
      </c>
    </row>
    <row r="579" spans="24:24" x14ac:dyDescent="0.25">
      <c r="X579" t="s">
        <v>812</v>
      </c>
    </row>
    <row r="580" spans="24:24" x14ac:dyDescent="0.25">
      <c r="X580" t="s">
        <v>813</v>
      </c>
    </row>
    <row r="581" spans="24:24" x14ac:dyDescent="0.25">
      <c r="X581" t="s">
        <v>814</v>
      </c>
    </row>
    <row r="582" spans="24:24" x14ac:dyDescent="0.25">
      <c r="X582" t="s">
        <v>815</v>
      </c>
    </row>
    <row r="583" spans="24:24" x14ac:dyDescent="0.25">
      <c r="X583" t="s">
        <v>816</v>
      </c>
    </row>
    <row r="584" spans="24:24" x14ac:dyDescent="0.25">
      <c r="X584" t="s">
        <v>817</v>
      </c>
    </row>
    <row r="585" spans="24:24" x14ac:dyDescent="0.25">
      <c r="X585" t="s">
        <v>818</v>
      </c>
    </row>
    <row r="586" spans="24:24" x14ac:dyDescent="0.25">
      <c r="X586" t="s">
        <v>819</v>
      </c>
    </row>
    <row r="587" spans="24:24" x14ac:dyDescent="0.25">
      <c r="X587" t="s">
        <v>820</v>
      </c>
    </row>
    <row r="588" spans="24:24" x14ac:dyDescent="0.25">
      <c r="X588" t="s">
        <v>821</v>
      </c>
    </row>
    <row r="589" spans="24:24" x14ac:dyDescent="0.25">
      <c r="X589" t="s">
        <v>822</v>
      </c>
    </row>
    <row r="590" spans="24:24" x14ac:dyDescent="0.25">
      <c r="X590" t="s">
        <v>823</v>
      </c>
    </row>
    <row r="591" spans="24:24" x14ac:dyDescent="0.25">
      <c r="X591" t="s">
        <v>824</v>
      </c>
    </row>
    <row r="592" spans="24:24" x14ac:dyDescent="0.25">
      <c r="X592" t="s">
        <v>825</v>
      </c>
    </row>
    <row r="593" spans="24:24" x14ac:dyDescent="0.25">
      <c r="X593" t="s">
        <v>826</v>
      </c>
    </row>
    <row r="594" spans="24:24" x14ac:dyDescent="0.25">
      <c r="X594" t="s">
        <v>827</v>
      </c>
    </row>
    <row r="595" spans="24:24" x14ac:dyDescent="0.25">
      <c r="X595" t="s">
        <v>828</v>
      </c>
    </row>
    <row r="596" spans="24:24" x14ac:dyDescent="0.25">
      <c r="X596" t="s">
        <v>829</v>
      </c>
    </row>
    <row r="597" spans="24:24" x14ac:dyDescent="0.25">
      <c r="X597" t="s">
        <v>830</v>
      </c>
    </row>
    <row r="598" spans="24:24" x14ac:dyDescent="0.25">
      <c r="X598" t="s">
        <v>831</v>
      </c>
    </row>
    <row r="599" spans="24:24" x14ac:dyDescent="0.25">
      <c r="X599" t="s">
        <v>832</v>
      </c>
    </row>
    <row r="600" spans="24:24" x14ac:dyDescent="0.25">
      <c r="X600" t="s">
        <v>833</v>
      </c>
    </row>
    <row r="601" spans="24:24" x14ac:dyDescent="0.25">
      <c r="X601" t="s">
        <v>834</v>
      </c>
    </row>
    <row r="602" spans="24:24" x14ac:dyDescent="0.25">
      <c r="X602" t="s">
        <v>835</v>
      </c>
    </row>
    <row r="603" spans="24:24" x14ac:dyDescent="0.25">
      <c r="X603" t="s">
        <v>836</v>
      </c>
    </row>
    <row r="604" spans="24:24" x14ac:dyDescent="0.25">
      <c r="X604" t="s">
        <v>837</v>
      </c>
    </row>
    <row r="605" spans="24:24" x14ac:dyDescent="0.25">
      <c r="X605" t="s">
        <v>838</v>
      </c>
    </row>
    <row r="606" spans="24:24" x14ac:dyDescent="0.25">
      <c r="X606" t="s">
        <v>839</v>
      </c>
    </row>
    <row r="607" spans="24:24" x14ac:dyDescent="0.25">
      <c r="X607" t="s">
        <v>840</v>
      </c>
    </row>
    <row r="608" spans="24:24" x14ac:dyDescent="0.25">
      <c r="X608" t="s">
        <v>841</v>
      </c>
    </row>
    <row r="609" spans="24:24" x14ac:dyDescent="0.25">
      <c r="X609" t="s">
        <v>842</v>
      </c>
    </row>
    <row r="610" spans="24:24" x14ac:dyDescent="0.25">
      <c r="X610" t="s">
        <v>843</v>
      </c>
    </row>
    <row r="611" spans="24:24" x14ac:dyDescent="0.25">
      <c r="X611" t="s">
        <v>844</v>
      </c>
    </row>
    <row r="612" spans="24:24" x14ac:dyDescent="0.25">
      <c r="X612" t="s">
        <v>845</v>
      </c>
    </row>
    <row r="613" spans="24:24" x14ac:dyDescent="0.25">
      <c r="X613" t="s">
        <v>846</v>
      </c>
    </row>
    <row r="614" spans="24:24" x14ac:dyDescent="0.25">
      <c r="X614" t="s">
        <v>847</v>
      </c>
    </row>
    <row r="615" spans="24:24" x14ac:dyDescent="0.25">
      <c r="X615" t="s">
        <v>848</v>
      </c>
    </row>
    <row r="616" spans="24:24" x14ac:dyDescent="0.25">
      <c r="X616" t="s">
        <v>849</v>
      </c>
    </row>
    <row r="617" spans="24:24" x14ac:dyDescent="0.25">
      <c r="X617" t="s">
        <v>850</v>
      </c>
    </row>
    <row r="618" spans="24:24" x14ac:dyDescent="0.25">
      <c r="X618" t="s">
        <v>851</v>
      </c>
    </row>
    <row r="619" spans="24:24" x14ac:dyDescent="0.25">
      <c r="X619" t="s">
        <v>852</v>
      </c>
    </row>
    <row r="620" spans="24:24" x14ac:dyDescent="0.25">
      <c r="X620" t="s">
        <v>853</v>
      </c>
    </row>
    <row r="621" spans="24:24" x14ac:dyDescent="0.25">
      <c r="X621" t="s">
        <v>854</v>
      </c>
    </row>
    <row r="622" spans="24:24" x14ac:dyDescent="0.25">
      <c r="X622" t="s">
        <v>855</v>
      </c>
    </row>
    <row r="623" spans="24:24" x14ac:dyDescent="0.25">
      <c r="X623" t="s">
        <v>856</v>
      </c>
    </row>
    <row r="624" spans="24:24" x14ac:dyDescent="0.25">
      <c r="X624" t="s">
        <v>857</v>
      </c>
    </row>
    <row r="625" spans="24:24" x14ac:dyDescent="0.25">
      <c r="X625" t="s">
        <v>858</v>
      </c>
    </row>
    <row r="626" spans="24:24" x14ac:dyDescent="0.25">
      <c r="X626" t="s">
        <v>859</v>
      </c>
    </row>
    <row r="627" spans="24:24" x14ac:dyDescent="0.25">
      <c r="X627" t="s">
        <v>860</v>
      </c>
    </row>
    <row r="628" spans="24:24" x14ac:dyDescent="0.25">
      <c r="X628" t="s">
        <v>861</v>
      </c>
    </row>
    <row r="629" spans="24:24" x14ac:dyDescent="0.25">
      <c r="X629" t="s">
        <v>862</v>
      </c>
    </row>
    <row r="630" spans="24:24" x14ac:dyDescent="0.25">
      <c r="X630" t="s">
        <v>863</v>
      </c>
    </row>
    <row r="631" spans="24:24" x14ac:dyDescent="0.25">
      <c r="X631" t="s">
        <v>864</v>
      </c>
    </row>
    <row r="632" spans="24:24" x14ac:dyDescent="0.25">
      <c r="X632" t="s">
        <v>865</v>
      </c>
    </row>
    <row r="633" spans="24:24" x14ac:dyDescent="0.25">
      <c r="X633" t="s">
        <v>866</v>
      </c>
    </row>
    <row r="634" spans="24:24" x14ac:dyDescent="0.25">
      <c r="X634" t="s">
        <v>867</v>
      </c>
    </row>
    <row r="635" spans="24:24" x14ac:dyDescent="0.25">
      <c r="X635" t="s">
        <v>868</v>
      </c>
    </row>
    <row r="636" spans="24:24" x14ac:dyDescent="0.25">
      <c r="X636" t="s">
        <v>869</v>
      </c>
    </row>
    <row r="637" spans="24:24" x14ac:dyDescent="0.25">
      <c r="X637" t="s">
        <v>870</v>
      </c>
    </row>
    <row r="638" spans="24:24" x14ac:dyDescent="0.25">
      <c r="X638" t="s">
        <v>871</v>
      </c>
    </row>
    <row r="639" spans="24:24" x14ac:dyDescent="0.25">
      <c r="X639" t="s">
        <v>872</v>
      </c>
    </row>
    <row r="640" spans="24:24" x14ac:dyDescent="0.25">
      <c r="X640" t="s">
        <v>873</v>
      </c>
    </row>
    <row r="641" spans="24:24" x14ac:dyDescent="0.25">
      <c r="X641" t="s">
        <v>874</v>
      </c>
    </row>
    <row r="642" spans="24:24" x14ac:dyDescent="0.25">
      <c r="X642" t="s">
        <v>875</v>
      </c>
    </row>
    <row r="643" spans="24:24" x14ac:dyDescent="0.25">
      <c r="X643" t="s">
        <v>876</v>
      </c>
    </row>
    <row r="644" spans="24:24" x14ac:dyDescent="0.25">
      <c r="X644" t="s">
        <v>877</v>
      </c>
    </row>
    <row r="645" spans="24:24" x14ac:dyDescent="0.25">
      <c r="X645" t="s">
        <v>878</v>
      </c>
    </row>
    <row r="646" spans="24:24" x14ac:dyDescent="0.25">
      <c r="X646" t="s">
        <v>879</v>
      </c>
    </row>
    <row r="647" spans="24:24" x14ac:dyDescent="0.25">
      <c r="X647" t="s">
        <v>880</v>
      </c>
    </row>
    <row r="648" spans="24:24" x14ac:dyDescent="0.25">
      <c r="X648" t="s">
        <v>881</v>
      </c>
    </row>
    <row r="649" spans="24:24" x14ac:dyDescent="0.25">
      <c r="X649" t="s">
        <v>882</v>
      </c>
    </row>
    <row r="650" spans="24:24" x14ac:dyDescent="0.25">
      <c r="X650" t="s">
        <v>883</v>
      </c>
    </row>
    <row r="651" spans="24:24" x14ac:dyDescent="0.25">
      <c r="X651" t="s">
        <v>884</v>
      </c>
    </row>
    <row r="652" spans="24:24" x14ac:dyDescent="0.25">
      <c r="X652" t="s">
        <v>885</v>
      </c>
    </row>
    <row r="653" spans="24:24" x14ac:dyDescent="0.25">
      <c r="X653" t="s">
        <v>886</v>
      </c>
    </row>
    <row r="654" spans="24:24" x14ac:dyDescent="0.25">
      <c r="X654" t="s">
        <v>887</v>
      </c>
    </row>
    <row r="655" spans="24:24" x14ac:dyDescent="0.25">
      <c r="X655" t="s">
        <v>888</v>
      </c>
    </row>
    <row r="656" spans="24:24" x14ac:dyDescent="0.25">
      <c r="X656" t="s">
        <v>889</v>
      </c>
    </row>
    <row r="657" spans="24:24" x14ac:dyDescent="0.25">
      <c r="X657" t="s">
        <v>890</v>
      </c>
    </row>
    <row r="658" spans="24:24" x14ac:dyDescent="0.25">
      <c r="X658" t="s">
        <v>891</v>
      </c>
    </row>
    <row r="659" spans="24:24" x14ac:dyDescent="0.25">
      <c r="X659" t="s">
        <v>892</v>
      </c>
    </row>
    <row r="660" spans="24:24" x14ac:dyDescent="0.25">
      <c r="X660" t="s">
        <v>893</v>
      </c>
    </row>
    <row r="661" spans="24:24" x14ac:dyDescent="0.25">
      <c r="X661" t="s">
        <v>894</v>
      </c>
    </row>
    <row r="662" spans="24:24" x14ac:dyDescent="0.25">
      <c r="X662" t="s">
        <v>895</v>
      </c>
    </row>
    <row r="663" spans="24:24" x14ac:dyDescent="0.25">
      <c r="X663" t="s">
        <v>896</v>
      </c>
    </row>
    <row r="664" spans="24:24" x14ac:dyDescent="0.25">
      <c r="X664" t="s">
        <v>897</v>
      </c>
    </row>
    <row r="665" spans="24:24" x14ac:dyDescent="0.25">
      <c r="X665" t="s">
        <v>898</v>
      </c>
    </row>
    <row r="666" spans="24:24" x14ac:dyDescent="0.25">
      <c r="X666" t="s">
        <v>899</v>
      </c>
    </row>
    <row r="667" spans="24:24" x14ac:dyDescent="0.25">
      <c r="X667" t="s">
        <v>900</v>
      </c>
    </row>
    <row r="668" spans="24:24" x14ac:dyDescent="0.25">
      <c r="X668" t="s">
        <v>901</v>
      </c>
    </row>
    <row r="669" spans="24:24" x14ac:dyDescent="0.25">
      <c r="X669" t="s">
        <v>902</v>
      </c>
    </row>
    <row r="670" spans="24:24" x14ac:dyDescent="0.25">
      <c r="X670" t="s">
        <v>903</v>
      </c>
    </row>
    <row r="671" spans="24:24" x14ac:dyDescent="0.25">
      <c r="X671" t="s">
        <v>904</v>
      </c>
    </row>
    <row r="672" spans="24:24" x14ac:dyDescent="0.25">
      <c r="X672" t="s">
        <v>905</v>
      </c>
    </row>
    <row r="673" spans="24:24" x14ac:dyDescent="0.25">
      <c r="X673" t="s">
        <v>906</v>
      </c>
    </row>
    <row r="674" spans="24:24" x14ac:dyDescent="0.25">
      <c r="X674" t="s">
        <v>907</v>
      </c>
    </row>
    <row r="675" spans="24:24" x14ac:dyDescent="0.25">
      <c r="X675" t="s">
        <v>908</v>
      </c>
    </row>
    <row r="676" spans="24:24" x14ac:dyDescent="0.25">
      <c r="X676" t="s">
        <v>909</v>
      </c>
    </row>
    <row r="677" spans="24:24" x14ac:dyDescent="0.25">
      <c r="X677" t="s">
        <v>910</v>
      </c>
    </row>
    <row r="678" spans="24:24" x14ac:dyDescent="0.25">
      <c r="X678" t="s">
        <v>911</v>
      </c>
    </row>
    <row r="679" spans="24:24" x14ac:dyDescent="0.25">
      <c r="X679" t="s">
        <v>912</v>
      </c>
    </row>
    <row r="680" spans="24:24" x14ac:dyDescent="0.25">
      <c r="X680" t="s">
        <v>913</v>
      </c>
    </row>
    <row r="681" spans="24:24" x14ac:dyDescent="0.25">
      <c r="X681" t="s">
        <v>914</v>
      </c>
    </row>
    <row r="682" spans="24:24" x14ac:dyDescent="0.25">
      <c r="X682" t="s">
        <v>915</v>
      </c>
    </row>
    <row r="683" spans="24:24" x14ac:dyDescent="0.25">
      <c r="X683" t="s">
        <v>916</v>
      </c>
    </row>
    <row r="684" spans="24:24" x14ac:dyDescent="0.25">
      <c r="X684" t="s">
        <v>917</v>
      </c>
    </row>
    <row r="685" spans="24:24" x14ac:dyDescent="0.25">
      <c r="X685" t="s">
        <v>918</v>
      </c>
    </row>
    <row r="686" spans="24:24" x14ac:dyDescent="0.25">
      <c r="X686" t="s">
        <v>919</v>
      </c>
    </row>
    <row r="687" spans="24:24" x14ac:dyDescent="0.25">
      <c r="X687" t="s">
        <v>920</v>
      </c>
    </row>
    <row r="688" spans="24:24" x14ac:dyDescent="0.25">
      <c r="X688" t="s">
        <v>921</v>
      </c>
    </row>
    <row r="689" spans="24:24" x14ac:dyDescent="0.25">
      <c r="X689" t="s">
        <v>922</v>
      </c>
    </row>
    <row r="690" spans="24:24" x14ac:dyDescent="0.25">
      <c r="X690" t="s">
        <v>923</v>
      </c>
    </row>
    <row r="691" spans="24:24" x14ac:dyDescent="0.25">
      <c r="X691" t="s">
        <v>924</v>
      </c>
    </row>
    <row r="692" spans="24:24" x14ac:dyDescent="0.25">
      <c r="X692" t="s">
        <v>925</v>
      </c>
    </row>
    <row r="693" spans="24:24" x14ac:dyDescent="0.25">
      <c r="X693" t="s">
        <v>926</v>
      </c>
    </row>
    <row r="694" spans="24:24" x14ac:dyDescent="0.25">
      <c r="X694" t="s">
        <v>927</v>
      </c>
    </row>
    <row r="695" spans="24:24" x14ac:dyDescent="0.25">
      <c r="X695" t="s">
        <v>928</v>
      </c>
    </row>
    <row r="696" spans="24:24" x14ac:dyDescent="0.25">
      <c r="X696" t="s">
        <v>929</v>
      </c>
    </row>
    <row r="697" spans="24:24" x14ac:dyDescent="0.25">
      <c r="X697" t="s">
        <v>930</v>
      </c>
    </row>
    <row r="698" spans="24:24" x14ac:dyDescent="0.25">
      <c r="X698" t="s">
        <v>931</v>
      </c>
    </row>
    <row r="699" spans="24:24" x14ac:dyDescent="0.25">
      <c r="X699" t="s">
        <v>932</v>
      </c>
    </row>
    <row r="700" spans="24:24" x14ac:dyDescent="0.25">
      <c r="X700" t="s">
        <v>933</v>
      </c>
    </row>
    <row r="701" spans="24:24" x14ac:dyDescent="0.25">
      <c r="X701" t="s">
        <v>934</v>
      </c>
    </row>
    <row r="702" spans="24:24" x14ac:dyDescent="0.25">
      <c r="X702" t="s">
        <v>935</v>
      </c>
    </row>
    <row r="703" spans="24:24" x14ac:dyDescent="0.25">
      <c r="X703" t="s">
        <v>936</v>
      </c>
    </row>
    <row r="704" spans="24:24" x14ac:dyDescent="0.25">
      <c r="X704" t="s">
        <v>937</v>
      </c>
    </row>
    <row r="705" spans="24:24" x14ac:dyDescent="0.25">
      <c r="X705" t="s">
        <v>938</v>
      </c>
    </row>
    <row r="706" spans="24:24" x14ac:dyDescent="0.25">
      <c r="X706" t="s">
        <v>939</v>
      </c>
    </row>
    <row r="707" spans="24:24" x14ac:dyDescent="0.25">
      <c r="X707" t="s">
        <v>940</v>
      </c>
    </row>
    <row r="708" spans="24:24" x14ac:dyDescent="0.25">
      <c r="X708" t="s">
        <v>941</v>
      </c>
    </row>
    <row r="709" spans="24:24" x14ac:dyDescent="0.25">
      <c r="X709" t="s">
        <v>942</v>
      </c>
    </row>
    <row r="710" spans="24:24" x14ac:dyDescent="0.25">
      <c r="X710" t="s">
        <v>943</v>
      </c>
    </row>
    <row r="711" spans="24:24" x14ac:dyDescent="0.25">
      <c r="X711" t="s">
        <v>944</v>
      </c>
    </row>
    <row r="712" spans="24:24" x14ac:dyDescent="0.25">
      <c r="X712" t="s">
        <v>945</v>
      </c>
    </row>
    <row r="713" spans="24:24" x14ac:dyDescent="0.25">
      <c r="X713" t="s">
        <v>946</v>
      </c>
    </row>
    <row r="714" spans="24:24" x14ac:dyDescent="0.25">
      <c r="X714" t="s">
        <v>947</v>
      </c>
    </row>
    <row r="715" spans="24:24" x14ac:dyDescent="0.25">
      <c r="X715" t="s">
        <v>948</v>
      </c>
    </row>
    <row r="716" spans="24:24" x14ac:dyDescent="0.25">
      <c r="X716" t="s">
        <v>949</v>
      </c>
    </row>
    <row r="717" spans="24:24" x14ac:dyDescent="0.25">
      <c r="X717" t="s">
        <v>950</v>
      </c>
    </row>
    <row r="718" spans="24:24" x14ac:dyDescent="0.25">
      <c r="X718" t="s">
        <v>951</v>
      </c>
    </row>
    <row r="719" spans="24:24" x14ac:dyDescent="0.25">
      <c r="X719" t="s">
        <v>952</v>
      </c>
    </row>
    <row r="720" spans="24:24" x14ac:dyDescent="0.25">
      <c r="X720" t="s">
        <v>953</v>
      </c>
    </row>
    <row r="721" spans="24:24" x14ac:dyDescent="0.25">
      <c r="X721" t="s">
        <v>954</v>
      </c>
    </row>
    <row r="722" spans="24:24" x14ac:dyDescent="0.25">
      <c r="X722" t="s">
        <v>955</v>
      </c>
    </row>
    <row r="723" spans="24:24" x14ac:dyDescent="0.25">
      <c r="X723" t="s">
        <v>956</v>
      </c>
    </row>
    <row r="724" spans="24:24" x14ac:dyDescent="0.25">
      <c r="X724" t="s">
        <v>957</v>
      </c>
    </row>
    <row r="725" spans="24:24" x14ac:dyDescent="0.25">
      <c r="X725" t="s">
        <v>958</v>
      </c>
    </row>
    <row r="726" spans="24:24" x14ac:dyDescent="0.25">
      <c r="X726" t="s">
        <v>959</v>
      </c>
    </row>
    <row r="727" spans="24:24" x14ac:dyDescent="0.25">
      <c r="X727" t="s">
        <v>960</v>
      </c>
    </row>
    <row r="728" spans="24:24" x14ac:dyDescent="0.25">
      <c r="X728" t="s">
        <v>961</v>
      </c>
    </row>
    <row r="729" spans="24:24" x14ac:dyDescent="0.25">
      <c r="X729" t="s">
        <v>962</v>
      </c>
    </row>
    <row r="730" spans="24:24" x14ac:dyDescent="0.25">
      <c r="X730" t="s">
        <v>963</v>
      </c>
    </row>
    <row r="731" spans="24:24" x14ac:dyDescent="0.25">
      <c r="X731" t="s">
        <v>964</v>
      </c>
    </row>
    <row r="732" spans="24:24" x14ac:dyDescent="0.25">
      <c r="X732" t="s">
        <v>965</v>
      </c>
    </row>
    <row r="733" spans="24:24" x14ac:dyDescent="0.25">
      <c r="X733" t="s">
        <v>966</v>
      </c>
    </row>
    <row r="734" spans="24:24" x14ac:dyDescent="0.25">
      <c r="X734" t="s">
        <v>967</v>
      </c>
    </row>
    <row r="735" spans="24:24" x14ac:dyDescent="0.25">
      <c r="X735" t="s">
        <v>968</v>
      </c>
    </row>
    <row r="736" spans="24:24" x14ac:dyDescent="0.25">
      <c r="X736" t="s">
        <v>969</v>
      </c>
    </row>
    <row r="737" spans="24:24" x14ac:dyDescent="0.25">
      <c r="X737" t="s">
        <v>970</v>
      </c>
    </row>
    <row r="738" spans="24:24" x14ac:dyDescent="0.25">
      <c r="X738" t="s">
        <v>971</v>
      </c>
    </row>
    <row r="739" spans="24:24" x14ac:dyDescent="0.25">
      <c r="X739" t="s">
        <v>972</v>
      </c>
    </row>
    <row r="740" spans="24:24" x14ac:dyDescent="0.25">
      <c r="X740" t="s">
        <v>973</v>
      </c>
    </row>
    <row r="741" spans="24:24" x14ac:dyDescent="0.25">
      <c r="X741" t="s">
        <v>974</v>
      </c>
    </row>
    <row r="742" spans="24:24" x14ac:dyDescent="0.25">
      <c r="X742" t="s">
        <v>975</v>
      </c>
    </row>
    <row r="743" spans="24:24" x14ac:dyDescent="0.25">
      <c r="X743" t="s">
        <v>976</v>
      </c>
    </row>
    <row r="744" spans="24:24" x14ac:dyDescent="0.25">
      <c r="X744" t="s">
        <v>977</v>
      </c>
    </row>
    <row r="745" spans="24:24" x14ac:dyDescent="0.25">
      <c r="X745" t="s">
        <v>978</v>
      </c>
    </row>
    <row r="746" spans="24:24" x14ac:dyDescent="0.25">
      <c r="X746" t="s">
        <v>979</v>
      </c>
    </row>
    <row r="747" spans="24:24" x14ac:dyDescent="0.25">
      <c r="X747" t="s">
        <v>980</v>
      </c>
    </row>
    <row r="748" spans="24:24" x14ac:dyDescent="0.25">
      <c r="X748" t="s">
        <v>981</v>
      </c>
    </row>
    <row r="749" spans="24:24" x14ac:dyDescent="0.25">
      <c r="X749" t="s">
        <v>982</v>
      </c>
    </row>
    <row r="750" spans="24:24" x14ac:dyDescent="0.25">
      <c r="X750" t="s">
        <v>983</v>
      </c>
    </row>
    <row r="751" spans="24:24" x14ac:dyDescent="0.25">
      <c r="X751" t="s">
        <v>984</v>
      </c>
    </row>
    <row r="752" spans="24:24" x14ac:dyDescent="0.25">
      <c r="X752" t="s">
        <v>985</v>
      </c>
    </row>
    <row r="753" spans="24:24" x14ac:dyDescent="0.25">
      <c r="X753" t="s">
        <v>986</v>
      </c>
    </row>
    <row r="754" spans="24:24" x14ac:dyDescent="0.25">
      <c r="X754" t="s">
        <v>987</v>
      </c>
    </row>
    <row r="755" spans="24:24" x14ac:dyDescent="0.25">
      <c r="X755" t="s">
        <v>988</v>
      </c>
    </row>
    <row r="756" spans="24:24" x14ac:dyDescent="0.25">
      <c r="X756" t="s">
        <v>989</v>
      </c>
    </row>
    <row r="757" spans="24:24" x14ac:dyDescent="0.25">
      <c r="X757" t="s">
        <v>990</v>
      </c>
    </row>
    <row r="758" spans="24:24" x14ac:dyDescent="0.25">
      <c r="X758" t="s">
        <v>991</v>
      </c>
    </row>
    <row r="759" spans="24:24" x14ac:dyDescent="0.25">
      <c r="X759" t="s">
        <v>992</v>
      </c>
    </row>
    <row r="760" spans="24:24" x14ac:dyDescent="0.25">
      <c r="X760" t="s">
        <v>993</v>
      </c>
    </row>
    <row r="761" spans="24:24" x14ac:dyDescent="0.25">
      <c r="X761" t="s">
        <v>994</v>
      </c>
    </row>
    <row r="762" spans="24:24" x14ac:dyDescent="0.25">
      <c r="X762" t="s">
        <v>995</v>
      </c>
    </row>
    <row r="763" spans="24:24" x14ac:dyDescent="0.25">
      <c r="X763" t="s">
        <v>996</v>
      </c>
    </row>
    <row r="764" spans="24:24" x14ac:dyDescent="0.25">
      <c r="X764" t="s">
        <v>997</v>
      </c>
    </row>
    <row r="765" spans="24:24" x14ac:dyDescent="0.25">
      <c r="X765" t="s">
        <v>998</v>
      </c>
    </row>
    <row r="766" spans="24:24" x14ac:dyDescent="0.25">
      <c r="X766" t="s">
        <v>999</v>
      </c>
    </row>
    <row r="767" spans="24:24" x14ac:dyDescent="0.25">
      <c r="X767" t="s">
        <v>1000</v>
      </c>
    </row>
    <row r="768" spans="24:24" x14ac:dyDescent="0.25">
      <c r="X768" t="s">
        <v>1001</v>
      </c>
    </row>
    <row r="769" spans="24:24" x14ac:dyDescent="0.25">
      <c r="X769" t="s">
        <v>1002</v>
      </c>
    </row>
    <row r="770" spans="24:24" x14ac:dyDescent="0.25">
      <c r="X770" t="s">
        <v>1003</v>
      </c>
    </row>
    <row r="771" spans="24:24" x14ac:dyDescent="0.25">
      <c r="X771" t="s">
        <v>1004</v>
      </c>
    </row>
    <row r="772" spans="24:24" x14ac:dyDescent="0.25">
      <c r="X772" t="s">
        <v>1005</v>
      </c>
    </row>
    <row r="773" spans="24:24" x14ac:dyDescent="0.25">
      <c r="X773" t="s">
        <v>1006</v>
      </c>
    </row>
    <row r="774" spans="24:24" x14ac:dyDescent="0.25">
      <c r="X774" t="s">
        <v>1007</v>
      </c>
    </row>
    <row r="775" spans="24:24" x14ac:dyDescent="0.25">
      <c r="X775" t="s">
        <v>1008</v>
      </c>
    </row>
    <row r="776" spans="24:24" x14ac:dyDescent="0.25">
      <c r="X776" t="s">
        <v>1009</v>
      </c>
    </row>
    <row r="777" spans="24:24" x14ac:dyDescent="0.25">
      <c r="X777" t="s">
        <v>1010</v>
      </c>
    </row>
    <row r="778" spans="24:24" x14ac:dyDescent="0.25">
      <c r="X778" t="s">
        <v>1011</v>
      </c>
    </row>
    <row r="779" spans="24:24" x14ac:dyDescent="0.25">
      <c r="X779" t="s">
        <v>1012</v>
      </c>
    </row>
    <row r="780" spans="24:24" x14ac:dyDescent="0.25">
      <c r="X780" t="s">
        <v>1013</v>
      </c>
    </row>
    <row r="781" spans="24:24" x14ac:dyDescent="0.25">
      <c r="X781" t="s">
        <v>1014</v>
      </c>
    </row>
    <row r="782" spans="24:24" x14ac:dyDescent="0.25">
      <c r="X782" t="s">
        <v>1015</v>
      </c>
    </row>
    <row r="783" spans="24:24" x14ac:dyDescent="0.25">
      <c r="X783" t="s">
        <v>1016</v>
      </c>
    </row>
    <row r="784" spans="24:24" x14ac:dyDescent="0.25">
      <c r="X784" t="s">
        <v>1017</v>
      </c>
    </row>
    <row r="785" spans="24:24" x14ac:dyDescent="0.25">
      <c r="X785" t="s">
        <v>1018</v>
      </c>
    </row>
    <row r="786" spans="24:24" x14ac:dyDescent="0.25">
      <c r="X786" t="s">
        <v>1019</v>
      </c>
    </row>
    <row r="787" spans="24:24" x14ac:dyDescent="0.25">
      <c r="X787" t="s">
        <v>1020</v>
      </c>
    </row>
    <row r="788" spans="24:24" x14ac:dyDescent="0.25">
      <c r="X788" t="s">
        <v>1021</v>
      </c>
    </row>
    <row r="789" spans="24:24" x14ac:dyDescent="0.25">
      <c r="X789" t="s">
        <v>1022</v>
      </c>
    </row>
    <row r="790" spans="24:24" x14ac:dyDescent="0.25">
      <c r="X790" t="s">
        <v>1023</v>
      </c>
    </row>
    <row r="791" spans="24:24" x14ac:dyDescent="0.25">
      <c r="X791" t="s">
        <v>1024</v>
      </c>
    </row>
    <row r="792" spans="24:24" x14ac:dyDescent="0.25">
      <c r="X792" t="s">
        <v>1025</v>
      </c>
    </row>
    <row r="793" spans="24:24" x14ac:dyDescent="0.25">
      <c r="X793" t="s">
        <v>1026</v>
      </c>
    </row>
    <row r="794" spans="24:24" x14ac:dyDescent="0.25">
      <c r="X794" t="s">
        <v>1027</v>
      </c>
    </row>
    <row r="795" spans="24:24" x14ac:dyDescent="0.25">
      <c r="X795" t="s">
        <v>1028</v>
      </c>
    </row>
    <row r="796" spans="24:24" x14ac:dyDescent="0.25">
      <c r="X796" t="s">
        <v>1029</v>
      </c>
    </row>
    <row r="797" spans="24:24" x14ac:dyDescent="0.25">
      <c r="X797" t="s">
        <v>1030</v>
      </c>
    </row>
    <row r="798" spans="24:24" x14ac:dyDescent="0.25">
      <c r="X798" t="s">
        <v>1031</v>
      </c>
    </row>
    <row r="799" spans="24:24" x14ac:dyDescent="0.25">
      <c r="X799" t="s">
        <v>1032</v>
      </c>
    </row>
    <row r="800" spans="24:24" x14ac:dyDescent="0.25">
      <c r="X800" t="s">
        <v>1033</v>
      </c>
    </row>
    <row r="801" spans="24:24" x14ac:dyDescent="0.25">
      <c r="X801" t="s">
        <v>1034</v>
      </c>
    </row>
    <row r="802" spans="24:24" x14ac:dyDescent="0.25">
      <c r="X802" t="s">
        <v>1035</v>
      </c>
    </row>
    <row r="803" spans="24:24" x14ac:dyDescent="0.25">
      <c r="X803" t="s">
        <v>1036</v>
      </c>
    </row>
    <row r="804" spans="24:24" x14ac:dyDescent="0.25">
      <c r="X804" t="s">
        <v>1037</v>
      </c>
    </row>
    <row r="805" spans="24:24" x14ac:dyDescent="0.25">
      <c r="X805" t="s">
        <v>1038</v>
      </c>
    </row>
    <row r="806" spans="24:24" x14ac:dyDescent="0.25">
      <c r="X806" t="s">
        <v>1039</v>
      </c>
    </row>
    <row r="807" spans="24:24" x14ac:dyDescent="0.25">
      <c r="X807" t="s">
        <v>1040</v>
      </c>
    </row>
    <row r="808" spans="24:24" x14ac:dyDescent="0.25">
      <c r="X808" t="s">
        <v>1041</v>
      </c>
    </row>
    <row r="809" spans="24:24" x14ac:dyDescent="0.25">
      <c r="X809" t="s">
        <v>1042</v>
      </c>
    </row>
    <row r="810" spans="24:24" x14ac:dyDescent="0.25">
      <c r="X810" t="s">
        <v>1043</v>
      </c>
    </row>
    <row r="811" spans="24:24" x14ac:dyDescent="0.25">
      <c r="X811" t="s">
        <v>1044</v>
      </c>
    </row>
    <row r="812" spans="24:24" x14ac:dyDescent="0.25">
      <c r="X812" t="s">
        <v>1045</v>
      </c>
    </row>
    <row r="813" spans="24:24" x14ac:dyDescent="0.25">
      <c r="X813" t="s">
        <v>1046</v>
      </c>
    </row>
    <row r="814" spans="24:24" x14ac:dyDescent="0.25">
      <c r="X814" t="s">
        <v>1047</v>
      </c>
    </row>
    <row r="815" spans="24:24" x14ac:dyDescent="0.25">
      <c r="X815" t="s">
        <v>1048</v>
      </c>
    </row>
    <row r="816" spans="24:24" x14ac:dyDescent="0.25">
      <c r="X816" t="s">
        <v>1049</v>
      </c>
    </row>
    <row r="817" spans="24:24" x14ac:dyDescent="0.25">
      <c r="X817" t="s">
        <v>1050</v>
      </c>
    </row>
    <row r="818" spans="24:24" x14ac:dyDescent="0.25">
      <c r="X818" t="s">
        <v>1051</v>
      </c>
    </row>
    <row r="819" spans="24:24" x14ac:dyDescent="0.25">
      <c r="X819" t="s">
        <v>1052</v>
      </c>
    </row>
    <row r="820" spans="24:24" x14ac:dyDescent="0.25">
      <c r="X820" t="s">
        <v>1053</v>
      </c>
    </row>
    <row r="821" spans="24:24" x14ac:dyDescent="0.25">
      <c r="X821" t="s">
        <v>1054</v>
      </c>
    </row>
    <row r="822" spans="24:24" x14ac:dyDescent="0.25">
      <c r="X822" t="s">
        <v>1055</v>
      </c>
    </row>
    <row r="823" spans="24:24" x14ac:dyDescent="0.25">
      <c r="X823" t="s">
        <v>1056</v>
      </c>
    </row>
    <row r="824" spans="24:24" x14ac:dyDescent="0.25">
      <c r="X824" t="s">
        <v>1057</v>
      </c>
    </row>
    <row r="825" spans="24:24" x14ac:dyDescent="0.25">
      <c r="X825" t="s">
        <v>1058</v>
      </c>
    </row>
    <row r="826" spans="24:24" x14ac:dyDescent="0.25">
      <c r="X826" t="s">
        <v>1059</v>
      </c>
    </row>
    <row r="827" spans="24:24" x14ac:dyDescent="0.25">
      <c r="X827" t="s">
        <v>1060</v>
      </c>
    </row>
    <row r="828" spans="24:24" x14ac:dyDescent="0.25">
      <c r="X828" t="s">
        <v>1061</v>
      </c>
    </row>
    <row r="829" spans="24:24" x14ac:dyDescent="0.25">
      <c r="X829" t="s">
        <v>1062</v>
      </c>
    </row>
    <row r="830" spans="24:24" x14ac:dyDescent="0.25">
      <c r="X830" t="s">
        <v>1063</v>
      </c>
    </row>
    <row r="831" spans="24:24" x14ac:dyDescent="0.25">
      <c r="X831" t="s">
        <v>1064</v>
      </c>
    </row>
    <row r="832" spans="24:24" x14ac:dyDescent="0.25">
      <c r="X832" t="s">
        <v>1065</v>
      </c>
    </row>
    <row r="833" spans="24:24" x14ac:dyDescent="0.25">
      <c r="X833" t="s">
        <v>1066</v>
      </c>
    </row>
    <row r="834" spans="24:24" x14ac:dyDescent="0.25">
      <c r="X834" t="s">
        <v>1067</v>
      </c>
    </row>
    <row r="835" spans="24:24" x14ac:dyDescent="0.25">
      <c r="X835" t="s">
        <v>1068</v>
      </c>
    </row>
    <row r="836" spans="24:24" x14ac:dyDescent="0.25">
      <c r="X836" t="s">
        <v>1069</v>
      </c>
    </row>
    <row r="837" spans="24:24" x14ac:dyDescent="0.25">
      <c r="X837" t="s">
        <v>1070</v>
      </c>
    </row>
    <row r="838" spans="24:24" x14ac:dyDescent="0.25">
      <c r="X838" t="s">
        <v>1071</v>
      </c>
    </row>
    <row r="839" spans="24:24" x14ac:dyDescent="0.25">
      <c r="X839" t="s">
        <v>1072</v>
      </c>
    </row>
    <row r="840" spans="24:24" x14ac:dyDescent="0.25">
      <c r="X840" t="s">
        <v>1073</v>
      </c>
    </row>
    <row r="841" spans="24:24" x14ac:dyDescent="0.25">
      <c r="X841" t="s">
        <v>1074</v>
      </c>
    </row>
    <row r="842" spans="24:24" x14ac:dyDescent="0.25">
      <c r="X842" t="s">
        <v>1075</v>
      </c>
    </row>
    <row r="843" spans="24:24" x14ac:dyDescent="0.25">
      <c r="X843" t="s">
        <v>1076</v>
      </c>
    </row>
    <row r="844" spans="24:24" x14ac:dyDescent="0.25">
      <c r="X844" t="s">
        <v>1077</v>
      </c>
    </row>
    <row r="845" spans="24:24" x14ac:dyDescent="0.25">
      <c r="X845" t="s">
        <v>1078</v>
      </c>
    </row>
    <row r="846" spans="24:24" x14ac:dyDescent="0.25">
      <c r="X846" t="s">
        <v>1079</v>
      </c>
    </row>
    <row r="847" spans="24:24" x14ac:dyDescent="0.25">
      <c r="X847" t="s">
        <v>1080</v>
      </c>
    </row>
    <row r="848" spans="24:24" x14ac:dyDescent="0.25">
      <c r="X848" t="s">
        <v>1081</v>
      </c>
    </row>
    <row r="849" spans="24:24" x14ac:dyDescent="0.25">
      <c r="X849" t="s">
        <v>1082</v>
      </c>
    </row>
    <row r="850" spans="24:24" x14ac:dyDescent="0.25">
      <c r="X850" t="s">
        <v>1083</v>
      </c>
    </row>
    <row r="851" spans="24:24" x14ac:dyDescent="0.25">
      <c r="X851" t="s">
        <v>1084</v>
      </c>
    </row>
    <row r="852" spans="24:24" x14ac:dyDescent="0.25">
      <c r="X852" t="s">
        <v>1085</v>
      </c>
    </row>
    <row r="853" spans="24:24" x14ac:dyDescent="0.25">
      <c r="X853" t="s">
        <v>1086</v>
      </c>
    </row>
    <row r="854" spans="24:24" x14ac:dyDescent="0.25">
      <c r="X854" t="s">
        <v>1087</v>
      </c>
    </row>
    <row r="855" spans="24:24" x14ac:dyDescent="0.25">
      <c r="X855" t="s">
        <v>1088</v>
      </c>
    </row>
    <row r="856" spans="24:24" x14ac:dyDescent="0.25">
      <c r="X856" t="s">
        <v>1089</v>
      </c>
    </row>
    <row r="857" spans="24:24" x14ac:dyDescent="0.25">
      <c r="X857" t="s">
        <v>1090</v>
      </c>
    </row>
    <row r="858" spans="24:24" x14ac:dyDescent="0.25">
      <c r="X858" t="s">
        <v>1091</v>
      </c>
    </row>
    <row r="859" spans="24:24" x14ac:dyDescent="0.25">
      <c r="X859" t="s">
        <v>1092</v>
      </c>
    </row>
    <row r="860" spans="24:24" x14ac:dyDescent="0.25">
      <c r="X860" t="s">
        <v>1093</v>
      </c>
    </row>
    <row r="861" spans="24:24" x14ac:dyDescent="0.25">
      <c r="X861" t="s">
        <v>1094</v>
      </c>
    </row>
    <row r="862" spans="24:24" x14ac:dyDescent="0.25">
      <c r="X862" t="s">
        <v>1095</v>
      </c>
    </row>
    <row r="863" spans="24:24" x14ac:dyDescent="0.25">
      <c r="X863" t="s">
        <v>1096</v>
      </c>
    </row>
    <row r="864" spans="24:24" x14ac:dyDescent="0.25">
      <c r="X864" t="s">
        <v>1097</v>
      </c>
    </row>
    <row r="865" spans="24:24" x14ac:dyDescent="0.25">
      <c r="X865" t="s">
        <v>1098</v>
      </c>
    </row>
    <row r="866" spans="24:24" x14ac:dyDescent="0.25">
      <c r="X866" t="s">
        <v>1099</v>
      </c>
    </row>
    <row r="867" spans="24:24" x14ac:dyDescent="0.25">
      <c r="X867" t="s">
        <v>1100</v>
      </c>
    </row>
    <row r="868" spans="24:24" x14ac:dyDescent="0.25">
      <c r="X868" t="s">
        <v>1101</v>
      </c>
    </row>
    <row r="869" spans="24:24" x14ac:dyDescent="0.25">
      <c r="X869" t="s">
        <v>1102</v>
      </c>
    </row>
    <row r="870" spans="24:24" x14ac:dyDescent="0.25">
      <c r="X870" t="s">
        <v>1103</v>
      </c>
    </row>
    <row r="871" spans="24:24" x14ac:dyDescent="0.25">
      <c r="X871" t="s">
        <v>1104</v>
      </c>
    </row>
    <row r="872" spans="24:24" x14ac:dyDescent="0.25">
      <c r="X872" t="s">
        <v>1105</v>
      </c>
    </row>
    <row r="873" spans="24:24" x14ac:dyDescent="0.25">
      <c r="X873" t="s">
        <v>1106</v>
      </c>
    </row>
    <row r="874" spans="24:24" x14ac:dyDescent="0.25">
      <c r="X874" t="s">
        <v>1107</v>
      </c>
    </row>
    <row r="875" spans="24:24" x14ac:dyDescent="0.25">
      <c r="X875" t="s">
        <v>1108</v>
      </c>
    </row>
    <row r="876" spans="24:24" x14ac:dyDescent="0.25">
      <c r="X876" t="s">
        <v>1109</v>
      </c>
    </row>
    <row r="877" spans="24:24" x14ac:dyDescent="0.25">
      <c r="X877" t="s">
        <v>1110</v>
      </c>
    </row>
    <row r="878" spans="24:24" x14ac:dyDescent="0.25">
      <c r="X878" t="s">
        <v>1111</v>
      </c>
    </row>
    <row r="879" spans="24:24" x14ac:dyDescent="0.25">
      <c r="X879" t="s">
        <v>1112</v>
      </c>
    </row>
    <row r="880" spans="24:24" x14ac:dyDescent="0.25">
      <c r="X880" t="s">
        <v>1113</v>
      </c>
    </row>
    <row r="881" spans="24:24" x14ac:dyDescent="0.25">
      <c r="X881" t="s">
        <v>1114</v>
      </c>
    </row>
    <row r="882" spans="24:24" x14ac:dyDescent="0.25">
      <c r="X882" t="s">
        <v>1115</v>
      </c>
    </row>
    <row r="883" spans="24:24" x14ac:dyDescent="0.25">
      <c r="X883" t="s">
        <v>1116</v>
      </c>
    </row>
    <row r="884" spans="24:24" x14ac:dyDescent="0.25">
      <c r="X884" t="s">
        <v>1117</v>
      </c>
    </row>
    <row r="885" spans="24:24" x14ac:dyDescent="0.25">
      <c r="X885" t="s">
        <v>1118</v>
      </c>
    </row>
    <row r="886" spans="24:24" x14ac:dyDescent="0.25">
      <c r="X886" t="s">
        <v>1119</v>
      </c>
    </row>
    <row r="887" spans="24:24" x14ac:dyDescent="0.25">
      <c r="X887" t="s">
        <v>1120</v>
      </c>
    </row>
    <row r="888" spans="24:24" x14ac:dyDescent="0.25">
      <c r="X888" t="s">
        <v>1121</v>
      </c>
    </row>
    <row r="889" spans="24:24" x14ac:dyDescent="0.25">
      <c r="X889" t="s">
        <v>1122</v>
      </c>
    </row>
    <row r="890" spans="24:24" x14ac:dyDescent="0.25">
      <c r="X890" t="s">
        <v>1123</v>
      </c>
    </row>
    <row r="891" spans="24:24" x14ac:dyDescent="0.25">
      <c r="X891" t="s">
        <v>1124</v>
      </c>
    </row>
    <row r="892" spans="24:24" x14ac:dyDescent="0.25">
      <c r="X892" t="s">
        <v>1125</v>
      </c>
    </row>
    <row r="893" spans="24:24" x14ac:dyDescent="0.25">
      <c r="X893" t="s">
        <v>1126</v>
      </c>
    </row>
    <row r="894" spans="24:24" x14ac:dyDescent="0.25">
      <c r="X894" t="s">
        <v>1127</v>
      </c>
    </row>
    <row r="895" spans="24:24" x14ac:dyDescent="0.25">
      <c r="X895" t="s">
        <v>1128</v>
      </c>
    </row>
    <row r="896" spans="24:24" x14ac:dyDescent="0.25">
      <c r="X896" t="s">
        <v>1129</v>
      </c>
    </row>
    <row r="897" spans="24:24" x14ac:dyDescent="0.25">
      <c r="X897" t="s">
        <v>1130</v>
      </c>
    </row>
    <row r="898" spans="24:24" x14ac:dyDescent="0.25">
      <c r="X898" t="s">
        <v>1131</v>
      </c>
    </row>
    <row r="899" spans="24:24" x14ac:dyDescent="0.25">
      <c r="X899" t="s">
        <v>1132</v>
      </c>
    </row>
    <row r="900" spans="24:24" x14ac:dyDescent="0.25">
      <c r="X900" t="s">
        <v>1133</v>
      </c>
    </row>
    <row r="901" spans="24:24" x14ac:dyDescent="0.25">
      <c r="X901" t="s">
        <v>1134</v>
      </c>
    </row>
    <row r="902" spans="24:24" x14ac:dyDescent="0.25">
      <c r="X902" t="s">
        <v>1135</v>
      </c>
    </row>
    <row r="903" spans="24:24" x14ac:dyDescent="0.25">
      <c r="X903" t="s">
        <v>1136</v>
      </c>
    </row>
    <row r="904" spans="24:24" x14ac:dyDescent="0.25">
      <c r="X904" t="s">
        <v>1137</v>
      </c>
    </row>
    <row r="905" spans="24:24" x14ac:dyDescent="0.25">
      <c r="X905" t="s">
        <v>1138</v>
      </c>
    </row>
    <row r="906" spans="24:24" x14ac:dyDescent="0.25">
      <c r="X906" t="s">
        <v>1139</v>
      </c>
    </row>
    <row r="907" spans="24:24" x14ac:dyDescent="0.25">
      <c r="X907" t="s">
        <v>1140</v>
      </c>
    </row>
    <row r="908" spans="24:24" x14ac:dyDescent="0.25">
      <c r="X908" t="s">
        <v>1141</v>
      </c>
    </row>
    <row r="909" spans="24:24" x14ac:dyDescent="0.25">
      <c r="X909" t="s">
        <v>1142</v>
      </c>
    </row>
    <row r="910" spans="24:24" x14ac:dyDescent="0.25">
      <c r="X910" t="s">
        <v>1143</v>
      </c>
    </row>
    <row r="911" spans="24:24" x14ac:dyDescent="0.25">
      <c r="X911" t="s">
        <v>1144</v>
      </c>
    </row>
    <row r="912" spans="24:24" x14ac:dyDescent="0.25">
      <c r="X912" t="s">
        <v>1145</v>
      </c>
    </row>
    <row r="913" spans="24:24" x14ac:dyDescent="0.25">
      <c r="X913" t="s">
        <v>1146</v>
      </c>
    </row>
    <row r="914" spans="24:24" x14ac:dyDescent="0.25">
      <c r="X914" t="s">
        <v>1147</v>
      </c>
    </row>
    <row r="915" spans="24:24" x14ac:dyDescent="0.25">
      <c r="X915" t="s">
        <v>1148</v>
      </c>
    </row>
    <row r="916" spans="24:24" x14ac:dyDescent="0.25">
      <c r="X916" t="s">
        <v>1149</v>
      </c>
    </row>
    <row r="917" spans="24:24" x14ac:dyDescent="0.25">
      <c r="X917" t="s">
        <v>1150</v>
      </c>
    </row>
    <row r="918" spans="24:24" x14ac:dyDescent="0.25">
      <c r="X918" t="s">
        <v>1151</v>
      </c>
    </row>
    <row r="919" spans="24:24" x14ac:dyDescent="0.25">
      <c r="X919" t="s">
        <v>1152</v>
      </c>
    </row>
    <row r="920" spans="24:24" x14ac:dyDescent="0.25">
      <c r="X920" t="s">
        <v>1153</v>
      </c>
    </row>
    <row r="921" spans="24:24" x14ac:dyDescent="0.25">
      <c r="X921" t="s">
        <v>1154</v>
      </c>
    </row>
    <row r="922" spans="24:24" x14ac:dyDescent="0.25">
      <c r="X922" t="s">
        <v>1155</v>
      </c>
    </row>
    <row r="923" spans="24:24" x14ac:dyDescent="0.25">
      <c r="X923" t="s">
        <v>1156</v>
      </c>
    </row>
    <row r="924" spans="24:24" x14ac:dyDescent="0.25">
      <c r="X924" t="s">
        <v>1157</v>
      </c>
    </row>
    <row r="925" spans="24:24" x14ac:dyDescent="0.25">
      <c r="X925" t="s">
        <v>1158</v>
      </c>
    </row>
    <row r="926" spans="24:24" x14ac:dyDescent="0.25">
      <c r="X926" t="s">
        <v>1159</v>
      </c>
    </row>
    <row r="927" spans="24:24" x14ac:dyDescent="0.25">
      <c r="X927" t="s">
        <v>1160</v>
      </c>
    </row>
    <row r="928" spans="24:24" x14ac:dyDescent="0.25">
      <c r="X928" t="s">
        <v>1161</v>
      </c>
    </row>
    <row r="929" spans="24:24" x14ac:dyDescent="0.25">
      <c r="X929" t="s">
        <v>1162</v>
      </c>
    </row>
    <row r="930" spans="24:24" x14ac:dyDescent="0.25">
      <c r="X930" t="s">
        <v>1163</v>
      </c>
    </row>
    <row r="931" spans="24:24" x14ac:dyDescent="0.25">
      <c r="X931" t="s">
        <v>1164</v>
      </c>
    </row>
    <row r="932" spans="24:24" x14ac:dyDescent="0.25">
      <c r="X932" t="s">
        <v>1165</v>
      </c>
    </row>
    <row r="933" spans="24:24" x14ac:dyDescent="0.25">
      <c r="X933" t="s">
        <v>1166</v>
      </c>
    </row>
    <row r="934" spans="24:24" x14ac:dyDescent="0.25">
      <c r="X934" t="s">
        <v>1167</v>
      </c>
    </row>
    <row r="935" spans="24:24" x14ac:dyDescent="0.25">
      <c r="X935" t="s">
        <v>1168</v>
      </c>
    </row>
    <row r="936" spans="24:24" x14ac:dyDescent="0.25">
      <c r="X936" t="s">
        <v>1169</v>
      </c>
    </row>
    <row r="937" spans="24:24" x14ac:dyDescent="0.25">
      <c r="X937" t="s">
        <v>1170</v>
      </c>
    </row>
    <row r="938" spans="24:24" x14ac:dyDescent="0.25">
      <c r="X938" t="s">
        <v>1171</v>
      </c>
    </row>
    <row r="939" spans="24:24" x14ac:dyDescent="0.25">
      <c r="X939" t="s">
        <v>1172</v>
      </c>
    </row>
    <row r="940" spans="24:24" x14ac:dyDescent="0.25">
      <c r="X940" t="s">
        <v>1173</v>
      </c>
    </row>
    <row r="941" spans="24:24" x14ac:dyDescent="0.25">
      <c r="X941" t="s">
        <v>1174</v>
      </c>
    </row>
    <row r="942" spans="24:24" x14ac:dyDescent="0.25">
      <c r="X942" t="s">
        <v>1175</v>
      </c>
    </row>
    <row r="943" spans="24:24" x14ac:dyDescent="0.25">
      <c r="X943" t="s">
        <v>1176</v>
      </c>
    </row>
    <row r="944" spans="24:24" x14ac:dyDescent="0.25">
      <c r="X944" t="s">
        <v>1177</v>
      </c>
    </row>
    <row r="945" spans="24:24" x14ac:dyDescent="0.25">
      <c r="X945" t="s">
        <v>1178</v>
      </c>
    </row>
    <row r="946" spans="24:24" x14ac:dyDescent="0.25">
      <c r="X946" t="s">
        <v>1179</v>
      </c>
    </row>
    <row r="947" spans="24:24" x14ac:dyDescent="0.25">
      <c r="X947" t="s">
        <v>1180</v>
      </c>
    </row>
    <row r="948" spans="24:24" x14ac:dyDescent="0.25">
      <c r="X948" t="s">
        <v>1181</v>
      </c>
    </row>
    <row r="949" spans="24:24" x14ac:dyDescent="0.25">
      <c r="X949" t="s">
        <v>1182</v>
      </c>
    </row>
    <row r="950" spans="24:24" x14ac:dyDescent="0.25">
      <c r="X950" t="s">
        <v>1183</v>
      </c>
    </row>
    <row r="951" spans="24:24" x14ac:dyDescent="0.25">
      <c r="X951" t="s">
        <v>1184</v>
      </c>
    </row>
    <row r="952" spans="24:24" x14ac:dyDescent="0.25">
      <c r="X952" t="s">
        <v>1185</v>
      </c>
    </row>
    <row r="953" spans="24:24" x14ac:dyDescent="0.25">
      <c r="X953" t="s">
        <v>1186</v>
      </c>
    </row>
    <row r="954" spans="24:24" x14ac:dyDescent="0.25">
      <c r="X954" t="s">
        <v>1187</v>
      </c>
    </row>
    <row r="955" spans="24:24" x14ac:dyDescent="0.25">
      <c r="X955" t="s">
        <v>1188</v>
      </c>
    </row>
    <row r="956" spans="24:24" x14ac:dyDescent="0.25">
      <c r="X956" t="s">
        <v>1189</v>
      </c>
    </row>
    <row r="957" spans="24:24" x14ac:dyDescent="0.25">
      <c r="X957" t="s">
        <v>1190</v>
      </c>
    </row>
    <row r="958" spans="24:24" x14ac:dyDescent="0.25">
      <c r="X958" t="s">
        <v>1191</v>
      </c>
    </row>
    <row r="959" spans="24:24" x14ac:dyDescent="0.25">
      <c r="X959" t="s">
        <v>1192</v>
      </c>
    </row>
    <row r="960" spans="24:24" x14ac:dyDescent="0.25">
      <c r="X960" t="s">
        <v>1193</v>
      </c>
    </row>
    <row r="961" spans="24:24" x14ac:dyDescent="0.25">
      <c r="X961" t="s">
        <v>1194</v>
      </c>
    </row>
    <row r="962" spans="24:24" x14ac:dyDescent="0.25">
      <c r="X962" t="s">
        <v>1195</v>
      </c>
    </row>
    <row r="963" spans="24:24" x14ac:dyDescent="0.25">
      <c r="X963" t="s">
        <v>1196</v>
      </c>
    </row>
    <row r="964" spans="24:24" x14ac:dyDescent="0.25">
      <c r="X964" t="s">
        <v>1197</v>
      </c>
    </row>
    <row r="965" spans="24:24" x14ac:dyDescent="0.25">
      <c r="X965" t="s">
        <v>1198</v>
      </c>
    </row>
    <row r="966" spans="24:24" x14ac:dyDescent="0.25">
      <c r="X966" t="s">
        <v>1199</v>
      </c>
    </row>
    <row r="967" spans="24:24" x14ac:dyDescent="0.25">
      <c r="X967" t="s">
        <v>1200</v>
      </c>
    </row>
    <row r="968" spans="24:24" x14ac:dyDescent="0.25">
      <c r="X968" t="s">
        <v>1201</v>
      </c>
    </row>
    <row r="969" spans="24:24" x14ac:dyDescent="0.25">
      <c r="X969" t="s">
        <v>1202</v>
      </c>
    </row>
    <row r="970" spans="24:24" x14ac:dyDescent="0.25">
      <c r="X970" t="s">
        <v>1203</v>
      </c>
    </row>
    <row r="971" spans="24:24" x14ac:dyDescent="0.25">
      <c r="X971" t="s">
        <v>1204</v>
      </c>
    </row>
    <row r="972" spans="24:24" x14ac:dyDescent="0.25">
      <c r="X972" t="s">
        <v>1205</v>
      </c>
    </row>
    <row r="973" spans="24:24" x14ac:dyDescent="0.25">
      <c r="X973" t="s">
        <v>1206</v>
      </c>
    </row>
    <row r="974" spans="24:24" x14ac:dyDescent="0.25">
      <c r="X974" t="s">
        <v>1207</v>
      </c>
    </row>
    <row r="975" spans="24:24" x14ac:dyDescent="0.25">
      <c r="X975" t="s">
        <v>1208</v>
      </c>
    </row>
    <row r="976" spans="24:24" x14ac:dyDescent="0.25">
      <c r="X976" t="s">
        <v>1209</v>
      </c>
    </row>
    <row r="977" spans="24:24" x14ac:dyDescent="0.25">
      <c r="X977" t="s">
        <v>1210</v>
      </c>
    </row>
    <row r="978" spans="24:24" x14ac:dyDescent="0.25">
      <c r="X978" t="s">
        <v>1211</v>
      </c>
    </row>
    <row r="979" spans="24:24" x14ac:dyDescent="0.25">
      <c r="X979" t="s">
        <v>1212</v>
      </c>
    </row>
    <row r="980" spans="24:24" x14ac:dyDescent="0.25">
      <c r="X980" t="s">
        <v>1213</v>
      </c>
    </row>
    <row r="981" spans="24:24" x14ac:dyDescent="0.25">
      <c r="X981" t="s">
        <v>1214</v>
      </c>
    </row>
    <row r="982" spans="24:24" x14ac:dyDescent="0.25">
      <c r="X982" t="s">
        <v>1215</v>
      </c>
    </row>
    <row r="983" spans="24:24" x14ac:dyDescent="0.25">
      <c r="X983" t="s">
        <v>1216</v>
      </c>
    </row>
    <row r="984" spans="24:24" x14ac:dyDescent="0.25">
      <c r="X984" t="s">
        <v>1217</v>
      </c>
    </row>
    <row r="985" spans="24:24" x14ac:dyDescent="0.25">
      <c r="X985" t="s">
        <v>1218</v>
      </c>
    </row>
    <row r="986" spans="24:24" x14ac:dyDescent="0.25">
      <c r="X986" t="s">
        <v>1219</v>
      </c>
    </row>
    <row r="987" spans="24:24" x14ac:dyDescent="0.25">
      <c r="X987" t="s">
        <v>1220</v>
      </c>
    </row>
    <row r="988" spans="24:24" x14ac:dyDescent="0.25">
      <c r="X988" t="s">
        <v>1221</v>
      </c>
    </row>
    <row r="989" spans="24:24" x14ac:dyDescent="0.25">
      <c r="X989" t="s">
        <v>1222</v>
      </c>
    </row>
    <row r="990" spans="24:24" x14ac:dyDescent="0.25">
      <c r="X990" t="s">
        <v>1223</v>
      </c>
    </row>
    <row r="991" spans="24:24" x14ac:dyDescent="0.25">
      <c r="X991" t="s">
        <v>1224</v>
      </c>
    </row>
    <row r="992" spans="24:24" x14ac:dyDescent="0.25">
      <c r="X992" t="s">
        <v>1225</v>
      </c>
    </row>
    <row r="993" spans="24:24" x14ac:dyDescent="0.25">
      <c r="X993" t="s">
        <v>1226</v>
      </c>
    </row>
    <row r="994" spans="24:24" x14ac:dyDescent="0.25">
      <c r="X994" t="s">
        <v>1227</v>
      </c>
    </row>
    <row r="995" spans="24:24" x14ac:dyDescent="0.25">
      <c r="X995" t="s">
        <v>1228</v>
      </c>
    </row>
    <row r="996" spans="24:24" x14ac:dyDescent="0.25">
      <c r="X996" t="s">
        <v>1229</v>
      </c>
    </row>
    <row r="997" spans="24:24" x14ac:dyDescent="0.25">
      <c r="X997" t="s">
        <v>1230</v>
      </c>
    </row>
    <row r="998" spans="24:24" x14ac:dyDescent="0.25">
      <c r="X998" t="s">
        <v>1231</v>
      </c>
    </row>
    <row r="999" spans="24:24" x14ac:dyDescent="0.25">
      <c r="X999" t="s">
        <v>1232</v>
      </c>
    </row>
    <row r="1000" spans="24:24" x14ac:dyDescent="0.25">
      <c r="X1000" t="s">
        <v>1233</v>
      </c>
    </row>
    <row r="1001" spans="24:24" x14ac:dyDescent="0.25">
      <c r="X1001" t="s">
        <v>1234</v>
      </c>
    </row>
    <row r="1002" spans="24:24" x14ac:dyDescent="0.25">
      <c r="X1002" t="s">
        <v>1235</v>
      </c>
    </row>
    <row r="1003" spans="24:24" x14ac:dyDescent="0.25">
      <c r="X1003" t="s">
        <v>1236</v>
      </c>
    </row>
    <row r="1004" spans="24:24" x14ac:dyDescent="0.25">
      <c r="X1004" t="s">
        <v>1237</v>
      </c>
    </row>
    <row r="1005" spans="24:24" x14ac:dyDescent="0.25">
      <c r="X1005" t="s">
        <v>1238</v>
      </c>
    </row>
    <row r="1006" spans="24:24" x14ac:dyDescent="0.25">
      <c r="X1006" t="s">
        <v>1239</v>
      </c>
    </row>
    <row r="1007" spans="24:24" x14ac:dyDescent="0.25">
      <c r="X1007" t="s">
        <v>1240</v>
      </c>
    </row>
    <row r="1008" spans="24:24" x14ac:dyDescent="0.25">
      <c r="X1008" t="s">
        <v>1241</v>
      </c>
    </row>
    <row r="1009" spans="24:24" x14ac:dyDescent="0.25">
      <c r="X1009" t="s">
        <v>1242</v>
      </c>
    </row>
    <row r="1010" spans="24:24" x14ac:dyDescent="0.25">
      <c r="X1010" t="s">
        <v>1243</v>
      </c>
    </row>
    <row r="1011" spans="24:24" x14ac:dyDescent="0.25">
      <c r="X1011" t="s">
        <v>1244</v>
      </c>
    </row>
    <row r="1012" spans="24:24" x14ac:dyDescent="0.25">
      <c r="X1012" t="s">
        <v>1245</v>
      </c>
    </row>
    <row r="1013" spans="24:24" x14ac:dyDescent="0.25">
      <c r="X1013" t="s">
        <v>1246</v>
      </c>
    </row>
    <row r="1014" spans="24:24" x14ac:dyDescent="0.25">
      <c r="X1014" t="s">
        <v>1247</v>
      </c>
    </row>
    <row r="1015" spans="24:24" x14ac:dyDescent="0.25">
      <c r="X1015" t="s">
        <v>1248</v>
      </c>
    </row>
    <row r="1016" spans="24:24" x14ac:dyDescent="0.25">
      <c r="X1016" t="s">
        <v>1249</v>
      </c>
    </row>
    <row r="1017" spans="24:24" x14ac:dyDescent="0.25">
      <c r="X1017" t="s">
        <v>1250</v>
      </c>
    </row>
    <row r="1018" spans="24:24" x14ac:dyDescent="0.25">
      <c r="X1018" t="s">
        <v>1251</v>
      </c>
    </row>
    <row r="1019" spans="24:24" x14ac:dyDescent="0.25">
      <c r="X1019" t="s">
        <v>1252</v>
      </c>
    </row>
    <row r="1020" spans="24:24" x14ac:dyDescent="0.25">
      <c r="X1020" t="s">
        <v>1253</v>
      </c>
    </row>
    <row r="1021" spans="24:24" x14ac:dyDescent="0.25">
      <c r="X1021" t="s">
        <v>1254</v>
      </c>
    </row>
    <row r="1022" spans="24:24" x14ac:dyDescent="0.25">
      <c r="X1022" t="s">
        <v>1255</v>
      </c>
    </row>
    <row r="1023" spans="24:24" x14ac:dyDescent="0.25">
      <c r="X1023" t="s">
        <v>1256</v>
      </c>
    </row>
    <row r="1024" spans="24:24" x14ac:dyDescent="0.25">
      <c r="X1024" t="s">
        <v>1257</v>
      </c>
    </row>
    <row r="1025" spans="24:24" x14ac:dyDescent="0.25">
      <c r="X1025" t="s">
        <v>1258</v>
      </c>
    </row>
    <row r="1026" spans="24:24" x14ac:dyDescent="0.25">
      <c r="X1026" t="s">
        <v>1259</v>
      </c>
    </row>
    <row r="1027" spans="24:24" x14ac:dyDescent="0.25">
      <c r="X1027" t="s">
        <v>1260</v>
      </c>
    </row>
    <row r="1028" spans="24:24" x14ac:dyDescent="0.25">
      <c r="X1028" t="s">
        <v>1261</v>
      </c>
    </row>
    <row r="1029" spans="24:24" x14ac:dyDescent="0.25">
      <c r="X1029" t="s">
        <v>1262</v>
      </c>
    </row>
    <row r="1030" spans="24:24" x14ac:dyDescent="0.25">
      <c r="X1030" t="s">
        <v>1263</v>
      </c>
    </row>
    <row r="1031" spans="24:24" x14ac:dyDescent="0.25">
      <c r="X1031" t="s">
        <v>1264</v>
      </c>
    </row>
    <row r="1032" spans="24:24" x14ac:dyDescent="0.25">
      <c r="X1032" t="s">
        <v>1265</v>
      </c>
    </row>
    <row r="1033" spans="24:24" x14ac:dyDescent="0.25">
      <c r="X1033" t="s">
        <v>1266</v>
      </c>
    </row>
    <row r="1034" spans="24:24" x14ac:dyDescent="0.25">
      <c r="X1034" t="s">
        <v>1267</v>
      </c>
    </row>
    <row r="1035" spans="24:24" x14ac:dyDescent="0.25">
      <c r="X1035" t="s">
        <v>1268</v>
      </c>
    </row>
    <row r="1036" spans="24:24" x14ac:dyDescent="0.25">
      <c r="X1036" t="s">
        <v>1269</v>
      </c>
    </row>
    <row r="1037" spans="24:24" x14ac:dyDescent="0.25">
      <c r="X1037" t="s">
        <v>1270</v>
      </c>
    </row>
    <row r="1038" spans="24:24" x14ac:dyDescent="0.25">
      <c r="X1038" t="s">
        <v>1271</v>
      </c>
    </row>
    <row r="1039" spans="24:24" x14ac:dyDescent="0.25">
      <c r="X1039" t="s">
        <v>1272</v>
      </c>
    </row>
    <row r="1040" spans="24:24" x14ac:dyDescent="0.25">
      <c r="X1040" t="s">
        <v>1273</v>
      </c>
    </row>
    <row r="1041" spans="24:24" x14ac:dyDescent="0.25">
      <c r="X1041" t="s">
        <v>1274</v>
      </c>
    </row>
    <row r="1042" spans="24:24" x14ac:dyDescent="0.25">
      <c r="X1042" t="s">
        <v>1275</v>
      </c>
    </row>
    <row r="1043" spans="24:24" x14ac:dyDescent="0.25">
      <c r="X1043" t="s">
        <v>1276</v>
      </c>
    </row>
    <row r="1044" spans="24:24" x14ac:dyDescent="0.25">
      <c r="X1044" t="s">
        <v>1277</v>
      </c>
    </row>
    <row r="1045" spans="24:24" x14ac:dyDescent="0.25">
      <c r="X1045" t="s">
        <v>1278</v>
      </c>
    </row>
    <row r="1046" spans="24:24" x14ac:dyDescent="0.25">
      <c r="X1046" t="s">
        <v>1279</v>
      </c>
    </row>
    <row r="1047" spans="24:24" x14ac:dyDescent="0.25">
      <c r="X1047" t="s">
        <v>1280</v>
      </c>
    </row>
    <row r="1048" spans="24:24" x14ac:dyDescent="0.25">
      <c r="X1048" t="s">
        <v>1281</v>
      </c>
    </row>
    <row r="1049" spans="24:24" x14ac:dyDescent="0.25">
      <c r="X1049" t="s">
        <v>1282</v>
      </c>
    </row>
    <row r="1050" spans="24:24" x14ac:dyDescent="0.25">
      <c r="X1050" t="s">
        <v>1283</v>
      </c>
    </row>
    <row r="1051" spans="24:24" x14ac:dyDescent="0.25">
      <c r="X1051" t="s">
        <v>1284</v>
      </c>
    </row>
    <row r="1052" spans="24:24" x14ac:dyDescent="0.25">
      <c r="X1052" t="s">
        <v>1285</v>
      </c>
    </row>
    <row r="1053" spans="24:24" x14ac:dyDescent="0.25">
      <c r="X1053" t="s">
        <v>1286</v>
      </c>
    </row>
    <row r="1054" spans="24:24" x14ac:dyDescent="0.25">
      <c r="X1054" t="s">
        <v>1287</v>
      </c>
    </row>
    <row r="1055" spans="24:24" x14ac:dyDescent="0.25">
      <c r="X1055" t="s">
        <v>1288</v>
      </c>
    </row>
    <row r="1056" spans="24:24" x14ac:dyDescent="0.25">
      <c r="X1056" t="s">
        <v>1289</v>
      </c>
    </row>
    <row r="1057" spans="24:24" x14ac:dyDescent="0.25">
      <c r="X1057" t="s">
        <v>1290</v>
      </c>
    </row>
    <row r="1058" spans="24:24" x14ac:dyDescent="0.25">
      <c r="X1058" t="s">
        <v>1291</v>
      </c>
    </row>
    <row r="1059" spans="24:24" x14ac:dyDescent="0.25">
      <c r="X1059" t="s">
        <v>1292</v>
      </c>
    </row>
    <row r="1060" spans="24:24" x14ac:dyDescent="0.25">
      <c r="X1060" t="s">
        <v>1293</v>
      </c>
    </row>
    <row r="1061" spans="24:24" x14ac:dyDescent="0.25">
      <c r="X1061" t="s">
        <v>1294</v>
      </c>
    </row>
    <row r="1062" spans="24:24" x14ac:dyDescent="0.25">
      <c r="X1062" t="s">
        <v>1295</v>
      </c>
    </row>
    <row r="1063" spans="24:24" x14ac:dyDescent="0.25">
      <c r="X1063" t="s">
        <v>1296</v>
      </c>
    </row>
    <row r="1064" spans="24:24" x14ac:dyDescent="0.25">
      <c r="X1064" t="s">
        <v>1297</v>
      </c>
    </row>
    <row r="1065" spans="24:24" x14ac:dyDescent="0.25">
      <c r="X1065" t="s">
        <v>1298</v>
      </c>
    </row>
    <row r="1066" spans="24:24" x14ac:dyDescent="0.25">
      <c r="X1066" t="s">
        <v>1299</v>
      </c>
    </row>
    <row r="1067" spans="24:24" x14ac:dyDescent="0.25">
      <c r="X1067" t="s">
        <v>1300</v>
      </c>
    </row>
    <row r="1068" spans="24:24" x14ac:dyDescent="0.25">
      <c r="X1068" t="s">
        <v>1301</v>
      </c>
    </row>
    <row r="1069" spans="24:24" x14ac:dyDescent="0.25">
      <c r="X1069" t="s">
        <v>1302</v>
      </c>
    </row>
    <row r="1070" spans="24:24" x14ac:dyDescent="0.25">
      <c r="X1070" t="s">
        <v>1303</v>
      </c>
    </row>
    <row r="1071" spans="24:24" x14ac:dyDescent="0.25">
      <c r="X1071" t="s">
        <v>1304</v>
      </c>
    </row>
    <row r="1072" spans="24:24" x14ac:dyDescent="0.25">
      <c r="X1072" t="s">
        <v>1305</v>
      </c>
    </row>
    <row r="1073" spans="24:24" x14ac:dyDescent="0.25">
      <c r="X1073" t="s">
        <v>1306</v>
      </c>
    </row>
    <row r="1074" spans="24:24" x14ac:dyDescent="0.25">
      <c r="X1074" t="s">
        <v>1307</v>
      </c>
    </row>
    <row r="1075" spans="24:24" x14ac:dyDescent="0.25">
      <c r="X1075" t="s">
        <v>1308</v>
      </c>
    </row>
    <row r="1076" spans="24:24" x14ac:dyDescent="0.25">
      <c r="X1076" t="s">
        <v>1309</v>
      </c>
    </row>
    <row r="1077" spans="24:24" x14ac:dyDescent="0.25">
      <c r="X1077" t="s">
        <v>1310</v>
      </c>
    </row>
    <row r="1078" spans="24:24" x14ac:dyDescent="0.25">
      <c r="X1078" t="s">
        <v>1311</v>
      </c>
    </row>
    <row r="1079" spans="24:24" x14ac:dyDescent="0.25">
      <c r="X1079" t="s">
        <v>1312</v>
      </c>
    </row>
    <row r="1080" spans="24:24" x14ac:dyDescent="0.25">
      <c r="X1080" t="s">
        <v>1313</v>
      </c>
    </row>
    <row r="1081" spans="24:24" x14ac:dyDescent="0.25">
      <c r="X1081" t="s">
        <v>1314</v>
      </c>
    </row>
    <row r="1082" spans="24:24" x14ac:dyDescent="0.25">
      <c r="X1082" t="s">
        <v>1315</v>
      </c>
    </row>
    <row r="1083" spans="24:24" x14ac:dyDescent="0.25">
      <c r="X1083" t="s">
        <v>1316</v>
      </c>
    </row>
    <row r="1084" spans="24:24" x14ac:dyDescent="0.25">
      <c r="X1084" t="s">
        <v>1317</v>
      </c>
    </row>
    <row r="1085" spans="24:24" x14ac:dyDescent="0.25">
      <c r="X1085" t="s">
        <v>1318</v>
      </c>
    </row>
    <row r="1086" spans="24:24" x14ac:dyDescent="0.25">
      <c r="X1086" t="s">
        <v>1319</v>
      </c>
    </row>
    <row r="1087" spans="24:24" x14ac:dyDescent="0.25">
      <c r="X1087" t="s">
        <v>1320</v>
      </c>
    </row>
    <row r="1088" spans="24:24" x14ac:dyDescent="0.25">
      <c r="X1088" t="s">
        <v>1321</v>
      </c>
    </row>
    <row r="1089" spans="24:24" x14ac:dyDescent="0.25">
      <c r="X1089" t="s">
        <v>1322</v>
      </c>
    </row>
    <row r="1090" spans="24:24" x14ac:dyDescent="0.25">
      <c r="X1090" t="s">
        <v>1323</v>
      </c>
    </row>
    <row r="1091" spans="24:24" x14ac:dyDescent="0.25">
      <c r="X1091" t="s">
        <v>1324</v>
      </c>
    </row>
    <row r="1092" spans="24:24" x14ac:dyDescent="0.25">
      <c r="X1092" t="s">
        <v>1325</v>
      </c>
    </row>
    <row r="1093" spans="24:24" x14ac:dyDescent="0.25">
      <c r="X1093" t="s">
        <v>1326</v>
      </c>
    </row>
    <row r="1094" spans="24:24" x14ac:dyDescent="0.25">
      <c r="X1094" t="s">
        <v>1327</v>
      </c>
    </row>
    <row r="1095" spans="24:24" x14ac:dyDescent="0.25">
      <c r="X1095" t="s">
        <v>1328</v>
      </c>
    </row>
    <row r="1096" spans="24:24" x14ac:dyDescent="0.25">
      <c r="X1096" t="s">
        <v>1329</v>
      </c>
    </row>
    <row r="1097" spans="24:24" x14ac:dyDescent="0.25">
      <c r="X1097" t="s">
        <v>1330</v>
      </c>
    </row>
    <row r="1098" spans="24:24" x14ac:dyDescent="0.25">
      <c r="X1098" t="s">
        <v>1331</v>
      </c>
    </row>
    <row r="1099" spans="24:24" x14ac:dyDescent="0.25">
      <c r="X1099" t="s">
        <v>1332</v>
      </c>
    </row>
    <row r="1100" spans="24:24" x14ac:dyDescent="0.25">
      <c r="X1100" t="s">
        <v>1333</v>
      </c>
    </row>
    <row r="1101" spans="24:24" x14ac:dyDescent="0.25">
      <c r="X1101" t="s">
        <v>1334</v>
      </c>
    </row>
    <row r="1102" spans="24:24" x14ac:dyDescent="0.25">
      <c r="X1102" t="s">
        <v>1335</v>
      </c>
    </row>
    <row r="1103" spans="24:24" x14ac:dyDescent="0.25">
      <c r="X1103" t="s">
        <v>1336</v>
      </c>
    </row>
    <row r="1104" spans="24:24" x14ac:dyDescent="0.25">
      <c r="X1104" t="s">
        <v>1337</v>
      </c>
    </row>
    <row r="1105" spans="24:24" x14ac:dyDescent="0.25">
      <c r="X1105" t="s">
        <v>1338</v>
      </c>
    </row>
    <row r="1106" spans="24:24" x14ac:dyDescent="0.25">
      <c r="X1106" t="s">
        <v>1339</v>
      </c>
    </row>
    <row r="1107" spans="24:24" x14ac:dyDescent="0.25">
      <c r="X1107" t="s">
        <v>1340</v>
      </c>
    </row>
    <row r="1108" spans="24:24" x14ac:dyDescent="0.25">
      <c r="X1108" t="s">
        <v>1341</v>
      </c>
    </row>
    <row r="1109" spans="24:24" x14ac:dyDescent="0.25">
      <c r="X1109" t="s">
        <v>1342</v>
      </c>
    </row>
    <row r="1110" spans="24:24" x14ac:dyDescent="0.25">
      <c r="X1110" t="s">
        <v>1343</v>
      </c>
    </row>
    <row r="1111" spans="24:24" x14ac:dyDescent="0.25">
      <c r="X1111" t="s">
        <v>1344</v>
      </c>
    </row>
    <row r="1112" spans="24:24" x14ac:dyDescent="0.25">
      <c r="X1112" t="s">
        <v>1345</v>
      </c>
    </row>
    <row r="1113" spans="24:24" x14ac:dyDescent="0.25">
      <c r="X1113" t="s">
        <v>1346</v>
      </c>
    </row>
    <row r="1114" spans="24:24" x14ac:dyDescent="0.25">
      <c r="X1114" t="s">
        <v>1347</v>
      </c>
    </row>
    <row r="1115" spans="24:24" x14ac:dyDescent="0.25">
      <c r="X1115" t="s">
        <v>1348</v>
      </c>
    </row>
    <row r="1116" spans="24:24" x14ac:dyDescent="0.25">
      <c r="X1116" t="s">
        <v>1349</v>
      </c>
    </row>
    <row r="1117" spans="24:24" x14ac:dyDescent="0.25">
      <c r="X1117" t="s">
        <v>1350</v>
      </c>
    </row>
    <row r="1118" spans="24:24" x14ac:dyDescent="0.25">
      <c r="X1118" t="s">
        <v>1351</v>
      </c>
    </row>
    <row r="1119" spans="24:24" x14ac:dyDescent="0.25">
      <c r="X1119" t="s">
        <v>1352</v>
      </c>
    </row>
    <row r="1120" spans="24:24" x14ac:dyDescent="0.25">
      <c r="X1120" t="s">
        <v>1353</v>
      </c>
    </row>
    <row r="1121" spans="24:24" x14ac:dyDescent="0.25">
      <c r="X1121" t="s">
        <v>1354</v>
      </c>
    </row>
    <row r="1122" spans="24:24" x14ac:dyDescent="0.25">
      <c r="X1122" t="s">
        <v>1355</v>
      </c>
    </row>
    <row r="1123" spans="24:24" x14ac:dyDescent="0.25">
      <c r="X1123" t="s">
        <v>1356</v>
      </c>
    </row>
    <row r="1124" spans="24:24" x14ac:dyDescent="0.25">
      <c r="X1124" t="s">
        <v>1357</v>
      </c>
    </row>
    <row r="1125" spans="24:24" x14ac:dyDescent="0.25">
      <c r="X1125" t="s">
        <v>1358</v>
      </c>
    </row>
    <row r="1126" spans="24:24" x14ac:dyDescent="0.25">
      <c r="X1126" t="s">
        <v>1359</v>
      </c>
    </row>
    <row r="1127" spans="24:24" x14ac:dyDescent="0.25">
      <c r="X1127" t="s">
        <v>1360</v>
      </c>
    </row>
    <row r="1128" spans="24:24" x14ac:dyDescent="0.25">
      <c r="X1128" t="s">
        <v>1361</v>
      </c>
    </row>
    <row r="1129" spans="24:24" x14ac:dyDescent="0.25">
      <c r="X1129" t="s">
        <v>1362</v>
      </c>
    </row>
    <row r="1130" spans="24:24" x14ac:dyDescent="0.25">
      <c r="X1130" t="s">
        <v>1363</v>
      </c>
    </row>
    <row r="1131" spans="24:24" x14ac:dyDescent="0.25">
      <c r="X1131" t="s">
        <v>1364</v>
      </c>
    </row>
    <row r="1132" spans="24:24" x14ac:dyDescent="0.25">
      <c r="X1132" t="s">
        <v>1365</v>
      </c>
    </row>
    <row r="1133" spans="24:24" x14ac:dyDescent="0.25">
      <c r="X1133" t="s">
        <v>1366</v>
      </c>
    </row>
    <row r="1134" spans="24:24" x14ac:dyDescent="0.25">
      <c r="X1134" t="s">
        <v>1367</v>
      </c>
    </row>
    <row r="1135" spans="24:24" x14ac:dyDescent="0.25">
      <c r="X1135" t="s">
        <v>1368</v>
      </c>
    </row>
    <row r="1136" spans="24:24" x14ac:dyDescent="0.25">
      <c r="X1136" t="s">
        <v>1369</v>
      </c>
    </row>
    <row r="1137" spans="24:24" x14ac:dyDescent="0.25">
      <c r="X1137" t="s">
        <v>1370</v>
      </c>
    </row>
    <row r="1138" spans="24:24" x14ac:dyDescent="0.25">
      <c r="X1138" t="s">
        <v>1371</v>
      </c>
    </row>
    <row r="1139" spans="24:24" x14ac:dyDescent="0.25">
      <c r="X1139" t="s">
        <v>1372</v>
      </c>
    </row>
    <row r="1140" spans="24:24" x14ac:dyDescent="0.25">
      <c r="X1140" t="s">
        <v>1373</v>
      </c>
    </row>
    <row r="1141" spans="24:24" x14ac:dyDescent="0.25">
      <c r="X1141" t="s">
        <v>1374</v>
      </c>
    </row>
    <row r="1142" spans="24:24" x14ac:dyDescent="0.25">
      <c r="X1142" t="s">
        <v>1375</v>
      </c>
    </row>
    <row r="1143" spans="24:24" x14ac:dyDescent="0.25">
      <c r="X1143" t="s">
        <v>1376</v>
      </c>
    </row>
    <row r="1144" spans="24:24" x14ac:dyDescent="0.25">
      <c r="X1144" t="s">
        <v>1377</v>
      </c>
    </row>
    <row r="1145" spans="24:24" x14ac:dyDescent="0.25">
      <c r="X1145" t="s">
        <v>1378</v>
      </c>
    </row>
    <row r="1146" spans="24:24" x14ac:dyDescent="0.25">
      <c r="X1146" t="s">
        <v>1379</v>
      </c>
    </row>
    <row r="1147" spans="24:24" x14ac:dyDescent="0.25">
      <c r="X1147" t="s">
        <v>1380</v>
      </c>
    </row>
    <row r="1148" spans="24:24" x14ac:dyDescent="0.25">
      <c r="X1148" t="s">
        <v>1381</v>
      </c>
    </row>
    <row r="1149" spans="24:24" x14ac:dyDescent="0.25">
      <c r="X1149" t="s">
        <v>1382</v>
      </c>
    </row>
    <row r="1150" spans="24:24" x14ac:dyDescent="0.25">
      <c r="X1150" t="s">
        <v>1383</v>
      </c>
    </row>
    <row r="1151" spans="24:24" x14ac:dyDescent="0.25">
      <c r="X1151" t="s">
        <v>1384</v>
      </c>
    </row>
    <row r="1152" spans="24:24" x14ac:dyDescent="0.25">
      <c r="X1152" t="s">
        <v>1385</v>
      </c>
    </row>
    <row r="1153" spans="24:24" x14ac:dyDescent="0.25">
      <c r="X1153" t="s">
        <v>1386</v>
      </c>
    </row>
    <row r="1154" spans="24:24" x14ac:dyDescent="0.25">
      <c r="X1154" t="s">
        <v>1387</v>
      </c>
    </row>
    <row r="1155" spans="24:24" x14ac:dyDescent="0.25">
      <c r="X1155" t="s">
        <v>1388</v>
      </c>
    </row>
    <row r="1156" spans="24:24" x14ac:dyDescent="0.25">
      <c r="X1156" t="s">
        <v>1389</v>
      </c>
    </row>
    <row r="1157" spans="24:24" x14ac:dyDescent="0.25">
      <c r="X1157" t="s">
        <v>1390</v>
      </c>
    </row>
    <row r="1158" spans="24:24" x14ac:dyDescent="0.25">
      <c r="X1158" t="s">
        <v>1391</v>
      </c>
    </row>
    <row r="1159" spans="24:24" x14ac:dyDescent="0.25">
      <c r="X1159" t="s">
        <v>1392</v>
      </c>
    </row>
    <row r="1160" spans="24:24" x14ac:dyDescent="0.25">
      <c r="X1160" t="s">
        <v>1393</v>
      </c>
    </row>
    <row r="1161" spans="24:24" x14ac:dyDescent="0.25">
      <c r="X1161" t="s">
        <v>1394</v>
      </c>
    </row>
    <row r="1162" spans="24:24" x14ac:dyDescent="0.25">
      <c r="X1162" t="s">
        <v>1395</v>
      </c>
    </row>
    <row r="1163" spans="24:24" x14ac:dyDescent="0.25">
      <c r="X1163" t="s">
        <v>1396</v>
      </c>
    </row>
    <row r="1164" spans="24:24" x14ac:dyDescent="0.25">
      <c r="X1164" t="s">
        <v>1397</v>
      </c>
    </row>
    <row r="1165" spans="24:24" x14ac:dyDescent="0.25">
      <c r="X1165" t="s">
        <v>1398</v>
      </c>
    </row>
    <row r="1166" spans="24:24" x14ac:dyDescent="0.25">
      <c r="X1166" t="s">
        <v>1399</v>
      </c>
    </row>
    <row r="1167" spans="24:24" x14ac:dyDescent="0.25">
      <c r="X1167" t="s">
        <v>1400</v>
      </c>
    </row>
    <row r="1168" spans="24:24" x14ac:dyDescent="0.25">
      <c r="X1168" t="s">
        <v>1401</v>
      </c>
    </row>
    <row r="1169" spans="24:24" x14ac:dyDescent="0.25">
      <c r="X1169" t="s">
        <v>1402</v>
      </c>
    </row>
    <row r="1170" spans="24:24" x14ac:dyDescent="0.25">
      <c r="X1170" t="s">
        <v>1403</v>
      </c>
    </row>
    <row r="1171" spans="24:24" x14ac:dyDescent="0.25">
      <c r="X1171" t="s">
        <v>1404</v>
      </c>
    </row>
    <row r="1172" spans="24:24" x14ac:dyDescent="0.25">
      <c r="X1172" t="s">
        <v>1405</v>
      </c>
    </row>
    <row r="1173" spans="24:24" x14ac:dyDescent="0.25">
      <c r="X1173" t="s">
        <v>1406</v>
      </c>
    </row>
    <row r="1174" spans="24:24" x14ac:dyDescent="0.25">
      <c r="X1174" t="s">
        <v>1407</v>
      </c>
    </row>
    <row r="1175" spans="24:24" x14ac:dyDescent="0.25">
      <c r="X1175" t="s">
        <v>1408</v>
      </c>
    </row>
    <row r="1176" spans="24:24" x14ac:dyDescent="0.25">
      <c r="X1176" t="s">
        <v>1409</v>
      </c>
    </row>
    <row r="1177" spans="24:24" x14ac:dyDescent="0.25">
      <c r="X1177" t="s">
        <v>1410</v>
      </c>
    </row>
    <row r="1178" spans="24:24" x14ac:dyDescent="0.25">
      <c r="X1178" t="s">
        <v>1411</v>
      </c>
    </row>
    <row r="1179" spans="24:24" x14ac:dyDescent="0.25">
      <c r="X1179" t="s">
        <v>1412</v>
      </c>
    </row>
    <row r="1180" spans="24:24" x14ac:dyDescent="0.25">
      <c r="X1180" t="s">
        <v>1413</v>
      </c>
    </row>
    <row r="1181" spans="24:24" x14ac:dyDescent="0.25">
      <c r="X1181" t="s">
        <v>1414</v>
      </c>
    </row>
    <row r="1182" spans="24:24" x14ac:dyDescent="0.25">
      <c r="X1182" t="s">
        <v>1415</v>
      </c>
    </row>
    <row r="1183" spans="24:24" x14ac:dyDescent="0.25">
      <c r="X1183" t="s">
        <v>1416</v>
      </c>
    </row>
    <row r="1184" spans="24:24" x14ac:dyDescent="0.25">
      <c r="X1184" t="s">
        <v>1417</v>
      </c>
    </row>
    <row r="1185" spans="24:24" x14ac:dyDescent="0.25">
      <c r="X1185" t="s">
        <v>1418</v>
      </c>
    </row>
    <row r="1186" spans="24:24" x14ac:dyDescent="0.25">
      <c r="X1186" t="s">
        <v>1419</v>
      </c>
    </row>
    <row r="1187" spans="24:24" x14ac:dyDescent="0.25">
      <c r="X1187" t="s">
        <v>1420</v>
      </c>
    </row>
    <row r="1188" spans="24:24" x14ac:dyDescent="0.25">
      <c r="X1188" t="s">
        <v>1421</v>
      </c>
    </row>
    <row r="1189" spans="24:24" x14ac:dyDescent="0.25">
      <c r="X1189" t="s">
        <v>1422</v>
      </c>
    </row>
    <row r="1190" spans="24:24" x14ac:dyDescent="0.25">
      <c r="X1190" t="s">
        <v>1423</v>
      </c>
    </row>
    <row r="1191" spans="24:24" x14ac:dyDescent="0.25">
      <c r="X1191" t="s">
        <v>1424</v>
      </c>
    </row>
    <row r="1192" spans="24:24" x14ac:dyDescent="0.25">
      <c r="X1192" t="s">
        <v>1425</v>
      </c>
    </row>
    <row r="1193" spans="24:24" x14ac:dyDescent="0.25">
      <c r="X1193" t="s">
        <v>1426</v>
      </c>
    </row>
    <row r="1194" spans="24:24" x14ac:dyDescent="0.25">
      <c r="X1194" t="s">
        <v>1427</v>
      </c>
    </row>
    <row r="1195" spans="24:24" x14ac:dyDescent="0.25">
      <c r="X1195" t="s">
        <v>1428</v>
      </c>
    </row>
    <row r="1196" spans="24:24" x14ac:dyDescent="0.25">
      <c r="X1196" t="s">
        <v>1429</v>
      </c>
    </row>
    <row r="1197" spans="24:24" x14ac:dyDescent="0.25">
      <c r="X1197" t="s">
        <v>1430</v>
      </c>
    </row>
    <row r="1198" spans="24:24" x14ac:dyDescent="0.25">
      <c r="X1198" t="s">
        <v>1431</v>
      </c>
    </row>
    <row r="1199" spans="24:24" x14ac:dyDescent="0.25">
      <c r="X1199" t="s">
        <v>1432</v>
      </c>
    </row>
    <row r="1200" spans="24:24" x14ac:dyDescent="0.25">
      <c r="X1200" t="s">
        <v>1433</v>
      </c>
    </row>
    <row r="1201" spans="24:24" x14ac:dyDescent="0.25">
      <c r="X1201" t="s">
        <v>1434</v>
      </c>
    </row>
    <row r="1202" spans="24:24" x14ac:dyDescent="0.25">
      <c r="X1202" t="s">
        <v>1435</v>
      </c>
    </row>
    <row r="1203" spans="24:24" x14ac:dyDescent="0.25">
      <c r="X1203" t="s">
        <v>1436</v>
      </c>
    </row>
    <row r="1204" spans="24:24" x14ac:dyDescent="0.25">
      <c r="X1204" t="s">
        <v>1437</v>
      </c>
    </row>
    <row r="1205" spans="24:24" x14ac:dyDescent="0.25">
      <c r="X1205" t="s">
        <v>1438</v>
      </c>
    </row>
    <row r="1206" spans="24:24" x14ac:dyDescent="0.25">
      <c r="X1206" t="s">
        <v>1439</v>
      </c>
    </row>
    <row r="1207" spans="24:24" x14ac:dyDescent="0.25">
      <c r="X1207" t="s">
        <v>1440</v>
      </c>
    </row>
    <row r="1208" spans="24:24" x14ac:dyDescent="0.25">
      <c r="X1208" t="s">
        <v>1441</v>
      </c>
    </row>
    <row r="1209" spans="24:24" x14ac:dyDescent="0.25">
      <c r="X1209" t="s">
        <v>1442</v>
      </c>
    </row>
    <row r="1210" spans="24:24" x14ac:dyDescent="0.25">
      <c r="X1210" t="s">
        <v>1443</v>
      </c>
    </row>
    <row r="1211" spans="24:24" x14ac:dyDescent="0.25">
      <c r="X1211" t="s">
        <v>1444</v>
      </c>
    </row>
    <row r="1212" spans="24:24" x14ac:dyDescent="0.25">
      <c r="X1212" t="s">
        <v>1445</v>
      </c>
    </row>
    <row r="1213" spans="24:24" x14ac:dyDescent="0.25">
      <c r="X1213" t="s">
        <v>1446</v>
      </c>
    </row>
    <row r="1214" spans="24:24" x14ac:dyDescent="0.25">
      <c r="X1214" t="s">
        <v>1447</v>
      </c>
    </row>
    <row r="1215" spans="24:24" x14ac:dyDescent="0.25">
      <c r="X1215" t="s">
        <v>1448</v>
      </c>
    </row>
    <row r="1216" spans="24:24" x14ac:dyDescent="0.25">
      <c r="X1216" t="s">
        <v>1449</v>
      </c>
    </row>
    <row r="1217" spans="24:24" x14ac:dyDescent="0.25">
      <c r="X1217" t="s">
        <v>1450</v>
      </c>
    </row>
    <row r="1218" spans="24:24" x14ac:dyDescent="0.25">
      <c r="X1218" t="s">
        <v>1451</v>
      </c>
    </row>
    <row r="1219" spans="24:24" x14ac:dyDescent="0.25">
      <c r="X1219" t="s">
        <v>1452</v>
      </c>
    </row>
    <row r="1220" spans="24:24" x14ac:dyDescent="0.25">
      <c r="X1220" t="s">
        <v>1453</v>
      </c>
    </row>
    <row r="1221" spans="24:24" x14ac:dyDescent="0.25">
      <c r="X1221" t="s">
        <v>1454</v>
      </c>
    </row>
    <row r="1222" spans="24:24" x14ac:dyDescent="0.25">
      <c r="X1222" t="s">
        <v>1455</v>
      </c>
    </row>
    <row r="1223" spans="24:24" x14ac:dyDescent="0.25">
      <c r="X1223" t="s">
        <v>1456</v>
      </c>
    </row>
    <row r="1224" spans="24:24" x14ac:dyDescent="0.25">
      <c r="X1224" t="s">
        <v>1457</v>
      </c>
    </row>
    <row r="1225" spans="24:24" x14ac:dyDescent="0.25">
      <c r="X1225" t="s">
        <v>1458</v>
      </c>
    </row>
    <row r="1226" spans="24:24" x14ac:dyDescent="0.25">
      <c r="X1226" t="s">
        <v>1459</v>
      </c>
    </row>
    <row r="1227" spans="24:24" x14ac:dyDescent="0.25">
      <c r="X1227" t="s">
        <v>1460</v>
      </c>
    </row>
    <row r="1228" spans="24:24" x14ac:dyDescent="0.25">
      <c r="X1228" t="s">
        <v>1461</v>
      </c>
    </row>
    <row r="1229" spans="24:24" x14ac:dyDescent="0.25">
      <c r="X1229" t="s">
        <v>1462</v>
      </c>
    </row>
    <row r="1230" spans="24:24" x14ac:dyDescent="0.25">
      <c r="X1230" t="s">
        <v>1463</v>
      </c>
    </row>
    <row r="1231" spans="24:24" x14ac:dyDescent="0.25">
      <c r="X1231" t="s">
        <v>1464</v>
      </c>
    </row>
    <row r="1232" spans="24:24" x14ac:dyDescent="0.25">
      <c r="X1232" t="s">
        <v>1465</v>
      </c>
    </row>
    <row r="1233" spans="24:24" x14ac:dyDescent="0.25">
      <c r="X1233" t="s">
        <v>1466</v>
      </c>
    </row>
    <row r="1234" spans="24:24" x14ac:dyDescent="0.25">
      <c r="X1234" t="s">
        <v>1467</v>
      </c>
    </row>
    <row r="1235" spans="24:24" x14ac:dyDescent="0.25">
      <c r="X1235" t="s">
        <v>1468</v>
      </c>
    </row>
    <row r="1236" spans="24:24" x14ac:dyDescent="0.25">
      <c r="X1236" t="s">
        <v>1469</v>
      </c>
    </row>
    <row r="1237" spans="24:24" x14ac:dyDescent="0.25">
      <c r="X1237" t="s">
        <v>1470</v>
      </c>
    </row>
    <row r="1238" spans="24:24" x14ac:dyDescent="0.25">
      <c r="X1238" t="s">
        <v>1471</v>
      </c>
    </row>
    <row r="1239" spans="24:24" x14ac:dyDescent="0.25">
      <c r="X1239" t="s">
        <v>1472</v>
      </c>
    </row>
    <row r="1240" spans="24:24" x14ac:dyDescent="0.25">
      <c r="X1240" t="s">
        <v>1473</v>
      </c>
    </row>
    <row r="1241" spans="24:24" x14ac:dyDescent="0.25">
      <c r="X1241" t="s">
        <v>1474</v>
      </c>
    </row>
    <row r="1242" spans="24:24" x14ac:dyDescent="0.25">
      <c r="X1242" t="s">
        <v>1475</v>
      </c>
    </row>
    <row r="1243" spans="24:24" x14ac:dyDescent="0.25">
      <c r="X1243" t="s">
        <v>1476</v>
      </c>
    </row>
    <row r="1244" spans="24:24" x14ac:dyDescent="0.25">
      <c r="X1244" t="s">
        <v>1477</v>
      </c>
    </row>
    <row r="1245" spans="24:24" x14ac:dyDescent="0.25">
      <c r="X1245" t="s">
        <v>1478</v>
      </c>
    </row>
    <row r="1246" spans="24:24" x14ac:dyDescent="0.25">
      <c r="X1246" t="s">
        <v>1479</v>
      </c>
    </row>
    <row r="1247" spans="24:24" x14ac:dyDescent="0.25">
      <c r="X1247" t="s">
        <v>1480</v>
      </c>
    </row>
    <row r="1248" spans="24:24" x14ac:dyDescent="0.25">
      <c r="X1248" t="s">
        <v>1481</v>
      </c>
    </row>
    <row r="1249" spans="24:24" x14ac:dyDescent="0.25">
      <c r="X1249" t="s">
        <v>1482</v>
      </c>
    </row>
    <row r="1250" spans="24:24" x14ac:dyDescent="0.25">
      <c r="X1250" t="s">
        <v>1483</v>
      </c>
    </row>
    <row r="1251" spans="24:24" x14ac:dyDescent="0.25">
      <c r="X1251" t="s">
        <v>1484</v>
      </c>
    </row>
    <row r="1252" spans="24:24" x14ac:dyDescent="0.25">
      <c r="X1252" t="s">
        <v>1485</v>
      </c>
    </row>
    <row r="1253" spans="24:24" x14ac:dyDescent="0.25">
      <c r="X1253" t="s">
        <v>1486</v>
      </c>
    </row>
    <row r="1254" spans="24:24" x14ac:dyDescent="0.25">
      <c r="X1254" t="s">
        <v>1487</v>
      </c>
    </row>
    <row r="1255" spans="24:24" x14ac:dyDescent="0.25">
      <c r="X1255" t="s">
        <v>1488</v>
      </c>
    </row>
    <row r="1256" spans="24:24" x14ac:dyDescent="0.25">
      <c r="X1256" t="s">
        <v>1489</v>
      </c>
    </row>
    <row r="1257" spans="24:24" x14ac:dyDescent="0.25">
      <c r="X1257" t="s">
        <v>1490</v>
      </c>
    </row>
    <row r="1258" spans="24:24" x14ac:dyDescent="0.25">
      <c r="X1258" t="s">
        <v>1491</v>
      </c>
    </row>
    <row r="1259" spans="24:24" x14ac:dyDescent="0.25">
      <c r="X1259" t="s">
        <v>1492</v>
      </c>
    </row>
    <row r="1260" spans="24:24" x14ac:dyDescent="0.25">
      <c r="X1260" t="s">
        <v>1493</v>
      </c>
    </row>
    <row r="1261" spans="24:24" x14ac:dyDescent="0.25">
      <c r="X1261" t="s">
        <v>1494</v>
      </c>
    </row>
    <row r="1262" spans="24:24" x14ac:dyDescent="0.25">
      <c r="X1262" t="s">
        <v>1495</v>
      </c>
    </row>
    <row r="1263" spans="24:24" x14ac:dyDescent="0.25">
      <c r="X1263" t="s">
        <v>1496</v>
      </c>
    </row>
    <row r="1264" spans="24:24" x14ac:dyDescent="0.25">
      <c r="X1264" t="s">
        <v>1497</v>
      </c>
    </row>
    <row r="1265" spans="24:24" x14ac:dyDescent="0.25">
      <c r="X1265" t="s">
        <v>1498</v>
      </c>
    </row>
    <row r="1266" spans="24:24" x14ac:dyDescent="0.25">
      <c r="X1266" t="s">
        <v>1499</v>
      </c>
    </row>
    <row r="1267" spans="24:24" x14ac:dyDescent="0.25">
      <c r="X1267" t="s">
        <v>1500</v>
      </c>
    </row>
    <row r="1268" spans="24:24" x14ac:dyDescent="0.25">
      <c r="X1268" t="s">
        <v>1501</v>
      </c>
    </row>
    <row r="1269" spans="24:24" x14ac:dyDescent="0.25">
      <c r="X1269" t="s">
        <v>1502</v>
      </c>
    </row>
    <row r="1270" spans="24:24" x14ac:dyDescent="0.25">
      <c r="X1270" t="s">
        <v>1503</v>
      </c>
    </row>
    <row r="1271" spans="24:24" x14ac:dyDescent="0.25">
      <c r="X1271" t="s">
        <v>1504</v>
      </c>
    </row>
    <row r="1272" spans="24:24" x14ac:dyDescent="0.25">
      <c r="X1272" t="s">
        <v>1505</v>
      </c>
    </row>
    <row r="1273" spans="24:24" x14ac:dyDescent="0.25">
      <c r="X1273" t="s">
        <v>1506</v>
      </c>
    </row>
    <row r="1274" spans="24:24" x14ac:dyDescent="0.25">
      <c r="X1274" t="s">
        <v>1507</v>
      </c>
    </row>
    <row r="1275" spans="24:24" x14ac:dyDescent="0.25">
      <c r="X1275" t="s">
        <v>1508</v>
      </c>
    </row>
    <row r="1276" spans="24:24" x14ac:dyDescent="0.25">
      <c r="X1276" t="s">
        <v>1509</v>
      </c>
    </row>
    <row r="1277" spans="24:24" x14ac:dyDescent="0.25">
      <c r="X1277" t="s">
        <v>1510</v>
      </c>
    </row>
    <row r="1278" spans="24:24" x14ac:dyDescent="0.25">
      <c r="X1278" t="s">
        <v>1511</v>
      </c>
    </row>
    <row r="1279" spans="24:24" x14ac:dyDescent="0.25">
      <c r="X1279" t="s">
        <v>1512</v>
      </c>
    </row>
    <row r="1280" spans="24:24" x14ac:dyDescent="0.25">
      <c r="X1280" t="s">
        <v>1513</v>
      </c>
    </row>
    <row r="1281" spans="24:24" x14ac:dyDescent="0.25">
      <c r="X1281" t="s">
        <v>1514</v>
      </c>
    </row>
    <row r="1282" spans="24:24" x14ac:dyDescent="0.25">
      <c r="X1282" t="s">
        <v>1515</v>
      </c>
    </row>
    <row r="1283" spans="24:24" x14ac:dyDescent="0.25">
      <c r="X1283" t="s">
        <v>1516</v>
      </c>
    </row>
    <row r="1284" spans="24:24" x14ac:dyDescent="0.25">
      <c r="X1284" t="s">
        <v>1517</v>
      </c>
    </row>
    <row r="1285" spans="24:24" x14ac:dyDescent="0.25">
      <c r="X1285" t="s">
        <v>1518</v>
      </c>
    </row>
    <row r="1286" spans="24:24" x14ac:dyDescent="0.25">
      <c r="X1286" t="s">
        <v>1519</v>
      </c>
    </row>
    <row r="1287" spans="24:24" x14ac:dyDescent="0.25">
      <c r="X1287" t="s">
        <v>1520</v>
      </c>
    </row>
    <row r="1288" spans="24:24" x14ac:dyDescent="0.25">
      <c r="X1288" t="s">
        <v>1521</v>
      </c>
    </row>
    <row r="1289" spans="24:24" x14ac:dyDescent="0.25">
      <c r="X1289" t="s">
        <v>1522</v>
      </c>
    </row>
    <row r="1290" spans="24:24" x14ac:dyDescent="0.25">
      <c r="X1290" t="s">
        <v>1523</v>
      </c>
    </row>
    <row r="1291" spans="24:24" x14ac:dyDescent="0.25">
      <c r="X1291" t="s">
        <v>1524</v>
      </c>
    </row>
    <row r="1292" spans="24:24" x14ac:dyDescent="0.25">
      <c r="X1292" t="s">
        <v>1525</v>
      </c>
    </row>
    <row r="1293" spans="24:24" x14ac:dyDescent="0.25">
      <c r="X1293" t="s">
        <v>1526</v>
      </c>
    </row>
    <row r="1294" spans="24:24" x14ac:dyDescent="0.25">
      <c r="X1294" t="s">
        <v>1527</v>
      </c>
    </row>
    <row r="1295" spans="24:24" x14ac:dyDescent="0.25">
      <c r="X1295" t="s">
        <v>1528</v>
      </c>
    </row>
    <row r="1296" spans="24:24" x14ac:dyDescent="0.25">
      <c r="X1296" t="s">
        <v>1529</v>
      </c>
    </row>
    <row r="1297" spans="24:24" x14ac:dyDescent="0.25">
      <c r="X1297" t="s">
        <v>1530</v>
      </c>
    </row>
    <row r="1298" spans="24:24" x14ac:dyDescent="0.25">
      <c r="X1298" t="s">
        <v>1531</v>
      </c>
    </row>
    <row r="1299" spans="24:24" x14ac:dyDescent="0.25">
      <c r="X1299" t="s">
        <v>1532</v>
      </c>
    </row>
    <row r="1300" spans="24:24" x14ac:dyDescent="0.25">
      <c r="X1300" t="s">
        <v>1533</v>
      </c>
    </row>
    <row r="1301" spans="24:24" x14ac:dyDescent="0.25">
      <c r="X1301" t="s">
        <v>1534</v>
      </c>
    </row>
    <row r="1302" spans="24:24" x14ac:dyDescent="0.25">
      <c r="X1302" t="s">
        <v>1535</v>
      </c>
    </row>
    <row r="1303" spans="24:24" x14ac:dyDescent="0.25">
      <c r="X1303" t="s">
        <v>1536</v>
      </c>
    </row>
    <row r="1304" spans="24:24" x14ac:dyDescent="0.25">
      <c r="X1304" t="s">
        <v>1537</v>
      </c>
    </row>
    <row r="1305" spans="24:24" x14ac:dyDescent="0.25">
      <c r="X1305" t="s">
        <v>1538</v>
      </c>
    </row>
    <row r="1306" spans="24:24" x14ac:dyDescent="0.25">
      <c r="X1306" t="s">
        <v>1539</v>
      </c>
    </row>
    <row r="1307" spans="24:24" x14ac:dyDescent="0.25">
      <c r="X1307" t="s">
        <v>1540</v>
      </c>
    </row>
    <row r="1308" spans="24:24" x14ac:dyDescent="0.25">
      <c r="X1308" t="s">
        <v>1541</v>
      </c>
    </row>
    <row r="1309" spans="24:24" x14ac:dyDescent="0.25">
      <c r="X1309" t="s">
        <v>1542</v>
      </c>
    </row>
    <row r="1310" spans="24:24" x14ac:dyDescent="0.25">
      <c r="X1310" t="s">
        <v>1543</v>
      </c>
    </row>
    <row r="1311" spans="24:24" x14ac:dyDescent="0.25">
      <c r="X1311" t="s">
        <v>1544</v>
      </c>
    </row>
    <row r="1312" spans="24:24" x14ac:dyDescent="0.25">
      <c r="X1312" t="s">
        <v>1545</v>
      </c>
    </row>
    <row r="1313" spans="24:24" x14ac:dyDescent="0.25">
      <c r="X1313" t="s">
        <v>1546</v>
      </c>
    </row>
    <row r="1314" spans="24:24" x14ac:dyDescent="0.25">
      <c r="X1314" t="s">
        <v>1547</v>
      </c>
    </row>
    <row r="1315" spans="24:24" x14ac:dyDescent="0.25">
      <c r="X1315" t="s">
        <v>1548</v>
      </c>
    </row>
    <row r="1316" spans="24:24" x14ac:dyDescent="0.25">
      <c r="X1316" t="s">
        <v>1549</v>
      </c>
    </row>
    <row r="1317" spans="24:24" x14ac:dyDescent="0.25">
      <c r="X1317" t="s">
        <v>1550</v>
      </c>
    </row>
    <row r="1318" spans="24:24" x14ac:dyDescent="0.25">
      <c r="X1318" t="s">
        <v>1551</v>
      </c>
    </row>
    <row r="1319" spans="24:24" x14ac:dyDescent="0.25">
      <c r="X1319" t="s">
        <v>1552</v>
      </c>
    </row>
    <row r="1320" spans="24:24" x14ac:dyDescent="0.25">
      <c r="X1320" t="s">
        <v>1553</v>
      </c>
    </row>
    <row r="1321" spans="24:24" x14ac:dyDescent="0.25">
      <c r="X1321" t="s">
        <v>1554</v>
      </c>
    </row>
    <row r="1322" spans="24:24" x14ac:dyDescent="0.25">
      <c r="X1322" t="s">
        <v>1555</v>
      </c>
    </row>
    <row r="1323" spans="24:24" x14ac:dyDescent="0.25">
      <c r="X1323" t="s">
        <v>1556</v>
      </c>
    </row>
    <row r="1324" spans="24:24" x14ac:dyDescent="0.25">
      <c r="X1324" t="s">
        <v>1557</v>
      </c>
    </row>
    <row r="1325" spans="24:24" x14ac:dyDescent="0.25">
      <c r="X1325" t="s">
        <v>1558</v>
      </c>
    </row>
    <row r="1326" spans="24:24" x14ac:dyDescent="0.25">
      <c r="X1326" t="s">
        <v>1559</v>
      </c>
    </row>
    <row r="1327" spans="24:24" x14ac:dyDescent="0.25">
      <c r="X1327" t="s">
        <v>1560</v>
      </c>
    </row>
    <row r="1328" spans="24:24" x14ac:dyDescent="0.25">
      <c r="X1328" t="s">
        <v>1561</v>
      </c>
    </row>
    <row r="1329" spans="24:24" x14ac:dyDescent="0.25">
      <c r="X1329" t="s">
        <v>1562</v>
      </c>
    </row>
    <row r="1330" spans="24:24" x14ac:dyDescent="0.25">
      <c r="X1330" t="s">
        <v>1563</v>
      </c>
    </row>
    <row r="1331" spans="24:24" x14ac:dyDescent="0.25">
      <c r="X1331" t="s">
        <v>1564</v>
      </c>
    </row>
    <row r="1332" spans="24:24" x14ac:dyDescent="0.25">
      <c r="X1332" t="s">
        <v>1565</v>
      </c>
    </row>
    <row r="1333" spans="24:24" x14ac:dyDescent="0.25">
      <c r="X1333" t="s">
        <v>1566</v>
      </c>
    </row>
    <row r="1334" spans="24:24" x14ac:dyDescent="0.25">
      <c r="X1334" t="s">
        <v>1567</v>
      </c>
    </row>
    <row r="1335" spans="24:24" x14ac:dyDescent="0.25">
      <c r="X1335" t="s">
        <v>1568</v>
      </c>
    </row>
    <row r="1336" spans="24:24" x14ac:dyDescent="0.25">
      <c r="X1336" t="s">
        <v>1569</v>
      </c>
    </row>
    <row r="1337" spans="24:24" x14ac:dyDescent="0.25">
      <c r="X1337" t="s">
        <v>1570</v>
      </c>
    </row>
    <row r="1338" spans="24:24" x14ac:dyDescent="0.25">
      <c r="X1338" t="s">
        <v>1571</v>
      </c>
    </row>
    <row r="1339" spans="24:24" x14ac:dyDescent="0.25">
      <c r="X1339" t="s">
        <v>1572</v>
      </c>
    </row>
    <row r="1340" spans="24:24" x14ac:dyDescent="0.25">
      <c r="X1340" t="s">
        <v>1573</v>
      </c>
    </row>
    <row r="1341" spans="24:24" x14ac:dyDescent="0.25">
      <c r="X1341" t="s">
        <v>1574</v>
      </c>
    </row>
    <row r="1342" spans="24:24" x14ac:dyDescent="0.25">
      <c r="X1342" t="s">
        <v>1575</v>
      </c>
    </row>
    <row r="1343" spans="24:24" x14ac:dyDescent="0.25">
      <c r="X1343" t="s">
        <v>1576</v>
      </c>
    </row>
    <row r="1344" spans="24:24" x14ac:dyDescent="0.25">
      <c r="X1344" t="s">
        <v>1577</v>
      </c>
    </row>
    <row r="1345" spans="24:24" x14ac:dyDescent="0.25">
      <c r="X1345" t="s">
        <v>1578</v>
      </c>
    </row>
    <row r="1346" spans="24:24" x14ac:dyDescent="0.25">
      <c r="X1346" t="s">
        <v>1579</v>
      </c>
    </row>
    <row r="1347" spans="24:24" x14ac:dyDescent="0.25">
      <c r="X1347" t="s">
        <v>1580</v>
      </c>
    </row>
    <row r="1348" spans="24:24" x14ac:dyDescent="0.25">
      <c r="X1348" t="s">
        <v>1581</v>
      </c>
    </row>
    <row r="1349" spans="24:24" x14ac:dyDescent="0.25">
      <c r="X1349" t="s">
        <v>1582</v>
      </c>
    </row>
    <row r="1350" spans="24:24" x14ac:dyDescent="0.25">
      <c r="X1350" t="s">
        <v>1583</v>
      </c>
    </row>
    <row r="1351" spans="24:24" x14ac:dyDescent="0.25">
      <c r="X1351" t="s">
        <v>1584</v>
      </c>
    </row>
    <row r="1352" spans="24:24" x14ac:dyDescent="0.25">
      <c r="X1352" t="s">
        <v>1585</v>
      </c>
    </row>
    <row r="1353" spans="24:24" x14ac:dyDescent="0.25">
      <c r="X1353" t="s">
        <v>1586</v>
      </c>
    </row>
    <row r="1354" spans="24:24" x14ac:dyDescent="0.25">
      <c r="X1354" t="s">
        <v>1587</v>
      </c>
    </row>
    <row r="1355" spans="24:24" x14ac:dyDescent="0.25">
      <c r="X1355" t="s">
        <v>1588</v>
      </c>
    </row>
    <row r="1356" spans="24:24" x14ac:dyDescent="0.25">
      <c r="X1356" t="s">
        <v>1589</v>
      </c>
    </row>
    <row r="1357" spans="24:24" x14ac:dyDescent="0.25">
      <c r="X1357" t="s">
        <v>1590</v>
      </c>
    </row>
    <row r="1358" spans="24:24" x14ac:dyDescent="0.25">
      <c r="X1358" t="s">
        <v>1591</v>
      </c>
    </row>
    <row r="1359" spans="24:24" x14ac:dyDescent="0.25">
      <c r="X1359" t="s">
        <v>1592</v>
      </c>
    </row>
    <row r="1360" spans="24:24" x14ac:dyDescent="0.25">
      <c r="X1360" t="s">
        <v>1593</v>
      </c>
    </row>
    <row r="1361" spans="24:24" x14ac:dyDescent="0.25">
      <c r="X1361" t="s">
        <v>1594</v>
      </c>
    </row>
    <row r="1362" spans="24:24" x14ac:dyDescent="0.25">
      <c r="X1362" t="s">
        <v>1595</v>
      </c>
    </row>
    <row r="1363" spans="24:24" x14ac:dyDescent="0.25">
      <c r="X1363" t="s">
        <v>1596</v>
      </c>
    </row>
    <row r="1364" spans="24:24" x14ac:dyDescent="0.25">
      <c r="X1364" t="s">
        <v>1597</v>
      </c>
    </row>
    <row r="1365" spans="24:24" x14ac:dyDescent="0.25">
      <c r="X1365" t="s">
        <v>1598</v>
      </c>
    </row>
    <row r="1366" spans="24:24" x14ac:dyDescent="0.25">
      <c r="X1366" t="s">
        <v>1599</v>
      </c>
    </row>
    <row r="1367" spans="24:24" x14ac:dyDescent="0.25">
      <c r="X1367" t="s">
        <v>1600</v>
      </c>
    </row>
    <row r="1368" spans="24:24" x14ac:dyDescent="0.25">
      <c r="X1368" t="s">
        <v>1601</v>
      </c>
    </row>
    <row r="1369" spans="24:24" x14ac:dyDescent="0.25">
      <c r="X1369" t="s">
        <v>1602</v>
      </c>
    </row>
    <row r="1370" spans="24:24" x14ac:dyDescent="0.25">
      <c r="X1370" t="s">
        <v>1603</v>
      </c>
    </row>
    <row r="1371" spans="24:24" x14ac:dyDescent="0.25">
      <c r="X1371" t="s">
        <v>1604</v>
      </c>
    </row>
    <row r="1372" spans="24:24" x14ac:dyDescent="0.25">
      <c r="X1372" t="s">
        <v>1605</v>
      </c>
    </row>
    <row r="1373" spans="24:24" x14ac:dyDescent="0.25">
      <c r="X1373" t="s">
        <v>1606</v>
      </c>
    </row>
    <row r="1374" spans="24:24" x14ac:dyDescent="0.25">
      <c r="X1374" t="s">
        <v>1607</v>
      </c>
    </row>
    <row r="1375" spans="24:24" x14ac:dyDescent="0.25">
      <c r="X1375" t="s">
        <v>1608</v>
      </c>
    </row>
    <row r="1376" spans="24:24" x14ac:dyDescent="0.25">
      <c r="X1376" t="s">
        <v>1609</v>
      </c>
    </row>
    <row r="1377" spans="24:24" x14ac:dyDescent="0.25">
      <c r="X1377" t="s">
        <v>1610</v>
      </c>
    </row>
    <row r="1378" spans="24:24" x14ac:dyDescent="0.25">
      <c r="X1378" t="s">
        <v>1611</v>
      </c>
    </row>
    <row r="1379" spans="24:24" x14ac:dyDescent="0.25">
      <c r="X1379" t="s">
        <v>1612</v>
      </c>
    </row>
    <row r="1380" spans="24:24" x14ac:dyDescent="0.25">
      <c r="X1380" t="s">
        <v>1613</v>
      </c>
    </row>
    <row r="1381" spans="24:24" x14ac:dyDescent="0.25">
      <c r="X1381" t="s">
        <v>1614</v>
      </c>
    </row>
    <row r="1382" spans="24:24" x14ac:dyDescent="0.25">
      <c r="X1382" t="s">
        <v>1615</v>
      </c>
    </row>
    <row r="1383" spans="24:24" x14ac:dyDescent="0.25">
      <c r="X1383" t="s">
        <v>1616</v>
      </c>
    </row>
    <row r="1384" spans="24:24" x14ac:dyDescent="0.25">
      <c r="X1384" t="s">
        <v>1617</v>
      </c>
    </row>
    <row r="1385" spans="24:24" x14ac:dyDescent="0.25">
      <c r="X1385" t="s">
        <v>1618</v>
      </c>
    </row>
    <row r="1386" spans="24:24" x14ac:dyDescent="0.25">
      <c r="X1386" t="s">
        <v>1619</v>
      </c>
    </row>
    <row r="1387" spans="24:24" x14ac:dyDescent="0.25">
      <c r="X1387" t="s">
        <v>1620</v>
      </c>
    </row>
    <row r="1388" spans="24:24" x14ac:dyDescent="0.25">
      <c r="X1388" t="s">
        <v>1621</v>
      </c>
    </row>
    <row r="1389" spans="24:24" x14ac:dyDescent="0.25">
      <c r="X1389" t="s">
        <v>1622</v>
      </c>
    </row>
    <row r="1390" spans="24:24" x14ac:dyDescent="0.25">
      <c r="X1390" t="s">
        <v>1623</v>
      </c>
    </row>
    <row r="1391" spans="24:24" x14ac:dyDescent="0.25">
      <c r="X1391" t="s">
        <v>1624</v>
      </c>
    </row>
    <row r="1392" spans="24:24" x14ac:dyDescent="0.25">
      <c r="X1392" t="s">
        <v>1625</v>
      </c>
    </row>
    <row r="1393" spans="24:24" x14ac:dyDescent="0.25">
      <c r="X1393" t="s">
        <v>1626</v>
      </c>
    </row>
    <row r="1394" spans="24:24" x14ac:dyDescent="0.25">
      <c r="X1394" t="s">
        <v>1627</v>
      </c>
    </row>
    <row r="1395" spans="24:24" x14ac:dyDescent="0.25">
      <c r="X1395" t="s">
        <v>1628</v>
      </c>
    </row>
    <row r="1396" spans="24:24" x14ac:dyDescent="0.25">
      <c r="X1396" t="s">
        <v>1629</v>
      </c>
    </row>
    <row r="1397" spans="24:24" x14ac:dyDescent="0.25">
      <c r="X1397" t="s">
        <v>1630</v>
      </c>
    </row>
    <row r="1398" spans="24:24" x14ac:dyDescent="0.25">
      <c r="X1398" t="s">
        <v>1631</v>
      </c>
    </row>
    <row r="1399" spans="24:24" x14ac:dyDescent="0.25">
      <c r="X1399" t="s">
        <v>1632</v>
      </c>
    </row>
    <row r="1400" spans="24:24" x14ac:dyDescent="0.25">
      <c r="X1400" t="s">
        <v>1633</v>
      </c>
    </row>
    <row r="1401" spans="24:24" x14ac:dyDescent="0.25">
      <c r="X1401" t="s">
        <v>1634</v>
      </c>
    </row>
    <row r="1402" spans="24:24" x14ac:dyDescent="0.25">
      <c r="X1402" t="s">
        <v>1635</v>
      </c>
    </row>
    <row r="1403" spans="24:24" x14ac:dyDescent="0.25">
      <c r="X1403" t="s">
        <v>1636</v>
      </c>
    </row>
    <row r="1404" spans="24:24" x14ac:dyDescent="0.25">
      <c r="X1404" t="s">
        <v>1637</v>
      </c>
    </row>
    <row r="1405" spans="24:24" x14ac:dyDescent="0.25">
      <c r="X1405" t="s">
        <v>1638</v>
      </c>
    </row>
    <row r="1406" spans="24:24" x14ac:dyDescent="0.25">
      <c r="X1406" t="s">
        <v>1639</v>
      </c>
    </row>
    <row r="1407" spans="24:24" x14ac:dyDescent="0.25">
      <c r="X1407" t="s">
        <v>1640</v>
      </c>
    </row>
    <row r="1408" spans="24:24" x14ac:dyDescent="0.25">
      <c r="X1408" t="s">
        <v>1641</v>
      </c>
    </row>
    <row r="1409" spans="24:24" x14ac:dyDescent="0.25">
      <c r="X1409" t="s">
        <v>1642</v>
      </c>
    </row>
    <row r="1410" spans="24:24" x14ac:dyDescent="0.25">
      <c r="X1410" t="s">
        <v>1643</v>
      </c>
    </row>
    <row r="1411" spans="24:24" x14ac:dyDescent="0.25">
      <c r="X1411" t="s">
        <v>1644</v>
      </c>
    </row>
    <row r="1412" spans="24:24" x14ac:dyDescent="0.25">
      <c r="X1412" t="s">
        <v>1645</v>
      </c>
    </row>
    <row r="1413" spans="24:24" x14ac:dyDescent="0.25">
      <c r="X1413" t="s">
        <v>1646</v>
      </c>
    </row>
    <row r="1414" spans="24:24" x14ac:dyDescent="0.25">
      <c r="X1414" t="s">
        <v>1647</v>
      </c>
    </row>
    <row r="1415" spans="24:24" x14ac:dyDescent="0.25">
      <c r="X1415" t="s">
        <v>1648</v>
      </c>
    </row>
    <row r="1416" spans="24:24" x14ac:dyDescent="0.25">
      <c r="X1416" t="s">
        <v>1649</v>
      </c>
    </row>
    <row r="1417" spans="24:24" x14ac:dyDescent="0.25">
      <c r="X1417" t="s">
        <v>1650</v>
      </c>
    </row>
    <row r="1418" spans="24:24" x14ac:dyDescent="0.25">
      <c r="X1418" t="s">
        <v>1651</v>
      </c>
    </row>
    <row r="1419" spans="24:24" x14ac:dyDescent="0.25">
      <c r="X1419" t="s">
        <v>1652</v>
      </c>
    </row>
    <row r="1420" spans="24:24" x14ac:dyDescent="0.25">
      <c r="X1420" t="s">
        <v>1653</v>
      </c>
    </row>
    <row r="1421" spans="24:24" x14ac:dyDescent="0.25">
      <c r="X1421" t="s">
        <v>1654</v>
      </c>
    </row>
    <row r="1422" spans="24:24" x14ac:dyDescent="0.25">
      <c r="X1422" t="s">
        <v>1655</v>
      </c>
    </row>
    <row r="1423" spans="24:24" x14ac:dyDescent="0.25">
      <c r="X1423" t="s">
        <v>1656</v>
      </c>
    </row>
    <row r="1424" spans="24:24" x14ac:dyDescent="0.25">
      <c r="X1424" t="s">
        <v>1657</v>
      </c>
    </row>
    <row r="1425" spans="24:24" x14ac:dyDescent="0.25">
      <c r="X1425" t="s">
        <v>1658</v>
      </c>
    </row>
    <row r="1426" spans="24:24" x14ac:dyDescent="0.25">
      <c r="X1426" t="s">
        <v>1659</v>
      </c>
    </row>
    <row r="1427" spans="24:24" x14ac:dyDescent="0.25">
      <c r="X1427" t="s">
        <v>1660</v>
      </c>
    </row>
    <row r="1428" spans="24:24" x14ac:dyDescent="0.25">
      <c r="X1428" t="s">
        <v>1661</v>
      </c>
    </row>
    <row r="1429" spans="24:24" x14ac:dyDescent="0.25">
      <c r="X1429" t="s">
        <v>1662</v>
      </c>
    </row>
    <row r="1430" spans="24:24" x14ac:dyDescent="0.25">
      <c r="X1430" t="s">
        <v>1663</v>
      </c>
    </row>
    <row r="1431" spans="24:24" x14ac:dyDescent="0.25">
      <c r="X1431" t="s">
        <v>1664</v>
      </c>
    </row>
    <row r="1432" spans="24:24" x14ac:dyDescent="0.25">
      <c r="X1432" t="s">
        <v>1665</v>
      </c>
    </row>
    <row r="1433" spans="24:24" x14ac:dyDescent="0.25">
      <c r="X1433" t="s">
        <v>1666</v>
      </c>
    </row>
    <row r="1434" spans="24:24" x14ac:dyDescent="0.25">
      <c r="X1434" t="s">
        <v>1667</v>
      </c>
    </row>
    <row r="1435" spans="24:24" x14ac:dyDescent="0.25">
      <c r="X1435" t="s">
        <v>1668</v>
      </c>
    </row>
    <row r="1436" spans="24:24" x14ac:dyDescent="0.25">
      <c r="X1436" t="s">
        <v>1669</v>
      </c>
    </row>
    <row r="1437" spans="24:24" x14ac:dyDescent="0.25">
      <c r="X1437" t="s">
        <v>1670</v>
      </c>
    </row>
    <row r="1438" spans="24:24" x14ac:dyDescent="0.25">
      <c r="X1438" t="s">
        <v>1671</v>
      </c>
    </row>
    <row r="1439" spans="24:24" x14ac:dyDescent="0.25">
      <c r="X1439" t="s">
        <v>1672</v>
      </c>
    </row>
    <row r="1440" spans="24:24" x14ac:dyDescent="0.25">
      <c r="X1440" t="s">
        <v>1673</v>
      </c>
    </row>
    <row r="1441" spans="24:24" x14ac:dyDescent="0.25">
      <c r="X1441" t="s">
        <v>1674</v>
      </c>
    </row>
    <row r="1442" spans="24:24" x14ac:dyDescent="0.25">
      <c r="X1442" t="s">
        <v>1675</v>
      </c>
    </row>
    <row r="1443" spans="24:24" x14ac:dyDescent="0.25">
      <c r="X1443" t="s">
        <v>1676</v>
      </c>
    </row>
    <row r="1444" spans="24:24" x14ac:dyDescent="0.25">
      <c r="X1444" t="s">
        <v>1677</v>
      </c>
    </row>
    <row r="1445" spans="24:24" x14ac:dyDescent="0.25">
      <c r="X1445" t="s">
        <v>1678</v>
      </c>
    </row>
    <row r="1446" spans="24:24" x14ac:dyDescent="0.25">
      <c r="X1446" t="s">
        <v>1679</v>
      </c>
    </row>
    <row r="1447" spans="24:24" x14ac:dyDescent="0.25">
      <c r="X1447" t="s">
        <v>1680</v>
      </c>
    </row>
    <row r="1448" spans="24:24" x14ac:dyDescent="0.25">
      <c r="X1448" t="s">
        <v>1681</v>
      </c>
    </row>
    <row r="1449" spans="24:24" x14ac:dyDescent="0.25">
      <c r="X1449" t="s">
        <v>1682</v>
      </c>
    </row>
    <row r="1450" spans="24:24" x14ac:dyDescent="0.25">
      <c r="X1450" t="s">
        <v>1683</v>
      </c>
    </row>
    <row r="1451" spans="24:24" x14ac:dyDescent="0.25">
      <c r="X1451" t="s">
        <v>1684</v>
      </c>
    </row>
    <row r="1452" spans="24:24" x14ac:dyDescent="0.25">
      <c r="X1452" t="s">
        <v>1685</v>
      </c>
    </row>
    <row r="1453" spans="24:24" x14ac:dyDescent="0.25">
      <c r="X1453" t="s">
        <v>1686</v>
      </c>
    </row>
    <row r="1454" spans="24:24" x14ac:dyDescent="0.25">
      <c r="X1454" t="s">
        <v>1687</v>
      </c>
    </row>
    <row r="1455" spans="24:24" x14ac:dyDescent="0.25">
      <c r="X1455" t="s">
        <v>1688</v>
      </c>
    </row>
    <row r="1456" spans="24:24" x14ac:dyDescent="0.25">
      <c r="X1456" t="s">
        <v>1689</v>
      </c>
    </row>
    <row r="1457" spans="24:24" x14ac:dyDescent="0.25">
      <c r="X1457" t="s">
        <v>1690</v>
      </c>
    </row>
    <row r="1458" spans="24:24" x14ac:dyDescent="0.25">
      <c r="X1458" t="s">
        <v>1691</v>
      </c>
    </row>
    <row r="1459" spans="24:24" x14ac:dyDescent="0.25">
      <c r="X1459" t="s">
        <v>1692</v>
      </c>
    </row>
    <row r="1460" spans="24:24" x14ac:dyDescent="0.25">
      <c r="X1460" t="s">
        <v>1693</v>
      </c>
    </row>
    <row r="1461" spans="24:24" x14ac:dyDescent="0.25">
      <c r="X1461" t="s">
        <v>1694</v>
      </c>
    </row>
    <row r="1462" spans="24:24" x14ac:dyDescent="0.25">
      <c r="X1462" t="s">
        <v>1695</v>
      </c>
    </row>
    <row r="1463" spans="24:24" x14ac:dyDescent="0.25">
      <c r="X1463" t="s">
        <v>1696</v>
      </c>
    </row>
    <row r="1464" spans="24:24" x14ac:dyDescent="0.25">
      <c r="X1464" t="s">
        <v>1697</v>
      </c>
    </row>
    <row r="1465" spans="24:24" x14ac:dyDescent="0.25">
      <c r="X1465" t="s">
        <v>1698</v>
      </c>
    </row>
    <row r="1466" spans="24:24" x14ac:dyDescent="0.25">
      <c r="X1466" t="s">
        <v>1699</v>
      </c>
    </row>
    <row r="1467" spans="24:24" x14ac:dyDescent="0.25">
      <c r="X1467" t="s">
        <v>1700</v>
      </c>
    </row>
    <row r="1468" spans="24:24" x14ac:dyDescent="0.25">
      <c r="X1468" t="s">
        <v>1701</v>
      </c>
    </row>
    <row r="1469" spans="24:24" x14ac:dyDescent="0.25">
      <c r="X1469" t="s">
        <v>1702</v>
      </c>
    </row>
    <row r="1470" spans="24:24" x14ac:dyDescent="0.25">
      <c r="X1470" t="s">
        <v>1703</v>
      </c>
    </row>
    <row r="1471" spans="24:24" x14ac:dyDescent="0.25">
      <c r="X1471" t="s">
        <v>1704</v>
      </c>
    </row>
    <row r="1472" spans="24:24" x14ac:dyDescent="0.25">
      <c r="X1472" t="s">
        <v>1705</v>
      </c>
    </row>
    <row r="1473" spans="24:24" x14ac:dyDescent="0.25">
      <c r="X1473" t="s">
        <v>1706</v>
      </c>
    </row>
    <row r="1474" spans="24:24" x14ac:dyDescent="0.25">
      <c r="X1474" t="s">
        <v>1707</v>
      </c>
    </row>
    <row r="1475" spans="24:24" x14ac:dyDescent="0.25">
      <c r="X1475" t="s">
        <v>1708</v>
      </c>
    </row>
    <row r="1476" spans="24:24" x14ac:dyDescent="0.25">
      <c r="X1476" t="s">
        <v>1709</v>
      </c>
    </row>
    <row r="1477" spans="24:24" x14ac:dyDescent="0.25">
      <c r="X1477" t="s">
        <v>1710</v>
      </c>
    </row>
    <row r="1478" spans="24:24" x14ac:dyDescent="0.25">
      <c r="X1478" t="s">
        <v>1711</v>
      </c>
    </row>
    <row r="1479" spans="24:24" x14ac:dyDescent="0.25">
      <c r="X1479" t="s">
        <v>1712</v>
      </c>
    </row>
    <row r="1480" spans="24:24" x14ac:dyDescent="0.25">
      <c r="X1480" t="s">
        <v>1713</v>
      </c>
    </row>
    <row r="1481" spans="24:24" x14ac:dyDescent="0.25">
      <c r="X1481" t="s">
        <v>1714</v>
      </c>
    </row>
    <row r="1482" spans="24:24" x14ac:dyDescent="0.25">
      <c r="X1482" t="s">
        <v>1715</v>
      </c>
    </row>
    <row r="1483" spans="24:24" x14ac:dyDescent="0.25">
      <c r="X1483" t="s">
        <v>1716</v>
      </c>
    </row>
    <row r="1484" spans="24:24" x14ac:dyDescent="0.25">
      <c r="X1484" t="s">
        <v>1717</v>
      </c>
    </row>
    <row r="1485" spans="24:24" x14ac:dyDescent="0.25">
      <c r="X1485" t="s">
        <v>1718</v>
      </c>
    </row>
    <row r="1486" spans="24:24" x14ac:dyDescent="0.25">
      <c r="X1486" t="s">
        <v>1719</v>
      </c>
    </row>
    <row r="1487" spans="24:24" x14ac:dyDescent="0.25">
      <c r="X1487" t="s">
        <v>1720</v>
      </c>
    </row>
    <row r="1488" spans="24:24" x14ac:dyDescent="0.25">
      <c r="X1488" t="s">
        <v>1721</v>
      </c>
    </row>
    <row r="1489" spans="24:24" x14ac:dyDescent="0.25">
      <c r="X1489" t="s">
        <v>1722</v>
      </c>
    </row>
    <row r="1490" spans="24:24" x14ac:dyDescent="0.25">
      <c r="X1490" t="s">
        <v>1723</v>
      </c>
    </row>
    <row r="1491" spans="24:24" x14ac:dyDescent="0.25">
      <c r="X1491" t="s">
        <v>1724</v>
      </c>
    </row>
    <row r="1492" spans="24:24" x14ac:dyDescent="0.25">
      <c r="X1492" t="s">
        <v>1725</v>
      </c>
    </row>
    <row r="1493" spans="24:24" x14ac:dyDescent="0.25">
      <c r="X1493" t="s">
        <v>1726</v>
      </c>
    </row>
    <row r="1494" spans="24:24" x14ac:dyDescent="0.25">
      <c r="X1494" t="s">
        <v>1727</v>
      </c>
    </row>
    <row r="1495" spans="24:24" x14ac:dyDescent="0.25">
      <c r="X1495" t="s">
        <v>1728</v>
      </c>
    </row>
    <row r="1496" spans="24:24" x14ac:dyDescent="0.25">
      <c r="X1496" t="s">
        <v>1729</v>
      </c>
    </row>
    <row r="1497" spans="24:24" x14ac:dyDescent="0.25">
      <c r="X1497" t="s">
        <v>1730</v>
      </c>
    </row>
    <row r="1498" spans="24:24" x14ac:dyDescent="0.25">
      <c r="X1498" t="s">
        <v>1731</v>
      </c>
    </row>
    <row r="1499" spans="24:24" x14ac:dyDescent="0.25">
      <c r="X1499" t="s">
        <v>1732</v>
      </c>
    </row>
    <row r="1500" spans="24:24" x14ac:dyDescent="0.25">
      <c r="X1500" t="s">
        <v>1733</v>
      </c>
    </row>
    <row r="1501" spans="24:24" x14ac:dyDescent="0.25">
      <c r="X1501" t="s">
        <v>1734</v>
      </c>
    </row>
    <row r="1502" spans="24:24" x14ac:dyDescent="0.25">
      <c r="X1502" t="s">
        <v>1735</v>
      </c>
    </row>
    <row r="1503" spans="24:24" x14ac:dyDescent="0.25">
      <c r="X1503" t="s">
        <v>1736</v>
      </c>
    </row>
    <row r="1504" spans="24:24" x14ac:dyDescent="0.25">
      <c r="X1504" t="s">
        <v>1737</v>
      </c>
    </row>
  </sheetData>
  <conditionalFormatting sqref="E5:E188">
    <cfRule type="duplicateValues" dxfId="0" priority="1"/>
  </conditionalFormatting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7174" r:id="rId4" name="nouvel_equip">
          <controlPr defaultSize="0" autoLine="0" autoPict="0" linkedCell="E1" r:id="rId5">
            <anchor moveWithCells="1">
              <from>
                <xdr:col>4</xdr:col>
                <xdr:colOff>57150</xdr:colOff>
                <xdr:row>1</xdr:row>
                <xdr:rowOff>66675</xdr:rowOff>
              </from>
              <to>
                <xdr:col>4</xdr:col>
                <xdr:colOff>2695575</xdr:colOff>
                <xdr:row>2</xdr:row>
                <xdr:rowOff>161925</xdr:rowOff>
              </to>
            </anchor>
          </controlPr>
        </control>
      </mc:Choice>
      <mc:Fallback>
        <control shapeId="7174" r:id="rId4" name="nouvel_equip"/>
      </mc:Fallback>
    </mc:AlternateContent>
    <mc:AlternateContent xmlns:mc="http://schemas.openxmlformats.org/markup-compatibility/2006">
      <mc:Choice Requires="x14">
        <control shapeId="7173" r:id="rId6" name="Cb_site">
          <controlPr defaultSize="0" autoLine="0" linkedCell="H1" listFillRange="P5:P15" r:id="rId7">
            <anchor moveWithCells="1">
              <from>
                <xdr:col>6</xdr:col>
                <xdr:colOff>1562100</xdr:colOff>
                <xdr:row>1</xdr:row>
                <xdr:rowOff>47625</xdr:rowOff>
              </from>
              <to>
                <xdr:col>7</xdr:col>
                <xdr:colOff>800100</xdr:colOff>
                <xdr:row>2</xdr:row>
                <xdr:rowOff>161925</xdr:rowOff>
              </to>
            </anchor>
          </controlPr>
        </control>
      </mc:Choice>
      <mc:Fallback>
        <control shapeId="7173" r:id="rId6" name="Cb_site"/>
      </mc:Fallback>
    </mc:AlternateContent>
    <mc:AlternateContent xmlns:mc="http://schemas.openxmlformats.org/markup-compatibility/2006">
      <mc:Choice Requires="x14">
        <control shapeId="7172" r:id="rId8" name="Cb_Utilisateur">
          <controlPr defaultSize="0" autoLine="0" linkedCell="G1" listFillRange="K5:K20" r:id="rId9">
            <anchor moveWithCells="1">
              <from>
                <xdr:col>6</xdr:col>
                <xdr:colOff>9525</xdr:colOff>
                <xdr:row>1</xdr:row>
                <xdr:rowOff>57150</xdr:rowOff>
              </from>
              <to>
                <xdr:col>6</xdr:col>
                <xdr:colOff>1400175</xdr:colOff>
                <xdr:row>2</xdr:row>
                <xdr:rowOff>171450</xdr:rowOff>
              </to>
            </anchor>
          </controlPr>
        </control>
      </mc:Choice>
      <mc:Fallback>
        <control shapeId="7172" r:id="rId8" name="Cb_Utilisateur"/>
      </mc:Fallback>
    </mc:AlternateContent>
    <mc:AlternateContent xmlns:mc="http://schemas.openxmlformats.org/markup-compatibility/2006">
      <mc:Choice Requires="x14">
        <control shapeId="7171" r:id="rId10" name="Cb_type">
          <controlPr defaultSize="0" autoLine="0" linkedCell="F1" listFillRange="N5:N40" r:id="rId9">
            <anchor moveWithCells="1">
              <from>
                <xdr:col>5</xdr:col>
                <xdr:colOff>19050</xdr:colOff>
                <xdr:row>1</xdr:row>
                <xdr:rowOff>57150</xdr:rowOff>
              </from>
              <to>
                <xdr:col>5</xdr:col>
                <xdr:colOff>1409700</xdr:colOff>
                <xdr:row>2</xdr:row>
                <xdr:rowOff>171450</xdr:rowOff>
              </to>
            </anchor>
          </controlPr>
        </control>
      </mc:Choice>
      <mc:Fallback>
        <control shapeId="7171" r:id="rId10" name="Cb_type"/>
      </mc:Fallback>
    </mc:AlternateContent>
  </controls>
  <tableParts count="6">
    <tablePart r:id="rId11"/>
    <tablePart r:id="rId12"/>
    <tablePart r:id="rId13"/>
    <tablePart r:id="rId14"/>
    <tablePart r:id="rId15"/>
    <tablePart r:id="rId1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Planification du préventif</vt:lpstr>
      <vt:lpstr>Fiche d'intervention</vt:lpstr>
      <vt:lpstr>Base de Données</vt:lpstr>
      <vt:lpstr>Listes</vt:lpstr>
      <vt:lpstr>'Planification du préventif'!Criteres</vt:lpstr>
      <vt:lpstr>les_unités_de_tps</vt:lpstr>
      <vt:lpstr>liste_opérations_mach1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nesta</dc:creator>
  <cp:lastModifiedBy>ZOKOU</cp:lastModifiedBy>
  <cp:lastPrinted>2015-06-12T13:05:40Z</cp:lastPrinted>
  <dcterms:created xsi:type="dcterms:W3CDTF">2015-04-13T12:27:43Z</dcterms:created>
  <dcterms:modified xsi:type="dcterms:W3CDTF">2021-12-17T15:51:44Z</dcterms:modified>
</cp:coreProperties>
</file>