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8_{7CE4C6E4-AF2C-4EF6-B310-7FEBFDA7E9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lendrier" sheetId="2" r:id="rId1"/>
    <sheet name="Base JF" sheetId="3" r:id="rId2"/>
    <sheet name="Feuil1" sheetId="4" r:id="rId3"/>
  </sheets>
  <definedNames>
    <definedName name="Feries">'Base JF'!$D$2:$D$12</definedName>
    <definedName name="Paques">'Base JF'!$F$2:$H$42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2" l="1"/>
  <c r="D5" i="2"/>
  <c r="D6" i="2"/>
  <c r="D3" i="2"/>
  <c r="B5" i="2" l="1"/>
  <c r="E1" i="2" s="1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2" i="3" l="1"/>
  <c r="D2" i="3" l="1"/>
  <c r="D3" i="3"/>
  <c r="D12" i="3"/>
  <c r="D4" i="3"/>
  <c r="D11" i="3"/>
  <c r="D10" i="3"/>
  <c r="D9" i="3"/>
  <c r="D8" i="3"/>
  <c r="D5" i="3"/>
  <c r="D7" i="3" l="1"/>
  <c r="D6" i="3"/>
</calcChain>
</file>

<file path=xl/sharedStrings.xml><?xml version="1.0" encoding="utf-8"?>
<sst xmlns="http://schemas.openxmlformats.org/spreadsheetml/2006/main" count="39" uniqueCount="27">
  <si>
    <t>combo</t>
  </si>
  <si>
    <t>mois</t>
  </si>
  <si>
    <t>années</t>
  </si>
  <si>
    <t>Année</t>
  </si>
  <si>
    <t>Fêtes</t>
  </si>
  <si>
    <t>Féries</t>
  </si>
  <si>
    <t>Jour</t>
  </si>
  <si>
    <t>Mois</t>
  </si>
  <si>
    <t>1er Janvier</t>
  </si>
  <si>
    <t>Lundi de Pâques</t>
  </si>
  <si>
    <t>1er Mai</t>
  </si>
  <si>
    <t>Jeudi Ascension</t>
  </si>
  <si>
    <t>Lundi Pentecote</t>
  </si>
  <si>
    <t>Fête Nationale</t>
  </si>
  <si>
    <t>Assomption</t>
  </si>
  <si>
    <t>Toussaint</t>
  </si>
  <si>
    <t>Armistice</t>
  </si>
  <si>
    <t>Noël</t>
  </si>
  <si>
    <t>CP</t>
  </si>
  <si>
    <t>RTT</t>
  </si>
  <si>
    <t>Employé 1</t>
  </si>
  <si>
    <t>Employé 2</t>
  </si>
  <si>
    <t>Employé 3</t>
  </si>
  <si>
    <t>Employé 4</t>
  </si>
  <si>
    <t>MALADIE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</si>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</sst>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mmmm\ yyyy"/>
    <numFmt numFmtId="167" formatCode="dd"/>
    <numFmt numFmtId="168" formatCode="mm"/>
    <numFmt numFmtId="169" formatCode="yyyy"/>
  </numFmts>
  <fonts count="3" x14ac:knownFonts="1"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0" fontId="0" fillId="0" borderId="0" xfId="0" applyAlignment="1">
      <alignment horizontal="centerContinuous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3">
    <dxf>
      <fill>
        <patternFill>
          <bgColor theme="8" tint="0.39994506668294322"/>
        </patternFill>
      </fill>
      <border>
        <left/>
        <right/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B$3" fmlaRange="'Base JF'!$F$2:$F$42" noThreeD="1" sel="23" val="15"/>
</file>

<file path=xl/ctrlProps/ctrlProp2.xml><?xml version="1.0" encoding="utf-8"?>
<formControlPr xmlns="http://schemas.microsoft.com/office/spreadsheetml/2009/9/main" objectType="Spin" dx="26" fmlaLink="$B$4" max="12" min="1" page="10" val="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0</xdr:row>
          <xdr:rowOff>114300</xdr:rowOff>
        </xdr:from>
        <xdr:to>
          <xdr:col>3</xdr:col>
          <xdr:colOff>662940</xdr:colOff>
          <xdr:row>0</xdr:row>
          <xdr:rowOff>312420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</xdr:colOff>
          <xdr:row>0</xdr:row>
          <xdr:rowOff>68580</xdr:rowOff>
        </xdr:from>
        <xdr:to>
          <xdr:col>3</xdr:col>
          <xdr:colOff>7620</xdr:colOff>
          <xdr:row>3</xdr:row>
          <xdr:rowOff>243840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15"/>
  <sheetViews>
    <sheetView showGridLines="0" tabSelected="1" topLeftCell="C1" workbookViewId="0">
      <selection activeCell="L19" sqref="L19"/>
    </sheetView>
  </sheetViews>
  <sheetFormatPr baseColWidth="10" defaultRowHeight="14.4" x14ac:dyDescent="0.3"/>
  <cols>
    <col min="1" max="1" width="0" hidden="1" customWidth="1"/>
    <col min="2" max="2" width="5.77734375" hidden="1" customWidth="1"/>
    <col min="3" max="3" width="5.77734375" customWidth="1"/>
    <col min="4" max="4" width="12.88671875" customWidth="1"/>
    <col min="5" max="6" width="10.5546875" bestFit="1" customWidth="1"/>
    <col min="7" max="35" width="6" customWidth="1"/>
  </cols>
  <sheetData>
    <row r="1" spans="1:35" ht="28.2" x14ac:dyDescent="0.5">
      <c r="E1" s="10">
        <f>DATE(B5,B4,1)</f>
        <v>44805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x14ac:dyDescent="0.3">
      <c r="E2" s="9">
        <f>E1</f>
        <v>44805</v>
      </c>
      <c r="F2" s="9">
        <f>E2+1</f>
        <v>44806</v>
      </c>
      <c r="G2" s="9">
        <f t="shared" ref="G2:AF2" si="0">F2+1</f>
        <v>44807</v>
      </c>
      <c r="H2" s="9">
        <f t="shared" si="0"/>
        <v>44808</v>
      </c>
      <c r="I2" s="9">
        <f t="shared" si="0"/>
        <v>44809</v>
      </c>
      <c r="J2" s="9">
        <f t="shared" si="0"/>
        <v>44810</v>
      </c>
      <c r="K2" s="9">
        <f t="shared" si="0"/>
        <v>44811</v>
      </c>
      <c r="L2" s="9">
        <f t="shared" si="0"/>
        <v>44812</v>
      </c>
      <c r="M2" s="9">
        <f t="shared" si="0"/>
        <v>44813</v>
      </c>
      <c r="N2" s="9">
        <f t="shared" si="0"/>
        <v>44814</v>
      </c>
      <c r="O2" s="9">
        <f t="shared" si="0"/>
        <v>44815</v>
      </c>
      <c r="P2" s="9">
        <f t="shared" si="0"/>
        <v>44816</v>
      </c>
      <c r="Q2" s="9">
        <f t="shared" si="0"/>
        <v>44817</v>
      </c>
      <c r="R2" s="9">
        <f t="shared" si="0"/>
        <v>44818</v>
      </c>
      <c r="S2" s="9">
        <f t="shared" si="0"/>
        <v>44819</v>
      </c>
      <c r="T2" s="9">
        <f t="shared" si="0"/>
        <v>44820</v>
      </c>
      <c r="U2" s="9">
        <f t="shared" si="0"/>
        <v>44821</v>
      </c>
      <c r="V2" s="9">
        <f t="shared" si="0"/>
        <v>44822</v>
      </c>
      <c r="W2" s="9">
        <f t="shared" si="0"/>
        <v>44823</v>
      </c>
      <c r="X2" s="9">
        <f t="shared" si="0"/>
        <v>44824</v>
      </c>
      <c r="Y2" s="9">
        <f t="shared" si="0"/>
        <v>44825</v>
      </c>
      <c r="Z2" s="9">
        <f t="shared" si="0"/>
        <v>44826</v>
      </c>
      <c r="AA2" s="9">
        <f t="shared" si="0"/>
        <v>44827</v>
      </c>
      <c r="AB2" s="9">
        <f t="shared" si="0"/>
        <v>44828</v>
      </c>
      <c r="AC2" s="9">
        <f t="shared" si="0"/>
        <v>44829</v>
      </c>
      <c r="AD2" s="9">
        <f t="shared" si="0"/>
        <v>44830</v>
      </c>
      <c r="AE2" s="9">
        <f t="shared" si="0"/>
        <v>44831</v>
      </c>
      <c r="AF2" s="9">
        <f t="shared" si="0"/>
        <v>44832</v>
      </c>
      <c r="AG2" s="9">
        <f>IF(AF2="","",IF(AF2+1&gt;EOMONTH($E$2,0),"",AF2+1))</f>
        <v>44833</v>
      </c>
      <c r="AH2" s="9">
        <f t="shared" ref="AH2:AI2" si="1">IF(AG2="","",IF(AG2+1&gt;EOMONTH($E$2,0),"",AG2+1))</f>
        <v>44834</v>
      </c>
      <c r="AI2" s="9" t="str">
        <f t="shared" si="1"/>
        <v/>
      </c>
    </row>
    <row r="3" spans="1:35" ht="28.8" customHeight="1" x14ac:dyDescent="0.3">
      <c r="A3" t="s">
        <v>0</v>
      </c>
      <c r="B3">
        <v>23</v>
      </c>
      <c r="D3" s="8" t="str">
        <f>D12</f>
        <v>Employé 1</v>
      </c>
      <c r="E3" s="1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5" ht="28.8" customHeight="1" x14ac:dyDescent="0.3">
      <c r="A4" t="s">
        <v>1</v>
      </c>
      <c r="B4">
        <v>9</v>
      </c>
      <c r="D4" s="8" t="str">
        <f t="shared" ref="D4:D6" si="2">D13</f>
        <v>Employé 2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ht="28.8" customHeight="1" x14ac:dyDescent="0.3">
      <c r="A5" t="s">
        <v>2</v>
      </c>
      <c r="B5">
        <f>1999+B3</f>
        <v>2022</v>
      </c>
      <c r="D5" s="8" t="str">
        <f t="shared" si="2"/>
        <v>Employé 3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35" ht="28.8" customHeight="1" x14ac:dyDescent="0.3">
      <c r="D6" s="8" t="str">
        <f t="shared" si="2"/>
        <v>Employé 4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11" spans="1:35" x14ac:dyDescent="0.3">
      <c r="E11" s="15" t="s">
        <v>25</v>
      </c>
      <c r="F11" s="15" t="s">
        <v>26</v>
      </c>
    </row>
    <row r="12" spans="1:35" x14ac:dyDescent="0.3">
      <c r="D12" t="s">
        <v>20</v>
      </c>
      <c r="E12" s="1">
        <v>44816</v>
      </c>
      <c r="F12" s="1">
        <v>44833</v>
      </c>
      <c r="G12" t="s">
        <v>18</v>
      </c>
    </row>
    <row r="13" spans="1:35" x14ac:dyDescent="0.3">
      <c r="D13" t="s">
        <v>21</v>
      </c>
      <c r="E13" s="1">
        <v>44781</v>
      </c>
      <c r="F13" s="1">
        <v>44799</v>
      </c>
      <c r="G13" t="s">
        <v>18</v>
      </c>
    </row>
    <row r="14" spans="1:35" x14ac:dyDescent="0.3">
      <c r="D14" t="s">
        <v>22</v>
      </c>
      <c r="E14" s="1">
        <v>44833</v>
      </c>
      <c r="F14" s="1">
        <v>44804</v>
      </c>
      <c r="G14" t="s">
        <v>19</v>
      </c>
    </row>
    <row r="15" spans="1:35" x14ac:dyDescent="0.3">
      <c r="D15" t="s">
        <v>23</v>
      </c>
      <c r="E15" s="1">
        <v>44724</v>
      </c>
      <c r="F15" s="1">
        <v>44727</v>
      </c>
      <c r="G15" t="s">
        <v>24</v>
      </c>
    </row>
  </sheetData>
  <mergeCells count="1">
    <mergeCell ref="E1:AI1"/>
  </mergeCells>
  <phoneticPr fontId="2" type="noConversion"/>
  <conditionalFormatting sqref="E3:AI6">
    <cfRule type="expression" dxfId="2" priority="3">
      <formula>WEEKDAY(E$2,2)&gt;5</formula>
    </cfRule>
    <cfRule type="expression" dxfId="1" priority="4">
      <formula>E$2&lt;&gt;""</formula>
    </cfRule>
    <cfRule type="expression" dxfId="0" priority="2">
      <formula>COUNTIF(Feries,E$2)</formula>
    </cfRule>
  </conditionalFormatting>
  <pageMargins left="0.7" right="0.7" top="0.75" bottom="0.75" header="0.3" footer="0.3"/>
  <pageSetup paperSize="9" scale="64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3</xdr:col>
                    <xdr:colOff>106680</xdr:colOff>
                    <xdr:row>0</xdr:row>
                    <xdr:rowOff>114300</xdr:rowOff>
                  </from>
                  <to>
                    <xdr:col>3</xdr:col>
                    <xdr:colOff>662940</xdr:colOff>
                    <xdr:row>0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2</xdr:col>
                    <xdr:colOff>53340</xdr:colOff>
                    <xdr:row>0</xdr:row>
                    <xdr:rowOff>68580</xdr:rowOff>
                  </from>
                  <to>
                    <xdr:col>3</xdr:col>
                    <xdr:colOff>7620</xdr:colOff>
                    <xdr:row>3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12A6F-4978-4CC9-8032-23D86343E697}">
  <dimension ref="A1:I43"/>
  <sheetViews>
    <sheetView workbookViewId="0">
      <selection activeCell="B18" sqref="B18"/>
    </sheetView>
  </sheetViews>
  <sheetFormatPr baseColWidth="10" defaultRowHeight="14.4" x14ac:dyDescent="0.3"/>
  <cols>
    <col min="3" max="3" width="14.109375" bestFit="1" customWidth="1"/>
    <col min="6" max="6" width="6.109375" style="5" bestFit="1" customWidth="1"/>
    <col min="7" max="7" width="7.5546875" style="6" bestFit="1" customWidth="1"/>
    <col min="8" max="8" width="5" style="5" bestFit="1" customWidth="1"/>
  </cols>
  <sheetData>
    <row r="1" spans="1:9" x14ac:dyDescent="0.3">
      <c r="A1" t="s">
        <v>3</v>
      </c>
      <c r="C1" s="2" t="s">
        <v>4</v>
      </c>
      <c r="D1" s="2" t="s">
        <v>5</v>
      </c>
      <c r="F1" s="5" t="s">
        <v>3</v>
      </c>
      <c r="G1" s="6" t="s">
        <v>6</v>
      </c>
      <c r="H1" s="5" t="s">
        <v>7</v>
      </c>
    </row>
    <row r="2" spans="1:9" x14ac:dyDescent="0.3">
      <c r="A2">
        <f>Calendrier!B5</f>
        <v>2022</v>
      </c>
      <c r="C2" s="2" t="s">
        <v>8</v>
      </c>
      <c r="D2" s="1">
        <f>DATE(A2,1,1)</f>
        <v>44562</v>
      </c>
      <c r="F2" s="5">
        <v>2000</v>
      </c>
      <c r="G2" s="6">
        <v>23</v>
      </c>
      <c r="H2" s="5">
        <v>4</v>
      </c>
    </row>
    <row r="3" spans="1:9" x14ac:dyDescent="0.3">
      <c r="C3" s="2" t="s">
        <v>9</v>
      </c>
      <c r="D3" s="1">
        <f>DATE(A2,VLOOKUP(A2,Paques,3),VLOOKUP(A2,Paques,2))+1</f>
        <v>44669</v>
      </c>
      <c r="F3" s="5">
        <v>2001</v>
      </c>
      <c r="G3" s="6">
        <v>15</v>
      </c>
      <c r="H3" s="5">
        <v>4</v>
      </c>
    </row>
    <row r="4" spans="1:9" x14ac:dyDescent="0.3">
      <c r="C4" s="2" t="s">
        <v>10</v>
      </c>
      <c r="D4" s="1">
        <f>DATE(A2,5,1)</f>
        <v>44682</v>
      </c>
      <c r="F4" s="5">
        <v>2002</v>
      </c>
      <c r="G4" s="6">
        <v>31</v>
      </c>
      <c r="H4" s="5">
        <v>3</v>
      </c>
      <c r="I4" s="3"/>
    </row>
    <row r="5" spans="1:9" x14ac:dyDescent="0.3">
      <c r="C5" s="4">
        <v>44689</v>
      </c>
      <c r="D5" s="1">
        <f>DATE(A2,5,8)</f>
        <v>44689</v>
      </c>
      <c r="F5" s="5">
        <v>2003</v>
      </c>
      <c r="G5" s="6">
        <v>20</v>
      </c>
      <c r="H5" s="5">
        <v>4</v>
      </c>
    </row>
    <row r="6" spans="1:9" x14ac:dyDescent="0.3">
      <c r="C6" s="2" t="s">
        <v>11</v>
      </c>
      <c r="D6" s="1">
        <f>D3+38</f>
        <v>44707</v>
      </c>
      <c r="F6" s="5">
        <v>2004</v>
      </c>
      <c r="G6" s="6">
        <v>11</v>
      </c>
      <c r="H6" s="5">
        <v>4</v>
      </c>
      <c r="I6" s="3"/>
    </row>
    <row r="7" spans="1:9" x14ac:dyDescent="0.3">
      <c r="C7" s="2" t="s">
        <v>12</v>
      </c>
      <c r="D7" s="1">
        <f>D3+48</f>
        <v>44717</v>
      </c>
      <c r="F7" s="5">
        <v>2005</v>
      </c>
      <c r="G7" s="6">
        <v>27</v>
      </c>
      <c r="H7" s="5">
        <v>3</v>
      </c>
      <c r="I7" s="3"/>
    </row>
    <row r="8" spans="1:9" x14ac:dyDescent="0.3">
      <c r="C8" s="2" t="s">
        <v>13</v>
      </c>
      <c r="D8" s="1">
        <f>DATE(A2,7,14)</f>
        <v>44756</v>
      </c>
      <c r="F8" s="5">
        <v>2006</v>
      </c>
      <c r="G8" s="6">
        <v>16</v>
      </c>
      <c r="H8" s="5">
        <v>4</v>
      </c>
    </row>
    <row r="9" spans="1:9" x14ac:dyDescent="0.3">
      <c r="C9" s="2" t="s">
        <v>14</v>
      </c>
      <c r="D9" s="1">
        <f>DATE(A2,8,15)</f>
        <v>44788</v>
      </c>
      <c r="F9" s="5">
        <v>2007</v>
      </c>
      <c r="G9" s="6">
        <v>8</v>
      </c>
      <c r="H9" s="5">
        <v>4</v>
      </c>
    </row>
    <row r="10" spans="1:9" x14ac:dyDescent="0.3">
      <c r="C10" s="2" t="s">
        <v>15</v>
      </c>
      <c r="D10" s="1">
        <f>DATE(A2,11,1)</f>
        <v>44866</v>
      </c>
      <c r="F10" s="5">
        <v>2008</v>
      </c>
      <c r="G10" s="6">
        <v>23</v>
      </c>
      <c r="H10" s="5">
        <v>3</v>
      </c>
      <c r="I10" s="3"/>
    </row>
    <row r="11" spans="1:9" x14ac:dyDescent="0.3">
      <c r="C11" s="2" t="s">
        <v>16</v>
      </c>
      <c r="D11" s="1">
        <f>DATE(A2,11,11)</f>
        <v>44876</v>
      </c>
      <c r="F11" s="5">
        <v>2009</v>
      </c>
      <c r="G11" s="6">
        <v>12</v>
      </c>
      <c r="H11" s="5">
        <v>4</v>
      </c>
    </row>
    <row r="12" spans="1:9" x14ac:dyDescent="0.3">
      <c r="C12" s="2" t="s">
        <v>17</v>
      </c>
      <c r="D12" s="1">
        <f>DATE(A2,12,25)</f>
        <v>44920</v>
      </c>
      <c r="F12" s="5">
        <v>2010</v>
      </c>
      <c r="G12" s="6">
        <v>4</v>
      </c>
      <c r="H12" s="5">
        <v>4</v>
      </c>
      <c r="I12" s="3"/>
    </row>
    <row r="13" spans="1:9" x14ac:dyDescent="0.3">
      <c r="F13" s="5">
        <v>2011</v>
      </c>
      <c r="G13" s="6">
        <v>24</v>
      </c>
      <c r="H13" s="5">
        <v>4</v>
      </c>
      <c r="I13" s="3"/>
    </row>
    <row r="14" spans="1:9" x14ac:dyDescent="0.3">
      <c r="F14" s="5">
        <v>2012</v>
      </c>
      <c r="G14" s="6">
        <v>8</v>
      </c>
      <c r="H14" s="5">
        <v>4</v>
      </c>
    </row>
    <row r="15" spans="1:9" x14ac:dyDescent="0.3">
      <c r="F15" s="5">
        <v>2013</v>
      </c>
      <c r="G15" s="6">
        <v>31</v>
      </c>
      <c r="H15" s="5">
        <v>3</v>
      </c>
    </row>
    <row r="16" spans="1:9" x14ac:dyDescent="0.3">
      <c r="F16" s="5">
        <v>2014</v>
      </c>
      <c r="G16" s="6">
        <v>20</v>
      </c>
      <c r="H16" s="5">
        <v>4</v>
      </c>
      <c r="I16" s="3"/>
    </row>
    <row r="17" spans="6:9" x14ac:dyDescent="0.3">
      <c r="F17" s="5">
        <v>2015</v>
      </c>
      <c r="G17" s="6">
        <v>5</v>
      </c>
      <c r="H17" s="5">
        <v>4</v>
      </c>
      <c r="I17" s="3"/>
    </row>
    <row r="18" spans="6:9" x14ac:dyDescent="0.3">
      <c r="F18" s="5">
        <v>2016</v>
      </c>
      <c r="G18" s="6">
        <v>27</v>
      </c>
      <c r="H18" s="5">
        <v>3</v>
      </c>
    </row>
    <row r="19" spans="6:9" x14ac:dyDescent="0.3">
      <c r="F19" s="5">
        <v>2017</v>
      </c>
      <c r="G19" s="6">
        <v>16</v>
      </c>
      <c r="H19" s="5">
        <v>4</v>
      </c>
      <c r="I19" s="3"/>
    </row>
    <row r="20" spans="6:9" x14ac:dyDescent="0.3">
      <c r="F20" s="5">
        <v>2018</v>
      </c>
      <c r="G20" s="6">
        <v>1</v>
      </c>
      <c r="H20" s="5">
        <v>4</v>
      </c>
    </row>
    <row r="21" spans="6:9" x14ac:dyDescent="0.3">
      <c r="F21" s="5">
        <v>2019</v>
      </c>
      <c r="G21" s="6">
        <v>21</v>
      </c>
      <c r="H21" s="5">
        <v>4</v>
      </c>
    </row>
    <row r="22" spans="6:9" x14ac:dyDescent="0.3">
      <c r="F22" s="5">
        <v>2020</v>
      </c>
      <c r="G22" s="6">
        <v>12</v>
      </c>
      <c r="H22" s="5">
        <v>4</v>
      </c>
      <c r="I22" s="3"/>
    </row>
    <row r="23" spans="6:9" x14ac:dyDescent="0.3">
      <c r="F23" s="5">
        <v>2021</v>
      </c>
      <c r="G23" s="6">
        <v>4</v>
      </c>
      <c r="H23" s="5">
        <v>4</v>
      </c>
      <c r="I23" s="3"/>
    </row>
    <row r="24" spans="6:9" x14ac:dyDescent="0.3">
      <c r="F24" s="5">
        <v>2022</v>
      </c>
      <c r="G24" s="6">
        <v>17</v>
      </c>
      <c r="H24" s="5">
        <v>4</v>
      </c>
      <c r="I24" s="3"/>
    </row>
    <row r="25" spans="6:9" x14ac:dyDescent="0.3">
      <c r="F25" s="5">
        <v>2023</v>
      </c>
      <c r="G25" s="6">
        <v>9</v>
      </c>
      <c r="H25" s="5">
        <v>4</v>
      </c>
      <c r="I25" s="3"/>
    </row>
    <row r="26" spans="6:9" x14ac:dyDescent="0.3">
      <c r="F26" s="5">
        <v>2024</v>
      </c>
      <c r="G26" s="6">
        <v>31</v>
      </c>
      <c r="H26" s="5">
        <v>3</v>
      </c>
      <c r="I26" s="3"/>
    </row>
    <row r="27" spans="6:9" x14ac:dyDescent="0.3">
      <c r="F27" s="5">
        <v>2025</v>
      </c>
      <c r="G27" s="6">
        <v>20</v>
      </c>
      <c r="H27" s="5">
        <v>4</v>
      </c>
      <c r="I27" s="3"/>
    </row>
    <row r="28" spans="6:9" x14ac:dyDescent="0.3">
      <c r="F28" s="5">
        <v>2026</v>
      </c>
      <c r="G28" s="6">
        <v>5</v>
      </c>
      <c r="H28" s="5">
        <v>4</v>
      </c>
      <c r="I28" s="3"/>
    </row>
    <row r="29" spans="6:9" x14ac:dyDescent="0.3">
      <c r="F29" s="5">
        <v>2027</v>
      </c>
      <c r="G29" s="6">
        <v>28</v>
      </c>
      <c r="H29" s="5">
        <v>3</v>
      </c>
    </row>
    <row r="30" spans="6:9" x14ac:dyDescent="0.3">
      <c r="F30" s="5">
        <v>2028</v>
      </c>
      <c r="G30" s="6">
        <v>16</v>
      </c>
      <c r="H30" s="5">
        <v>4</v>
      </c>
      <c r="I30" s="3"/>
    </row>
    <row r="31" spans="6:9" x14ac:dyDescent="0.3">
      <c r="F31" s="5">
        <v>2029</v>
      </c>
      <c r="G31" s="6">
        <v>1</v>
      </c>
      <c r="H31" s="5">
        <v>4</v>
      </c>
      <c r="I31" s="3"/>
    </row>
    <row r="32" spans="6:9" x14ac:dyDescent="0.3">
      <c r="F32" s="5">
        <v>2030</v>
      </c>
      <c r="G32" s="6">
        <v>21</v>
      </c>
      <c r="H32" s="5">
        <v>4</v>
      </c>
    </row>
    <row r="33" spans="6:9" x14ac:dyDescent="0.3">
      <c r="F33" s="5">
        <v>2031</v>
      </c>
      <c r="G33" s="6">
        <v>13</v>
      </c>
      <c r="H33" s="5">
        <v>4</v>
      </c>
      <c r="I33" s="3"/>
    </row>
    <row r="34" spans="6:9" x14ac:dyDescent="0.3">
      <c r="F34" s="5">
        <v>2032</v>
      </c>
      <c r="G34" s="6">
        <v>28</v>
      </c>
      <c r="H34" s="5">
        <v>3</v>
      </c>
      <c r="I34" s="3"/>
    </row>
    <row r="35" spans="6:9" x14ac:dyDescent="0.3">
      <c r="F35" s="5">
        <v>2033</v>
      </c>
      <c r="G35" s="6">
        <v>17</v>
      </c>
      <c r="H35" s="5">
        <v>4</v>
      </c>
    </row>
    <row r="36" spans="6:9" x14ac:dyDescent="0.3">
      <c r="F36" s="5">
        <v>2034</v>
      </c>
      <c r="G36" s="6">
        <v>9</v>
      </c>
      <c r="H36" s="5">
        <v>4</v>
      </c>
      <c r="I36" s="3"/>
    </row>
    <row r="37" spans="6:9" x14ac:dyDescent="0.3">
      <c r="F37" s="5">
        <v>2035</v>
      </c>
      <c r="G37" s="6">
        <v>25</v>
      </c>
      <c r="H37" s="5">
        <v>3</v>
      </c>
      <c r="I37" s="3"/>
    </row>
    <row r="38" spans="6:9" x14ac:dyDescent="0.3">
      <c r="F38" s="5">
        <v>2036</v>
      </c>
      <c r="G38" s="6">
        <v>13</v>
      </c>
      <c r="H38" s="5">
        <v>4</v>
      </c>
    </row>
    <row r="39" spans="6:9" x14ac:dyDescent="0.3">
      <c r="F39" s="5">
        <v>2037</v>
      </c>
      <c r="G39" s="6">
        <v>5</v>
      </c>
      <c r="H39" s="5">
        <v>4</v>
      </c>
      <c r="I39" s="3"/>
    </row>
    <row r="40" spans="6:9" x14ac:dyDescent="0.3">
      <c r="F40" s="5">
        <v>2038</v>
      </c>
      <c r="G40" s="6">
        <v>25</v>
      </c>
      <c r="H40" s="5">
        <v>4</v>
      </c>
      <c r="I40" s="3"/>
    </row>
    <row r="41" spans="6:9" x14ac:dyDescent="0.3">
      <c r="F41" s="5">
        <v>2039</v>
      </c>
      <c r="G41" s="6">
        <v>10</v>
      </c>
      <c r="H41" s="5">
        <v>4</v>
      </c>
    </row>
    <row r="42" spans="6:9" x14ac:dyDescent="0.3">
      <c r="F42" s="5">
        <v>2040</v>
      </c>
      <c r="G42" s="6">
        <v>1</v>
      </c>
      <c r="H42" s="5">
        <v>4</v>
      </c>
    </row>
    <row r="43" spans="6:9" x14ac:dyDescent="0.3">
      <c r="I4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81A16-AD65-4354-8BEF-005C233155D5}">
  <dimension ref="A3:J7"/>
  <sheetViews>
    <sheetView workbookViewId="0">
      <selection activeCell="D16" sqref="D16"/>
    </sheetView>
  </sheetViews>
  <sheetFormatPr baseColWidth="10" defaultRowHeight="14.4" x14ac:dyDescent="0.3"/>
  <cols>
    <col min="2" max="3" width="11.5546875" style="1"/>
    <col min="5" max="6" width="3" bestFit="1" customWidth="1"/>
    <col min="7" max="7" width="5" bestFit="1" customWidth="1"/>
    <col min="8" max="9" width="3" bestFit="1" customWidth="1"/>
    <col min="10" max="10" width="5" bestFit="1" customWidth="1"/>
    <col min="12" max="20" width="2" bestFit="1" customWidth="1"/>
    <col min="21" max="42" width="3" bestFit="1" customWidth="1"/>
  </cols>
  <sheetData>
    <row r="3" spans="1:10" x14ac:dyDescent="0.3">
      <c r="B3" s="15" t="s">
        <v>25</v>
      </c>
      <c r="C3" s="15" t="s">
        <v>26</v>
      </c>
      <c r="E3" s="14"/>
      <c r="F3" s="14"/>
      <c r="G3" s="14"/>
      <c r="H3" s="14"/>
      <c r="I3" s="14"/>
      <c r="J3" s="14"/>
    </row>
    <row r="4" spans="1:10" x14ac:dyDescent="0.3">
      <c r="A4" t="s">
        <v>20</v>
      </c>
      <c r="B4" s="1">
        <v>44816</v>
      </c>
      <c r="C4" s="1">
        <v>44833</v>
      </c>
      <c r="D4" t="s">
        <v>18</v>
      </c>
      <c r="E4" s="11"/>
      <c r="F4" s="12"/>
      <c r="G4" s="13"/>
      <c r="H4" s="11"/>
      <c r="I4" s="12"/>
      <c r="J4" s="13"/>
    </row>
    <row r="5" spans="1:10" x14ac:dyDescent="0.3">
      <c r="A5" t="s">
        <v>21</v>
      </c>
      <c r="B5" s="1">
        <v>44781</v>
      </c>
      <c r="C5" s="1">
        <v>44799</v>
      </c>
      <c r="D5" t="s">
        <v>18</v>
      </c>
      <c r="E5" s="11"/>
      <c r="F5" s="12"/>
      <c r="G5" s="13"/>
      <c r="H5" s="11"/>
      <c r="I5" s="12"/>
      <c r="J5" s="13"/>
    </row>
    <row r="6" spans="1:10" x14ac:dyDescent="0.3">
      <c r="A6" t="s">
        <v>22</v>
      </c>
      <c r="B6" s="1">
        <v>44833</v>
      </c>
      <c r="C6" s="1">
        <v>44804</v>
      </c>
      <c r="D6" t="s">
        <v>19</v>
      </c>
      <c r="E6" s="11"/>
      <c r="F6" s="12"/>
      <c r="G6" s="13"/>
      <c r="H6" s="11"/>
      <c r="I6" s="12"/>
      <c r="J6" s="13"/>
    </row>
    <row r="7" spans="1:10" x14ac:dyDescent="0.3">
      <c r="A7" t="s">
        <v>23</v>
      </c>
      <c r="B7" s="1">
        <v>44724</v>
      </c>
      <c r="C7" s="1">
        <v>44727</v>
      </c>
      <c r="D7" t="s">
        <v>24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Base JF</vt:lpstr>
      <vt:lpstr>Feuil1</vt:lpstr>
      <vt:lpstr>Feries</vt:lpstr>
      <vt:lpstr>Paques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cp:lastPrinted>2022-08-28T20:38:39Z</cp:lastPrinted>
  <dcterms:created xsi:type="dcterms:W3CDTF">2022-08-26T19:32:35Z</dcterms:created>
  <dcterms:modified xsi:type="dcterms:W3CDTF">2022-08-29T06:34:08Z</dcterms:modified>
</cp:coreProperties>
</file>