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édéric Jordan\Desktop\"/>
    </mc:Choice>
  </mc:AlternateContent>
  <xr:revisionPtr revIDLastSave="0" documentId="8_{8CB53109-9B4D-4902-B08C-5AC97649B287}" xr6:coauthVersionLast="47" xr6:coauthVersionMax="47" xr10:uidLastSave="{00000000-0000-0000-0000-000000000000}"/>
  <bookViews>
    <workbookView xWindow="-120" yWindow="-120" windowWidth="38640" windowHeight="21240" xr2:uid="{88F28039-816A-4663-8C22-A486A0623AF7}"/>
  </bookViews>
  <sheets>
    <sheet name="Feuil1" sheetId="1" r:id="rId1"/>
  </sheets>
  <definedNames>
    <definedName name="_xlnm.Print_Area" localSheetId="0">Feuil1!$A$1:$M$5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" i="1" l="1"/>
  <c r="J4" i="1"/>
  <c r="H4" i="1"/>
  <c r="I3" i="1"/>
  <c r="J3" i="1"/>
  <c r="H3" i="1"/>
  <c r="M3" i="1" l="1"/>
  <c r="M4" i="1"/>
</calcChain>
</file>

<file path=xl/sharedStrings.xml><?xml version="1.0" encoding="utf-8"?>
<sst xmlns="http://schemas.openxmlformats.org/spreadsheetml/2006/main" count="16" uniqueCount="16">
  <si>
    <t>Destinataire</t>
  </si>
  <si>
    <t>Échéances</t>
  </si>
  <si>
    <t xml:space="preserve">En cours </t>
  </si>
  <si>
    <t>Montant payé</t>
  </si>
  <si>
    <t>Date pmt</t>
  </si>
  <si>
    <t>Taux</t>
  </si>
  <si>
    <t xml:space="preserve">Part TVA </t>
  </si>
  <si>
    <t>Numéro</t>
  </si>
  <si>
    <t>Echéance</t>
  </si>
  <si>
    <t>Factrure type 2</t>
  </si>
  <si>
    <t>211126/01</t>
  </si>
  <si>
    <t>211126/02</t>
  </si>
  <si>
    <t>Factures type 1</t>
  </si>
  <si>
    <t>Montant 1</t>
  </si>
  <si>
    <t>Montant 2</t>
  </si>
  <si>
    <t>Montant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</si>
</sst>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CHF]\ #,##0.00"/>
    <numFmt numFmtId="165" formatCode="0&quot; jours&quot;"/>
    <numFmt numFmtId="166" formatCode="[$CHF-807]\ #,##0.00"/>
  </numFmts>
  <fonts count="3" x14ac:knownFonts="1">
    <font>
      <sz val="9"/>
      <color theme="1"/>
      <name val="Sen"/>
      <family val="2"/>
    </font>
    <font>
      <sz val="8"/>
      <name val="Calibri"/>
      <family val="2"/>
      <scheme val="minor"/>
    </font>
    <font>
      <sz val="8"/>
      <color theme="1"/>
      <name val="Sen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164" fontId="1" fillId="0" borderId="6" xfId="0" applyNumberFormat="1" applyFont="1" applyBorder="1" applyAlignment="1" applyProtection="1">
      <alignment horizontal="center" vertical="center"/>
      <protection locked="0"/>
    </xf>
    <xf numFmtId="164" fontId="1" fillId="0" borderId="6" xfId="0" applyNumberFormat="1" applyFont="1" applyBorder="1" applyAlignment="1">
      <alignment horizontal="center" vertical="center"/>
    </xf>
    <xf numFmtId="14" fontId="1" fillId="0" borderId="5" xfId="0" applyNumberFormat="1" applyFont="1" applyBorder="1" applyAlignment="1" applyProtection="1">
      <alignment horizontal="center" vertical="center"/>
      <protection locked="0"/>
    </xf>
    <xf numFmtId="10" fontId="1" fillId="0" borderId="7" xfId="0" applyNumberFormat="1" applyFont="1" applyBorder="1" applyAlignment="1" applyProtection="1">
      <alignment horizontal="center" vertical="center"/>
      <protection locked="0"/>
    </xf>
    <xf numFmtId="166" fontId="1" fillId="0" borderId="8" xfId="0" applyNumberFormat="1" applyFont="1" applyBorder="1" applyAlignment="1" applyProtection="1">
      <alignment horizontal="center" vertical="center"/>
      <protection locked="0"/>
    </xf>
    <xf numFmtId="49" fontId="1" fillId="0" borderId="10" xfId="0" applyNumberFormat="1" applyFont="1" applyBorder="1" applyAlignment="1" applyProtection="1">
      <alignment vertical="center"/>
      <protection locked="0"/>
    </xf>
    <xf numFmtId="49" fontId="1" fillId="0" borderId="6" xfId="0" applyNumberFormat="1" applyFont="1" applyBorder="1" applyAlignment="1" applyProtection="1">
      <alignment vertical="center"/>
      <protection locked="0"/>
    </xf>
    <xf numFmtId="14" fontId="1" fillId="0" borderId="6" xfId="0" applyNumberFormat="1" applyFont="1" applyBorder="1" applyAlignment="1" applyProtection="1">
      <alignment horizontal="right" vertical="center"/>
      <protection locked="0"/>
    </xf>
    <xf numFmtId="165" fontId="1" fillId="2" borderId="6" xfId="0" applyNumberFormat="1" applyFont="1" applyFill="1" applyBorder="1" applyAlignment="1" applyProtection="1">
      <alignment horizontal="center" vertical="center"/>
      <protection locked="0"/>
    </xf>
    <xf numFmtId="14" fontId="1" fillId="2" borderId="11" xfId="0" applyNumberFormat="1" applyFont="1" applyFill="1" applyBorder="1" applyAlignment="1">
      <alignment horizontal="center" vertical="center"/>
    </xf>
    <xf numFmtId="49" fontId="1" fillId="0" borderId="12" xfId="0" applyNumberFormat="1" applyFont="1" applyBorder="1" applyAlignment="1" applyProtection="1">
      <alignment vertical="center"/>
      <protection locked="0"/>
    </xf>
    <xf numFmtId="49" fontId="1" fillId="0" borderId="13" xfId="0" applyNumberFormat="1" applyFont="1" applyBorder="1" applyAlignment="1" applyProtection="1">
      <alignment vertical="center"/>
      <protection locked="0"/>
    </xf>
    <xf numFmtId="14" fontId="1" fillId="0" borderId="13" xfId="0" applyNumberFormat="1" applyFont="1" applyBorder="1" applyAlignment="1" applyProtection="1">
      <alignment horizontal="right" vertical="center"/>
      <protection locked="0"/>
    </xf>
    <xf numFmtId="165" fontId="1" fillId="2" borderId="13" xfId="0" applyNumberFormat="1" applyFont="1" applyFill="1" applyBorder="1" applyAlignment="1" applyProtection="1">
      <alignment horizontal="center" vertical="center"/>
      <protection locked="0"/>
    </xf>
    <xf numFmtId="164" fontId="1" fillId="0" borderId="13" xfId="0" applyNumberFormat="1" applyFont="1" applyBorder="1" applyAlignment="1" applyProtection="1">
      <alignment horizontal="center" vertical="center"/>
      <protection locked="0"/>
    </xf>
    <xf numFmtId="14" fontId="1" fillId="2" borderId="14" xfId="0" applyNumberFormat="1" applyFont="1" applyFill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/>
    </xf>
    <xf numFmtId="14" fontId="1" fillId="0" borderId="15" xfId="0" applyNumberFormat="1" applyFont="1" applyBorder="1" applyAlignment="1" applyProtection="1">
      <alignment horizontal="center" vertical="center"/>
      <protection locked="0"/>
    </xf>
    <xf numFmtId="10" fontId="1" fillId="0" borderId="9" xfId="0" applyNumberFormat="1" applyFont="1" applyBorder="1" applyAlignment="1" applyProtection="1">
      <alignment horizontal="center" vertical="center"/>
      <protection locked="0"/>
    </xf>
    <xf numFmtId="166" fontId="1" fillId="0" borderId="16" xfId="0" applyNumberFormat="1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</cellXfs>
  <cellStyles count="1">
    <cellStyle name="Normal" xfId="0" builtinId="0"/>
  </cellStyles>
  <dxfs count="11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315EC-3F82-444F-BD22-18884528B3B3}">
  <dimension ref="A1:M5"/>
  <sheetViews>
    <sheetView tabSelected="1" view="pageBreakPreview" zoomScale="190" zoomScaleSheetLayoutView="190" workbookViewId="0">
      <selection activeCell="K11" sqref="K11"/>
    </sheetView>
  </sheetViews>
  <sheetFormatPr baseColWidth="10" defaultRowHeight="15.75" x14ac:dyDescent="0.35"/>
  <cols>
    <col min="1" max="1" width="13.1640625" style="1" bestFit="1" customWidth="1"/>
    <col min="2" max="2" width="9.83203125" style="1" bestFit="1" customWidth="1"/>
    <col min="3" max="3" width="12.1640625" style="1" bestFit="1" customWidth="1"/>
    <col min="4" max="4" width="10.33203125" style="2" bestFit="1" customWidth="1"/>
    <col min="5" max="7" width="11" style="2" bestFit="1" customWidth="1"/>
    <col min="8" max="8" width="12.1640625" style="2" bestFit="1" customWidth="1"/>
    <col min="9" max="9" width="14.5" style="2" customWidth="1"/>
    <col min="10" max="10" width="14.5" style="2" bestFit="1" customWidth="1"/>
    <col min="11" max="11" width="12.1640625" style="2" bestFit="1" customWidth="1"/>
    <col min="12" max="13" width="12" style="2"/>
    <col min="14" max="16384" width="12" style="1"/>
  </cols>
  <sheetData>
    <row r="1" spans="1:13" s="3" customFormat="1" ht="15" x14ac:dyDescent="0.35">
      <c r="A1" s="8" t="s">
        <v>0</v>
      </c>
      <c r="B1" s="9" t="s">
        <v>7</v>
      </c>
      <c r="C1" s="9"/>
      <c r="D1" s="6" t="s">
        <v>8</v>
      </c>
      <c r="E1" s="6" t="s">
        <v>13</v>
      </c>
      <c r="F1" s="6" t="s">
        <v>14</v>
      </c>
      <c r="G1" s="6" t="s">
        <v>15</v>
      </c>
      <c r="H1" s="7" t="s">
        <v>1</v>
      </c>
      <c r="I1" s="5" t="s">
        <v>2</v>
      </c>
      <c r="J1" s="6" t="s">
        <v>3</v>
      </c>
      <c r="K1" s="7" t="s">
        <v>4</v>
      </c>
      <c r="L1" s="4" t="s">
        <v>5</v>
      </c>
      <c r="M1" s="4" t="s">
        <v>6</v>
      </c>
    </row>
    <row r="2" spans="1:13" ht="6" customHeight="1" x14ac:dyDescent="0.35">
      <c r="A2" s="30"/>
      <c r="B2" s="31"/>
      <c r="C2" s="31"/>
      <c r="D2" s="32"/>
      <c r="E2" s="32"/>
      <c r="F2" s="32"/>
      <c r="G2" s="32"/>
      <c r="H2" s="32"/>
      <c r="I2" s="32"/>
      <c r="J2" s="32"/>
      <c r="K2" s="32"/>
      <c r="L2" s="32"/>
      <c r="M2" s="33"/>
    </row>
    <row r="3" spans="1:13" x14ac:dyDescent="0.35">
      <c r="A3" s="15" t="s">
        <v>12</v>
      </c>
      <c r="B3" s="16" t="s">
        <v>10</v>
      </c>
      <c r="C3" s="17">
        <v>44516</v>
      </c>
      <c r="D3" s="18">
        <v>20</v>
      </c>
      <c r="E3" s="10">
        <v>25</v>
      </c>
      <c r="F3" s="10">
        <v>75</v>
      </c>
      <c r="G3" s="10">
        <v>95</v>
      </c>
      <c r="H3" s="19">
        <f>D3+C3</f>
        <v>44536</v>
      </c>
      <c r="I3" s="10">
        <f>IF($K3,0,SUM($E3:$G3))</f>
        <v>0</v>
      </c>
      <c r="J3" s="11">
        <f>(IF($K3,SUM($E3:$G3),$K3))</f>
        <v>195</v>
      </c>
      <c r="K3" s="12">
        <v>44535</v>
      </c>
      <c r="L3" s="13">
        <v>7.6999999999999999E-2</v>
      </c>
      <c r="M3" s="14">
        <f>($I3+$J3)-($I3+$J3)/(($L3)+1)</f>
        <v>13.941504178272965</v>
      </c>
    </row>
    <row r="4" spans="1:13" x14ac:dyDescent="0.35">
      <c r="A4" s="20" t="s">
        <v>9</v>
      </c>
      <c r="B4" s="21" t="s">
        <v>11</v>
      </c>
      <c r="C4" s="22">
        <v>44520</v>
      </c>
      <c r="D4" s="23">
        <v>30</v>
      </c>
      <c r="E4" s="24">
        <v>38</v>
      </c>
      <c r="F4" s="24">
        <v>62</v>
      </c>
      <c r="G4" s="24">
        <v>77</v>
      </c>
      <c r="H4" s="25">
        <f>D4+C4</f>
        <v>44550</v>
      </c>
      <c r="I4" s="24">
        <f>IF($K4,0,SUM($E4:$G4))</f>
        <v>177</v>
      </c>
      <c r="J4" s="26">
        <f>(IF($K4,SUM($E4:$G4),$K4))</f>
        <v>0</v>
      </c>
      <c r="K4" s="27"/>
      <c r="L4" s="28">
        <v>7.6999999999999999E-2</v>
      </c>
      <c r="M4" s="29">
        <f>($I4+$J4)-($I4+$J4)/(($L4)+1)</f>
        <v>12.654596100278553</v>
      </c>
    </row>
    <row r="5" spans="1:13" ht="6" customHeight="1" x14ac:dyDescent="0.35"/>
  </sheetData>
  <mergeCells count="1">
    <mergeCell ref="B1:C1"/>
  </mergeCells>
  <conditionalFormatting sqref="I3:I4">
    <cfRule type="cellIs" dxfId="10" priority="16" operator="greaterThan">
      <formula>0.001</formula>
    </cfRule>
  </conditionalFormatting>
  <conditionalFormatting sqref="H3">
    <cfRule type="cellIs" priority="10" stopIfTrue="1" operator="equal">
      <formula>0</formula>
    </cfRule>
    <cfRule type="expression" dxfId="9" priority="11" stopIfTrue="1">
      <formula>AND($AC3&lt;=0)</formula>
    </cfRule>
    <cfRule type="expression" dxfId="8" priority="12">
      <formula>$AB3=TODAY()</formula>
    </cfRule>
    <cfRule type="expression" dxfId="7" priority="13">
      <formula>AND(NETWORKDAYS(TODAY(),$AB3)&gt;=3,$AB3&lt;&gt;TODAY(),$AB3&lt;&gt;"")</formula>
    </cfRule>
    <cfRule type="expression" dxfId="6" priority="14">
      <formula>AND(NETWORKDAYS(TODAY(),$AB3)&gt;=2,$AB3&lt;&gt;TODAY(),$AB3&lt;&gt;"")</formula>
    </cfRule>
    <cfRule type="expression" dxfId="5" priority="15">
      <formula>AND(NETWORKDAYS(TODAY(),$AB3)&lt;=0,$AB3&lt;&gt;TODAY(),$AB3&lt;&gt;"")</formula>
    </cfRule>
  </conditionalFormatting>
  <conditionalFormatting sqref="H4">
    <cfRule type="cellIs" priority="3" stopIfTrue="1" operator="equal">
      <formula>0</formula>
    </cfRule>
    <cfRule type="expression" dxfId="4" priority="4" stopIfTrue="1">
      <formula>AND($AC4&lt;=0)</formula>
    </cfRule>
    <cfRule type="expression" dxfId="3" priority="5">
      <formula>$AB4=TODAY()</formula>
    </cfRule>
    <cfRule type="expression" dxfId="2" priority="6">
      <formula>AND(NETWORKDAYS(TODAY(),$AB4)&gt;=3,$AB4&lt;&gt;TODAY(),$AB4&lt;&gt;"")</formula>
    </cfRule>
    <cfRule type="expression" dxfId="1" priority="7">
      <formula>AND(NETWORKDAYS(TODAY(),$AB4)&gt;=2,$AB4&lt;&gt;TODAY(),$AB4&lt;&gt;"")</formula>
    </cfRule>
    <cfRule type="expression" dxfId="0" priority="8">
      <formula>AND(NETWORKDAYS(TODAY(),$AB4)&lt;=0,$AB4&lt;&gt;TODAY(),$AB4&lt;&gt;"")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Jordan</dc:creator>
  <cp:lastModifiedBy>Frédéric Jordan</cp:lastModifiedBy>
  <dcterms:created xsi:type="dcterms:W3CDTF">2021-11-26T14:01:56Z</dcterms:created>
  <dcterms:modified xsi:type="dcterms:W3CDTF">2021-11-26T16:10:55Z</dcterms:modified>
</cp:coreProperties>
</file>