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Compta\TRA\AUG\LePoire\MIckael\"/>
    </mc:Choice>
  </mc:AlternateContent>
  <xr:revisionPtr revIDLastSave="0" documentId="8_{4AA02256-AFBA-4E2B-A5CA-FE423F63BA94}" xr6:coauthVersionLast="47" xr6:coauthVersionMax="47" xr10:uidLastSave="{00000000-0000-0000-0000-000000000000}"/>
  <bookViews>
    <workbookView xWindow="-120" yWindow="480" windowWidth="29040" windowHeight="15840" xr2:uid="{3C048AF0-45A3-45AA-BD43-BB5820003506}"/>
  </bookViews>
  <sheets>
    <sheet name="Checklist" sheetId="2" r:id="rId1"/>
    <sheet name="Materiel" sheetId="3" r:id="rId2"/>
    <sheet name="Logiciel" sheetId="4" r:id="rId3"/>
    <sheet name="Qualif" sheetId="5" r:id="rId4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5" i="2" l="1"/>
  <c r="F49" i="2"/>
  <c r="F48" i="2"/>
  <c r="A49" i="2"/>
  <c r="A48" i="2"/>
  <c r="G32" i="2"/>
  <c r="G31" i="2"/>
  <c r="G30" i="2"/>
  <c r="G29" i="2"/>
  <c r="G28" i="2"/>
  <c r="D32" i="2"/>
  <c r="D31" i="2"/>
  <c r="D30" i="2"/>
  <c r="D29" i="2"/>
  <c r="D28" i="2"/>
  <c r="A33" i="2"/>
  <c r="A32" i="2"/>
  <c r="A31" i="2"/>
  <c r="A30" i="2"/>
  <c r="A29" i="2"/>
  <c r="A28" i="2"/>
  <c r="D23" i="2"/>
  <c r="G23" i="2"/>
  <c r="G22" i="2"/>
  <c r="G21" i="2"/>
  <c r="D22" i="2"/>
  <c r="D21" i="2"/>
  <c r="A23" i="2"/>
  <c r="A22" i="2"/>
  <c r="A21" i="2"/>
</calcChain>
</file>

<file path=xl/sharedStrings.xml><?xml version="1.0" encoding="utf-8"?>
<sst xmlns="http://schemas.openxmlformats.org/spreadsheetml/2006/main" count="798" uniqueCount="94">
  <si>
    <t xml:space="preserve">Poste/service </t>
  </si>
  <si>
    <t>PC fixe</t>
  </si>
  <si>
    <t xml:space="preserve">PC portable </t>
  </si>
  <si>
    <t xml:space="preserve">Smartphone </t>
  </si>
  <si>
    <t xml:space="preserve">Téléphone portable </t>
  </si>
  <si>
    <t xml:space="preserve">Carte bancaire </t>
  </si>
  <si>
    <t xml:space="preserve">Voiture service </t>
  </si>
  <si>
    <t xml:space="preserve">Voiture fonction </t>
  </si>
  <si>
    <t>non</t>
  </si>
  <si>
    <t>oui</t>
  </si>
  <si>
    <t xml:space="preserve">
</t>
  </si>
  <si>
    <t>NOM :</t>
  </si>
  <si>
    <t>Prénom :</t>
  </si>
  <si>
    <t xml:space="preserve">Date : </t>
  </si>
  <si>
    <t xml:space="preserve">Formalités d'embauche </t>
  </si>
  <si>
    <t xml:space="preserve">Poste/Service : </t>
  </si>
  <si>
    <t>Tablette</t>
  </si>
  <si>
    <t xml:space="preserve">       Dossier embauche</t>
  </si>
  <si>
    <t xml:space="preserve">       Contrat de travail </t>
  </si>
  <si>
    <t xml:space="preserve">       Formation interne</t>
  </si>
  <si>
    <r>
      <t xml:space="preserve">      </t>
    </r>
    <r>
      <rPr>
        <sz val="11"/>
        <color theme="1"/>
        <rFont val="Calibri"/>
        <family val="2"/>
        <scheme val="minor"/>
      </rPr>
      <t>DPAE</t>
    </r>
  </si>
  <si>
    <t xml:space="preserve">        Formulaire d'embauche </t>
  </si>
  <si>
    <t xml:space="preserve">Pack embauche transmis au salarié </t>
  </si>
  <si>
    <t xml:space="preserve">Demande de matériel </t>
  </si>
  <si>
    <t>Listing documents</t>
  </si>
  <si>
    <r>
      <rPr>
        <sz val="11"/>
        <color rgb="FF002060"/>
        <rFont val="Arial Black"/>
        <family val="2"/>
      </rPr>
      <t>NOUVEAUX EMBAUCHÉS</t>
    </r>
    <r>
      <rPr>
        <sz val="11"/>
        <color theme="1"/>
        <rFont val="Calibri"/>
        <family val="2"/>
        <scheme val="minor"/>
      </rPr>
      <t xml:space="preserve">
</t>
    </r>
  </si>
  <si>
    <t xml:space="preserve">Demande d'application </t>
  </si>
  <si>
    <t xml:space="preserve">Documents administratifs </t>
  </si>
  <si>
    <t xml:space="preserve">       Attestion de sécurité sociale </t>
  </si>
  <si>
    <t xml:space="preserve">       CV daté et signé</t>
  </si>
  <si>
    <t xml:space="preserve">       Fiche de renseignement </t>
  </si>
  <si>
    <t xml:space="preserve">       1 photo d'identité </t>
  </si>
  <si>
    <t xml:space="preserve">       Copie de dernière visite médicale </t>
  </si>
  <si>
    <t xml:space="preserve">       Justificatif invalidié/RQTH </t>
  </si>
  <si>
    <t xml:space="preserve">       Copie carte d'identité / titre de séjour </t>
  </si>
  <si>
    <t xml:space="preserve">Intégration </t>
  </si>
  <si>
    <t xml:space="preserve">       Livret d'accueil</t>
  </si>
  <si>
    <t xml:space="preserve">       Fiche dotation </t>
  </si>
  <si>
    <t xml:space="preserve">       Planning intégration </t>
  </si>
  <si>
    <t xml:space="preserve">       Annonce au sein de l'équipe</t>
  </si>
  <si>
    <t xml:space="preserve">       Livretde suivi de la formation </t>
  </si>
  <si>
    <t xml:space="preserve">       Règlement intérieur </t>
  </si>
  <si>
    <t xml:space="preserve">       Mettre à jour l'organigramme</t>
  </si>
  <si>
    <t xml:space="preserve">Agence : </t>
  </si>
  <si>
    <t>Poste/service</t>
  </si>
  <si>
    <t xml:space="preserve">        Formation externe </t>
  </si>
  <si>
    <t xml:space="preserve">       Pack embauche remis </t>
  </si>
  <si>
    <t>Carte</t>
  </si>
  <si>
    <t>Métier 1</t>
  </si>
  <si>
    <t>Métier 2</t>
  </si>
  <si>
    <t>Métier 3</t>
  </si>
  <si>
    <t>Métier 4</t>
  </si>
  <si>
    <t>Métier 5</t>
  </si>
  <si>
    <t>Métier 6</t>
  </si>
  <si>
    <t>Métier 7</t>
  </si>
  <si>
    <t>Métier 8</t>
  </si>
  <si>
    <t>Métier 9</t>
  </si>
  <si>
    <t>Métier 10</t>
  </si>
  <si>
    <t>Métier 11</t>
  </si>
  <si>
    <t>Métier 12</t>
  </si>
  <si>
    <t>Métier 13</t>
  </si>
  <si>
    <t>Métier 14</t>
  </si>
  <si>
    <t>Métier 15</t>
  </si>
  <si>
    <t>Métier 16</t>
  </si>
  <si>
    <t>Métier 17</t>
  </si>
  <si>
    <t>Métier 18</t>
  </si>
  <si>
    <t>Métier 19</t>
  </si>
  <si>
    <t>Qualif 1</t>
  </si>
  <si>
    <t>Qualif 2</t>
  </si>
  <si>
    <t>Qualif 3</t>
  </si>
  <si>
    <t>Qualif 4</t>
  </si>
  <si>
    <t>Qualif 5</t>
  </si>
  <si>
    <t>Logiciel 1</t>
  </si>
  <si>
    <t>Logiciel 2</t>
  </si>
  <si>
    <t>Logiciel 3</t>
  </si>
  <si>
    <t>Logiciel 4</t>
  </si>
  <si>
    <t>Logiciel 5</t>
  </si>
  <si>
    <t>Logiciel 6</t>
  </si>
  <si>
    <t>Logiciel 7</t>
  </si>
  <si>
    <t>Logiciel 8</t>
  </si>
  <si>
    <t>Logiciel 9</t>
  </si>
  <si>
    <t>Logiciel 10</t>
  </si>
  <si>
    <t>Logiciel 11</t>
  </si>
  <si>
    <t>Logiciel 12</t>
  </si>
  <si>
    <t>Logiciel 13</t>
  </si>
  <si>
    <t>Logiciel 14</t>
  </si>
  <si>
    <t>Logiciel 15</t>
  </si>
  <si>
    <t>Logiciel 16</t>
  </si>
  <si>
    <t>Logiciel 17</t>
  </si>
  <si>
    <t>Logiciel 18</t>
  </si>
  <si>
    <t>Logiciel 19</t>
  </si>
  <si>
    <t>Logiciel 20</t>
  </si>
  <si>
    <t>Logiciel 21</t>
  </si>
  <si>
    <t>Qualification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</si>
</sst>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2060"/>
      <name val="Calibri"/>
      <family val="2"/>
      <scheme val="minor"/>
    </font>
    <font>
      <b/>
      <sz val="14"/>
      <color theme="4" tint="-0.249977111117893"/>
      <name val="Calibri Light"/>
      <family val="2"/>
      <scheme val="major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002060"/>
      <name val="Arial Black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4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ck">
        <color theme="4"/>
      </top>
      <bottom/>
      <diagonal/>
    </border>
    <border>
      <left/>
      <right style="thin">
        <color rgb="FF002060"/>
      </right>
      <top/>
      <bottom/>
      <diagonal/>
    </border>
    <border>
      <left style="thin">
        <color rgb="FF002060"/>
      </left>
      <right/>
      <top/>
      <bottom style="thin">
        <color rgb="FF002060"/>
      </bottom>
      <diagonal/>
    </border>
    <border>
      <left style="thin">
        <color rgb="FF002060"/>
      </left>
      <right/>
      <top/>
      <bottom/>
      <diagonal/>
    </border>
    <border>
      <left/>
      <right/>
      <top/>
      <bottom style="thin">
        <color rgb="FF002060"/>
      </bottom>
      <diagonal/>
    </border>
    <border>
      <left/>
      <right style="thin">
        <color rgb="FF002060"/>
      </right>
      <top/>
      <bottom style="thin">
        <color rgb="FF002060"/>
      </bottom>
      <diagonal/>
    </border>
    <border>
      <left/>
      <right style="thin">
        <color rgb="FF002060"/>
      </right>
      <top/>
      <bottom style="thick">
        <color theme="4"/>
      </bottom>
      <diagonal/>
    </border>
    <border>
      <left/>
      <right style="thin">
        <color rgb="FF002060"/>
      </right>
      <top style="thick">
        <color theme="4"/>
      </top>
      <bottom/>
      <diagonal/>
    </border>
    <border>
      <left/>
      <right/>
      <top/>
      <bottom style="thin">
        <color theme="0"/>
      </bottom>
      <diagonal/>
    </border>
    <border>
      <left/>
      <right/>
      <top style="thin">
        <color rgb="FF002060"/>
      </top>
      <bottom style="thin">
        <color theme="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rgb="FF00206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2" fillId="0" borderId="3" xfId="0" applyFont="1" applyBorder="1" applyAlignment="1">
      <alignment horizontal="center" vertical="center" wrapText="1"/>
    </xf>
    <xf numFmtId="0" fontId="0" fillId="0" borderId="0" xfId="0" applyBorder="1"/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7" xfId="0" applyBorder="1"/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ont="1"/>
    <xf numFmtId="0" fontId="0" fillId="0" borderId="0" xfId="0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Border="1" applyAlignment="1">
      <alignment wrapText="1"/>
    </xf>
    <xf numFmtId="0" fontId="0" fillId="0" borderId="0" xfId="0" applyBorder="1" applyAlignment="1"/>
    <xf numFmtId="0" fontId="0" fillId="0" borderId="19" xfId="0" applyBorder="1" applyAlignment="1"/>
    <xf numFmtId="0" fontId="0" fillId="0" borderId="19" xfId="0" applyBorder="1"/>
    <xf numFmtId="0" fontId="0" fillId="0" borderId="19" xfId="0" applyFont="1" applyBorder="1" applyAlignment="1">
      <alignment vertical="center"/>
    </xf>
    <xf numFmtId="0" fontId="3" fillId="0" borderId="25" xfId="0" applyFont="1" applyBorder="1" applyAlignment="1">
      <alignment horizontal="left"/>
    </xf>
    <xf numFmtId="0" fontId="6" fillId="0" borderId="0" xfId="0" applyFont="1"/>
    <xf numFmtId="0" fontId="0" fillId="0" borderId="25" xfId="0" applyBorder="1"/>
    <xf numFmtId="0" fontId="0" fillId="0" borderId="22" xfId="0" applyBorder="1"/>
    <xf numFmtId="0" fontId="0" fillId="0" borderId="19" xfId="0" applyBorder="1" applyAlignment="1">
      <alignment horizontal="center" vertical="center"/>
    </xf>
    <xf numFmtId="0" fontId="0" fillId="0" borderId="27" xfId="0" applyBorder="1" applyAlignment="1"/>
    <xf numFmtId="0" fontId="0" fillId="0" borderId="27" xfId="0" applyBorder="1" applyAlignment="1">
      <alignment horizontal="center" vertical="center"/>
    </xf>
    <xf numFmtId="0" fontId="0" fillId="0" borderId="23" xfId="0" applyBorder="1" applyAlignment="1"/>
    <xf numFmtId="0" fontId="6" fillId="0" borderId="0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6" xfId="0" applyFont="1" applyBorder="1" applyAlignment="1">
      <alignment horizontal="left" vertical="center"/>
    </xf>
    <xf numFmtId="0" fontId="0" fillId="0" borderId="2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1" fillId="0" borderId="28" xfId="0" applyFont="1" applyBorder="1" applyAlignment="1">
      <alignment horizontal="center"/>
    </xf>
    <xf numFmtId="0" fontId="1" fillId="3" borderId="13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left"/>
    </xf>
    <xf numFmtId="0" fontId="0" fillId="0" borderId="0" xfId="0" applyAlignment="1">
      <alignment vertical="top" wrapText="1"/>
    </xf>
    <xf numFmtId="0" fontId="0" fillId="0" borderId="11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20" xfId="0" applyBorder="1"/>
    <xf numFmtId="0" fontId="0" fillId="0" borderId="23" xfId="0" applyBorder="1"/>
    <xf numFmtId="0" fontId="0" fillId="0" borderId="30" xfId="0" applyBorder="1"/>
    <xf numFmtId="0" fontId="6" fillId="0" borderId="31" xfId="0" applyFont="1" applyBorder="1"/>
    <xf numFmtId="0" fontId="0" fillId="0" borderId="32" xfId="0" applyBorder="1"/>
    <xf numFmtId="0" fontId="0" fillId="0" borderId="35" xfId="0" applyBorder="1"/>
    <xf numFmtId="0" fontId="0" fillId="0" borderId="36" xfId="0" applyBorder="1"/>
    <xf numFmtId="0" fontId="0" fillId="0" borderId="34" xfId="0" applyBorder="1"/>
    <xf numFmtId="0" fontId="0" fillId="0" borderId="26" xfId="0" applyBorder="1"/>
    <xf numFmtId="0" fontId="0" fillId="0" borderId="33" xfId="0" applyBorder="1"/>
    <xf numFmtId="0" fontId="0" fillId="0" borderId="31" xfId="0" applyBorder="1"/>
    <xf numFmtId="0" fontId="0" fillId="0" borderId="37" xfId="0" applyBorder="1"/>
    <xf numFmtId="0" fontId="8" fillId="0" borderId="38" xfId="0" applyFont="1" applyBorder="1"/>
    <xf numFmtId="0" fontId="0" fillId="0" borderId="39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5" borderId="4" xfId="0" applyFill="1" applyBorder="1" applyAlignment="1">
      <alignment horizontal="center" vertical="center" wrapText="1"/>
    </xf>
    <xf numFmtId="0" fontId="0" fillId="0" borderId="40" xfId="0" applyBorder="1" applyAlignment="1">
      <alignment horizontal="center"/>
    </xf>
    <xf numFmtId="0" fontId="2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left" vertical="center"/>
    </xf>
    <xf numFmtId="0" fontId="5" fillId="0" borderId="19" xfId="0" applyFont="1" applyBorder="1" applyAlignment="1">
      <alignment horizontal="left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19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3" fillId="0" borderId="19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24" xfId="0" applyFont="1" applyBorder="1" applyAlignment="1">
      <alignment horizontal="left"/>
    </xf>
    <xf numFmtId="0" fontId="0" fillId="0" borderId="18" xfId="0" applyBorder="1" applyAlignment="1">
      <alignment horizontal="center"/>
    </xf>
    <xf numFmtId="0" fontId="0" fillId="0" borderId="25" xfId="0" applyBorder="1" applyAlignment="1">
      <alignment horizontal="center"/>
    </xf>
    <xf numFmtId="0" fontId="4" fillId="0" borderId="18" xfId="0" applyFont="1" applyBorder="1" applyAlignment="1">
      <alignment horizontal="left" vertical="top"/>
    </xf>
    <xf numFmtId="0" fontId="4" fillId="0" borderId="25" xfId="0" applyFont="1" applyBorder="1" applyAlignment="1">
      <alignment horizontal="left" vertical="top"/>
    </xf>
    <xf numFmtId="0" fontId="0" fillId="5" borderId="5" xfId="0" applyFill="1" applyBorder="1" applyAlignment="1">
      <alignment horizontal="center" vertical="center" wrapText="1"/>
    </xf>
    <xf numFmtId="0" fontId="1" fillId="0" borderId="8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9F4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38100</xdr:rowOff>
        </xdr:from>
        <xdr:to>
          <xdr:col>0</xdr:col>
          <xdr:colOff>257175</xdr:colOff>
          <xdr:row>13</xdr:row>
          <xdr:rowOff>0</xdr:rowOff>
        </xdr:to>
        <xdr:sp macro="" textlink="">
          <xdr:nvSpPr>
            <xdr:cNvPr id="2075" name="Check Box 27" hidden="1">
              <a:extLst>
                <a:ext uri="{63B3BB69-23CF-44E3-9099-C40C66FF867C}">
                  <a14:compatExt spid="_x0000_s2075"/>
                </a:ext>
                <a:ext uri="{FF2B5EF4-FFF2-40B4-BE49-F238E27FC236}">
                  <a16:creationId xmlns:a16="http://schemas.microsoft.com/office/drawing/2014/main" id="{00000000-0008-0000-0200-00001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12</xdr:row>
          <xdr:rowOff>228600</xdr:rowOff>
        </xdr:from>
        <xdr:to>
          <xdr:col>0</xdr:col>
          <xdr:colOff>257175</xdr:colOff>
          <xdr:row>14</xdr:row>
          <xdr:rowOff>9525</xdr:rowOff>
        </xdr:to>
        <xdr:sp macro="" textlink="">
          <xdr:nvSpPr>
            <xdr:cNvPr id="2076" name="Check Box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:a16="http://schemas.microsoft.com/office/drawing/2014/main" id="{00000000-0008-0000-02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13</xdr:row>
          <xdr:rowOff>171450</xdr:rowOff>
        </xdr:from>
        <xdr:to>
          <xdr:col>0</xdr:col>
          <xdr:colOff>257175</xdr:colOff>
          <xdr:row>15</xdr:row>
          <xdr:rowOff>9525</xdr:rowOff>
        </xdr:to>
        <xdr:sp macro="" textlink="">
          <xdr:nvSpPr>
            <xdr:cNvPr id="2077" name="Check Box 29" hidden="1">
              <a:extLst>
                <a:ext uri="{63B3BB69-23CF-44E3-9099-C40C66FF867C}">
                  <a14:compatExt spid="_x0000_s2077"/>
                </a:ext>
                <a:ext uri="{FF2B5EF4-FFF2-40B4-BE49-F238E27FC236}">
                  <a16:creationId xmlns:a16="http://schemas.microsoft.com/office/drawing/2014/main" id="{00000000-0008-0000-0200-00001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12</xdr:row>
          <xdr:rowOff>19050</xdr:rowOff>
        </xdr:from>
        <xdr:to>
          <xdr:col>5</xdr:col>
          <xdr:colOff>285750</xdr:colOff>
          <xdr:row>12</xdr:row>
          <xdr:rowOff>209550</xdr:rowOff>
        </xdr:to>
        <xdr:sp macro="" textlink="">
          <xdr:nvSpPr>
            <xdr:cNvPr id="2078" name="Check Box 30" hidden="1">
              <a:extLst>
                <a:ext uri="{63B3BB69-23CF-44E3-9099-C40C66FF867C}">
                  <a14:compatExt spid="_x0000_s2078"/>
                </a:ext>
                <a:ext uri="{FF2B5EF4-FFF2-40B4-BE49-F238E27FC236}">
                  <a16:creationId xmlns:a16="http://schemas.microsoft.com/office/drawing/2014/main" id="{00000000-0008-0000-0200-00001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12</xdr:row>
          <xdr:rowOff>219075</xdr:rowOff>
        </xdr:from>
        <xdr:to>
          <xdr:col>5</xdr:col>
          <xdr:colOff>266700</xdr:colOff>
          <xdr:row>14</xdr:row>
          <xdr:rowOff>9525</xdr:rowOff>
        </xdr:to>
        <xdr:sp macro="" textlink="">
          <xdr:nvSpPr>
            <xdr:cNvPr id="2079" name="Check Box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:a16="http://schemas.microsoft.com/office/drawing/2014/main" id="{00000000-0008-0000-02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485775</xdr:colOff>
          <xdr:row>16</xdr:row>
          <xdr:rowOff>161925</xdr:rowOff>
        </xdr:from>
        <xdr:to>
          <xdr:col>3</xdr:col>
          <xdr:colOff>742950</xdr:colOff>
          <xdr:row>17</xdr:row>
          <xdr:rowOff>180975</xdr:rowOff>
        </xdr:to>
        <xdr:sp macro="" textlink="">
          <xdr:nvSpPr>
            <xdr:cNvPr id="2088" name="Check Box 40" hidden="1">
              <a:extLst>
                <a:ext uri="{63B3BB69-23CF-44E3-9099-C40C66FF867C}">
                  <a14:compatExt spid="_x0000_s2088"/>
                </a:ext>
                <a:ext uri="{FF2B5EF4-FFF2-40B4-BE49-F238E27FC236}">
                  <a16:creationId xmlns:a16="http://schemas.microsoft.com/office/drawing/2014/main" id="{00000000-0008-0000-0200-00002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28575</xdr:rowOff>
        </xdr:from>
        <xdr:to>
          <xdr:col>0</xdr:col>
          <xdr:colOff>247650</xdr:colOff>
          <xdr:row>36</xdr:row>
          <xdr:rowOff>0</xdr:rowOff>
        </xdr:to>
        <xdr:sp macro="" textlink="">
          <xdr:nvSpPr>
            <xdr:cNvPr id="2091" name="Check Box 43" hidden="1">
              <a:extLst>
                <a:ext uri="{63B3BB69-23CF-44E3-9099-C40C66FF867C}">
                  <a14:compatExt spid="_x0000_s2091"/>
                </a:ext>
                <a:ext uri="{FF2B5EF4-FFF2-40B4-BE49-F238E27FC236}">
                  <a16:creationId xmlns:a16="http://schemas.microsoft.com/office/drawing/2014/main" id="{00000000-0008-0000-0200-00002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35</xdr:row>
          <xdr:rowOff>219075</xdr:rowOff>
        </xdr:from>
        <xdr:to>
          <xdr:col>0</xdr:col>
          <xdr:colOff>247650</xdr:colOff>
          <xdr:row>37</xdr:row>
          <xdr:rowOff>9525</xdr:rowOff>
        </xdr:to>
        <xdr:sp macro="" textlink="">
          <xdr:nvSpPr>
            <xdr:cNvPr id="2092" name="Check Box 44" hidden="1">
              <a:extLst>
                <a:ext uri="{63B3BB69-23CF-44E3-9099-C40C66FF867C}">
                  <a14:compatExt spid="_x0000_s2092"/>
                </a:ext>
                <a:ext uri="{FF2B5EF4-FFF2-40B4-BE49-F238E27FC236}">
                  <a16:creationId xmlns:a16="http://schemas.microsoft.com/office/drawing/2014/main" id="{00000000-0008-0000-0200-00002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36</xdr:row>
          <xdr:rowOff>171450</xdr:rowOff>
        </xdr:from>
        <xdr:to>
          <xdr:col>0</xdr:col>
          <xdr:colOff>247650</xdr:colOff>
          <xdr:row>38</xdr:row>
          <xdr:rowOff>9525</xdr:rowOff>
        </xdr:to>
        <xdr:sp macro="" textlink="">
          <xdr:nvSpPr>
            <xdr:cNvPr id="2093" name="Check Box 45" hidden="1">
              <a:extLst>
                <a:ext uri="{63B3BB69-23CF-44E3-9099-C40C66FF867C}">
                  <a14:compatExt spid="_x0000_s2093"/>
                </a:ext>
                <a:ext uri="{FF2B5EF4-FFF2-40B4-BE49-F238E27FC236}">
                  <a16:creationId xmlns:a16="http://schemas.microsoft.com/office/drawing/2014/main" id="{00000000-0008-0000-0200-00002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38</xdr:row>
          <xdr:rowOff>0</xdr:rowOff>
        </xdr:from>
        <xdr:to>
          <xdr:col>0</xdr:col>
          <xdr:colOff>247650</xdr:colOff>
          <xdr:row>39</xdr:row>
          <xdr:rowOff>19050</xdr:rowOff>
        </xdr:to>
        <xdr:sp macro="" textlink="">
          <xdr:nvSpPr>
            <xdr:cNvPr id="2094" name="Check Box 46" hidden="1">
              <a:extLst>
                <a:ext uri="{63B3BB69-23CF-44E3-9099-C40C66FF867C}">
                  <a14:compatExt spid="_x0000_s2094"/>
                </a:ext>
                <a:ext uri="{FF2B5EF4-FFF2-40B4-BE49-F238E27FC236}">
                  <a16:creationId xmlns:a16="http://schemas.microsoft.com/office/drawing/2014/main" id="{00000000-0008-0000-0200-00002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35</xdr:row>
          <xdr:rowOff>47625</xdr:rowOff>
        </xdr:from>
        <xdr:to>
          <xdr:col>5</xdr:col>
          <xdr:colOff>247650</xdr:colOff>
          <xdr:row>36</xdr:row>
          <xdr:rowOff>19050</xdr:rowOff>
        </xdr:to>
        <xdr:sp macro="" textlink="">
          <xdr:nvSpPr>
            <xdr:cNvPr id="2095" name="Check Box 47" hidden="1">
              <a:extLst>
                <a:ext uri="{63B3BB69-23CF-44E3-9099-C40C66FF867C}">
                  <a14:compatExt spid="_x0000_s2095"/>
                </a:ext>
                <a:ext uri="{FF2B5EF4-FFF2-40B4-BE49-F238E27FC236}">
                  <a16:creationId xmlns:a16="http://schemas.microsoft.com/office/drawing/2014/main" id="{00000000-0008-0000-0200-00002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36</xdr:row>
          <xdr:rowOff>0</xdr:rowOff>
        </xdr:from>
        <xdr:to>
          <xdr:col>5</xdr:col>
          <xdr:colOff>247650</xdr:colOff>
          <xdr:row>37</xdr:row>
          <xdr:rowOff>19050</xdr:rowOff>
        </xdr:to>
        <xdr:sp macro="" textlink="">
          <xdr:nvSpPr>
            <xdr:cNvPr id="2096" name="Check Box 48" hidden="1">
              <a:extLst>
                <a:ext uri="{63B3BB69-23CF-44E3-9099-C40C66FF867C}">
                  <a14:compatExt spid="_x0000_s2096"/>
                </a:ext>
                <a:ext uri="{FF2B5EF4-FFF2-40B4-BE49-F238E27FC236}">
                  <a16:creationId xmlns:a16="http://schemas.microsoft.com/office/drawing/2014/main" id="{00000000-0008-0000-0200-00003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37</xdr:row>
          <xdr:rowOff>0</xdr:rowOff>
        </xdr:from>
        <xdr:to>
          <xdr:col>5</xdr:col>
          <xdr:colOff>247650</xdr:colOff>
          <xdr:row>38</xdr:row>
          <xdr:rowOff>9525</xdr:rowOff>
        </xdr:to>
        <xdr:sp macro="" textlink="">
          <xdr:nvSpPr>
            <xdr:cNvPr id="2097" name="Check Box 49" hidden="1">
              <a:extLst>
                <a:ext uri="{63B3BB69-23CF-44E3-9099-C40C66FF867C}">
                  <a14:compatExt spid="_x0000_s2097"/>
                </a:ext>
                <a:ext uri="{FF2B5EF4-FFF2-40B4-BE49-F238E27FC236}">
                  <a16:creationId xmlns:a16="http://schemas.microsoft.com/office/drawing/2014/main" id="{00000000-0008-0000-0200-00003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37</xdr:row>
          <xdr:rowOff>171450</xdr:rowOff>
        </xdr:from>
        <xdr:to>
          <xdr:col>5</xdr:col>
          <xdr:colOff>247650</xdr:colOff>
          <xdr:row>39</xdr:row>
          <xdr:rowOff>0</xdr:rowOff>
        </xdr:to>
        <xdr:sp macro="" textlink="">
          <xdr:nvSpPr>
            <xdr:cNvPr id="2098" name="Check Box 50" hidden="1">
              <a:extLst>
                <a:ext uri="{63B3BB69-23CF-44E3-9099-C40C66FF867C}">
                  <a14:compatExt spid="_x0000_s2098"/>
                </a:ext>
                <a:ext uri="{FF2B5EF4-FFF2-40B4-BE49-F238E27FC236}">
                  <a16:creationId xmlns:a16="http://schemas.microsoft.com/office/drawing/2014/main" id="{00000000-0008-0000-0200-00003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41</xdr:row>
          <xdr:rowOff>28575</xdr:rowOff>
        </xdr:from>
        <xdr:to>
          <xdr:col>0</xdr:col>
          <xdr:colOff>247650</xdr:colOff>
          <xdr:row>42</xdr:row>
          <xdr:rowOff>0</xdr:rowOff>
        </xdr:to>
        <xdr:sp macro="" textlink="">
          <xdr:nvSpPr>
            <xdr:cNvPr id="2099" name="Check Box 51" hidden="1">
              <a:extLst>
                <a:ext uri="{63B3BB69-23CF-44E3-9099-C40C66FF867C}">
                  <a14:compatExt spid="_x0000_s2099"/>
                </a:ext>
                <a:ext uri="{FF2B5EF4-FFF2-40B4-BE49-F238E27FC236}">
                  <a16:creationId xmlns:a16="http://schemas.microsoft.com/office/drawing/2014/main" id="{00000000-0008-0000-0200-00003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42</xdr:row>
          <xdr:rowOff>0</xdr:rowOff>
        </xdr:from>
        <xdr:to>
          <xdr:col>0</xdr:col>
          <xdr:colOff>247650</xdr:colOff>
          <xdr:row>43</xdr:row>
          <xdr:rowOff>19050</xdr:rowOff>
        </xdr:to>
        <xdr:sp macro="" textlink="">
          <xdr:nvSpPr>
            <xdr:cNvPr id="2100" name="Check Box 52" hidden="1">
              <a:extLst>
                <a:ext uri="{63B3BB69-23CF-44E3-9099-C40C66FF867C}">
                  <a14:compatExt spid="_x0000_s2100"/>
                </a:ext>
                <a:ext uri="{FF2B5EF4-FFF2-40B4-BE49-F238E27FC236}">
                  <a16:creationId xmlns:a16="http://schemas.microsoft.com/office/drawing/2014/main" id="{00000000-0008-0000-0200-00003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43</xdr:row>
          <xdr:rowOff>0</xdr:rowOff>
        </xdr:from>
        <xdr:to>
          <xdr:col>0</xdr:col>
          <xdr:colOff>247650</xdr:colOff>
          <xdr:row>44</xdr:row>
          <xdr:rowOff>19050</xdr:rowOff>
        </xdr:to>
        <xdr:sp macro="" textlink="">
          <xdr:nvSpPr>
            <xdr:cNvPr id="2101" name="Check Box 53" hidden="1">
              <a:extLst>
                <a:ext uri="{63B3BB69-23CF-44E3-9099-C40C66FF867C}">
                  <a14:compatExt spid="_x0000_s2101"/>
                </a:ext>
                <a:ext uri="{FF2B5EF4-FFF2-40B4-BE49-F238E27FC236}">
                  <a16:creationId xmlns:a16="http://schemas.microsoft.com/office/drawing/2014/main" id="{00000000-0008-0000-0200-00003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44</xdr:row>
          <xdr:rowOff>0</xdr:rowOff>
        </xdr:from>
        <xdr:to>
          <xdr:col>0</xdr:col>
          <xdr:colOff>247650</xdr:colOff>
          <xdr:row>45</xdr:row>
          <xdr:rowOff>19050</xdr:rowOff>
        </xdr:to>
        <xdr:sp macro="" textlink="">
          <xdr:nvSpPr>
            <xdr:cNvPr id="2102" name="Check Box 54" hidden="1">
              <a:extLst>
                <a:ext uri="{63B3BB69-23CF-44E3-9099-C40C66FF867C}">
                  <a14:compatExt spid="_x0000_s2102"/>
                </a:ext>
                <a:ext uri="{FF2B5EF4-FFF2-40B4-BE49-F238E27FC236}">
                  <a16:creationId xmlns:a16="http://schemas.microsoft.com/office/drawing/2014/main" id="{00000000-0008-0000-0200-00003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41</xdr:row>
          <xdr:rowOff>38100</xdr:rowOff>
        </xdr:from>
        <xdr:to>
          <xdr:col>5</xdr:col>
          <xdr:colOff>247650</xdr:colOff>
          <xdr:row>42</xdr:row>
          <xdr:rowOff>19050</xdr:rowOff>
        </xdr:to>
        <xdr:sp macro="" textlink="">
          <xdr:nvSpPr>
            <xdr:cNvPr id="2103" name="Check Box 55" hidden="1">
              <a:extLst>
                <a:ext uri="{63B3BB69-23CF-44E3-9099-C40C66FF867C}">
                  <a14:compatExt spid="_x0000_s2103"/>
                </a:ext>
                <a:ext uri="{FF2B5EF4-FFF2-40B4-BE49-F238E27FC236}">
                  <a16:creationId xmlns:a16="http://schemas.microsoft.com/office/drawing/2014/main" id="{00000000-0008-0000-0200-00003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41</xdr:row>
          <xdr:rowOff>219075</xdr:rowOff>
        </xdr:from>
        <xdr:to>
          <xdr:col>5</xdr:col>
          <xdr:colOff>247650</xdr:colOff>
          <xdr:row>43</xdr:row>
          <xdr:rowOff>9525</xdr:rowOff>
        </xdr:to>
        <xdr:sp macro="" textlink="">
          <xdr:nvSpPr>
            <xdr:cNvPr id="2104" name="Check Box 56" hidden="1">
              <a:extLst>
                <a:ext uri="{63B3BB69-23CF-44E3-9099-C40C66FF867C}">
                  <a14:compatExt spid="_x0000_s2104"/>
                </a:ext>
                <a:ext uri="{FF2B5EF4-FFF2-40B4-BE49-F238E27FC236}">
                  <a16:creationId xmlns:a16="http://schemas.microsoft.com/office/drawing/2014/main" id="{00000000-0008-0000-0200-00003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43</xdr:row>
          <xdr:rowOff>0</xdr:rowOff>
        </xdr:from>
        <xdr:to>
          <xdr:col>5</xdr:col>
          <xdr:colOff>247650</xdr:colOff>
          <xdr:row>44</xdr:row>
          <xdr:rowOff>28575</xdr:rowOff>
        </xdr:to>
        <xdr:sp macro="" textlink="">
          <xdr:nvSpPr>
            <xdr:cNvPr id="2105" name="Check Box 57" hidden="1">
              <a:extLst>
                <a:ext uri="{63B3BB69-23CF-44E3-9099-C40C66FF867C}">
                  <a14:compatExt spid="_x0000_s2105"/>
                </a:ext>
                <a:ext uri="{FF2B5EF4-FFF2-40B4-BE49-F238E27FC236}">
                  <a16:creationId xmlns:a16="http://schemas.microsoft.com/office/drawing/2014/main" id="{00000000-0008-0000-0200-00003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47</xdr:row>
          <xdr:rowOff>0</xdr:rowOff>
        </xdr:from>
        <xdr:to>
          <xdr:col>0</xdr:col>
          <xdr:colOff>247650</xdr:colOff>
          <xdr:row>48</xdr:row>
          <xdr:rowOff>9525</xdr:rowOff>
        </xdr:to>
        <xdr:sp macro="" textlink="">
          <xdr:nvSpPr>
            <xdr:cNvPr id="2108" name="Check Box 60" hidden="1">
              <a:extLst>
                <a:ext uri="{63B3BB69-23CF-44E3-9099-C40C66FF867C}">
                  <a14:compatExt spid="_x0000_s2108"/>
                </a:ext>
                <a:ext uri="{FF2B5EF4-FFF2-40B4-BE49-F238E27FC236}">
                  <a16:creationId xmlns:a16="http://schemas.microsoft.com/office/drawing/2014/main" id="{00000000-0008-0000-0200-00003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27</xdr:row>
          <xdr:rowOff>171450</xdr:rowOff>
        </xdr:from>
        <xdr:to>
          <xdr:col>3</xdr:col>
          <xdr:colOff>238125</xdr:colOff>
          <xdr:row>29</xdr:row>
          <xdr:rowOff>0</xdr:rowOff>
        </xdr:to>
        <xdr:sp macro="" textlink="">
          <xdr:nvSpPr>
            <xdr:cNvPr id="2119" name="Check Box 71" hidden="1">
              <a:extLst>
                <a:ext uri="{63B3BB69-23CF-44E3-9099-C40C66FF867C}">
                  <a14:compatExt spid="_x0000_s2119"/>
                </a:ext>
                <a:ext uri="{FF2B5EF4-FFF2-40B4-BE49-F238E27FC236}">
                  <a16:creationId xmlns:a16="http://schemas.microsoft.com/office/drawing/2014/main" id="{00000000-0008-0000-0200-00004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28</xdr:row>
          <xdr:rowOff>171450</xdr:rowOff>
        </xdr:from>
        <xdr:to>
          <xdr:col>3</xdr:col>
          <xdr:colOff>238125</xdr:colOff>
          <xdr:row>30</xdr:row>
          <xdr:rowOff>0</xdr:rowOff>
        </xdr:to>
        <xdr:sp macro="" textlink="">
          <xdr:nvSpPr>
            <xdr:cNvPr id="2120" name="Check Box 72" hidden="1">
              <a:extLst>
                <a:ext uri="{63B3BB69-23CF-44E3-9099-C40C66FF867C}">
                  <a14:compatExt spid="_x0000_s2120"/>
                </a:ext>
                <a:ext uri="{FF2B5EF4-FFF2-40B4-BE49-F238E27FC236}">
                  <a16:creationId xmlns:a16="http://schemas.microsoft.com/office/drawing/2014/main" id="{00000000-0008-0000-0200-00004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26</xdr:row>
          <xdr:rowOff>190500</xdr:rowOff>
        </xdr:from>
        <xdr:to>
          <xdr:col>3</xdr:col>
          <xdr:colOff>238125</xdr:colOff>
          <xdr:row>28</xdr:row>
          <xdr:rowOff>19050</xdr:rowOff>
        </xdr:to>
        <xdr:sp macro="" textlink="">
          <xdr:nvSpPr>
            <xdr:cNvPr id="2122" name="Check Box 74" hidden="1">
              <a:extLst>
                <a:ext uri="{63B3BB69-23CF-44E3-9099-C40C66FF867C}">
                  <a14:compatExt spid="_x0000_s2122"/>
                </a:ext>
                <a:ext uri="{FF2B5EF4-FFF2-40B4-BE49-F238E27FC236}">
                  <a16:creationId xmlns:a16="http://schemas.microsoft.com/office/drawing/2014/main" id="{00000000-0008-0000-0200-00004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28</xdr:row>
          <xdr:rowOff>0</xdr:rowOff>
        </xdr:from>
        <xdr:to>
          <xdr:col>0</xdr:col>
          <xdr:colOff>238125</xdr:colOff>
          <xdr:row>29</xdr:row>
          <xdr:rowOff>19050</xdr:rowOff>
        </xdr:to>
        <xdr:sp macro="" textlink="">
          <xdr:nvSpPr>
            <xdr:cNvPr id="2124" name="Check Box 76" hidden="1">
              <a:extLst>
                <a:ext uri="{63B3BB69-23CF-44E3-9099-C40C66FF867C}">
                  <a14:compatExt spid="_x0000_s2124"/>
                </a:ext>
                <a:ext uri="{FF2B5EF4-FFF2-40B4-BE49-F238E27FC236}">
                  <a16:creationId xmlns:a16="http://schemas.microsoft.com/office/drawing/2014/main" id="{00000000-0008-0000-0200-00004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29</xdr:row>
          <xdr:rowOff>0</xdr:rowOff>
        </xdr:from>
        <xdr:to>
          <xdr:col>0</xdr:col>
          <xdr:colOff>238125</xdr:colOff>
          <xdr:row>30</xdr:row>
          <xdr:rowOff>19050</xdr:rowOff>
        </xdr:to>
        <xdr:sp macro="" textlink="">
          <xdr:nvSpPr>
            <xdr:cNvPr id="2125" name="Check Box 77" hidden="1">
              <a:extLst>
                <a:ext uri="{63B3BB69-23CF-44E3-9099-C40C66FF867C}">
                  <a14:compatExt spid="_x0000_s2125"/>
                </a:ext>
                <a:ext uri="{FF2B5EF4-FFF2-40B4-BE49-F238E27FC236}">
                  <a16:creationId xmlns:a16="http://schemas.microsoft.com/office/drawing/2014/main" id="{00000000-0008-0000-0200-00004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30</xdr:row>
          <xdr:rowOff>0</xdr:rowOff>
        </xdr:from>
        <xdr:to>
          <xdr:col>0</xdr:col>
          <xdr:colOff>238125</xdr:colOff>
          <xdr:row>31</xdr:row>
          <xdr:rowOff>19050</xdr:rowOff>
        </xdr:to>
        <xdr:sp macro="" textlink="">
          <xdr:nvSpPr>
            <xdr:cNvPr id="2126" name="Check Box 78" hidden="1">
              <a:extLst>
                <a:ext uri="{63B3BB69-23CF-44E3-9099-C40C66FF867C}">
                  <a14:compatExt spid="_x0000_s2126"/>
                </a:ext>
                <a:ext uri="{FF2B5EF4-FFF2-40B4-BE49-F238E27FC236}">
                  <a16:creationId xmlns:a16="http://schemas.microsoft.com/office/drawing/2014/main" id="{00000000-0008-0000-0200-00004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31</xdr:row>
          <xdr:rowOff>0</xdr:rowOff>
        </xdr:from>
        <xdr:to>
          <xdr:col>0</xdr:col>
          <xdr:colOff>238125</xdr:colOff>
          <xdr:row>32</xdr:row>
          <xdr:rowOff>19050</xdr:rowOff>
        </xdr:to>
        <xdr:sp macro="" textlink="">
          <xdr:nvSpPr>
            <xdr:cNvPr id="2127" name="Check Box 79" hidden="1">
              <a:extLst>
                <a:ext uri="{63B3BB69-23CF-44E3-9099-C40C66FF867C}">
                  <a14:compatExt spid="_x0000_s2127"/>
                </a:ext>
                <a:ext uri="{FF2B5EF4-FFF2-40B4-BE49-F238E27FC236}">
                  <a16:creationId xmlns:a16="http://schemas.microsoft.com/office/drawing/2014/main" id="{00000000-0008-0000-0200-00004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32</xdr:row>
          <xdr:rowOff>0</xdr:rowOff>
        </xdr:from>
        <xdr:to>
          <xdr:col>0</xdr:col>
          <xdr:colOff>238125</xdr:colOff>
          <xdr:row>33</xdr:row>
          <xdr:rowOff>19050</xdr:rowOff>
        </xdr:to>
        <xdr:sp macro="" textlink="">
          <xdr:nvSpPr>
            <xdr:cNvPr id="2128" name="Check Box 80" hidden="1">
              <a:extLst>
                <a:ext uri="{63B3BB69-23CF-44E3-9099-C40C66FF867C}">
                  <a14:compatExt spid="_x0000_s2128"/>
                </a:ext>
                <a:ext uri="{FF2B5EF4-FFF2-40B4-BE49-F238E27FC236}">
                  <a16:creationId xmlns:a16="http://schemas.microsoft.com/office/drawing/2014/main" id="{00000000-0008-0000-0200-00005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30</xdr:row>
          <xdr:rowOff>0</xdr:rowOff>
        </xdr:from>
        <xdr:to>
          <xdr:col>3</xdr:col>
          <xdr:colOff>238125</xdr:colOff>
          <xdr:row>31</xdr:row>
          <xdr:rowOff>19050</xdr:rowOff>
        </xdr:to>
        <xdr:sp macro="" textlink="">
          <xdr:nvSpPr>
            <xdr:cNvPr id="2129" name="Check Box 81" hidden="1">
              <a:extLst>
                <a:ext uri="{63B3BB69-23CF-44E3-9099-C40C66FF867C}">
                  <a14:compatExt spid="_x0000_s2129"/>
                </a:ext>
                <a:ext uri="{FF2B5EF4-FFF2-40B4-BE49-F238E27FC236}">
                  <a16:creationId xmlns:a16="http://schemas.microsoft.com/office/drawing/2014/main" id="{00000000-0008-0000-0200-00005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31</xdr:row>
          <xdr:rowOff>0</xdr:rowOff>
        </xdr:from>
        <xdr:to>
          <xdr:col>3</xdr:col>
          <xdr:colOff>238125</xdr:colOff>
          <xdr:row>32</xdr:row>
          <xdr:rowOff>19050</xdr:rowOff>
        </xdr:to>
        <xdr:sp macro="" textlink="">
          <xdr:nvSpPr>
            <xdr:cNvPr id="2130" name="Check Box 82" hidden="1">
              <a:extLst>
                <a:ext uri="{63B3BB69-23CF-44E3-9099-C40C66FF867C}">
                  <a14:compatExt spid="_x0000_s2130"/>
                </a:ext>
                <a:ext uri="{FF2B5EF4-FFF2-40B4-BE49-F238E27FC236}">
                  <a16:creationId xmlns:a16="http://schemas.microsoft.com/office/drawing/2014/main" id="{00000000-0008-0000-0200-00005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28</xdr:row>
          <xdr:rowOff>0</xdr:rowOff>
        </xdr:from>
        <xdr:to>
          <xdr:col>6</xdr:col>
          <xdr:colOff>238125</xdr:colOff>
          <xdr:row>29</xdr:row>
          <xdr:rowOff>19050</xdr:rowOff>
        </xdr:to>
        <xdr:sp macro="" textlink="">
          <xdr:nvSpPr>
            <xdr:cNvPr id="2131" name="Check Box 83" hidden="1">
              <a:extLst>
                <a:ext uri="{63B3BB69-23CF-44E3-9099-C40C66FF867C}">
                  <a14:compatExt spid="_x0000_s2131"/>
                </a:ext>
                <a:ext uri="{FF2B5EF4-FFF2-40B4-BE49-F238E27FC236}">
                  <a16:creationId xmlns:a16="http://schemas.microsoft.com/office/drawing/2014/main" id="{00000000-0008-0000-0200-00005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29</xdr:row>
          <xdr:rowOff>0</xdr:rowOff>
        </xdr:from>
        <xdr:to>
          <xdr:col>6</xdr:col>
          <xdr:colOff>238125</xdr:colOff>
          <xdr:row>30</xdr:row>
          <xdr:rowOff>19050</xdr:rowOff>
        </xdr:to>
        <xdr:sp macro="" textlink="">
          <xdr:nvSpPr>
            <xdr:cNvPr id="2132" name="Check Box 84" hidden="1">
              <a:extLst>
                <a:ext uri="{63B3BB69-23CF-44E3-9099-C40C66FF867C}">
                  <a14:compatExt spid="_x0000_s2132"/>
                </a:ext>
                <a:ext uri="{FF2B5EF4-FFF2-40B4-BE49-F238E27FC236}">
                  <a16:creationId xmlns:a16="http://schemas.microsoft.com/office/drawing/2014/main" id="{00000000-0008-0000-0200-00005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27</xdr:row>
          <xdr:rowOff>0</xdr:rowOff>
        </xdr:from>
        <xdr:to>
          <xdr:col>6</xdr:col>
          <xdr:colOff>238125</xdr:colOff>
          <xdr:row>28</xdr:row>
          <xdr:rowOff>19050</xdr:rowOff>
        </xdr:to>
        <xdr:sp macro="" textlink="">
          <xdr:nvSpPr>
            <xdr:cNvPr id="2133" name="Check Box 85" hidden="1">
              <a:extLst>
                <a:ext uri="{63B3BB69-23CF-44E3-9099-C40C66FF867C}">
                  <a14:compatExt spid="_x0000_s2133"/>
                </a:ext>
                <a:ext uri="{FF2B5EF4-FFF2-40B4-BE49-F238E27FC236}">
                  <a16:creationId xmlns:a16="http://schemas.microsoft.com/office/drawing/2014/main" id="{00000000-0008-0000-0200-00005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30</xdr:row>
          <xdr:rowOff>0</xdr:rowOff>
        </xdr:from>
        <xdr:to>
          <xdr:col>6</xdr:col>
          <xdr:colOff>238125</xdr:colOff>
          <xdr:row>31</xdr:row>
          <xdr:rowOff>19050</xdr:rowOff>
        </xdr:to>
        <xdr:sp macro="" textlink="">
          <xdr:nvSpPr>
            <xdr:cNvPr id="2134" name="Check Box 86" hidden="1">
              <a:extLst>
                <a:ext uri="{63B3BB69-23CF-44E3-9099-C40C66FF867C}">
                  <a14:compatExt spid="_x0000_s2134"/>
                </a:ext>
                <a:ext uri="{FF2B5EF4-FFF2-40B4-BE49-F238E27FC236}">
                  <a16:creationId xmlns:a16="http://schemas.microsoft.com/office/drawing/2014/main" id="{00000000-0008-0000-0200-00005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31</xdr:row>
          <xdr:rowOff>0</xdr:rowOff>
        </xdr:from>
        <xdr:to>
          <xdr:col>6</xdr:col>
          <xdr:colOff>238125</xdr:colOff>
          <xdr:row>32</xdr:row>
          <xdr:rowOff>19050</xdr:rowOff>
        </xdr:to>
        <xdr:sp macro="" textlink="">
          <xdr:nvSpPr>
            <xdr:cNvPr id="2136" name="Check Box 88" hidden="1">
              <a:extLst>
                <a:ext uri="{63B3BB69-23CF-44E3-9099-C40C66FF867C}">
                  <a14:compatExt spid="_x0000_s2136"/>
                </a:ext>
                <a:ext uri="{FF2B5EF4-FFF2-40B4-BE49-F238E27FC236}">
                  <a16:creationId xmlns:a16="http://schemas.microsoft.com/office/drawing/2014/main" id="{00000000-0008-0000-0200-00005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27</xdr:row>
          <xdr:rowOff>0</xdr:rowOff>
        </xdr:from>
        <xdr:to>
          <xdr:col>0</xdr:col>
          <xdr:colOff>238125</xdr:colOff>
          <xdr:row>28</xdr:row>
          <xdr:rowOff>19050</xdr:rowOff>
        </xdr:to>
        <xdr:sp macro="" textlink="">
          <xdr:nvSpPr>
            <xdr:cNvPr id="2137" name="Check Box 89" hidden="1">
              <a:extLst>
                <a:ext uri="{63B3BB69-23CF-44E3-9099-C40C66FF867C}">
                  <a14:compatExt spid="_x0000_s2137"/>
                </a:ext>
                <a:ext uri="{FF2B5EF4-FFF2-40B4-BE49-F238E27FC236}">
                  <a16:creationId xmlns:a16="http://schemas.microsoft.com/office/drawing/2014/main" id="{00000000-0008-0000-0200-00005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20</xdr:row>
          <xdr:rowOff>0</xdr:rowOff>
        </xdr:from>
        <xdr:to>
          <xdr:col>0</xdr:col>
          <xdr:colOff>238125</xdr:colOff>
          <xdr:row>21</xdr:row>
          <xdr:rowOff>9525</xdr:rowOff>
        </xdr:to>
        <xdr:sp macro="" textlink="">
          <xdr:nvSpPr>
            <xdr:cNvPr id="2138" name="Check Box 90" hidden="1">
              <a:extLst>
                <a:ext uri="{63B3BB69-23CF-44E3-9099-C40C66FF867C}">
                  <a14:compatExt spid="_x0000_s2138"/>
                </a:ext>
                <a:ext uri="{FF2B5EF4-FFF2-40B4-BE49-F238E27FC236}">
                  <a16:creationId xmlns:a16="http://schemas.microsoft.com/office/drawing/2014/main" id="{00000000-0008-0000-0200-00005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21</xdr:row>
          <xdr:rowOff>0</xdr:rowOff>
        </xdr:from>
        <xdr:to>
          <xdr:col>0</xdr:col>
          <xdr:colOff>238125</xdr:colOff>
          <xdr:row>22</xdr:row>
          <xdr:rowOff>19050</xdr:rowOff>
        </xdr:to>
        <xdr:sp macro="" textlink="">
          <xdr:nvSpPr>
            <xdr:cNvPr id="2139" name="Check Box 91" hidden="1">
              <a:extLst>
                <a:ext uri="{63B3BB69-23CF-44E3-9099-C40C66FF867C}">
                  <a14:compatExt spid="_x0000_s2139"/>
                </a:ext>
                <a:ext uri="{FF2B5EF4-FFF2-40B4-BE49-F238E27FC236}">
                  <a16:creationId xmlns:a16="http://schemas.microsoft.com/office/drawing/2014/main" id="{00000000-0008-0000-0200-00005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22</xdr:row>
          <xdr:rowOff>0</xdr:rowOff>
        </xdr:from>
        <xdr:to>
          <xdr:col>0</xdr:col>
          <xdr:colOff>238125</xdr:colOff>
          <xdr:row>23</xdr:row>
          <xdr:rowOff>28575</xdr:rowOff>
        </xdr:to>
        <xdr:sp macro="" textlink="">
          <xdr:nvSpPr>
            <xdr:cNvPr id="2140" name="Check Box 92" hidden="1">
              <a:extLst>
                <a:ext uri="{63B3BB69-23CF-44E3-9099-C40C66FF867C}">
                  <a14:compatExt spid="_x0000_s2140"/>
                </a:ext>
                <a:ext uri="{FF2B5EF4-FFF2-40B4-BE49-F238E27FC236}">
                  <a16:creationId xmlns:a16="http://schemas.microsoft.com/office/drawing/2014/main" id="{00000000-0008-0000-0200-00005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20</xdr:row>
          <xdr:rowOff>0</xdr:rowOff>
        </xdr:from>
        <xdr:to>
          <xdr:col>3</xdr:col>
          <xdr:colOff>238125</xdr:colOff>
          <xdr:row>21</xdr:row>
          <xdr:rowOff>9525</xdr:rowOff>
        </xdr:to>
        <xdr:sp macro="" textlink="">
          <xdr:nvSpPr>
            <xdr:cNvPr id="2141" name="Check Box 93" hidden="1">
              <a:extLst>
                <a:ext uri="{63B3BB69-23CF-44E3-9099-C40C66FF867C}">
                  <a14:compatExt spid="_x0000_s2141"/>
                </a:ext>
                <a:ext uri="{FF2B5EF4-FFF2-40B4-BE49-F238E27FC236}">
                  <a16:creationId xmlns:a16="http://schemas.microsoft.com/office/drawing/2014/main" id="{00000000-0008-0000-0200-00005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21</xdr:row>
          <xdr:rowOff>0</xdr:rowOff>
        </xdr:from>
        <xdr:to>
          <xdr:col>3</xdr:col>
          <xdr:colOff>238125</xdr:colOff>
          <xdr:row>22</xdr:row>
          <xdr:rowOff>19050</xdr:rowOff>
        </xdr:to>
        <xdr:sp macro="" textlink="">
          <xdr:nvSpPr>
            <xdr:cNvPr id="2142" name="Check Box 94" hidden="1">
              <a:extLst>
                <a:ext uri="{63B3BB69-23CF-44E3-9099-C40C66FF867C}">
                  <a14:compatExt spid="_x0000_s2142"/>
                </a:ext>
                <a:ext uri="{FF2B5EF4-FFF2-40B4-BE49-F238E27FC236}">
                  <a16:creationId xmlns:a16="http://schemas.microsoft.com/office/drawing/2014/main" id="{00000000-0008-0000-0200-00005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22</xdr:row>
          <xdr:rowOff>0</xdr:rowOff>
        </xdr:from>
        <xdr:to>
          <xdr:col>3</xdr:col>
          <xdr:colOff>238125</xdr:colOff>
          <xdr:row>23</xdr:row>
          <xdr:rowOff>28575</xdr:rowOff>
        </xdr:to>
        <xdr:sp macro="" textlink="">
          <xdr:nvSpPr>
            <xdr:cNvPr id="2143" name="Check Box 95" hidden="1">
              <a:extLst>
                <a:ext uri="{63B3BB69-23CF-44E3-9099-C40C66FF867C}">
                  <a14:compatExt spid="_x0000_s2143"/>
                </a:ext>
                <a:ext uri="{FF2B5EF4-FFF2-40B4-BE49-F238E27FC236}">
                  <a16:creationId xmlns:a16="http://schemas.microsoft.com/office/drawing/2014/main" id="{00000000-0008-0000-0200-00005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20</xdr:row>
          <xdr:rowOff>0</xdr:rowOff>
        </xdr:from>
        <xdr:to>
          <xdr:col>6</xdr:col>
          <xdr:colOff>238125</xdr:colOff>
          <xdr:row>21</xdr:row>
          <xdr:rowOff>9525</xdr:rowOff>
        </xdr:to>
        <xdr:sp macro="" textlink="">
          <xdr:nvSpPr>
            <xdr:cNvPr id="2144" name="Check Box 96" hidden="1">
              <a:extLst>
                <a:ext uri="{63B3BB69-23CF-44E3-9099-C40C66FF867C}">
                  <a14:compatExt spid="_x0000_s2144"/>
                </a:ext>
                <a:ext uri="{FF2B5EF4-FFF2-40B4-BE49-F238E27FC236}">
                  <a16:creationId xmlns:a16="http://schemas.microsoft.com/office/drawing/2014/main" id="{00000000-0008-0000-0200-00006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21</xdr:row>
          <xdr:rowOff>0</xdr:rowOff>
        </xdr:from>
        <xdr:to>
          <xdr:col>6</xdr:col>
          <xdr:colOff>238125</xdr:colOff>
          <xdr:row>22</xdr:row>
          <xdr:rowOff>19050</xdr:rowOff>
        </xdr:to>
        <xdr:sp macro="" textlink="">
          <xdr:nvSpPr>
            <xdr:cNvPr id="2145" name="Check Box 97" hidden="1">
              <a:extLst>
                <a:ext uri="{63B3BB69-23CF-44E3-9099-C40C66FF867C}">
                  <a14:compatExt spid="_x0000_s2145"/>
                </a:ext>
                <a:ext uri="{FF2B5EF4-FFF2-40B4-BE49-F238E27FC236}">
                  <a16:creationId xmlns:a16="http://schemas.microsoft.com/office/drawing/2014/main" id="{00000000-0008-0000-0200-00006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22</xdr:row>
          <xdr:rowOff>0</xdr:rowOff>
        </xdr:from>
        <xdr:to>
          <xdr:col>6</xdr:col>
          <xdr:colOff>238125</xdr:colOff>
          <xdr:row>23</xdr:row>
          <xdr:rowOff>28575</xdr:rowOff>
        </xdr:to>
        <xdr:sp macro="" textlink="">
          <xdr:nvSpPr>
            <xdr:cNvPr id="2146" name="Check Box 98" hidden="1">
              <a:extLst>
                <a:ext uri="{63B3BB69-23CF-44E3-9099-C40C66FF867C}">
                  <a14:compatExt spid="_x0000_s2146"/>
                </a:ext>
                <a:ext uri="{FF2B5EF4-FFF2-40B4-BE49-F238E27FC236}">
                  <a16:creationId xmlns:a16="http://schemas.microsoft.com/office/drawing/2014/main" id="{00000000-0008-0000-0200-00006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48</xdr:row>
          <xdr:rowOff>0</xdr:rowOff>
        </xdr:from>
        <xdr:to>
          <xdr:col>0</xdr:col>
          <xdr:colOff>247650</xdr:colOff>
          <xdr:row>49</xdr:row>
          <xdr:rowOff>19050</xdr:rowOff>
        </xdr:to>
        <xdr:sp macro="" textlink="">
          <xdr:nvSpPr>
            <xdr:cNvPr id="2149" name="Check Box 101" hidden="1">
              <a:extLst>
                <a:ext uri="{63B3BB69-23CF-44E3-9099-C40C66FF867C}">
                  <a14:compatExt spid="_x0000_s2149"/>
                </a:ext>
                <a:ext uri="{FF2B5EF4-FFF2-40B4-BE49-F238E27FC236}">
                  <a16:creationId xmlns:a16="http://schemas.microsoft.com/office/drawing/2014/main" id="{00000000-0008-0000-0200-00006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47</xdr:row>
          <xdr:rowOff>0</xdr:rowOff>
        </xdr:from>
        <xdr:to>
          <xdr:col>5</xdr:col>
          <xdr:colOff>247650</xdr:colOff>
          <xdr:row>48</xdr:row>
          <xdr:rowOff>9525</xdr:rowOff>
        </xdr:to>
        <xdr:sp macro="" textlink="">
          <xdr:nvSpPr>
            <xdr:cNvPr id="2150" name="Check Box 102" hidden="1">
              <a:extLst>
                <a:ext uri="{63B3BB69-23CF-44E3-9099-C40C66FF867C}">
                  <a14:compatExt spid="_x0000_s2150"/>
                </a:ext>
                <a:ext uri="{FF2B5EF4-FFF2-40B4-BE49-F238E27FC236}">
                  <a16:creationId xmlns:a16="http://schemas.microsoft.com/office/drawing/2014/main" id="{00000000-0008-0000-0200-00006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48</xdr:row>
          <xdr:rowOff>0</xdr:rowOff>
        </xdr:from>
        <xdr:to>
          <xdr:col>5</xdr:col>
          <xdr:colOff>247650</xdr:colOff>
          <xdr:row>49</xdr:row>
          <xdr:rowOff>19050</xdr:rowOff>
        </xdr:to>
        <xdr:sp macro="" textlink="">
          <xdr:nvSpPr>
            <xdr:cNvPr id="2151" name="Check Box 103" hidden="1">
              <a:extLst>
                <a:ext uri="{63B3BB69-23CF-44E3-9099-C40C66FF867C}">
                  <a14:compatExt spid="_x0000_s2151"/>
                </a:ext>
                <a:ext uri="{FF2B5EF4-FFF2-40B4-BE49-F238E27FC236}">
                  <a16:creationId xmlns:a16="http://schemas.microsoft.com/office/drawing/2014/main" id="{00000000-0008-0000-0200-00006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44</xdr:row>
          <xdr:rowOff>0</xdr:rowOff>
        </xdr:from>
        <xdr:to>
          <xdr:col>5</xdr:col>
          <xdr:colOff>247650</xdr:colOff>
          <xdr:row>45</xdr:row>
          <xdr:rowOff>28575</xdr:rowOff>
        </xdr:to>
        <xdr:sp macro="" textlink="">
          <xdr:nvSpPr>
            <xdr:cNvPr id="2153" name="Check Box 105" hidden="1">
              <a:extLst>
                <a:ext uri="{63B3BB69-23CF-44E3-9099-C40C66FF867C}">
                  <a14:compatExt spid="_x0000_s2153"/>
                </a:ext>
                <a:ext uri="{FF2B5EF4-FFF2-40B4-BE49-F238E27FC236}">
                  <a16:creationId xmlns:a16="http://schemas.microsoft.com/office/drawing/2014/main" id="{00000000-0008-0000-0200-00006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19050</xdr:colOff>
          <xdr:row>14</xdr:row>
          <xdr:rowOff>0</xdr:rowOff>
        </xdr:from>
        <xdr:to>
          <xdr:col>5</xdr:col>
          <xdr:colOff>266700</xdr:colOff>
          <xdr:row>15</xdr:row>
          <xdr:rowOff>19050</xdr:rowOff>
        </xdr:to>
        <xdr:sp macro="" textlink="">
          <xdr:nvSpPr>
            <xdr:cNvPr id="2159" name="Check Box 111" hidden="1">
              <a:extLst>
                <a:ext uri="{63B3BB69-23CF-44E3-9099-C40C66FF867C}">
                  <a14:compatExt spid="_x0000_s2159"/>
                </a:ext>
                <a:ext uri="{FF2B5EF4-FFF2-40B4-BE49-F238E27FC236}">
                  <a16:creationId xmlns:a16="http://schemas.microsoft.com/office/drawing/2014/main" id="{00000000-0008-0000-0200-00006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14</xdr:row>
          <xdr:rowOff>171450</xdr:rowOff>
        </xdr:from>
        <xdr:to>
          <xdr:col>0</xdr:col>
          <xdr:colOff>247650</xdr:colOff>
          <xdr:row>16</xdr:row>
          <xdr:rowOff>19050</xdr:rowOff>
        </xdr:to>
        <xdr:sp macro="" textlink="">
          <xdr:nvSpPr>
            <xdr:cNvPr id="2160" name="Check Box 112" hidden="1">
              <a:extLst>
                <a:ext uri="{63B3BB69-23CF-44E3-9099-C40C66FF867C}">
                  <a14:compatExt spid="_x0000_s2160"/>
                </a:ext>
                <a:ext uri="{FF2B5EF4-FFF2-40B4-BE49-F238E27FC236}">
                  <a16:creationId xmlns:a16="http://schemas.microsoft.com/office/drawing/2014/main" id="{00000000-0008-0000-0200-000070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F2D3F9-788C-463D-9175-205B3CE8A724}">
  <sheetPr codeName="Feuil1"/>
  <dimension ref="A1:N54"/>
  <sheetViews>
    <sheetView showGridLines="0" tabSelected="1" topLeftCell="A13" zoomScale="90" zoomScaleNormal="90" workbookViewId="0">
      <selection activeCell="A46" sqref="A46:I47"/>
    </sheetView>
  </sheetViews>
  <sheetFormatPr baseColWidth="10" defaultRowHeight="15" x14ac:dyDescent="0.25"/>
  <cols>
    <col min="1" max="1" width="11.5703125" customWidth="1"/>
    <col min="3" max="3" width="13.140625" customWidth="1"/>
  </cols>
  <sheetData>
    <row r="1" spans="1:14" ht="14.45" customHeight="1" x14ac:dyDescent="0.25">
      <c r="A1" s="17" t="s">
        <v>10</v>
      </c>
      <c r="B1" s="18"/>
      <c r="C1" s="19"/>
      <c r="D1" s="67" t="s">
        <v>24</v>
      </c>
      <c r="E1" s="67"/>
      <c r="F1" s="67"/>
      <c r="G1" s="67"/>
      <c r="H1" s="67"/>
      <c r="I1" s="68"/>
    </row>
    <row r="2" spans="1:14" x14ac:dyDescent="0.25">
      <c r="A2" s="18"/>
      <c r="B2" s="18"/>
      <c r="C2" s="19"/>
      <c r="D2" s="67"/>
      <c r="E2" s="67"/>
      <c r="F2" s="67"/>
      <c r="G2" s="67"/>
      <c r="H2" s="67"/>
      <c r="I2" s="68"/>
    </row>
    <row r="3" spans="1:14" x14ac:dyDescent="0.25">
      <c r="A3" s="18"/>
      <c r="B3" s="18"/>
      <c r="C3" s="19"/>
      <c r="D3" s="67"/>
      <c r="E3" s="67"/>
      <c r="F3" s="67"/>
      <c r="G3" s="67"/>
      <c r="H3" s="67"/>
      <c r="I3" s="68"/>
    </row>
    <row r="4" spans="1:14" x14ac:dyDescent="0.25">
      <c r="A4" s="18"/>
      <c r="B4" s="18"/>
      <c r="C4" s="19"/>
      <c r="D4" s="69" t="s">
        <v>25</v>
      </c>
      <c r="E4" s="70"/>
      <c r="F4" s="70"/>
      <c r="G4" s="70"/>
      <c r="H4" s="70"/>
      <c r="I4" s="71"/>
    </row>
    <row r="5" spans="1:14" x14ac:dyDescent="0.25">
      <c r="A5" s="18"/>
      <c r="B5" s="18"/>
      <c r="C5" s="29"/>
      <c r="D5" s="69"/>
      <c r="E5" s="70"/>
      <c r="F5" s="72"/>
      <c r="G5" s="72"/>
      <c r="H5" s="72"/>
      <c r="I5" s="73"/>
    </row>
    <row r="6" spans="1:14" x14ac:dyDescent="0.25">
      <c r="A6" s="27"/>
      <c r="B6" s="27"/>
      <c r="C6" s="27"/>
      <c r="D6" s="28"/>
      <c r="E6" s="28"/>
      <c r="F6" s="10"/>
      <c r="G6" s="10"/>
      <c r="H6" s="30" t="s">
        <v>13</v>
      </c>
      <c r="I6" s="26"/>
    </row>
    <row r="7" spans="1:14" x14ac:dyDescent="0.25">
      <c r="A7" s="64" t="s">
        <v>15</v>
      </c>
      <c r="B7" s="64"/>
      <c r="C7" s="64"/>
      <c r="D7" s="64"/>
      <c r="E7" s="65" t="s">
        <v>48</v>
      </c>
      <c r="F7" s="65"/>
      <c r="G7" s="65"/>
      <c r="H7" s="65"/>
      <c r="I7" s="66"/>
      <c r="N7" s="23"/>
    </row>
    <row r="8" spans="1:14" x14ac:dyDescent="0.25">
      <c r="A8" s="64"/>
      <c r="B8" s="64"/>
      <c r="C8" s="64"/>
      <c r="D8" s="64"/>
      <c r="E8" s="65"/>
      <c r="F8" s="65"/>
      <c r="G8" s="65"/>
      <c r="H8" s="65"/>
      <c r="I8" s="66"/>
    </row>
    <row r="9" spans="1:14" ht="19.5" thickBot="1" x14ac:dyDescent="0.35">
      <c r="A9" s="76"/>
      <c r="B9" s="76"/>
      <c r="C9" s="76"/>
      <c r="D9" s="76"/>
      <c r="E9" s="76"/>
      <c r="F9" s="76"/>
      <c r="G9" s="76"/>
      <c r="H9" s="76"/>
      <c r="I9" s="77"/>
    </row>
    <row r="10" spans="1:14" ht="15.75" thickTop="1" x14ac:dyDescent="0.25">
      <c r="A10" s="8" t="s">
        <v>11</v>
      </c>
      <c r="B10" s="78"/>
      <c r="C10" s="78"/>
      <c r="D10" s="2" t="s">
        <v>12</v>
      </c>
      <c r="E10" s="78"/>
      <c r="F10" s="78"/>
      <c r="G10" s="2" t="s">
        <v>43</v>
      </c>
      <c r="H10" s="78"/>
      <c r="I10" s="79"/>
      <c r="J10" s="2"/>
      <c r="K10" s="23"/>
    </row>
    <row r="11" spans="1:14" ht="18.600000000000001" customHeight="1" x14ac:dyDescent="0.25">
      <c r="A11" s="74" t="s">
        <v>14</v>
      </c>
      <c r="B11" s="74"/>
      <c r="C11" s="74"/>
      <c r="D11" s="74"/>
      <c r="E11" s="74"/>
      <c r="F11" s="74"/>
      <c r="G11" s="74"/>
      <c r="H11" s="74"/>
      <c r="I11" s="75"/>
      <c r="J11" s="2"/>
    </row>
    <row r="12" spans="1:14" ht="15.75" thickBot="1" x14ac:dyDescent="0.3">
      <c r="A12" s="76"/>
      <c r="B12" s="76"/>
      <c r="C12" s="76"/>
      <c r="D12" s="76"/>
      <c r="E12" s="76"/>
      <c r="F12" s="76"/>
      <c r="G12" s="76"/>
      <c r="H12" s="76"/>
      <c r="I12" s="77"/>
    </row>
    <row r="13" spans="1:14" ht="19.5" thickTop="1" x14ac:dyDescent="0.25">
      <c r="A13" s="2" t="s">
        <v>17</v>
      </c>
      <c r="B13" s="2"/>
      <c r="C13" s="2"/>
      <c r="D13" s="2"/>
      <c r="E13" s="2"/>
      <c r="F13" s="80" t="s">
        <v>20</v>
      </c>
      <c r="G13" s="80"/>
      <c r="H13" s="80"/>
      <c r="I13" s="81"/>
    </row>
    <row r="14" spans="1:14" x14ac:dyDescent="0.25">
      <c r="A14" t="s">
        <v>18</v>
      </c>
      <c r="E14" s="14"/>
      <c r="F14" s="16" t="s">
        <v>21</v>
      </c>
      <c r="G14" s="16"/>
      <c r="H14" s="16"/>
      <c r="I14" s="21"/>
    </row>
    <row r="15" spans="1:14" x14ac:dyDescent="0.25">
      <c r="A15" t="s">
        <v>19</v>
      </c>
      <c r="F15" t="s">
        <v>45</v>
      </c>
      <c r="I15" s="20"/>
    </row>
    <row r="16" spans="1:14" x14ac:dyDescent="0.25">
      <c r="A16" t="s">
        <v>46</v>
      </c>
      <c r="I16" s="20"/>
    </row>
    <row r="17" spans="1:9" x14ac:dyDescent="0.25">
      <c r="A17" s="74" t="s">
        <v>22</v>
      </c>
      <c r="B17" s="74"/>
      <c r="C17" s="74"/>
      <c r="D17" s="74"/>
      <c r="E17" s="74"/>
      <c r="F17" s="74"/>
      <c r="G17" s="74"/>
      <c r="H17" s="74"/>
      <c r="I17" s="75"/>
    </row>
    <row r="18" spans="1:9" ht="15.75" thickBot="1" x14ac:dyDescent="0.3">
      <c r="A18" s="76"/>
      <c r="B18" s="76"/>
      <c r="C18" s="76"/>
      <c r="D18" s="76"/>
      <c r="E18" s="76"/>
      <c r="F18" s="76"/>
      <c r="G18" s="76"/>
      <c r="H18" s="76"/>
      <c r="I18" s="77"/>
    </row>
    <row r="19" spans="1:9" ht="15.75" thickTop="1" x14ac:dyDescent="0.25">
      <c r="A19" s="74" t="s">
        <v>23</v>
      </c>
      <c r="B19" s="74"/>
      <c r="C19" s="74"/>
      <c r="D19" s="74"/>
      <c r="E19" s="74"/>
      <c r="F19" s="74"/>
      <c r="G19" s="74"/>
      <c r="H19" s="74"/>
      <c r="I19" s="75"/>
    </row>
    <row r="20" spans="1:9" ht="15.75" thickBot="1" x14ac:dyDescent="0.3">
      <c r="A20" s="76"/>
      <c r="B20" s="76"/>
      <c r="C20" s="76"/>
      <c r="D20" s="76"/>
      <c r="E20" s="76"/>
      <c r="F20" s="76"/>
      <c r="G20" s="76"/>
      <c r="H20" s="76"/>
      <c r="I20" s="77"/>
    </row>
    <row r="21" spans="1:9" ht="15.6" customHeight="1" thickTop="1" x14ac:dyDescent="0.3">
      <c r="A21" t="str">
        <f>IF(VLOOKUP($E$7,Materiel!$A$1:$J$20,2,FALSE)="oui","       PC fixe","")</f>
        <v xml:space="preserve">       PC fixe</v>
      </c>
      <c r="B21" s="9"/>
      <c r="C21" s="9"/>
      <c r="D21" s="41" t="str">
        <f>IF(VLOOKUP($E$7,Materiel!$A$1:$J$20,3,FALSE)="oui","       PC portable","")</f>
        <v/>
      </c>
      <c r="E21" s="9"/>
      <c r="F21" s="9"/>
      <c r="G21" s="41" t="str">
        <f>IF(VLOOKUP($E$7,Materiel!$A$1:$J$20,7,FALSE)="oui","       Carte bancaire","")</f>
        <v/>
      </c>
      <c r="H21" s="9"/>
      <c r="I21" s="22"/>
    </row>
    <row r="22" spans="1:9" ht="15" customHeight="1" x14ac:dyDescent="0.25">
      <c r="A22" s="41" t="str">
        <f>IF(VLOOKUP($E$7,Materiel!$A$1:$J$20,4,FALSE)="oui","       Smartphone","")</f>
        <v/>
      </c>
      <c r="D22" s="41" t="str">
        <f>IF(VLOOKUP($E$7,Materiel!$A$1:$J$20,5,FALSE)="oui","       Téléphone portable","")</f>
        <v/>
      </c>
      <c r="G22" s="41" t="str">
        <f>IF(VLOOKUP($E$7,Materiel!$A$1:$J$20,8,FALSE)="oui","       Voiture de service","")</f>
        <v/>
      </c>
      <c r="I22" s="20"/>
    </row>
    <row r="23" spans="1:9" ht="13.9" customHeight="1" x14ac:dyDescent="0.25">
      <c r="A23" s="42" t="str">
        <f>IF(VLOOKUP($E$7,Materiel!$A$1:$J$20,10,FALSE)="oui","       Tablette","")</f>
        <v/>
      </c>
      <c r="B23" s="42"/>
      <c r="C23" s="42"/>
      <c r="D23" s="41" t="str">
        <f>IF(VLOOKUP($E$7,Materiel!$A$1:$J$20,6,FALSE)="oui","       Carte","")</f>
        <v/>
      </c>
      <c r="F23" s="15"/>
      <c r="G23" t="str">
        <f>IF(VLOOKUP($E$7,Materiel!$A$1:$J$20,9,FALSE)="oui","       Voiture de fonction","")</f>
        <v/>
      </c>
      <c r="I23" s="20"/>
    </row>
    <row r="24" spans="1:9" x14ac:dyDescent="0.25">
      <c r="I24" s="20"/>
    </row>
    <row r="25" spans="1:9" x14ac:dyDescent="0.25">
      <c r="I25" s="20"/>
    </row>
    <row r="26" spans="1:9" x14ac:dyDescent="0.25">
      <c r="A26" s="74" t="s">
        <v>26</v>
      </c>
      <c r="B26" s="74"/>
      <c r="C26" s="74"/>
      <c r="D26" s="74"/>
      <c r="E26" s="74"/>
      <c r="F26" s="74"/>
      <c r="G26" s="74"/>
      <c r="H26" s="74"/>
      <c r="I26" s="75"/>
    </row>
    <row r="27" spans="1:9" ht="15.75" thickBot="1" x14ac:dyDescent="0.3">
      <c r="A27" s="76"/>
      <c r="B27" s="76"/>
      <c r="C27" s="76"/>
      <c r="D27" s="76"/>
      <c r="E27" s="76"/>
      <c r="F27" s="76"/>
      <c r="G27" s="76"/>
      <c r="H27" s="76"/>
      <c r="I27" s="77"/>
    </row>
    <row r="28" spans="1:9" ht="15.75" thickTop="1" x14ac:dyDescent="0.25">
      <c r="A28" t="str">
        <f>IF(VLOOKUP($E$7,Logiciel!$A$1:$V$20,2,FALSE)="oui","       Logiciel 1","")</f>
        <v/>
      </c>
      <c r="D28" t="str">
        <f>IF(VLOOKUP($E$7,Logiciel!$A$1:$V$20,6,FALSE)="oui","        Logiciel 7","")</f>
        <v xml:space="preserve">        Logiciel 7</v>
      </c>
      <c r="G28" t="str">
        <f>IF(VLOOKUP($E$7,Logiciel!$A$1:$V$20,18,FALSE)="oui","       Logiciel 12","")</f>
        <v/>
      </c>
      <c r="I28" s="20"/>
    </row>
    <row r="29" spans="1:9" x14ac:dyDescent="0.25">
      <c r="A29" t="str">
        <f>IF(VLOOKUP($E$7,Logiciel!$A$1:$V$20,3,FALSE)="oui","       Logiciel 2","")</f>
        <v xml:space="preserve">       Logiciel 2</v>
      </c>
      <c r="D29" t="str">
        <f>IF(VLOOKUP($E$7,Logiciel!$A$1:$V$20,8,FALSE)="oui","       Logiciel 8","")</f>
        <v xml:space="preserve">       Logiciel 8</v>
      </c>
      <c r="G29" t="str">
        <f>IF(VLOOKUP($E$7,Logiciel!$A$1:$V$20,16,FALSE)="oui","       Logiciel 13","")</f>
        <v xml:space="preserve">       Logiciel 13</v>
      </c>
      <c r="I29" s="20"/>
    </row>
    <row r="30" spans="1:9" x14ac:dyDescent="0.25">
      <c r="A30" t="str">
        <f>IF(VLOOKUP($E$7,Logiciel!$A$1:$V$20,14,FALSE)="oui","       Logiciel 3","")</f>
        <v xml:space="preserve">       Logiciel 3</v>
      </c>
      <c r="D30" t="str">
        <f>IF(VLOOKUP($E$7,Logiciel!$A$1:$V$20,9,FALSE)="oui","       Logiciel 9","")</f>
        <v xml:space="preserve">       Logiciel 9</v>
      </c>
      <c r="G30" t="str">
        <f>IF(VLOOKUP($E$7,Logiciel!$A$1:$V$20,17,FALSE)="oui","       Logiciel 14","")</f>
        <v xml:space="preserve">       Logiciel 14</v>
      </c>
      <c r="I30" s="20"/>
    </row>
    <row r="31" spans="1:9" x14ac:dyDescent="0.25">
      <c r="A31" t="str">
        <f>IF(VLOOKUP($E$7,Logiciel!$A$1:$V$20,15,FALSE)="oui","       Logiciel 4","")</f>
        <v xml:space="preserve">       Logiciel 4</v>
      </c>
      <c r="D31" t="str">
        <f>IF(VLOOKUP($E$7,Logiciel!$A$1:$V$20,21,FALSE)="oui","       Logiciel 10","")</f>
        <v xml:space="preserve">       Logiciel 10</v>
      </c>
      <c r="G31" t="str">
        <f>IF(VLOOKUP($E$7,Logiciel!$A$1:$V$20,19,FALSE)="oui","       Logiciel 15","")</f>
        <v/>
      </c>
      <c r="I31" s="20"/>
    </row>
    <row r="32" spans="1:9" x14ac:dyDescent="0.25">
      <c r="A32" t="str">
        <f>IF(VLOOKUP($E$7,Logiciel!$A$1:$V$20,22,FALSE)="oui","       Logiciel 5","")</f>
        <v/>
      </c>
      <c r="D32" t="str">
        <f>IF(VLOOKUP($E$7,Logiciel!$A$1:$V$20,20,FALSE)="oui","       Logiciel 11","")</f>
        <v/>
      </c>
      <c r="G32" t="str">
        <f>IF(VLOOKUP($E$7,Logiciel!$A$1:$V$20,5,FALSE)="oui","       Logiciel 16","")</f>
        <v/>
      </c>
      <c r="I32" s="20"/>
    </row>
    <row r="33" spans="1:13" x14ac:dyDescent="0.25">
      <c r="A33" t="str">
        <f>IF(VLOOKUP($E$7,Logiciel!$A$1:$V$20,20,FALSE)="oui","       Logiciel 6","")</f>
        <v/>
      </c>
      <c r="I33" s="20"/>
    </row>
    <row r="34" spans="1:13" x14ac:dyDescent="0.25">
      <c r="A34" s="74" t="s">
        <v>27</v>
      </c>
      <c r="B34" s="74"/>
      <c r="C34" s="74"/>
      <c r="D34" s="74"/>
      <c r="E34" s="74"/>
      <c r="F34" s="74"/>
      <c r="G34" s="74"/>
      <c r="H34" s="74"/>
      <c r="I34" s="75"/>
    </row>
    <row r="35" spans="1:13" ht="15.75" thickBot="1" x14ac:dyDescent="0.3">
      <c r="A35" s="76"/>
      <c r="B35" s="76"/>
      <c r="C35" s="76"/>
      <c r="D35" s="76"/>
      <c r="E35" s="76"/>
      <c r="F35" s="76"/>
      <c r="G35" s="76"/>
      <c r="H35" s="76"/>
      <c r="I35" s="77"/>
    </row>
    <row r="36" spans="1:13" ht="18" customHeight="1" thickTop="1" x14ac:dyDescent="0.25">
      <c r="A36" s="2" t="s">
        <v>17</v>
      </c>
      <c r="F36" t="s">
        <v>31</v>
      </c>
      <c r="I36" s="20"/>
    </row>
    <row r="37" spans="1:13" x14ac:dyDescent="0.25">
      <c r="A37" t="s">
        <v>28</v>
      </c>
      <c r="F37" t="s">
        <v>32</v>
      </c>
      <c r="I37" s="20"/>
    </row>
    <row r="38" spans="1:13" x14ac:dyDescent="0.25">
      <c r="A38" t="s">
        <v>29</v>
      </c>
      <c r="F38" t="s">
        <v>33</v>
      </c>
      <c r="I38" s="20"/>
      <c r="M38" s="56"/>
    </row>
    <row r="39" spans="1:13" x14ac:dyDescent="0.25">
      <c r="A39" t="s">
        <v>30</v>
      </c>
      <c r="F39" t="s">
        <v>34</v>
      </c>
      <c r="I39" s="20"/>
    </row>
    <row r="40" spans="1:13" ht="14.45" customHeight="1" x14ac:dyDescent="0.25">
      <c r="A40" s="74" t="s">
        <v>35</v>
      </c>
      <c r="B40" s="74"/>
      <c r="C40" s="74"/>
      <c r="D40" s="74"/>
      <c r="E40" s="74"/>
      <c r="F40" s="74"/>
      <c r="G40" s="74"/>
      <c r="H40" s="74"/>
      <c r="I40" s="75"/>
      <c r="M40" s="55"/>
    </row>
    <row r="41" spans="1:13" ht="15" customHeight="1" thickBot="1" x14ac:dyDescent="0.3">
      <c r="A41" s="76"/>
      <c r="B41" s="76"/>
      <c r="C41" s="76"/>
      <c r="D41" s="76"/>
      <c r="E41" s="76"/>
      <c r="F41" s="76"/>
      <c r="G41" s="76"/>
      <c r="H41" s="76"/>
      <c r="I41" s="77"/>
    </row>
    <row r="42" spans="1:13" ht="18" customHeight="1" thickTop="1" x14ac:dyDescent="0.25">
      <c r="A42" t="s">
        <v>36</v>
      </c>
      <c r="F42" t="s">
        <v>40</v>
      </c>
      <c r="I42" s="24"/>
    </row>
    <row r="43" spans="1:13" x14ac:dyDescent="0.25">
      <c r="A43" t="s">
        <v>37</v>
      </c>
      <c r="F43" t="s">
        <v>41</v>
      </c>
      <c r="I43" s="20"/>
    </row>
    <row r="44" spans="1:13" x14ac:dyDescent="0.25">
      <c r="A44" t="s">
        <v>38</v>
      </c>
      <c r="F44" t="s">
        <v>42</v>
      </c>
      <c r="I44" s="20"/>
      <c r="M44" s="49"/>
    </row>
    <row r="45" spans="1:13" x14ac:dyDescent="0.25">
      <c r="A45" t="s">
        <v>39</v>
      </c>
      <c r="F45" t="str">
        <f xml:space="preserve"> "      Mise à jour liste de distribution"</f>
        <v xml:space="preserve">      Mise à jour liste de distribution</v>
      </c>
      <c r="I45" s="20"/>
      <c r="L45" s="47"/>
      <c r="M45" s="48"/>
    </row>
    <row r="46" spans="1:13" ht="14.45" customHeight="1" x14ac:dyDescent="0.25">
      <c r="A46" s="74" t="s">
        <v>93</v>
      </c>
      <c r="B46" s="74"/>
      <c r="C46" s="74"/>
      <c r="D46" s="74"/>
      <c r="E46" s="74"/>
      <c r="F46" s="74"/>
      <c r="G46" s="74"/>
      <c r="H46" s="74"/>
      <c r="I46" s="75"/>
      <c r="K46" s="50"/>
    </row>
    <row r="47" spans="1:13" ht="15" customHeight="1" thickBot="1" x14ac:dyDescent="0.3">
      <c r="A47" s="76"/>
      <c r="B47" s="76"/>
      <c r="C47" s="76"/>
      <c r="D47" s="76"/>
      <c r="E47" s="76"/>
      <c r="F47" s="76"/>
      <c r="G47" s="76"/>
      <c r="H47" s="76"/>
      <c r="I47" s="77"/>
      <c r="K47" s="51"/>
    </row>
    <row r="48" spans="1:13" ht="16.5" thickTop="1" thickBot="1" x14ac:dyDescent="0.3">
      <c r="A48" t="str">
        <f>IF(VLOOKUP($E$7,Qualif!$A$1:$F$19,2,FALSE)="oui","       Qualif 1","")</f>
        <v/>
      </c>
      <c r="F48" t="str">
        <f>IF(VLOOKUP($E$7,Qualif!$A$1:$F$19,4,FALSE)="oui","       Qualif 3","")</f>
        <v/>
      </c>
      <c r="I48" s="20"/>
      <c r="K48" s="52"/>
    </row>
    <row r="49" spans="1:9" ht="15.75" thickBot="1" x14ac:dyDescent="0.3">
      <c r="A49" s="53" t="str">
        <f>IF(VLOOKUP($E$7,Qualif!$A$1:$F$19,3,FALSE)="oui","       Qualif 2","")</f>
        <v/>
      </c>
      <c r="B49" s="57"/>
      <c r="C49" s="53"/>
      <c r="D49" s="53"/>
      <c r="E49" s="53"/>
      <c r="F49" s="53" t="str">
        <f>IF(VLOOKUP($E$7,Qualif!$A$1:$F$19,5,FALSE)="oui","       Qualif 4","")</f>
        <v/>
      </c>
      <c r="G49" s="53"/>
      <c r="H49" s="53"/>
      <c r="I49" s="54"/>
    </row>
    <row r="50" spans="1:9" x14ac:dyDescent="0.25">
      <c r="A50" s="45"/>
      <c r="B50" s="25"/>
      <c r="C50" s="25"/>
      <c r="D50" s="25"/>
      <c r="E50" s="25"/>
      <c r="F50" s="25"/>
      <c r="G50" s="25"/>
      <c r="H50" s="25"/>
      <c r="I50" s="46"/>
    </row>
    <row r="51" spans="1:9" x14ac:dyDescent="0.25">
      <c r="G51" s="2"/>
      <c r="I51" s="47"/>
    </row>
    <row r="52" spans="1:9" x14ac:dyDescent="0.25">
      <c r="I52" s="47"/>
    </row>
    <row r="53" spans="1:9" x14ac:dyDescent="0.25">
      <c r="I53" s="47"/>
    </row>
    <row r="54" spans="1:9" x14ac:dyDescent="0.25">
      <c r="I54" s="47"/>
    </row>
  </sheetData>
  <mergeCells count="16">
    <mergeCell ref="A26:I27"/>
    <mergeCell ref="A34:I35"/>
    <mergeCell ref="A40:I41"/>
    <mergeCell ref="A46:I47"/>
    <mergeCell ref="A9:I9"/>
    <mergeCell ref="B10:C10"/>
    <mergeCell ref="E10:F10"/>
    <mergeCell ref="H10:I10"/>
    <mergeCell ref="F13:I13"/>
    <mergeCell ref="A17:I18"/>
    <mergeCell ref="A19:I20"/>
    <mergeCell ref="A7:D8"/>
    <mergeCell ref="E7:I8"/>
    <mergeCell ref="D1:I3"/>
    <mergeCell ref="D4:I5"/>
    <mergeCell ref="A11:I1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5" r:id="rId4" name="Check Box 27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38100</xdr:rowOff>
                  </from>
                  <to>
                    <xdr:col>0</xdr:col>
                    <xdr:colOff>257175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6" r:id="rId5" name="Check Box 28">
              <controlPr defaultSize="0" autoFill="0" autoLine="0" autoPict="0">
                <anchor moveWithCells="1">
                  <from>
                    <xdr:col>0</xdr:col>
                    <xdr:colOff>0</xdr:colOff>
                    <xdr:row>12</xdr:row>
                    <xdr:rowOff>228600</xdr:rowOff>
                  </from>
                  <to>
                    <xdr:col>0</xdr:col>
                    <xdr:colOff>257175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7" r:id="rId6" name="Check Box 29">
              <controlPr defaultSize="0" autoFill="0" autoLine="0" autoPict="0">
                <anchor moveWithCells="1">
                  <from>
                    <xdr:col>0</xdr:col>
                    <xdr:colOff>0</xdr:colOff>
                    <xdr:row>13</xdr:row>
                    <xdr:rowOff>171450</xdr:rowOff>
                  </from>
                  <to>
                    <xdr:col>0</xdr:col>
                    <xdr:colOff>257175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8" r:id="rId7" name="Check Box 30">
              <controlPr defaultSize="0" autoFill="0" autoLine="0" autoPict="0">
                <anchor moveWithCells="1">
                  <from>
                    <xdr:col>5</xdr:col>
                    <xdr:colOff>9525</xdr:colOff>
                    <xdr:row>12</xdr:row>
                    <xdr:rowOff>19050</xdr:rowOff>
                  </from>
                  <to>
                    <xdr:col>5</xdr:col>
                    <xdr:colOff>285750</xdr:colOff>
                    <xdr:row>12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8" name="Check Box 31">
              <controlPr defaultSize="0" autoFill="0" autoLine="0" autoPict="0">
                <anchor moveWithCells="1">
                  <from>
                    <xdr:col>5</xdr:col>
                    <xdr:colOff>19050</xdr:colOff>
                    <xdr:row>12</xdr:row>
                    <xdr:rowOff>219075</xdr:rowOff>
                  </from>
                  <to>
                    <xdr:col>5</xdr:col>
                    <xdr:colOff>266700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88" r:id="rId9" name="Check Box 40">
              <controlPr defaultSize="0" autoFill="0" autoLine="0" autoPict="0">
                <anchor moveWithCells="1">
                  <from>
                    <xdr:col>3</xdr:col>
                    <xdr:colOff>485775</xdr:colOff>
                    <xdr:row>16</xdr:row>
                    <xdr:rowOff>161925</xdr:rowOff>
                  </from>
                  <to>
                    <xdr:col>3</xdr:col>
                    <xdr:colOff>742950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1" r:id="rId10" name="Check Box 43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28575</xdr:rowOff>
                  </from>
                  <to>
                    <xdr:col>0</xdr:col>
                    <xdr:colOff>247650</xdr:colOff>
                    <xdr:row>36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2" r:id="rId11" name="Check Box 44">
              <controlPr defaultSize="0" autoFill="0" autoLine="0" autoPict="0">
                <anchor moveWithCells="1">
                  <from>
                    <xdr:col>0</xdr:col>
                    <xdr:colOff>0</xdr:colOff>
                    <xdr:row>35</xdr:row>
                    <xdr:rowOff>219075</xdr:rowOff>
                  </from>
                  <to>
                    <xdr:col>0</xdr:col>
                    <xdr:colOff>247650</xdr:colOff>
                    <xdr:row>37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3" r:id="rId12" name="Check Box 45">
              <controlPr defaultSize="0" autoFill="0" autoLine="0" autoPict="0">
                <anchor moveWithCells="1">
                  <from>
                    <xdr:col>0</xdr:col>
                    <xdr:colOff>0</xdr:colOff>
                    <xdr:row>36</xdr:row>
                    <xdr:rowOff>171450</xdr:rowOff>
                  </from>
                  <to>
                    <xdr:col>0</xdr:col>
                    <xdr:colOff>247650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4" r:id="rId13" name="Check Box 46">
              <controlPr defaultSize="0" autoFill="0" autoLine="0" autoPict="0">
                <anchor moveWithCells="1">
                  <from>
                    <xdr:col>0</xdr:col>
                    <xdr:colOff>0</xdr:colOff>
                    <xdr:row>38</xdr:row>
                    <xdr:rowOff>0</xdr:rowOff>
                  </from>
                  <to>
                    <xdr:col>0</xdr:col>
                    <xdr:colOff>247650</xdr:colOff>
                    <xdr:row>39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5" r:id="rId14" name="Check Box 47">
              <controlPr defaultSize="0" autoFill="0" autoLine="0" autoPict="0">
                <anchor moveWithCells="1">
                  <from>
                    <xdr:col>5</xdr:col>
                    <xdr:colOff>19050</xdr:colOff>
                    <xdr:row>35</xdr:row>
                    <xdr:rowOff>47625</xdr:rowOff>
                  </from>
                  <to>
                    <xdr:col>5</xdr:col>
                    <xdr:colOff>247650</xdr:colOff>
                    <xdr:row>36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6" r:id="rId15" name="Check Box 48">
              <controlPr defaultSize="0" autoFill="0" autoLine="0" autoPict="0">
                <anchor moveWithCells="1">
                  <from>
                    <xdr:col>5</xdr:col>
                    <xdr:colOff>19050</xdr:colOff>
                    <xdr:row>36</xdr:row>
                    <xdr:rowOff>0</xdr:rowOff>
                  </from>
                  <to>
                    <xdr:col>5</xdr:col>
                    <xdr:colOff>247650</xdr:colOff>
                    <xdr:row>37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7" r:id="rId16" name="Check Box 49">
              <controlPr defaultSize="0" autoFill="0" autoLine="0" autoPict="0">
                <anchor moveWithCells="1">
                  <from>
                    <xdr:col>5</xdr:col>
                    <xdr:colOff>19050</xdr:colOff>
                    <xdr:row>37</xdr:row>
                    <xdr:rowOff>0</xdr:rowOff>
                  </from>
                  <to>
                    <xdr:col>5</xdr:col>
                    <xdr:colOff>247650</xdr:colOff>
                    <xdr:row>38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8" r:id="rId17" name="Check Box 50">
              <controlPr defaultSize="0" autoFill="0" autoLine="0" autoPict="0">
                <anchor moveWithCells="1">
                  <from>
                    <xdr:col>5</xdr:col>
                    <xdr:colOff>19050</xdr:colOff>
                    <xdr:row>37</xdr:row>
                    <xdr:rowOff>171450</xdr:rowOff>
                  </from>
                  <to>
                    <xdr:col>5</xdr:col>
                    <xdr:colOff>247650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99" r:id="rId18" name="Check Box 51">
              <controlPr defaultSize="0" autoFill="0" autoLine="0" autoPict="0">
                <anchor moveWithCells="1">
                  <from>
                    <xdr:col>0</xdr:col>
                    <xdr:colOff>0</xdr:colOff>
                    <xdr:row>41</xdr:row>
                    <xdr:rowOff>28575</xdr:rowOff>
                  </from>
                  <to>
                    <xdr:col>0</xdr:col>
                    <xdr:colOff>247650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0" r:id="rId19" name="Check Box 52">
              <controlPr defaultSize="0" autoFill="0" autoLine="0" autoPict="0">
                <anchor moveWithCells="1">
                  <from>
                    <xdr:col>0</xdr:col>
                    <xdr:colOff>0</xdr:colOff>
                    <xdr:row>42</xdr:row>
                    <xdr:rowOff>0</xdr:rowOff>
                  </from>
                  <to>
                    <xdr:col>0</xdr:col>
                    <xdr:colOff>247650</xdr:colOff>
                    <xdr:row>43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1" r:id="rId20" name="Check Box 53">
              <controlPr defaultSize="0" autoFill="0" autoLine="0" autoPict="0">
                <anchor moveWithCells="1">
                  <from>
                    <xdr:col>0</xdr:col>
                    <xdr:colOff>0</xdr:colOff>
                    <xdr:row>43</xdr:row>
                    <xdr:rowOff>0</xdr:rowOff>
                  </from>
                  <to>
                    <xdr:col>0</xdr:col>
                    <xdr:colOff>247650</xdr:colOff>
                    <xdr:row>44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2" r:id="rId21" name="Check Box 54">
              <controlPr defaultSize="0" autoFill="0" autoLine="0" autoPict="0">
                <anchor moveWithCells="1">
                  <from>
                    <xdr:col>0</xdr:col>
                    <xdr:colOff>0</xdr:colOff>
                    <xdr:row>44</xdr:row>
                    <xdr:rowOff>0</xdr:rowOff>
                  </from>
                  <to>
                    <xdr:col>0</xdr:col>
                    <xdr:colOff>247650</xdr:colOff>
                    <xdr:row>45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3" r:id="rId22" name="Check Box 55">
              <controlPr defaultSize="0" autoFill="0" autoLine="0" autoPict="0">
                <anchor moveWithCells="1">
                  <from>
                    <xdr:col>5</xdr:col>
                    <xdr:colOff>0</xdr:colOff>
                    <xdr:row>41</xdr:row>
                    <xdr:rowOff>38100</xdr:rowOff>
                  </from>
                  <to>
                    <xdr:col>5</xdr:col>
                    <xdr:colOff>247650</xdr:colOff>
                    <xdr:row>42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4" r:id="rId23" name="Check Box 56">
              <controlPr defaultSize="0" autoFill="0" autoLine="0" autoPict="0">
                <anchor moveWithCells="1">
                  <from>
                    <xdr:col>5</xdr:col>
                    <xdr:colOff>0</xdr:colOff>
                    <xdr:row>41</xdr:row>
                    <xdr:rowOff>219075</xdr:rowOff>
                  </from>
                  <to>
                    <xdr:col>5</xdr:col>
                    <xdr:colOff>247650</xdr:colOff>
                    <xdr:row>43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5" r:id="rId24" name="Check Box 57">
              <controlPr defaultSize="0" autoFill="0" autoLine="0" autoPict="0">
                <anchor moveWithCells="1">
                  <from>
                    <xdr:col>5</xdr:col>
                    <xdr:colOff>0</xdr:colOff>
                    <xdr:row>43</xdr:row>
                    <xdr:rowOff>0</xdr:rowOff>
                  </from>
                  <to>
                    <xdr:col>5</xdr:col>
                    <xdr:colOff>247650</xdr:colOff>
                    <xdr:row>44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08" r:id="rId25" name="Check Box 60">
              <controlPr defaultSize="0" autoFill="0" autoLine="0" autoPict="0">
                <anchor moveWithCells="1">
                  <from>
                    <xdr:col>0</xdr:col>
                    <xdr:colOff>0</xdr:colOff>
                    <xdr:row>47</xdr:row>
                    <xdr:rowOff>0</xdr:rowOff>
                  </from>
                  <to>
                    <xdr:col>0</xdr:col>
                    <xdr:colOff>247650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19" r:id="rId26" name="Check Box 71">
              <controlPr defaultSize="0" autoFill="0" autoLine="0" autoPict="0">
                <anchor moveWithCells="1">
                  <from>
                    <xdr:col>3</xdr:col>
                    <xdr:colOff>9525</xdr:colOff>
                    <xdr:row>27</xdr:row>
                    <xdr:rowOff>171450</xdr:rowOff>
                  </from>
                  <to>
                    <xdr:col>3</xdr:col>
                    <xdr:colOff>238125</xdr:colOff>
                    <xdr:row>29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0" r:id="rId27" name="Check Box 72">
              <controlPr defaultSize="0" autoFill="0" autoLine="0" autoPict="0">
                <anchor moveWithCells="1">
                  <from>
                    <xdr:col>3</xdr:col>
                    <xdr:colOff>9525</xdr:colOff>
                    <xdr:row>28</xdr:row>
                    <xdr:rowOff>171450</xdr:rowOff>
                  </from>
                  <to>
                    <xdr:col>3</xdr:col>
                    <xdr:colOff>238125</xdr:colOff>
                    <xdr:row>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2" r:id="rId28" name="Check Box 74">
              <controlPr defaultSize="0" autoFill="0" autoLine="0" autoPict="0">
                <anchor moveWithCells="1">
                  <from>
                    <xdr:col>3</xdr:col>
                    <xdr:colOff>9525</xdr:colOff>
                    <xdr:row>26</xdr:row>
                    <xdr:rowOff>190500</xdr:rowOff>
                  </from>
                  <to>
                    <xdr:col>3</xdr:col>
                    <xdr:colOff>238125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4" r:id="rId29" name="Check Box 76">
              <controlPr defaultSize="0" autoFill="0" autoLine="0" autoPict="0">
                <anchor moveWithCells="1">
                  <from>
                    <xdr:col>0</xdr:col>
                    <xdr:colOff>9525</xdr:colOff>
                    <xdr:row>28</xdr:row>
                    <xdr:rowOff>0</xdr:rowOff>
                  </from>
                  <to>
                    <xdr:col>0</xdr:col>
                    <xdr:colOff>238125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5" r:id="rId30" name="Check Box 77">
              <controlPr defaultSize="0" autoFill="0" autoLine="0" autoPict="0">
                <anchor moveWithCells="1">
                  <from>
                    <xdr:col>0</xdr:col>
                    <xdr:colOff>9525</xdr:colOff>
                    <xdr:row>29</xdr:row>
                    <xdr:rowOff>0</xdr:rowOff>
                  </from>
                  <to>
                    <xdr:col>0</xdr:col>
                    <xdr:colOff>238125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6" r:id="rId31" name="Check Box 78">
              <controlPr defaultSize="0" autoFill="0" autoLine="0" autoPict="0">
                <anchor moveWithCells="1">
                  <from>
                    <xdr:col>0</xdr:col>
                    <xdr:colOff>9525</xdr:colOff>
                    <xdr:row>30</xdr:row>
                    <xdr:rowOff>0</xdr:rowOff>
                  </from>
                  <to>
                    <xdr:col>0</xdr:col>
                    <xdr:colOff>238125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7" r:id="rId32" name="Check Box 79">
              <controlPr defaultSize="0" autoFill="0" autoLine="0" autoPict="0">
                <anchor moveWithCells="1">
                  <from>
                    <xdr:col>0</xdr:col>
                    <xdr:colOff>9525</xdr:colOff>
                    <xdr:row>31</xdr:row>
                    <xdr:rowOff>0</xdr:rowOff>
                  </from>
                  <to>
                    <xdr:col>0</xdr:col>
                    <xdr:colOff>238125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8" r:id="rId33" name="Check Box 80">
              <controlPr defaultSize="0" autoFill="0" autoLine="0" autoPict="0">
                <anchor moveWithCells="1">
                  <from>
                    <xdr:col>0</xdr:col>
                    <xdr:colOff>9525</xdr:colOff>
                    <xdr:row>32</xdr:row>
                    <xdr:rowOff>0</xdr:rowOff>
                  </from>
                  <to>
                    <xdr:col>0</xdr:col>
                    <xdr:colOff>238125</xdr:colOff>
                    <xdr:row>33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29" r:id="rId34" name="Check Box 81">
              <controlPr defaultSize="0" autoFill="0" autoLine="0" autoPict="0">
                <anchor moveWithCells="1">
                  <from>
                    <xdr:col>3</xdr:col>
                    <xdr:colOff>9525</xdr:colOff>
                    <xdr:row>30</xdr:row>
                    <xdr:rowOff>0</xdr:rowOff>
                  </from>
                  <to>
                    <xdr:col>3</xdr:col>
                    <xdr:colOff>238125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0" r:id="rId35" name="Check Box 82">
              <controlPr defaultSize="0" autoFill="0" autoLine="0" autoPict="0">
                <anchor moveWithCells="1">
                  <from>
                    <xdr:col>3</xdr:col>
                    <xdr:colOff>9525</xdr:colOff>
                    <xdr:row>31</xdr:row>
                    <xdr:rowOff>0</xdr:rowOff>
                  </from>
                  <to>
                    <xdr:col>3</xdr:col>
                    <xdr:colOff>238125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1" r:id="rId36" name="Check Box 83">
              <controlPr defaultSize="0" autoFill="0" autoLine="0" autoPict="0">
                <anchor moveWithCells="1">
                  <from>
                    <xdr:col>6</xdr:col>
                    <xdr:colOff>9525</xdr:colOff>
                    <xdr:row>28</xdr:row>
                    <xdr:rowOff>0</xdr:rowOff>
                  </from>
                  <to>
                    <xdr:col>6</xdr:col>
                    <xdr:colOff>238125</xdr:colOff>
                    <xdr:row>29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2" r:id="rId37" name="Check Box 84">
              <controlPr defaultSize="0" autoFill="0" autoLine="0" autoPict="0">
                <anchor moveWithCells="1">
                  <from>
                    <xdr:col>6</xdr:col>
                    <xdr:colOff>9525</xdr:colOff>
                    <xdr:row>29</xdr:row>
                    <xdr:rowOff>0</xdr:rowOff>
                  </from>
                  <to>
                    <xdr:col>6</xdr:col>
                    <xdr:colOff>238125</xdr:colOff>
                    <xdr:row>30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3" r:id="rId38" name="Check Box 85">
              <controlPr defaultSize="0" autoFill="0" autoLine="0" autoPict="0">
                <anchor moveWithCells="1">
                  <from>
                    <xdr:col>6</xdr:col>
                    <xdr:colOff>9525</xdr:colOff>
                    <xdr:row>27</xdr:row>
                    <xdr:rowOff>0</xdr:rowOff>
                  </from>
                  <to>
                    <xdr:col>6</xdr:col>
                    <xdr:colOff>238125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4" r:id="rId39" name="Check Box 86">
              <controlPr defaultSize="0" autoFill="0" autoLine="0" autoPict="0">
                <anchor moveWithCells="1">
                  <from>
                    <xdr:col>6</xdr:col>
                    <xdr:colOff>9525</xdr:colOff>
                    <xdr:row>30</xdr:row>
                    <xdr:rowOff>0</xdr:rowOff>
                  </from>
                  <to>
                    <xdr:col>6</xdr:col>
                    <xdr:colOff>238125</xdr:colOff>
                    <xdr:row>31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6" r:id="rId40" name="Check Box 88">
              <controlPr defaultSize="0" autoFill="0" autoLine="0" autoPict="0">
                <anchor moveWithCells="1">
                  <from>
                    <xdr:col>6</xdr:col>
                    <xdr:colOff>9525</xdr:colOff>
                    <xdr:row>31</xdr:row>
                    <xdr:rowOff>0</xdr:rowOff>
                  </from>
                  <to>
                    <xdr:col>6</xdr:col>
                    <xdr:colOff>238125</xdr:colOff>
                    <xdr:row>32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7" r:id="rId41" name="Check Box 89">
              <controlPr defaultSize="0" autoFill="0" autoLine="0" autoPict="0">
                <anchor moveWithCells="1">
                  <from>
                    <xdr:col>0</xdr:col>
                    <xdr:colOff>9525</xdr:colOff>
                    <xdr:row>27</xdr:row>
                    <xdr:rowOff>0</xdr:rowOff>
                  </from>
                  <to>
                    <xdr:col>0</xdr:col>
                    <xdr:colOff>238125</xdr:colOff>
                    <xdr:row>28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8" r:id="rId42" name="Check Box 90">
              <controlPr defaultSize="0" autoFill="0" autoLine="0" autoPict="0">
                <anchor moveWithCells="1">
                  <from>
                    <xdr:col>0</xdr:col>
                    <xdr:colOff>9525</xdr:colOff>
                    <xdr:row>20</xdr:row>
                    <xdr:rowOff>0</xdr:rowOff>
                  </from>
                  <to>
                    <xdr:col>0</xdr:col>
                    <xdr:colOff>238125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39" r:id="rId43" name="Check Box 91">
              <controlPr defaultSize="0" autoFill="0" autoLine="0" autoPict="0">
                <anchor moveWithCells="1">
                  <from>
                    <xdr:col>0</xdr:col>
                    <xdr:colOff>9525</xdr:colOff>
                    <xdr:row>21</xdr:row>
                    <xdr:rowOff>0</xdr:rowOff>
                  </from>
                  <to>
                    <xdr:col>0</xdr:col>
                    <xdr:colOff>238125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0" r:id="rId44" name="Check Box 92">
              <controlPr defaultSize="0" autoFill="0" autoLine="0" autoPict="0">
                <anchor moveWithCells="1">
                  <from>
                    <xdr:col>0</xdr:col>
                    <xdr:colOff>9525</xdr:colOff>
                    <xdr:row>22</xdr:row>
                    <xdr:rowOff>0</xdr:rowOff>
                  </from>
                  <to>
                    <xdr:col>0</xdr:col>
                    <xdr:colOff>238125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1" r:id="rId45" name="Check Box 93">
              <controlPr defaultSize="0" autoFill="0" autoLine="0" autoPict="0">
                <anchor moveWithCells="1">
                  <from>
                    <xdr:col>3</xdr:col>
                    <xdr:colOff>9525</xdr:colOff>
                    <xdr:row>20</xdr:row>
                    <xdr:rowOff>0</xdr:rowOff>
                  </from>
                  <to>
                    <xdr:col>3</xdr:col>
                    <xdr:colOff>238125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2" r:id="rId46" name="Check Box 94">
              <controlPr defaultSize="0" autoFill="0" autoLine="0" autoPict="0">
                <anchor moveWithCells="1">
                  <from>
                    <xdr:col>3</xdr:col>
                    <xdr:colOff>9525</xdr:colOff>
                    <xdr:row>21</xdr:row>
                    <xdr:rowOff>0</xdr:rowOff>
                  </from>
                  <to>
                    <xdr:col>3</xdr:col>
                    <xdr:colOff>238125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3" r:id="rId47" name="Check Box 95">
              <controlPr defaultSize="0" autoFill="0" autoLine="0" autoPict="0">
                <anchor moveWithCells="1">
                  <from>
                    <xdr:col>3</xdr:col>
                    <xdr:colOff>9525</xdr:colOff>
                    <xdr:row>22</xdr:row>
                    <xdr:rowOff>0</xdr:rowOff>
                  </from>
                  <to>
                    <xdr:col>3</xdr:col>
                    <xdr:colOff>238125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4" r:id="rId48" name="Check Box 96">
              <controlPr defaultSize="0" autoFill="0" autoLine="0" autoPict="0">
                <anchor moveWithCells="1">
                  <from>
                    <xdr:col>6</xdr:col>
                    <xdr:colOff>9525</xdr:colOff>
                    <xdr:row>20</xdr:row>
                    <xdr:rowOff>0</xdr:rowOff>
                  </from>
                  <to>
                    <xdr:col>6</xdr:col>
                    <xdr:colOff>238125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5" r:id="rId49" name="Check Box 97">
              <controlPr defaultSize="0" autoFill="0" autoLine="0" autoPict="0">
                <anchor moveWithCells="1">
                  <from>
                    <xdr:col>6</xdr:col>
                    <xdr:colOff>9525</xdr:colOff>
                    <xdr:row>21</xdr:row>
                    <xdr:rowOff>0</xdr:rowOff>
                  </from>
                  <to>
                    <xdr:col>6</xdr:col>
                    <xdr:colOff>238125</xdr:colOff>
                    <xdr:row>22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6" r:id="rId50" name="Check Box 98">
              <controlPr defaultSize="0" autoFill="0" autoLine="0" autoPict="0">
                <anchor moveWithCells="1">
                  <from>
                    <xdr:col>6</xdr:col>
                    <xdr:colOff>9525</xdr:colOff>
                    <xdr:row>22</xdr:row>
                    <xdr:rowOff>0</xdr:rowOff>
                  </from>
                  <to>
                    <xdr:col>6</xdr:col>
                    <xdr:colOff>238125</xdr:colOff>
                    <xdr:row>23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49" r:id="rId51" name="Check Box 101">
              <controlPr defaultSize="0" autoFill="0" autoLine="0" autoPict="0">
                <anchor moveWithCells="1">
                  <from>
                    <xdr:col>0</xdr:col>
                    <xdr:colOff>0</xdr:colOff>
                    <xdr:row>48</xdr:row>
                    <xdr:rowOff>0</xdr:rowOff>
                  </from>
                  <to>
                    <xdr:col>0</xdr:col>
                    <xdr:colOff>247650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0" r:id="rId52" name="Check Box 102">
              <controlPr defaultSize="0" autoFill="0" autoLine="0" autoPict="0">
                <anchor moveWithCells="1">
                  <from>
                    <xdr:col>5</xdr:col>
                    <xdr:colOff>0</xdr:colOff>
                    <xdr:row>47</xdr:row>
                    <xdr:rowOff>0</xdr:rowOff>
                  </from>
                  <to>
                    <xdr:col>5</xdr:col>
                    <xdr:colOff>247650</xdr:colOff>
                    <xdr:row>48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1" r:id="rId53" name="Check Box 103">
              <controlPr defaultSize="0" autoFill="0" autoLine="0" autoPict="0">
                <anchor moveWithCells="1">
                  <from>
                    <xdr:col>5</xdr:col>
                    <xdr:colOff>0</xdr:colOff>
                    <xdr:row>48</xdr:row>
                    <xdr:rowOff>0</xdr:rowOff>
                  </from>
                  <to>
                    <xdr:col>5</xdr:col>
                    <xdr:colOff>247650</xdr:colOff>
                    <xdr:row>49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3" r:id="rId54" name="Check Box 105">
              <controlPr defaultSize="0" autoFill="0" autoLine="0" autoPict="0">
                <anchor moveWithCells="1">
                  <from>
                    <xdr:col>5</xdr:col>
                    <xdr:colOff>0</xdr:colOff>
                    <xdr:row>44</xdr:row>
                    <xdr:rowOff>0</xdr:rowOff>
                  </from>
                  <to>
                    <xdr:col>5</xdr:col>
                    <xdr:colOff>247650</xdr:colOff>
                    <xdr:row>45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59" r:id="rId55" name="Check Box 111">
              <controlPr defaultSize="0" autoFill="0" autoLine="0" autoPict="0">
                <anchor moveWithCells="1">
                  <from>
                    <xdr:col>5</xdr:col>
                    <xdr:colOff>19050</xdr:colOff>
                    <xdr:row>14</xdr:row>
                    <xdr:rowOff>0</xdr:rowOff>
                  </from>
                  <to>
                    <xdr:col>5</xdr:col>
                    <xdr:colOff>266700</xdr:colOff>
                    <xdr:row>15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160" r:id="rId56" name="Check Box 112">
              <controlPr defaultSize="0" autoFill="0" autoLine="0" autoPict="0">
                <anchor moveWithCells="1">
                  <from>
                    <xdr:col>0</xdr:col>
                    <xdr:colOff>0</xdr:colOff>
                    <xdr:row>14</xdr:row>
                    <xdr:rowOff>171450</xdr:rowOff>
                  </from>
                  <to>
                    <xdr:col>0</xdr:col>
                    <xdr:colOff>247650</xdr:colOff>
                    <xdr:row>16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21CE46D4-CC6C-464C-929B-ABDBE642A4DB}">
          <x14:formula1>
            <xm:f>Logiciel!$B$1:$V$1</xm:f>
          </x14:formula1>
          <xm:sqref>A7</xm:sqref>
        </x14:dataValidation>
        <x14:dataValidation type="list" allowBlank="1" showInputMessage="1" showErrorMessage="1" xr:uid="{04623A65-A86E-4CD4-8DC9-AA8BD3445362}">
          <x14:formula1>
            <xm:f>Materiel!$A$2:$A$20</xm:f>
          </x14:formula1>
          <xm:sqref>E7:I8</xm:sqref>
        </x14:dataValidation>
        <x14:dataValidation type="list" allowBlank="1" showInputMessage="1" showErrorMessage="1" xr:uid="{C548FE00-DEB8-446E-8822-9F45D2AC2F0E}">
          <x14:formula1>
            <xm:f>Materiel!$B$1:$J$1</xm:f>
          </x14:formula1>
          <xm:sqref>J21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3D10A0-60C8-4C2F-A95C-7EB83406F91C}">
  <sheetPr codeName="Feuil3"/>
  <dimension ref="A1:J21"/>
  <sheetViews>
    <sheetView zoomScale="90" zoomScaleNormal="90" workbookViewId="0">
      <selection activeCell="I37" sqref="I37"/>
    </sheetView>
  </sheetViews>
  <sheetFormatPr baseColWidth="10" defaultColWidth="15.7109375" defaultRowHeight="15" x14ac:dyDescent="0.25"/>
  <sheetData>
    <row r="1" spans="1:10" ht="29.45" customHeight="1" thickBot="1" x14ac:dyDescent="0.3">
      <c r="A1" s="31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47</v>
      </c>
      <c r="G1" s="3" t="s">
        <v>5</v>
      </c>
      <c r="H1" s="3" t="s">
        <v>6</v>
      </c>
      <c r="I1" s="3" t="s">
        <v>7</v>
      </c>
      <c r="J1" s="4" t="s">
        <v>16</v>
      </c>
    </row>
    <row r="2" spans="1:10" x14ac:dyDescent="0.25">
      <c r="A2" s="84" t="s">
        <v>48</v>
      </c>
      <c r="B2" s="87" t="s">
        <v>9</v>
      </c>
      <c r="C2" s="87" t="s">
        <v>8</v>
      </c>
      <c r="D2" s="87" t="s">
        <v>8</v>
      </c>
      <c r="E2" s="87" t="s">
        <v>8</v>
      </c>
      <c r="F2" s="87" t="s">
        <v>8</v>
      </c>
      <c r="G2" s="87" t="s">
        <v>8</v>
      </c>
      <c r="H2" s="87" t="s">
        <v>8</v>
      </c>
      <c r="I2" s="87" t="s">
        <v>8</v>
      </c>
      <c r="J2" s="88" t="s">
        <v>8</v>
      </c>
    </row>
    <row r="3" spans="1:10" x14ac:dyDescent="0.25">
      <c r="A3" s="35" t="s">
        <v>49</v>
      </c>
      <c r="B3" s="6" t="s">
        <v>9</v>
      </c>
      <c r="C3" s="6" t="s">
        <v>8</v>
      </c>
      <c r="D3" s="6" t="s">
        <v>9</v>
      </c>
      <c r="E3" s="6" t="s">
        <v>8</v>
      </c>
      <c r="F3" s="6" t="s">
        <v>8</v>
      </c>
      <c r="G3" s="6" t="s">
        <v>8</v>
      </c>
      <c r="H3" s="6" t="s">
        <v>8</v>
      </c>
      <c r="I3" s="6" t="s">
        <v>8</v>
      </c>
      <c r="J3" s="32" t="s">
        <v>8</v>
      </c>
    </row>
    <row r="4" spans="1:10" x14ac:dyDescent="0.25">
      <c r="A4" s="35" t="s">
        <v>50</v>
      </c>
      <c r="B4" s="6" t="s">
        <v>8</v>
      </c>
      <c r="C4" s="6" t="s">
        <v>9</v>
      </c>
      <c r="D4" s="6" t="s">
        <v>9</v>
      </c>
      <c r="E4" s="6" t="s">
        <v>8</v>
      </c>
      <c r="F4" s="6" t="s">
        <v>9</v>
      </c>
      <c r="G4" s="6" t="s">
        <v>9</v>
      </c>
      <c r="H4" s="6" t="s">
        <v>8</v>
      </c>
      <c r="I4" s="6" t="s">
        <v>9</v>
      </c>
      <c r="J4" s="32" t="s">
        <v>8</v>
      </c>
    </row>
    <row r="5" spans="1:10" x14ac:dyDescent="0.25">
      <c r="A5" s="35" t="s">
        <v>51</v>
      </c>
      <c r="B5" s="6" t="s">
        <v>9</v>
      </c>
      <c r="C5" s="6" t="s">
        <v>8</v>
      </c>
      <c r="D5" s="6" t="s">
        <v>9</v>
      </c>
      <c r="E5" s="6" t="s">
        <v>8</v>
      </c>
      <c r="F5" s="6" t="s">
        <v>8</v>
      </c>
      <c r="G5" s="6" t="s">
        <v>8</v>
      </c>
      <c r="H5" s="6" t="s">
        <v>8</v>
      </c>
      <c r="I5" s="6" t="s">
        <v>8</v>
      </c>
      <c r="J5" s="32" t="s">
        <v>8</v>
      </c>
    </row>
    <row r="6" spans="1:10" x14ac:dyDescent="0.25">
      <c r="A6" s="35" t="s">
        <v>52</v>
      </c>
      <c r="B6" s="6" t="s">
        <v>9</v>
      </c>
      <c r="C6" s="6" t="s">
        <v>8</v>
      </c>
      <c r="D6" s="6" t="s">
        <v>9</v>
      </c>
      <c r="E6" s="6" t="s">
        <v>8</v>
      </c>
      <c r="F6" s="6" t="s">
        <v>8</v>
      </c>
      <c r="G6" s="6" t="s">
        <v>8</v>
      </c>
      <c r="H6" s="6" t="s">
        <v>8</v>
      </c>
      <c r="I6" s="6" t="s">
        <v>8</v>
      </c>
      <c r="J6" s="32" t="s">
        <v>8</v>
      </c>
    </row>
    <row r="7" spans="1:10" x14ac:dyDescent="0.25">
      <c r="A7" s="35" t="s">
        <v>53</v>
      </c>
      <c r="B7" s="6" t="s">
        <v>9</v>
      </c>
      <c r="C7" s="6" t="s">
        <v>8</v>
      </c>
      <c r="D7" s="6" t="s">
        <v>9</v>
      </c>
      <c r="E7" s="6" t="s">
        <v>8</v>
      </c>
      <c r="F7" s="6" t="s">
        <v>8</v>
      </c>
      <c r="G7" s="6" t="s">
        <v>8</v>
      </c>
      <c r="H7" s="6" t="s">
        <v>8</v>
      </c>
      <c r="I7" s="6" t="s">
        <v>8</v>
      </c>
      <c r="J7" s="32" t="s">
        <v>8</v>
      </c>
    </row>
    <row r="8" spans="1:10" x14ac:dyDescent="0.25">
      <c r="A8" s="35" t="s">
        <v>54</v>
      </c>
      <c r="B8" s="6" t="s">
        <v>8</v>
      </c>
      <c r="C8" s="6" t="s">
        <v>9</v>
      </c>
      <c r="D8" s="6" t="s">
        <v>9</v>
      </c>
      <c r="E8" s="6" t="s">
        <v>8</v>
      </c>
      <c r="F8" s="6" t="s">
        <v>8</v>
      </c>
      <c r="G8" s="6" t="s">
        <v>8</v>
      </c>
      <c r="H8" s="6" t="s">
        <v>8</v>
      </c>
      <c r="I8" s="6" t="s">
        <v>8</v>
      </c>
      <c r="J8" s="32" t="s">
        <v>8</v>
      </c>
    </row>
    <row r="9" spans="1:10" x14ac:dyDescent="0.25">
      <c r="A9" s="35" t="s">
        <v>55</v>
      </c>
      <c r="B9" s="6" t="s">
        <v>9</v>
      </c>
      <c r="C9" s="6" t="s">
        <v>8</v>
      </c>
      <c r="D9" s="6" t="s">
        <v>8</v>
      </c>
      <c r="E9" s="6" t="s">
        <v>8</v>
      </c>
      <c r="F9" s="6" t="s">
        <v>8</v>
      </c>
      <c r="G9" s="6" t="s">
        <v>8</v>
      </c>
      <c r="H9" s="6" t="s">
        <v>8</v>
      </c>
      <c r="I9" s="6" t="s">
        <v>8</v>
      </c>
      <c r="J9" s="32" t="s">
        <v>8</v>
      </c>
    </row>
    <row r="10" spans="1:10" x14ac:dyDescent="0.25">
      <c r="A10" s="35" t="s">
        <v>56</v>
      </c>
      <c r="B10" s="6" t="s">
        <v>8</v>
      </c>
      <c r="C10" s="6" t="s">
        <v>9</v>
      </c>
      <c r="D10" s="6" t="s">
        <v>9</v>
      </c>
      <c r="E10" s="6" t="s">
        <v>8</v>
      </c>
      <c r="F10" s="6" t="s">
        <v>8</v>
      </c>
      <c r="G10" s="6" t="s">
        <v>8</v>
      </c>
      <c r="H10" s="6" t="s">
        <v>9</v>
      </c>
      <c r="I10" s="6" t="s">
        <v>8</v>
      </c>
      <c r="J10" s="32" t="s">
        <v>8</v>
      </c>
    </row>
    <row r="11" spans="1:10" x14ac:dyDescent="0.25">
      <c r="A11" s="35" t="s">
        <v>57</v>
      </c>
      <c r="B11" s="6" t="s">
        <v>9</v>
      </c>
      <c r="C11" s="6" t="s">
        <v>8</v>
      </c>
      <c r="D11" s="6" t="s">
        <v>8</v>
      </c>
      <c r="E11" s="6" t="s">
        <v>8</v>
      </c>
      <c r="F11" s="6" t="s">
        <v>8</v>
      </c>
      <c r="G11" s="6" t="s">
        <v>8</v>
      </c>
      <c r="H11" s="6" t="s">
        <v>8</v>
      </c>
      <c r="I11" s="6" t="s">
        <v>8</v>
      </c>
      <c r="J11" s="32" t="s">
        <v>8</v>
      </c>
    </row>
    <row r="12" spans="1:10" x14ac:dyDescent="0.25">
      <c r="A12" s="35" t="s">
        <v>58</v>
      </c>
      <c r="B12" s="6" t="s">
        <v>8</v>
      </c>
      <c r="C12" s="6" t="s">
        <v>8</v>
      </c>
      <c r="D12" s="6" t="s">
        <v>8</v>
      </c>
      <c r="E12" s="6" t="s">
        <v>8</v>
      </c>
      <c r="F12" s="6" t="s">
        <v>8</v>
      </c>
      <c r="G12" s="6" t="s">
        <v>8</v>
      </c>
      <c r="H12" s="6" t="s">
        <v>8</v>
      </c>
      <c r="I12" s="6" t="s">
        <v>8</v>
      </c>
      <c r="J12" s="32" t="s">
        <v>8</v>
      </c>
    </row>
    <row r="13" spans="1:10" x14ac:dyDescent="0.25">
      <c r="A13" s="35" t="s">
        <v>59</v>
      </c>
      <c r="B13" s="6" t="s">
        <v>8</v>
      </c>
      <c r="C13" s="6" t="s">
        <v>8</v>
      </c>
      <c r="D13" s="6" t="s">
        <v>8</v>
      </c>
      <c r="E13" s="6" t="s">
        <v>9</v>
      </c>
      <c r="F13" s="6" t="s">
        <v>9</v>
      </c>
      <c r="G13" s="6" t="s">
        <v>8</v>
      </c>
      <c r="H13" s="6" t="s">
        <v>8</v>
      </c>
      <c r="I13" s="6" t="s">
        <v>8</v>
      </c>
      <c r="J13" s="32" t="s">
        <v>9</v>
      </c>
    </row>
    <row r="14" spans="1:10" x14ac:dyDescent="0.25">
      <c r="A14" s="35" t="s">
        <v>60</v>
      </c>
      <c r="B14" s="6" t="s">
        <v>8</v>
      </c>
      <c r="C14" s="6" t="s">
        <v>9</v>
      </c>
      <c r="D14" s="6" t="s">
        <v>9</v>
      </c>
      <c r="E14" s="6" t="s">
        <v>8</v>
      </c>
      <c r="F14" s="6" t="s">
        <v>8</v>
      </c>
      <c r="G14" s="6" t="s">
        <v>9</v>
      </c>
      <c r="H14" s="6" t="s">
        <v>8</v>
      </c>
      <c r="I14" s="6" t="s">
        <v>9</v>
      </c>
      <c r="J14" s="32" t="s">
        <v>8</v>
      </c>
    </row>
    <row r="15" spans="1:10" x14ac:dyDescent="0.25">
      <c r="A15" s="35" t="s">
        <v>61</v>
      </c>
      <c r="B15" s="6" t="s">
        <v>8</v>
      </c>
      <c r="C15" s="6" t="s">
        <v>8</v>
      </c>
      <c r="D15" s="6" t="s">
        <v>9</v>
      </c>
      <c r="E15" s="6" t="s">
        <v>8</v>
      </c>
      <c r="F15" s="6" t="s">
        <v>8</v>
      </c>
      <c r="G15" s="6" t="s">
        <v>8</v>
      </c>
      <c r="H15" s="6" t="s">
        <v>9</v>
      </c>
      <c r="I15" s="6" t="s">
        <v>8</v>
      </c>
      <c r="J15" s="32" t="s">
        <v>8</v>
      </c>
    </row>
    <row r="16" spans="1:10" x14ac:dyDescent="0.25">
      <c r="A16" s="35" t="s">
        <v>62</v>
      </c>
      <c r="B16" s="6" t="s">
        <v>9</v>
      </c>
      <c r="C16" s="6" t="s">
        <v>8</v>
      </c>
      <c r="D16" s="6" t="s">
        <v>8</v>
      </c>
      <c r="E16" s="6" t="s">
        <v>8</v>
      </c>
      <c r="F16" s="6" t="s">
        <v>9</v>
      </c>
      <c r="G16" s="6" t="s">
        <v>8</v>
      </c>
      <c r="H16" s="6" t="s">
        <v>8</v>
      </c>
      <c r="I16" s="6" t="s">
        <v>8</v>
      </c>
      <c r="J16" s="32" t="s">
        <v>8</v>
      </c>
    </row>
    <row r="17" spans="1:10" x14ac:dyDescent="0.25">
      <c r="A17" s="35" t="s">
        <v>63</v>
      </c>
      <c r="B17" s="6" t="s">
        <v>9</v>
      </c>
      <c r="C17" s="6" t="s">
        <v>8</v>
      </c>
      <c r="D17" s="6" t="s">
        <v>9</v>
      </c>
      <c r="E17" s="6" t="s">
        <v>8</v>
      </c>
      <c r="F17" s="6" t="s">
        <v>8</v>
      </c>
      <c r="G17" s="6" t="s">
        <v>8</v>
      </c>
      <c r="H17" s="6" t="s">
        <v>9</v>
      </c>
      <c r="I17" s="6" t="s">
        <v>8</v>
      </c>
      <c r="J17" s="32" t="s">
        <v>8</v>
      </c>
    </row>
    <row r="18" spans="1:10" x14ac:dyDescent="0.25">
      <c r="A18" s="35" t="s">
        <v>64</v>
      </c>
      <c r="B18" s="7" t="s">
        <v>8</v>
      </c>
      <c r="C18" s="7" t="s">
        <v>8</v>
      </c>
      <c r="D18" s="7" t="s">
        <v>9</v>
      </c>
      <c r="E18" s="7" t="s">
        <v>8</v>
      </c>
      <c r="F18" s="7" t="s">
        <v>8</v>
      </c>
      <c r="G18" s="7" t="s">
        <v>8</v>
      </c>
      <c r="H18" s="7" t="s">
        <v>9</v>
      </c>
      <c r="I18" s="7" t="s">
        <v>8</v>
      </c>
      <c r="J18" s="39" t="s">
        <v>8</v>
      </c>
    </row>
    <row r="19" spans="1:10" x14ac:dyDescent="0.25">
      <c r="A19" s="35" t="s">
        <v>65</v>
      </c>
      <c r="B19" s="7" t="s">
        <v>8</v>
      </c>
      <c r="C19" s="7" t="s">
        <v>9</v>
      </c>
      <c r="D19" s="7" t="s">
        <v>9</v>
      </c>
      <c r="E19" s="7" t="s">
        <v>8</v>
      </c>
      <c r="F19" s="7" t="s">
        <v>9</v>
      </c>
      <c r="G19" s="7" t="s">
        <v>9</v>
      </c>
      <c r="H19" s="7" t="s">
        <v>8</v>
      </c>
      <c r="I19" s="7" t="s">
        <v>9</v>
      </c>
      <c r="J19" s="39" t="s">
        <v>8</v>
      </c>
    </row>
    <row r="20" spans="1:10" ht="15.75" thickBot="1" x14ac:dyDescent="0.3">
      <c r="A20" s="83" t="s">
        <v>66</v>
      </c>
      <c r="B20" s="33" t="s">
        <v>8</v>
      </c>
      <c r="C20" s="33" t="s">
        <v>8</v>
      </c>
      <c r="D20" s="33" t="s">
        <v>8</v>
      </c>
      <c r="E20" s="33" t="s">
        <v>9</v>
      </c>
      <c r="F20" s="33" t="s">
        <v>8</v>
      </c>
      <c r="G20" s="33" t="s">
        <v>8</v>
      </c>
      <c r="H20" s="33" t="s">
        <v>8</v>
      </c>
      <c r="I20" s="33" t="s">
        <v>8</v>
      </c>
      <c r="J20" s="34" t="s">
        <v>8</v>
      </c>
    </row>
    <row r="21" spans="1:10" x14ac:dyDescent="0.25">
      <c r="A21" s="38"/>
      <c r="B21" s="11"/>
      <c r="C21" s="11"/>
      <c r="D21" s="11"/>
      <c r="E21" s="11"/>
      <c r="F21" s="11"/>
      <c r="G21" s="11"/>
      <c r="H21" s="11"/>
      <c r="I21" s="11"/>
      <c r="J21" s="11"/>
    </row>
  </sheetData>
  <phoneticPr fontId="9" type="noConversion"/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3AAFC61-865E-4FFC-8C42-4E88E545817E}">
          <x14:formula1>
            <xm:f>Logiciel!$B$1:$V$1</xm:f>
          </x14:formula1>
          <xm:sqref>J22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DACA07-4E46-468F-A816-60CAD8483500}">
  <dimension ref="A1:V20"/>
  <sheetViews>
    <sheetView workbookViewId="0">
      <selection activeCell="J32" sqref="J32"/>
    </sheetView>
  </sheetViews>
  <sheetFormatPr baseColWidth="10" defaultRowHeight="15" x14ac:dyDescent="0.25"/>
  <sheetData>
    <row r="1" spans="1:22" ht="32.25" thickBot="1" x14ac:dyDescent="0.3">
      <c r="A1" s="31" t="s">
        <v>0</v>
      </c>
      <c r="B1" s="40" t="s">
        <v>72</v>
      </c>
      <c r="C1" s="40" t="s">
        <v>73</v>
      </c>
      <c r="D1" s="40" t="s">
        <v>74</v>
      </c>
      <c r="E1" s="40" t="s">
        <v>75</v>
      </c>
      <c r="F1" s="40" t="s">
        <v>76</v>
      </c>
      <c r="G1" s="40" t="s">
        <v>77</v>
      </c>
      <c r="H1" s="40" t="s">
        <v>78</v>
      </c>
      <c r="I1" s="40" t="s">
        <v>79</v>
      </c>
      <c r="J1" s="40" t="s">
        <v>80</v>
      </c>
      <c r="K1" s="40" t="s">
        <v>81</v>
      </c>
      <c r="L1" s="40" t="s">
        <v>82</v>
      </c>
      <c r="M1" s="40" t="s">
        <v>83</v>
      </c>
      <c r="N1" s="40" t="s">
        <v>84</v>
      </c>
      <c r="O1" s="40" t="s">
        <v>85</v>
      </c>
      <c r="P1" s="40" t="s">
        <v>86</v>
      </c>
      <c r="Q1" s="40" t="s">
        <v>87</v>
      </c>
      <c r="R1" s="40" t="s">
        <v>88</v>
      </c>
      <c r="S1" s="40" t="s">
        <v>89</v>
      </c>
      <c r="T1" s="40" t="s">
        <v>90</v>
      </c>
      <c r="U1" s="40" t="s">
        <v>91</v>
      </c>
      <c r="V1" s="40" t="s">
        <v>92</v>
      </c>
    </row>
    <row r="2" spans="1:22" x14ac:dyDescent="0.25">
      <c r="A2" s="84" t="s">
        <v>48</v>
      </c>
      <c r="B2" s="59" t="s">
        <v>8</v>
      </c>
      <c r="C2" s="59" t="s">
        <v>9</v>
      </c>
      <c r="D2" s="59" t="s">
        <v>8</v>
      </c>
      <c r="E2" s="59" t="s">
        <v>8</v>
      </c>
      <c r="F2" s="59" t="s">
        <v>9</v>
      </c>
      <c r="G2" s="59" t="s">
        <v>8</v>
      </c>
      <c r="H2" s="59" t="s">
        <v>9</v>
      </c>
      <c r="I2" s="59" t="s">
        <v>9</v>
      </c>
      <c r="J2" s="59" t="s">
        <v>9</v>
      </c>
      <c r="K2" s="59" t="s">
        <v>9</v>
      </c>
      <c r="L2" s="59" t="s">
        <v>8</v>
      </c>
      <c r="M2" s="59" t="s">
        <v>8</v>
      </c>
      <c r="N2" s="59" t="s">
        <v>9</v>
      </c>
      <c r="O2" s="59" t="s">
        <v>9</v>
      </c>
      <c r="P2" s="59" t="s">
        <v>9</v>
      </c>
      <c r="Q2" s="59" t="s">
        <v>9</v>
      </c>
      <c r="R2" s="59" t="s">
        <v>8</v>
      </c>
      <c r="S2" s="59" t="s">
        <v>8</v>
      </c>
      <c r="T2" s="59" t="s">
        <v>8</v>
      </c>
      <c r="U2" s="59" t="s">
        <v>9</v>
      </c>
      <c r="V2" s="60" t="s">
        <v>8</v>
      </c>
    </row>
    <row r="3" spans="1:22" x14ac:dyDescent="0.25">
      <c r="A3" s="35" t="s">
        <v>49</v>
      </c>
      <c r="B3" s="5" t="s">
        <v>9</v>
      </c>
      <c r="C3" s="5" t="s">
        <v>9</v>
      </c>
      <c r="D3" s="5" t="s">
        <v>8</v>
      </c>
      <c r="E3" s="5" t="s">
        <v>8</v>
      </c>
      <c r="F3" s="5" t="s">
        <v>8</v>
      </c>
      <c r="G3" s="5" t="s">
        <v>8</v>
      </c>
      <c r="H3" s="5" t="s">
        <v>8</v>
      </c>
      <c r="I3" s="5" t="s">
        <v>8</v>
      </c>
      <c r="J3" s="5" t="s">
        <v>9</v>
      </c>
      <c r="K3" s="5" t="s">
        <v>8</v>
      </c>
      <c r="L3" s="5" t="s">
        <v>8</v>
      </c>
      <c r="M3" s="5" t="s">
        <v>8</v>
      </c>
      <c r="N3" s="5" t="s">
        <v>9</v>
      </c>
      <c r="O3" s="5" t="s">
        <v>9</v>
      </c>
      <c r="P3" s="5" t="s">
        <v>8</v>
      </c>
      <c r="Q3" s="5" t="s">
        <v>8</v>
      </c>
      <c r="R3" s="5" t="s">
        <v>8</v>
      </c>
      <c r="S3" s="5" t="s">
        <v>9</v>
      </c>
      <c r="T3" s="5" t="s">
        <v>8</v>
      </c>
      <c r="U3" s="5" t="s">
        <v>9</v>
      </c>
      <c r="V3" s="12" t="s">
        <v>8</v>
      </c>
    </row>
    <row r="4" spans="1:22" x14ac:dyDescent="0.25">
      <c r="A4" s="35" t="s">
        <v>50</v>
      </c>
      <c r="B4" s="5" t="s">
        <v>9</v>
      </c>
      <c r="C4" s="5" t="s">
        <v>9</v>
      </c>
      <c r="D4" s="5" t="s">
        <v>8</v>
      </c>
      <c r="E4" s="5" t="s">
        <v>8</v>
      </c>
      <c r="F4" s="5" t="s">
        <v>8</v>
      </c>
      <c r="G4" s="5" t="s">
        <v>8</v>
      </c>
      <c r="H4" s="5" t="s">
        <v>8</v>
      </c>
      <c r="I4" s="5" t="s">
        <v>8</v>
      </c>
      <c r="J4" s="5" t="s">
        <v>8</v>
      </c>
      <c r="K4" s="5" t="s">
        <v>8</v>
      </c>
      <c r="L4" s="5" t="s">
        <v>8</v>
      </c>
      <c r="M4" s="5" t="s">
        <v>8</v>
      </c>
      <c r="N4" s="5" t="s">
        <v>9</v>
      </c>
      <c r="O4" s="5" t="s">
        <v>9</v>
      </c>
      <c r="P4" s="5" t="s">
        <v>8</v>
      </c>
      <c r="Q4" s="5" t="s">
        <v>8</v>
      </c>
      <c r="R4" s="5" t="s">
        <v>8</v>
      </c>
      <c r="S4" s="5" t="s">
        <v>9</v>
      </c>
      <c r="T4" s="5" t="s">
        <v>8</v>
      </c>
      <c r="U4" s="5" t="s">
        <v>9</v>
      </c>
      <c r="V4" s="12" t="s">
        <v>8</v>
      </c>
    </row>
    <row r="5" spans="1:22" x14ac:dyDescent="0.25">
      <c r="A5" s="35" t="s">
        <v>51</v>
      </c>
      <c r="B5" s="5" t="s">
        <v>9</v>
      </c>
      <c r="C5" s="5" t="s">
        <v>9</v>
      </c>
      <c r="D5" s="5" t="s">
        <v>8</v>
      </c>
      <c r="E5" s="5" t="s">
        <v>9</v>
      </c>
      <c r="F5" s="5" t="s">
        <v>8</v>
      </c>
      <c r="G5" s="5" t="s">
        <v>8</v>
      </c>
      <c r="H5" s="5" t="s">
        <v>9</v>
      </c>
      <c r="I5" s="5" t="s">
        <v>9</v>
      </c>
      <c r="J5" s="5" t="s">
        <v>9</v>
      </c>
      <c r="K5" s="5" t="s">
        <v>8</v>
      </c>
      <c r="L5" s="5" t="s">
        <v>8</v>
      </c>
      <c r="M5" s="5" t="s">
        <v>8</v>
      </c>
      <c r="N5" s="5" t="s">
        <v>9</v>
      </c>
      <c r="O5" s="5" t="s">
        <v>9</v>
      </c>
      <c r="P5" s="5" t="s">
        <v>8</v>
      </c>
      <c r="Q5" s="5" t="s">
        <v>8</v>
      </c>
      <c r="R5" s="5" t="s">
        <v>8</v>
      </c>
      <c r="S5" s="5" t="s">
        <v>9</v>
      </c>
      <c r="T5" s="5" t="s">
        <v>9</v>
      </c>
      <c r="U5" s="5" t="s">
        <v>9</v>
      </c>
      <c r="V5" s="12" t="s">
        <v>8</v>
      </c>
    </row>
    <row r="6" spans="1:22" x14ac:dyDescent="0.25">
      <c r="A6" s="35" t="s">
        <v>52</v>
      </c>
      <c r="B6" s="5" t="s">
        <v>9</v>
      </c>
      <c r="C6" s="5" t="s">
        <v>9</v>
      </c>
      <c r="D6" s="5" t="s">
        <v>8</v>
      </c>
      <c r="E6" s="5" t="s">
        <v>8</v>
      </c>
      <c r="F6" s="5" t="s">
        <v>8</v>
      </c>
      <c r="G6" s="5" t="s">
        <v>8</v>
      </c>
      <c r="H6" s="5" t="s">
        <v>8</v>
      </c>
      <c r="I6" s="5" t="s">
        <v>8</v>
      </c>
      <c r="J6" s="5" t="s">
        <v>8</v>
      </c>
      <c r="K6" s="5" t="s">
        <v>8</v>
      </c>
      <c r="L6" s="5" t="s">
        <v>8</v>
      </c>
      <c r="M6" s="5" t="s">
        <v>8</v>
      </c>
      <c r="N6" s="5" t="s">
        <v>9</v>
      </c>
      <c r="O6" s="5" t="s">
        <v>9</v>
      </c>
      <c r="P6" s="5" t="s">
        <v>8</v>
      </c>
      <c r="Q6" s="5" t="s">
        <v>8</v>
      </c>
      <c r="R6" s="5" t="s">
        <v>8</v>
      </c>
      <c r="S6" s="5" t="s">
        <v>8</v>
      </c>
      <c r="T6" s="5" t="s">
        <v>8</v>
      </c>
      <c r="U6" s="5" t="s">
        <v>9</v>
      </c>
      <c r="V6" s="12" t="s">
        <v>8</v>
      </c>
    </row>
    <row r="7" spans="1:22" x14ac:dyDescent="0.25">
      <c r="A7" s="35" t="s">
        <v>53</v>
      </c>
      <c r="B7" s="5" t="s">
        <v>8</v>
      </c>
      <c r="C7" s="5" t="s">
        <v>9</v>
      </c>
      <c r="D7" s="5" t="s">
        <v>8</v>
      </c>
      <c r="E7" s="5" t="s">
        <v>8</v>
      </c>
      <c r="F7" s="5" t="s">
        <v>8</v>
      </c>
      <c r="G7" s="5" t="s">
        <v>8</v>
      </c>
      <c r="H7" s="5" t="s">
        <v>9</v>
      </c>
      <c r="I7" s="5" t="s">
        <v>8</v>
      </c>
      <c r="J7" s="5" t="s">
        <v>9</v>
      </c>
      <c r="K7" s="5" t="s">
        <v>8</v>
      </c>
      <c r="L7" s="5" t="s">
        <v>8</v>
      </c>
      <c r="M7" s="5" t="s">
        <v>8</v>
      </c>
      <c r="N7" s="5" t="s">
        <v>9</v>
      </c>
      <c r="O7" s="5" t="s">
        <v>9</v>
      </c>
      <c r="P7" s="5" t="s">
        <v>8</v>
      </c>
      <c r="Q7" s="5" t="s">
        <v>8</v>
      </c>
      <c r="R7" s="5" t="s">
        <v>8</v>
      </c>
      <c r="S7" s="5" t="s">
        <v>8</v>
      </c>
      <c r="T7" s="5" t="s">
        <v>9</v>
      </c>
      <c r="U7" s="5" t="s">
        <v>9</v>
      </c>
      <c r="V7" s="12" t="s">
        <v>8</v>
      </c>
    </row>
    <row r="8" spans="1:22" x14ac:dyDescent="0.25">
      <c r="A8" s="35" t="s">
        <v>54</v>
      </c>
      <c r="B8" s="5" t="s">
        <v>8</v>
      </c>
      <c r="C8" s="5" t="s">
        <v>9</v>
      </c>
      <c r="D8" s="5" t="s">
        <v>8</v>
      </c>
      <c r="E8" s="5" t="s">
        <v>8</v>
      </c>
      <c r="F8" s="5" t="s">
        <v>8</v>
      </c>
      <c r="G8" s="5" t="s">
        <v>8</v>
      </c>
      <c r="H8" s="5" t="s">
        <v>9</v>
      </c>
      <c r="I8" s="5" t="s">
        <v>8</v>
      </c>
      <c r="J8" s="5" t="s">
        <v>8</v>
      </c>
      <c r="K8" s="5" t="s">
        <v>8</v>
      </c>
      <c r="L8" s="5" t="s">
        <v>8</v>
      </c>
      <c r="M8" s="5" t="s">
        <v>8</v>
      </c>
      <c r="N8" s="5" t="s">
        <v>9</v>
      </c>
      <c r="O8" s="5" t="s">
        <v>9</v>
      </c>
      <c r="P8" s="5" t="s">
        <v>9</v>
      </c>
      <c r="Q8" s="5" t="s">
        <v>8</v>
      </c>
      <c r="R8" s="5" t="s">
        <v>8</v>
      </c>
      <c r="S8" s="5" t="s">
        <v>8</v>
      </c>
      <c r="T8" s="5" t="s">
        <v>8</v>
      </c>
      <c r="U8" s="5" t="s">
        <v>9</v>
      </c>
      <c r="V8" s="12" t="s">
        <v>9</v>
      </c>
    </row>
    <row r="9" spans="1:22" x14ac:dyDescent="0.25">
      <c r="A9" s="35" t="s">
        <v>55</v>
      </c>
      <c r="B9" s="5" t="s">
        <v>8</v>
      </c>
      <c r="C9" s="5" t="s">
        <v>9</v>
      </c>
      <c r="D9" s="5" t="s">
        <v>8</v>
      </c>
      <c r="E9" s="5" t="s">
        <v>8</v>
      </c>
      <c r="F9" s="5" t="s">
        <v>8</v>
      </c>
      <c r="G9" s="5" t="s">
        <v>8</v>
      </c>
      <c r="H9" s="5" t="s">
        <v>8</v>
      </c>
      <c r="I9" s="5" t="s">
        <v>8</v>
      </c>
      <c r="J9" s="5" t="s">
        <v>9</v>
      </c>
      <c r="K9" s="5" t="s">
        <v>8</v>
      </c>
      <c r="L9" s="5" t="s">
        <v>8</v>
      </c>
      <c r="M9" s="5" t="s">
        <v>8</v>
      </c>
      <c r="N9" s="5" t="s">
        <v>9</v>
      </c>
      <c r="O9" s="5" t="s">
        <v>9</v>
      </c>
      <c r="P9" s="5" t="s">
        <v>8</v>
      </c>
      <c r="Q9" s="5" t="s">
        <v>9</v>
      </c>
      <c r="R9" s="5" t="s">
        <v>9</v>
      </c>
      <c r="S9" s="5" t="s">
        <v>9</v>
      </c>
      <c r="T9" s="5" t="s">
        <v>8</v>
      </c>
      <c r="U9" s="5" t="s">
        <v>9</v>
      </c>
      <c r="V9" s="12" t="s">
        <v>8</v>
      </c>
    </row>
    <row r="10" spans="1:22" x14ac:dyDescent="0.25">
      <c r="A10" s="35" t="s">
        <v>56</v>
      </c>
      <c r="B10" s="5" t="s">
        <v>9</v>
      </c>
      <c r="C10" s="5" t="s">
        <v>9</v>
      </c>
      <c r="D10" s="5" t="s">
        <v>8</v>
      </c>
      <c r="E10" s="5" t="s">
        <v>8</v>
      </c>
      <c r="F10" s="5" t="s">
        <v>9</v>
      </c>
      <c r="G10" s="5" t="s">
        <v>8</v>
      </c>
      <c r="H10" s="5" t="s">
        <v>8</v>
      </c>
      <c r="I10" s="5" t="s">
        <v>9</v>
      </c>
      <c r="J10" s="5" t="s">
        <v>8</v>
      </c>
      <c r="K10" s="5" t="s">
        <v>8</v>
      </c>
      <c r="L10" s="5" t="s">
        <v>8</v>
      </c>
      <c r="M10" s="5" t="s">
        <v>8</v>
      </c>
      <c r="N10" s="5" t="s">
        <v>9</v>
      </c>
      <c r="O10" s="5" t="s">
        <v>9</v>
      </c>
      <c r="P10" s="5" t="s">
        <v>8</v>
      </c>
      <c r="Q10" s="5" t="s">
        <v>8</v>
      </c>
      <c r="R10" s="5" t="s">
        <v>8</v>
      </c>
      <c r="S10" s="5" t="s">
        <v>9</v>
      </c>
      <c r="T10" s="5" t="s">
        <v>8</v>
      </c>
      <c r="U10" s="5" t="s">
        <v>9</v>
      </c>
      <c r="V10" s="12" t="s">
        <v>8</v>
      </c>
    </row>
    <row r="11" spans="1:22" x14ac:dyDescent="0.25">
      <c r="A11" s="35" t="s">
        <v>57</v>
      </c>
      <c r="B11" s="5" t="s">
        <v>8</v>
      </c>
      <c r="C11" s="5" t="s">
        <v>9</v>
      </c>
      <c r="D11" s="5" t="s">
        <v>8</v>
      </c>
      <c r="E11" s="5" t="s">
        <v>8</v>
      </c>
      <c r="F11" s="5" t="s">
        <v>8</v>
      </c>
      <c r="G11" s="5" t="s">
        <v>8</v>
      </c>
      <c r="H11" s="5" t="s">
        <v>8</v>
      </c>
      <c r="I11" s="5" t="s">
        <v>8</v>
      </c>
      <c r="J11" s="5" t="s">
        <v>9</v>
      </c>
      <c r="K11" s="5" t="s">
        <v>8</v>
      </c>
      <c r="L11" s="5" t="s">
        <v>8</v>
      </c>
      <c r="M11" s="5" t="s">
        <v>8</v>
      </c>
      <c r="N11" s="5" t="s">
        <v>9</v>
      </c>
      <c r="O11" s="5" t="s">
        <v>9</v>
      </c>
      <c r="P11" s="5" t="s">
        <v>8</v>
      </c>
      <c r="Q11" s="5" t="s">
        <v>8</v>
      </c>
      <c r="R11" s="5" t="s">
        <v>9</v>
      </c>
      <c r="S11" s="5" t="s">
        <v>8</v>
      </c>
      <c r="T11" s="5" t="s">
        <v>8</v>
      </c>
      <c r="U11" s="5" t="s">
        <v>9</v>
      </c>
      <c r="V11" s="12" t="s">
        <v>8</v>
      </c>
    </row>
    <row r="12" spans="1:22" x14ac:dyDescent="0.25">
      <c r="A12" s="35" t="s">
        <v>58</v>
      </c>
      <c r="B12" s="5" t="s">
        <v>8</v>
      </c>
      <c r="C12" s="5" t="s">
        <v>9</v>
      </c>
      <c r="D12" s="5" t="s">
        <v>8</v>
      </c>
      <c r="E12" s="5" t="s">
        <v>8</v>
      </c>
      <c r="F12" s="5" t="s">
        <v>9</v>
      </c>
      <c r="G12" s="5" t="s">
        <v>8</v>
      </c>
      <c r="H12" s="5" t="s">
        <v>9</v>
      </c>
      <c r="I12" s="5" t="s">
        <v>8</v>
      </c>
      <c r="J12" s="5" t="s">
        <v>9</v>
      </c>
      <c r="K12" s="5" t="s">
        <v>8</v>
      </c>
      <c r="L12" s="5" t="s">
        <v>8</v>
      </c>
      <c r="M12" s="5" t="s">
        <v>8</v>
      </c>
      <c r="N12" s="5" t="s">
        <v>9</v>
      </c>
      <c r="O12" s="5" t="s">
        <v>8</v>
      </c>
      <c r="P12" s="5" t="s">
        <v>8</v>
      </c>
      <c r="Q12" s="5" t="s">
        <v>9</v>
      </c>
      <c r="R12" s="5" t="s">
        <v>8</v>
      </c>
      <c r="S12" s="5" t="s">
        <v>8</v>
      </c>
      <c r="T12" s="5" t="s">
        <v>8</v>
      </c>
      <c r="U12" s="5" t="s">
        <v>8</v>
      </c>
      <c r="V12" s="12" t="s">
        <v>8</v>
      </c>
    </row>
    <row r="13" spans="1:22" x14ac:dyDescent="0.25">
      <c r="A13" s="35" t="s">
        <v>59</v>
      </c>
      <c r="B13" s="5" t="s">
        <v>8</v>
      </c>
      <c r="C13" s="5" t="s">
        <v>8</v>
      </c>
      <c r="D13" s="5" t="s">
        <v>8</v>
      </c>
      <c r="E13" s="5" t="s">
        <v>8</v>
      </c>
      <c r="F13" s="5" t="s">
        <v>8</v>
      </c>
      <c r="G13" s="5" t="s">
        <v>8</v>
      </c>
      <c r="H13" s="5" t="s">
        <v>9</v>
      </c>
      <c r="I13" s="5" t="s">
        <v>9</v>
      </c>
      <c r="J13" s="5" t="s">
        <v>9</v>
      </c>
      <c r="K13" s="5" t="s">
        <v>8</v>
      </c>
      <c r="L13" s="5" t="s">
        <v>8</v>
      </c>
      <c r="M13" s="5" t="s">
        <v>8</v>
      </c>
      <c r="N13" s="5" t="s">
        <v>8</v>
      </c>
      <c r="O13" s="5" t="s">
        <v>8</v>
      </c>
      <c r="P13" s="5" t="s">
        <v>8</v>
      </c>
      <c r="Q13" s="5" t="s">
        <v>8</v>
      </c>
      <c r="R13" s="5" t="s">
        <v>8</v>
      </c>
      <c r="S13" s="5" t="s">
        <v>8</v>
      </c>
      <c r="T13" s="5" t="s">
        <v>8</v>
      </c>
      <c r="U13" s="5" t="s">
        <v>8</v>
      </c>
      <c r="V13" s="12" t="s">
        <v>8</v>
      </c>
    </row>
    <row r="14" spans="1:22" x14ac:dyDescent="0.25">
      <c r="A14" s="35" t="s">
        <v>60</v>
      </c>
      <c r="B14" s="5" t="s">
        <v>9</v>
      </c>
      <c r="C14" s="5" t="s">
        <v>9</v>
      </c>
      <c r="D14" s="5" t="s">
        <v>8</v>
      </c>
      <c r="E14" s="36" t="s">
        <v>9</v>
      </c>
      <c r="F14" s="5" t="s">
        <v>8</v>
      </c>
      <c r="G14" s="5" t="s">
        <v>8</v>
      </c>
      <c r="H14" s="5" t="s">
        <v>9</v>
      </c>
      <c r="I14" s="5" t="s">
        <v>9</v>
      </c>
      <c r="J14" s="5" t="s">
        <v>8</v>
      </c>
      <c r="K14" s="36" t="s">
        <v>9</v>
      </c>
      <c r="L14" s="5" t="s">
        <v>8</v>
      </c>
      <c r="M14" s="36" t="s">
        <v>8</v>
      </c>
      <c r="N14" s="5" t="s">
        <v>9</v>
      </c>
      <c r="O14" s="36" t="s">
        <v>9</v>
      </c>
      <c r="P14" s="5" t="s">
        <v>8</v>
      </c>
      <c r="Q14" s="36" t="s">
        <v>9</v>
      </c>
      <c r="R14" s="5" t="s">
        <v>8</v>
      </c>
      <c r="S14" s="36" t="s">
        <v>9</v>
      </c>
      <c r="T14" s="36" t="s">
        <v>9</v>
      </c>
      <c r="U14" s="36" t="s">
        <v>9</v>
      </c>
      <c r="V14" s="37" t="s">
        <v>9</v>
      </c>
    </row>
    <row r="15" spans="1:22" x14ac:dyDescent="0.25">
      <c r="A15" s="35" t="s">
        <v>61</v>
      </c>
      <c r="B15" s="5" t="s">
        <v>8</v>
      </c>
      <c r="C15" s="5" t="s">
        <v>9</v>
      </c>
      <c r="D15" s="5" t="s">
        <v>8</v>
      </c>
      <c r="E15" s="5" t="s">
        <v>8</v>
      </c>
      <c r="F15" s="5" t="s">
        <v>9</v>
      </c>
      <c r="G15" s="5" t="s">
        <v>8</v>
      </c>
      <c r="H15" s="5" t="s">
        <v>9</v>
      </c>
      <c r="I15" s="5" t="s">
        <v>8</v>
      </c>
      <c r="J15" s="5" t="s">
        <v>8</v>
      </c>
      <c r="K15" s="36" t="s">
        <v>8</v>
      </c>
      <c r="L15" s="36" t="s">
        <v>8</v>
      </c>
      <c r="M15" s="36" t="s">
        <v>8</v>
      </c>
      <c r="N15" s="5" t="s">
        <v>9</v>
      </c>
      <c r="O15" s="36" t="s">
        <v>9</v>
      </c>
      <c r="P15" s="5" t="s">
        <v>8</v>
      </c>
      <c r="Q15" s="5" t="s">
        <v>9</v>
      </c>
      <c r="R15" s="5" t="s">
        <v>8</v>
      </c>
      <c r="S15" s="5" t="s">
        <v>8</v>
      </c>
      <c r="T15" s="5" t="s">
        <v>8</v>
      </c>
      <c r="U15" s="36" t="s">
        <v>9</v>
      </c>
      <c r="V15" s="12" t="s">
        <v>8</v>
      </c>
    </row>
    <row r="16" spans="1:22" x14ac:dyDescent="0.25">
      <c r="A16" s="35" t="s">
        <v>62</v>
      </c>
      <c r="B16" s="5" t="s">
        <v>8</v>
      </c>
      <c r="C16" s="5" t="s">
        <v>9</v>
      </c>
      <c r="D16" s="5" t="s">
        <v>8</v>
      </c>
      <c r="E16" s="5" t="s">
        <v>8</v>
      </c>
      <c r="F16" s="5" t="s">
        <v>8</v>
      </c>
      <c r="G16" s="5" t="s">
        <v>8</v>
      </c>
      <c r="H16" s="5" t="s">
        <v>8</v>
      </c>
      <c r="I16" s="5" t="s">
        <v>8</v>
      </c>
      <c r="J16" s="5" t="s">
        <v>8</v>
      </c>
      <c r="K16" s="5" t="s">
        <v>8</v>
      </c>
      <c r="L16" s="5" t="s">
        <v>8</v>
      </c>
      <c r="M16" s="5" t="s">
        <v>8</v>
      </c>
      <c r="N16" s="5" t="s">
        <v>9</v>
      </c>
      <c r="O16" s="5" t="s">
        <v>9</v>
      </c>
      <c r="P16" s="5" t="s">
        <v>8</v>
      </c>
      <c r="Q16" s="5" t="s">
        <v>8</v>
      </c>
      <c r="R16" s="5" t="s">
        <v>8</v>
      </c>
      <c r="S16" s="36" t="s">
        <v>9</v>
      </c>
      <c r="T16" s="5" t="s">
        <v>8</v>
      </c>
      <c r="U16" s="36" t="s">
        <v>9</v>
      </c>
      <c r="V16" s="12" t="s">
        <v>8</v>
      </c>
    </row>
    <row r="17" spans="1:22" x14ac:dyDescent="0.25">
      <c r="A17" s="35" t="s">
        <v>63</v>
      </c>
      <c r="B17" s="5" t="s">
        <v>8</v>
      </c>
      <c r="C17" s="5" t="s">
        <v>9</v>
      </c>
      <c r="D17" s="5" t="s">
        <v>8</v>
      </c>
      <c r="E17" s="5" t="s">
        <v>8</v>
      </c>
      <c r="F17" s="5" t="s">
        <v>8</v>
      </c>
      <c r="G17" s="5" t="s">
        <v>8</v>
      </c>
      <c r="H17" s="5" t="s">
        <v>9</v>
      </c>
      <c r="I17" s="5" t="s">
        <v>8</v>
      </c>
      <c r="J17" s="5" t="s">
        <v>8</v>
      </c>
      <c r="K17" s="5" t="s">
        <v>8</v>
      </c>
      <c r="L17" s="5" t="s">
        <v>8</v>
      </c>
      <c r="M17" s="5" t="s">
        <v>8</v>
      </c>
      <c r="N17" s="5" t="s">
        <v>9</v>
      </c>
      <c r="O17" s="5" t="s">
        <v>9</v>
      </c>
      <c r="P17" s="5" t="s">
        <v>8</v>
      </c>
      <c r="Q17" s="5" t="s">
        <v>8</v>
      </c>
      <c r="R17" s="5" t="s">
        <v>8</v>
      </c>
      <c r="S17" s="5" t="s">
        <v>8</v>
      </c>
      <c r="T17" s="5" t="s">
        <v>9</v>
      </c>
      <c r="U17" s="5" t="s">
        <v>9</v>
      </c>
      <c r="V17" s="12" t="s">
        <v>8</v>
      </c>
    </row>
    <row r="18" spans="1:22" x14ac:dyDescent="0.25">
      <c r="A18" s="35" t="s">
        <v>64</v>
      </c>
      <c r="B18" s="5" t="s">
        <v>9</v>
      </c>
      <c r="C18" s="5" t="s">
        <v>9</v>
      </c>
      <c r="D18" s="5" t="s">
        <v>8</v>
      </c>
      <c r="E18" s="5" t="s">
        <v>9</v>
      </c>
      <c r="F18" s="5" t="s">
        <v>8</v>
      </c>
      <c r="G18" s="5" t="s">
        <v>8</v>
      </c>
      <c r="H18" s="5" t="s">
        <v>9</v>
      </c>
      <c r="I18" s="5" t="s">
        <v>9</v>
      </c>
      <c r="J18" s="5" t="s">
        <v>8</v>
      </c>
      <c r="K18" s="5" t="s">
        <v>8</v>
      </c>
      <c r="L18" s="5" t="s">
        <v>8</v>
      </c>
      <c r="M18" s="5" t="s">
        <v>8</v>
      </c>
      <c r="N18" s="5" t="s">
        <v>9</v>
      </c>
      <c r="O18" s="5" t="s">
        <v>9</v>
      </c>
      <c r="P18" s="5" t="s">
        <v>8</v>
      </c>
      <c r="Q18" s="5" t="s">
        <v>8</v>
      </c>
      <c r="R18" s="5" t="s">
        <v>8</v>
      </c>
      <c r="S18" s="5" t="s">
        <v>9</v>
      </c>
      <c r="T18" s="5" t="s">
        <v>9</v>
      </c>
      <c r="U18" s="5" t="s">
        <v>9</v>
      </c>
      <c r="V18" s="12" t="s">
        <v>8</v>
      </c>
    </row>
    <row r="19" spans="1:22" x14ac:dyDescent="0.25">
      <c r="A19" s="35" t="s">
        <v>65</v>
      </c>
      <c r="B19" s="5" t="s">
        <v>8</v>
      </c>
      <c r="C19" s="5" t="s">
        <v>9</v>
      </c>
      <c r="D19" s="5" t="s">
        <v>8</v>
      </c>
      <c r="E19" s="5" t="s">
        <v>8</v>
      </c>
      <c r="F19" s="5" t="s">
        <v>8</v>
      </c>
      <c r="G19" s="5" t="s">
        <v>8</v>
      </c>
      <c r="H19" s="5" t="s">
        <v>9</v>
      </c>
      <c r="I19" s="5" t="s">
        <v>8</v>
      </c>
      <c r="J19" s="5" t="s">
        <v>8</v>
      </c>
      <c r="K19" s="5" t="s">
        <v>8</v>
      </c>
      <c r="L19" s="5" t="s">
        <v>8</v>
      </c>
      <c r="M19" s="5" t="s">
        <v>8</v>
      </c>
      <c r="N19" s="5" t="s">
        <v>9</v>
      </c>
      <c r="O19" s="5" t="s">
        <v>9</v>
      </c>
      <c r="P19" s="5" t="s">
        <v>9</v>
      </c>
      <c r="Q19" s="5" t="s">
        <v>8</v>
      </c>
      <c r="R19" s="5" t="s">
        <v>8</v>
      </c>
      <c r="S19" s="5" t="s">
        <v>8</v>
      </c>
      <c r="T19" s="5" t="s">
        <v>8</v>
      </c>
      <c r="U19" s="5" t="s">
        <v>9</v>
      </c>
      <c r="V19" s="12" t="s">
        <v>9</v>
      </c>
    </row>
    <row r="20" spans="1:22" ht="15.75" thickBot="1" x14ac:dyDescent="0.3">
      <c r="A20" s="83" t="s">
        <v>66</v>
      </c>
      <c r="B20" s="85" t="s">
        <v>8</v>
      </c>
      <c r="C20" s="85" t="s">
        <v>8</v>
      </c>
      <c r="D20" s="85" t="s">
        <v>8</v>
      </c>
      <c r="E20" s="85" t="s">
        <v>8</v>
      </c>
      <c r="F20" s="85" t="s">
        <v>8</v>
      </c>
      <c r="G20" s="85" t="s">
        <v>8</v>
      </c>
      <c r="H20" s="85" t="s">
        <v>8</v>
      </c>
      <c r="I20" s="85" t="s">
        <v>8</v>
      </c>
      <c r="J20" s="85" t="s">
        <v>8</v>
      </c>
      <c r="K20" s="85" t="s">
        <v>8</v>
      </c>
      <c r="L20" s="85" t="s">
        <v>8</v>
      </c>
      <c r="M20" s="85" t="s">
        <v>8</v>
      </c>
      <c r="N20" s="85" t="s">
        <v>8</v>
      </c>
      <c r="O20" s="85" t="s">
        <v>8</v>
      </c>
      <c r="P20" s="85" t="s">
        <v>8</v>
      </c>
      <c r="Q20" s="85" t="s">
        <v>8</v>
      </c>
      <c r="R20" s="85" t="s">
        <v>8</v>
      </c>
      <c r="S20" s="85" t="s">
        <v>8</v>
      </c>
      <c r="T20" s="85" t="s">
        <v>8</v>
      </c>
      <c r="U20" s="85" t="s">
        <v>8</v>
      </c>
      <c r="V20" s="86" t="s">
        <v>8</v>
      </c>
    </row>
  </sheetData>
  <dataValidations count="1">
    <dataValidation type="list" allowBlank="1" showInputMessage="1" showErrorMessage="1" sqref="B1:V1" xr:uid="{A3AAFC61-865E-4FFC-8C42-4E88E545817E}">
      <formula1>$C$24:$W$24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044F28-5DB7-4D3E-8C99-D2C199DBA11E}">
  <dimension ref="A1:F20"/>
  <sheetViews>
    <sheetView workbookViewId="0">
      <selection sqref="A1:F20"/>
    </sheetView>
  </sheetViews>
  <sheetFormatPr baseColWidth="10" defaultRowHeight="15" x14ac:dyDescent="0.25"/>
  <sheetData>
    <row r="1" spans="1:6" ht="31.5" x14ac:dyDescent="0.25">
      <c r="A1" s="1" t="s">
        <v>44</v>
      </c>
      <c r="B1" s="62" t="s">
        <v>67</v>
      </c>
      <c r="C1" s="62" t="s">
        <v>68</v>
      </c>
      <c r="D1" s="62" t="s">
        <v>69</v>
      </c>
      <c r="E1" s="62" t="s">
        <v>70</v>
      </c>
      <c r="F1" s="82" t="s">
        <v>71</v>
      </c>
    </row>
    <row r="2" spans="1:6" x14ac:dyDescent="0.25">
      <c r="A2" s="35" t="s">
        <v>48</v>
      </c>
      <c r="B2" s="43" t="s">
        <v>8</v>
      </c>
      <c r="C2" s="43" t="s">
        <v>8</v>
      </c>
      <c r="D2" s="43" t="s">
        <v>8</v>
      </c>
      <c r="E2" s="43" t="s">
        <v>8</v>
      </c>
      <c r="F2" s="61" t="s">
        <v>8</v>
      </c>
    </row>
    <row r="3" spans="1:6" x14ac:dyDescent="0.25">
      <c r="A3" s="35" t="s">
        <v>49</v>
      </c>
      <c r="B3" s="5" t="s">
        <v>8</v>
      </c>
      <c r="C3" s="5" t="s">
        <v>8</v>
      </c>
      <c r="D3" s="5" t="s">
        <v>8</v>
      </c>
      <c r="E3" s="43" t="s">
        <v>8</v>
      </c>
      <c r="F3" s="12" t="s">
        <v>8</v>
      </c>
    </row>
    <row r="4" spans="1:6" x14ac:dyDescent="0.25">
      <c r="A4" s="35" t="s">
        <v>50</v>
      </c>
      <c r="B4" s="5" t="s">
        <v>8</v>
      </c>
      <c r="C4" s="5" t="s">
        <v>8</v>
      </c>
      <c r="D4" s="5" t="s">
        <v>8</v>
      </c>
      <c r="E4" s="43" t="s">
        <v>8</v>
      </c>
      <c r="F4" s="44" t="s">
        <v>8</v>
      </c>
    </row>
    <row r="5" spans="1:6" x14ac:dyDescent="0.25">
      <c r="A5" s="35" t="s">
        <v>51</v>
      </c>
      <c r="B5" s="5" t="s">
        <v>8</v>
      </c>
      <c r="C5" s="5" t="s">
        <v>8</v>
      </c>
      <c r="D5" s="5" t="s">
        <v>8</v>
      </c>
      <c r="E5" s="43" t="s">
        <v>8</v>
      </c>
      <c r="F5" s="44" t="s">
        <v>8</v>
      </c>
    </row>
    <row r="6" spans="1:6" x14ac:dyDescent="0.25">
      <c r="A6" s="35" t="s">
        <v>52</v>
      </c>
      <c r="B6" s="5" t="s">
        <v>8</v>
      </c>
      <c r="C6" s="5" t="s">
        <v>8</v>
      </c>
      <c r="D6" s="5" t="s">
        <v>8</v>
      </c>
      <c r="E6" s="43" t="s">
        <v>8</v>
      </c>
      <c r="F6" s="44" t="s">
        <v>8</v>
      </c>
    </row>
    <row r="7" spans="1:6" x14ac:dyDescent="0.25">
      <c r="A7" s="35" t="s">
        <v>53</v>
      </c>
      <c r="B7" s="5" t="s">
        <v>8</v>
      </c>
      <c r="C7" s="5" t="s">
        <v>8</v>
      </c>
      <c r="D7" s="5" t="s">
        <v>8</v>
      </c>
      <c r="E7" s="43" t="s">
        <v>8</v>
      </c>
      <c r="F7" s="44" t="s">
        <v>8</v>
      </c>
    </row>
    <row r="8" spans="1:6" x14ac:dyDescent="0.25">
      <c r="A8" s="35" t="s">
        <v>54</v>
      </c>
      <c r="B8" s="5" t="s">
        <v>8</v>
      </c>
      <c r="C8" s="5" t="s">
        <v>8</v>
      </c>
      <c r="D8" s="5" t="s">
        <v>8</v>
      </c>
      <c r="E8" s="43" t="s">
        <v>8</v>
      </c>
      <c r="F8" s="44" t="s">
        <v>8</v>
      </c>
    </row>
    <row r="9" spans="1:6" x14ac:dyDescent="0.25">
      <c r="A9" s="35" t="s">
        <v>55</v>
      </c>
      <c r="B9" s="5" t="s">
        <v>8</v>
      </c>
      <c r="C9" s="5" t="s">
        <v>8</v>
      </c>
      <c r="D9" s="5" t="s">
        <v>8</v>
      </c>
      <c r="E9" s="43" t="s">
        <v>8</v>
      </c>
      <c r="F9" s="44" t="s">
        <v>8</v>
      </c>
    </row>
    <row r="10" spans="1:6" x14ac:dyDescent="0.25">
      <c r="A10" s="35" t="s">
        <v>56</v>
      </c>
      <c r="B10" s="5" t="s">
        <v>8</v>
      </c>
      <c r="C10" s="5" t="s">
        <v>8</v>
      </c>
      <c r="D10" s="5" t="s">
        <v>8</v>
      </c>
      <c r="E10" s="43" t="s">
        <v>8</v>
      </c>
      <c r="F10" s="44" t="s">
        <v>8</v>
      </c>
    </row>
    <row r="11" spans="1:6" x14ac:dyDescent="0.25">
      <c r="A11" s="35" t="s">
        <v>57</v>
      </c>
      <c r="B11" s="5" t="s">
        <v>8</v>
      </c>
      <c r="C11" s="5" t="s">
        <v>8</v>
      </c>
      <c r="D11" s="5" t="s">
        <v>8</v>
      </c>
      <c r="E11" s="43" t="s">
        <v>8</v>
      </c>
      <c r="F11" s="44" t="s">
        <v>8</v>
      </c>
    </row>
    <row r="12" spans="1:6" x14ac:dyDescent="0.25">
      <c r="A12" s="35" t="s">
        <v>58</v>
      </c>
      <c r="B12" s="5" t="s">
        <v>8</v>
      </c>
      <c r="C12" s="5" t="s">
        <v>8</v>
      </c>
      <c r="D12" s="5" t="s">
        <v>8</v>
      </c>
      <c r="E12" s="43" t="s">
        <v>8</v>
      </c>
      <c r="F12" s="44" t="s">
        <v>8</v>
      </c>
    </row>
    <row r="13" spans="1:6" x14ac:dyDescent="0.25">
      <c r="A13" s="35" t="s">
        <v>59</v>
      </c>
      <c r="B13" s="5" t="s">
        <v>9</v>
      </c>
      <c r="C13" s="5" t="s">
        <v>9</v>
      </c>
      <c r="D13" s="5" t="s">
        <v>9</v>
      </c>
      <c r="E13" s="43" t="s">
        <v>9</v>
      </c>
      <c r="F13" s="44" t="s">
        <v>9</v>
      </c>
    </row>
    <row r="14" spans="1:6" x14ac:dyDescent="0.25">
      <c r="A14" s="35" t="s">
        <v>60</v>
      </c>
      <c r="B14" s="5" t="s">
        <v>8</v>
      </c>
      <c r="C14" s="5" t="s">
        <v>8</v>
      </c>
      <c r="D14" s="5" t="s">
        <v>8</v>
      </c>
      <c r="E14" s="43" t="s">
        <v>8</v>
      </c>
      <c r="F14" s="44" t="s">
        <v>8</v>
      </c>
    </row>
    <row r="15" spans="1:6" x14ac:dyDescent="0.25">
      <c r="A15" s="35" t="s">
        <v>61</v>
      </c>
      <c r="B15" s="5" t="s">
        <v>8</v>
      </c>
      <c r="C15" s="5" t="s">
        <v>8</v>
      </c>
      <c r="D15" s="5" t="s">
        <v>8</v>
      </c>
      <c r="E15" s="43" t="s">
        <v>8</v>
      </c>
      <c r="F15" s="44" t="s">
        <v>8</v>
      </c>
    </row>
    <row r="16" spans="1:6" x14ac:dyDescent="0.25">
      <c r="A16" s="35" t="s">
        <v>62</v>
      </c>
      <c r="B16" s="5" t="s">
        <v>8</v>
      </c>
      <c r="C16" s="5" t="s">
        <v>8</v>
      </c>
      <c r="D16" s="5" t="s">
        <v>8</v>
      </c>
      <c r="E16" s="5" t="s">
        <v>8</v>
      </c>
      <c r="F16" s="44" t="s">
        <v>8</v>
      </c>
    </row>
    <row r="17" spans="1:6" x14ac:dyDescent="0.25">
      <c r="A17" s="35" t="s">
        <v>63</v>
      </c>
      <c r="B17" s="5" t="s">
        <v>8</v>
      </c>
      <c r="C17" s="5" t="s">
        <v>8</v>
      </c>
      <c r="D17" s="5" t="s">
        <v>8</v>
      </c>
      <c r="E17" s="43" t="s">
        <v>8</v>
      </c>
      <c r="F17" s="44" t="s">
        <v>8</v>
      </c>
    </row>
    <row r="18" spans="1:6" x14ac:dyDescent="0.25">
      <c r="A18" s="35" t="s">
        <v>64</v>
      </c>
      <c r="B18" s="5" t="s">
        <v>8</v>
      </c>
      <c r="C18" s="5" t="s">
        <v>8</v>
      </c>
      <c r="D18" s="5" t="s">
        <v>8</v>
      </c>
      <c r="E18" s="43" t="s">
        <v>8</v>
      </c>
      <c r="F18" s="44" t="s">
        <v>8</v>
      </c>
    </row>
    <row r="19" spans="1:6" x14ac:dyDescent="0.25">
      <c r="A19" s="35" t="s">
        <v>65</v>
      </c>
      <c r="B19" s="5" t="s">
        <v>8</v>
      </c>
      <c r="C19" s="5" t="s">
        <v>8</v>
      </c>
      <c r="D19" s="5" t="s">
        <v>8</v>
      </c>
      <c r="E19" s="43" t="s">
        <v>8</v>
      </c>
      <c r="F19" s="44" t="s">
        <v>8</v>
      </c>
    </row>
    <row r="20" spans="1:6" ht="15.75" thickBot="1" x14ac:dyDescent="0.3">
      <c r="A20" s="83" t="s">
        <v>66</v>
      </c>
      <c r="B20" s="13" t="s">
        <v>8</v>
      </c>
      <c r="C20" s="13" t="s">
        <v>8</v>
      </c>
      <c r="D20" s="13" t="s">
        <v>8</v>
      </c>
      <c r="E20" s="58" t="s">
        <v>8</v>
      </c>
      <c r="F20" s="63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Checklist</vt:lpstr>
      <vt:lpstr>Materiel</vt:lpstr>
      <vt:lpstr>Logiciel</vt:lpstr>
      <vt:lpstr>Qualif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Elisa CAILLAUD</dc:creator>
  <cp:lastModifiedBy>Mickael BOUYER</cp:lastModifiedBy>
  <cp:lastPrinted>2021-11-25T14:23:19Z</cp:lastPrinted>
  <dcterms:created xsi:type="dcterms:W3CDTF">2021-11-24T14:19:44Z</dcterms:created>
  <dcterms:modified xsi:type="dcterms:W3CDTF">2021-11-26T09:34:08Z</dcterms:modified>
</cp:coreProperties>
</file>